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filterPrivacy="1"/>
  <xr:revisionPtr revIDLastSave="0" documentId="13_ncr:1_{8AF02D2E-143E-4AEA-A5F5-7285EF178868}" xr6:coauthVersionLast="36" xr6:coauthVersionMax="36" xr10:uidLastSave="{00000000-0000-0000-0000-000000000000}"/>
  <bookViews>
    <workbookView xWindow="0" yWindow="0" windowWidth="22260" windowHeight="12648" firstSheet="1" activeTab="7" xr2:uid="{00000000-000D-0000-FFFF-FFFF00000000}"/>
  </bookViews>
  <sheets>
    <sheet name="Arkusz1 (3)" sheetId="7" r:id="rId1"/>
    <sheet name="Arkusz1 (2)" sheetId="6" r:id="rId2"/>
    <sheet name="Arkusz4" sheetId="4" r:id="rId3"/>
    <sheet name="wykres 5.2" sheetId="9" r:id="rId4"/>
    <sheet name="zad5.2" sheetId="8" r:id="rId5"/>
    <sheet name="Arkusz1" sheetId="1" r:id="rId6"/>
    <sheet name="Arkusz5" sheetId="5" r:id="rId7"/>
    <sheet name="zadanie 5.4" sheetId="10" r:id="rId8"/>
  </sheets>
  <definedNames>
    <definedName name="_xlnm._FilterDatabase" localSheetId="5" hidden="1">Arkusz1!$A$1:$P$732</definedName>
    <definedName name="_xlnm._FilterDatabase" localSheetId="1" hidden="1">'Arkusz1 (2)'!$A$1:$N$732</definedName>
    <definedName name="_xlnm._FilterDatabase" localSheetId="0" hidden="1">'Arkusz1 (3)'!$A$1:$P$755</definedName>
  </definedNames>
  <calcPr calcId="191029"/>
  <pivotCaches>
    <pivotCache cacheId="3" r:id="rId9"/>
    <pivotCache cacheId="4" r:id="rId10"/>
    <pivotCache cacheId="5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0" l="1"/>
  <c r="O4" i="10"/>
  <c r="O5" i="10"/>
  <c r="P5" i="10" s="1"/>
  <c r="O6" i="10"/>
  <c r="O7" i="10"/>
  <c r="O8" i="10"/>
  <c r="O10" i="10"/>
  <c r="O11" i="10"/>
  <c r="O12" i="10"/>
  <c r="O13" i="10"/>
  <c r="O14" i="10"/>
  <c r="O15" i="10"/>
  <c r="O17" i="10"/>
  <c r="O18" i="10"/>
  <c r="O19" i="10"/>
  <c r="O20" i="10"/>
  <c r="O21" i="10"/>
  <c r="O22" i="10"/>
  <c r="O24" i="10"/>
  <c r="O25" i="10"/>
  <c r="O26" i="10"/>
  <c r="O27" i="10"/>
  <c r="O28" i="10"/>
  <c r="O29" i="10"/>
  <c r="O31" i="10"/>
  <c r="O32" i="10"/>
  <c r="O33" i="10"/>
  <c r="O34" i="10"/>
  <c r="O35" i="10"/>
  <c r="O36" i="10"/>
  <c r="O38" i="10"/>
  <c r="O39" i="10"/>
  <c r="O40" i="10"/>
  <c r="O41" i="10"/>
  <c r="O42" i="10"/>
  <c r="O43" i="10"/>
  <c r="O45" i="10"/>
  <c r="O46" i="10"/>
  <c r="O47" i="10"/>
  <c r="O48" i="10"/>
  <c r="O49" i="10"/>
  <c r="O50" i="10"/>
  <c r="O52" i="10"/>
  <c r="O53" i="10"/>
  <c r="O54" i="10"/>
  <c r="O55" i="10"/>
  <c r="O56" i="10"/>
  <c r="O57" i="10"/>
  <c r="O59" i="10"/>
  <c r="O60" i="10"/>
  <c r="O61" i="10"/>
  <c r="O62" i="10"/>
  <c r="O63" i="10"/>
  <c r="O64" i="10"/>
  <c r="O66" i="10"/>
  <c r="O67" i="10"/>
  <c r="O68" i="10"/>
  <c r="O69" i="10"/>
  <c r="O70" i="10"/>
  <c r="O71" i="10"/>
  <c r="O73" i="10"/>
  <c r="O74" i="10"/>
  <c r="O75" i="10"/>
  <c r="O76" i="10"/>
  <c r="O77" i="10"/>
  <c r="O78" i="10"/>
  <c r="O80" i="10"/>
  <c r="O81" i="10"/>
  <c r="O82" i="10"/>
  <c r="O83" i="10"/>
  <c r="O84" i="10"/>
  <c r="O85" i="10"/>
  <c r="O87" i="10"/>
  <c r="O88" i="10"/>
  <c r="O89" i="10"/>
  <c r="O90" i="10"/>
  <c r="O91" i="10"/>
  <c r="O92" i="10"/>
  <c r="O94" i="10"/>
  <c r="O95" i="10"/>
  <c r="O96" i="10"/>
  <c r="O97" i="10"/>
  <c r="O98" i="10"/>
  <c r="O99" i="10"/>
  <c r="O101" i="10"/>
  <c r="O102" i="10"/>
  <c r="O103" i="10"/>
  <c r="O104" i="10"/>
  <c r="O105" i="10"/>
  <c r="O106" i="10"/>
  <c r="O108" i="10"/>
  <c r="O109" i="10"/>
  <c r="O110" i="10"/>
  <c r="O111" i="10"/>
  <c r="O112" i="10"/>
  <c r="O113" i="10"/>
  <c r="O115" i="10"/>
  <c r="O116" i="10"/>
  <c r="O117" i="10"/>
  <c r="O118" i="10"/>
  <c r="O119" i="10"/>
  <c r="O120" i="10"/>
  <c r="O122" i="10"/>
  <c r="O123" i="10"/>
  <c r="O124" i="10"/>
  <c r="O125" i="10"/>
  <c r="O126" i="10"/>
  <c r="O127" i="10"/>
  <c r="O129" i="10"/>
  <c r="O130" i="10"/>
  <c r="O131" i="10"/>
  <c r="O132" i="10"/>
  <c r="O133" i="10"/>
  <c r="O134" i="10"/>
  <c r="O136" i="10"/>
  <c r="O137" i="10"/>
  <c r="O138" i="10"/>
  <c r="O139" i="10"/>
  <c r="O140" i="10"/>
  <c r="O141" i="10"/>
  <c r="O143" i="10"/>
  <c r="O144" i="10"/>
  <c r="O145" i="10"/>
  <c r="O146" i="10"/>
  <c r="O147" i="10"/>
  <c r="O148" i="10"/>
  <c r="O150" i="10"/>
  <c r="O151" i="10"/>
  <c r="O152" i="10"/>
  <c r="O153" i="10"/>
  <c r="O154" i="10"/>
  <c r="O155" i="10"/>
  <c r="O157" i="10"/>
  <c r="O158" i="10"/>
  <c r="O159" i="10"/>
  <c r="O160" i="10"/>
  <c r="O161" i="10"/>
  <c r="O162" i="10"/>
  <c r="O164" i="10"/>
  <c r="O165" i="10"/>
  <c r="O166" i="10"/>
  <c r="O167" i="10"/>
  <c r="O168" i="10"/>
  <c r="O169" i="10"/>
  <c r="O171" i="10"/>
  <c r="O172" i="10"/>
  <c r="O173" i="10"/>
  <c r="O174" i="10"/>
  <c r="O175" i="10"/>
  <c r="O176" i="10"/>
  <c r="O178" i="10"/>
  <c r="O179" i="10"/>
  <c r="O180" i="10"/>
  <c r="O181" i="10"/>
  <c r="O182" i="10"/>
  <c r="O183" i="10"/>
  <c r="O185" i="10"/>
  <c r="O186" i="10"/>
  <c r="O187" i="10"/>
  <c r="O188" i="10"/>
  <c r="O189" i="10"/>
  <c r="O190" i="10"/>
  <c r="O192" i="10"/>
  <c r="O193" i="10"/>
  <c r="O194" i="10"/>
  <c r="O195" i="10"/>
  <c r="O196" i="10"/>
  <c r="O197" i="10"/>
  <c r="O199" i="10"/>
  <c r="O200" i="10"/>
  <c r="O201" i="10"/>
  <c r="O202" i="10"/>
  <c r="O203" i="10"/>
  <c r="O204" i="10"/>
  <c r="O206" i="10"/>
  <c r="O207" i="10"/>
  <c r="O208" i="10"/>
  <c r="O209" i="10"/>
  <c r="O210" i="10"/>
  <c r="O211" i="10"/>
  <c r="O213" i="10"/>
  <c r="O214" i="10"/>
  <c r="O215" i="10"/>
  <c r="O216" i="10"/>
  <c r="O217" i="10"/>
  <c r="O218" i="10"/>
  <c r="O220" i="10"/>
  <c r="O221" i="10"/>
  <c r="O222" i="10"/>
  <c r="O223" i="10"/>
  <c r="O224" i="10"/>
  <c r="O225" i="10"/>
  <c r="O227" i="10"/>
  <c r="O228" i="10"/>
  <c r="O229" i="10"/>
  <c r="O230" i="10"/>
  <c r="O231" i="10"/>
  <c r="O232" i="10"/>
  <c r="O234" i="10"/>
  <c r="O235" i="10"/>
  <c r="O236" i="10"/>
  <c r="O237" i="10"/>
  <c r="O238" i="10"/>
  <c r="O239" i="10"/>
  <c r="O241" i="10"/>
  <c r="O242" i="10"/>
  <c r="O243" i="10"/>
  <c r="O244" i="10"/>
  <c r="O245" i="10"/>
  <c r="O246" i="10"/>
  <c r="O248" i="10"/>
  <c r="O249" i="10"/>
  <c r="O250" i="10"/>
  <c r="O251" i="10"/>
  <c r="O252" i="10"/>
  <c r="O253" i="10"/>
  <c r="O255" i="10"/>
  <c r="O256" i="10"/>
  <c r="O257" i="10"/>
  <c r="O258" i="10"/>
  <c r="O259" i="10"/>
  <c r="O260" i="10"/>
  <c r="O262" i="10"/>
  <c r="O263" i="10"/>
  <c r="O264" i="10"/>
  <c r="O265" i="10"/>
  <c r="O266" i="10"/>
  <c r="O267" i="10"/>
  <c r="O269" i="10"/>
  <c r="O270" i="10"/>
  <c r="O271" i="10"/>
  <c r="O272" i="10"/>
  <c r="O273" i="10"/>
  <c r="O274" i="10"/>
  <c r="O276" i="10"/>
  <c r="O277" i="10"/>
  <c r="O278" i="10"/>
  <c r="O279" i="10"/>
  <c r="O280" i="10"/>
  <c r="O281" i="10"/>
  <c r="O283" i="10"/>
  <c r="O284" i="10"/>
  <c r="O285" i="10"/>
  <c r="O286" i="10"/>
  <c r="O287" i="10"/>
  <c r="O288" i="10"/>
  <c r="O290" i="10"/>
  <c r="O291" i="10"/>
  <c r="O292" i="10"/>
  <c r="O293" i="10"/>
  <c r="O294" i="10"/>
  <c r="O295" i="10"/>
  <c r="O297" i="10"/>
  <c r="O298" i="10"/>
  <c r="O299" i="10"/>
  <c r="O300" i="10"/>
  <c r="O301" i="10"/>
  <c r="O302" i="10"/>
  <c r="O304" i="10"/>
  <c r="O305" i="10"/>
  <c r="O306" i="10"/>
  <c r="O307" i="10"/>
  <c r="O308" i="10"/>
  <c r="O309" i="10"/>
  <c r="O311" i="10"/>
  <c r="O312" i="10"/>
  <c r="O313" i="10"/>
  <c r="O314" i="10"/>
  <c r="O315" i="10"/>
  <c r="O316" i="10"/>
  <c r="O318" i="10"/>
  <c r="O319" i="10"/>
  <c r="O320" i="10"/>
  <c r="O321" i="10"/>
  <c r="O322" i="10"/>
  <c r="O323" i="10"/>
  <c r="O325" i="10"/>
  <c r="O326" i="10"/>
  <c r="O327" i="10"/>
  <c r="O328" i="10"/>
  <c r="O329" i="10"/>
  <c r="O330" i="10"/>
  <c r="O332" i="10"/>
  <c r="O333" i="10"/>
  <c r="O334" i="10"/>
  <c r="O335" i="10"/>
  <c r="O336" i="10"/>
  <c r="O337" i="10"/>
  <c r="O339" i="10"/>
  <c r="O340" i="10"/>
  <c r="O341" i="10"/>
  <c r="O342" i="10"/>
  <c r="O343" i="10"/>
  <c r="O344" i="10"/>
  <c r="O346" i="10"/>
  <c r="O347" i="10"/>
  <c r="O348" i="10"/>
  <c r="O349" i="10"/>
  <c r="O350" i="10"/>
  <c r="O351" i="10"/>
  <c r="O353" i="10"/>
  <c r="O354" i="10"/>
  <c r="O355" i="10"/>
  <c r="O356" i="10"/>
  <c r="O357" i="10"/>
  <c r="O358" i="10"/>
  <c r="O360" i="10"/>
  <c r="O361" i="10"/>
  <c r="O362" i="10"/>
  <c r="O363" i="10"/>
  <c r="O364" i="10"/>
  <c r="O365" i="10"/>
  <c r="O367" i="10"/>
  <c r="O368" i="10"/>
  <c r="O369" i="10"/>
  <c r="O370" i="10"/>
  <c r="O371" i="10"/>
  <c r="O372" i="10"/>
  <c r="O374" i="10"/>
  <c r="O375" i="10"/>
  <c r="O376" i="10"/>
  <c r="O377" i="10"/>
  <c r="O378" i="10"/>
  <c r="O379" i="10"/>
  <c r="O381" i="10"/>
  <c r="O382" i="10"/>
  <c r="O383" i="10"/>
  <c r="O384" i="10"/>
  <c r="O385" i="10"/>
  <c r="O386" i="10"/>
  <c r="O388" i="10"/>
  <c r="O389" i="10"/>
  <c r="O390" i="10"/>
  <c r="O391" i="10"/>
  <c r="O392" i="10"/>
  <c r="O393" i="10"/>
  <c r="O395" i="10"/>
  <c r="O396" i="10"/>
  <c r="O397" i="10"/>
  <c r="O398" i="10"/>
  <c r="O399" i="10"/>
  <c r="O400" i="10"/>
  <c r="O402" i="10"/>
  <c r="O403" i="10"/>
  <c r="O404" i="10"/>
  <c r="O405" i="10"/>
  <c r="O406" i="10"/>
  <c r="O407" i="10"/>
  <c r="O409" i="10"/>
  <c r="O410" i="10"/>
  <c r="O411" i="10"/>
  <c r="O412" i="10"/>
  <c r="O413" i="10"/>
  <c r="O414" i="10"/>
  <c r="O416" i="10"/>
  <c r="O417" i="10"/>
  <c r="O418" i="10"/>
  <c r="O419" i="10"/>
  <c r="O420" i="10"/>
  <c r="O421" i="10"/>
  <c r="O423" i="10"/>
  <c r="O424" i="10"/>
  <c r="O425" i="10"/>
  <c r="O426" i="10"/>
  <c r="O427" i="10"/>
  <c r="O428" i="10"/>
  <c r="O430" i="10"/>
  <c r="O431" i="10"/>
  <c r="O432" i="10"/>
  <c r="O433" i="10"/>
  <c r="O434" i="10"/>
  <c r="O435" i="10"/>
  <c r="O437" i="10"/>
  <c r="O438" i="10"/>
  <c r="O439" i="10"/>
  <c r="O440" i="10"/>
  <c r="O441" i="10"/>
  <c r="O442" i="10"/>
  <c r="O444" i="10"/>
  <c r="O445" i="10"/>
  <c r="O446" i="10"/>
  <c r="O447" i="10"/>
  <c r="O448" i="10"/>
  <c r="O449" i="10"/>
  <c r="O451" i="10"/>
  <c r="O452" i="10"/>
  <c r="O453" i="10"/>
  <c r="O454" i="10"/>
  <c r="O455" i="10"/>
  <c r="O456" i="10"/>
  <c r="O458" i="10"/>
  <c r="O459" i="10"/>
  <c r="O460" i="10"/>
  <c r="O461" i="10"/>
  <c r="O462" i="10"/>
  <c r="O463" i="10"/>
  <c r="O465" i="10"/>
  <c r="O466" i="10"/>
  <c r="O467" i="10"/>
  <c r="O468" i="10"/>
  <c r="O469" i="10"/>
  <c r="O470" i="10"/>
  <c r="O472" i="10"/>
  <c r="O473" i="10"/>
  <c r="O474" i="10"/>
  <c r="O475" i="10"/>
  <c r="O476" i="10"/>
  <c r="O477" i="10"/>
  <c r="O479" i="10"/>
  <c r="O480" i="10"/>
  <c r="O481" i="10"/>
  <c r="O482" i="10"/>
  <c r="O483" i="10"/>
  <c r="O484" i="10"/>
  <c r="O486" i="10"/>
  <c r="O487" i="10"/>
  <c r="O488" i="10"/>
  <c r="O489" i="10"/>
  <c r="O490" i="10"/>
  <c r="O491" i="10"/>
  <c r="O493" i="10"/>
  <c r="O494" i="10"/>
  <c r="O495" i="10"/>
  <c r="O496" i="10"/>
  <c r="O497" i="10"/>
  <c r="O498" i="10"/>
  <c r="O500" i="10"/>
  <c r="O501" i="10"/>
  <c r="O502" i="10"/>
  <c r="O503" i="10"/>
  <c r="O504" i="10"/>
  <c r="O505" i="10"/>
  <c r="O507" i="10"/>
  <c r="O508" i="10"/>
  <c r="O509" i="10"/>
  <c r="O510" i="10"/>
  <c r="O511" i="10"/>
  <c r="O512" i="10"/>
  <c r="O514" i="10"/>
  <c r="O515" i="10"/>
  <c r="O516" i="10"/>
  <c r="O517" i="10"/>
  <c r="O518" i="10"/>
  <c r="O519" i="10"/>
  <c r="O521" i="10"/>
  <c r="O522" i="10"/>
  <c r="O523" i="10"/>
  <c r="O524" i="10"/>
  <c r="O525" i="10"/>
  <c r="O526" i="10"/>
  <c r="O528" i="10"/>
  <c r="O529" i="10"/>
  <c r="O530" i="10"/>
  <c r="O531" i="10"/>
  <c r="O532" i="10"/>
  <c r="O533" i="10"/>
  <c r="O535" i="10"/>
  <c r="O536" i="10"/>
  <c r="O537" i="10"/>
  <c r="O538" i="10"/>
  <c r="O539" i="10"/>
  <c r="O540" i="10"/>
  <c r="O542" i="10"/>
  <c r="O543" i="10"/>
  <c r="O544" i="10"/>
  <c r="O545" i="10"/>
  <c r="O546" i="10"/>
  <c r="O547" i="10"/>
  <c r="O549" i="10"/>
  <c r="O550" i="10"/>
  <c r="O551" i="10"/>
  <c r="O552" i="10"/>
  <c r="O553" i="10"/>
  <c r="O554" i="10"/>
  <c r="O556" i="10"/>
  <c r="O557" i="10"/>
  <c r="O558" i="10"/>
  <c r="O559" i="10"/>
  <c r="O560" i="10"/>
  <c r="O561" i="10"/>
  <c r="O563" i="10"/>
  <c r="O564" i="10"/>
  <c r="O565" i="10"/>
  <c r="O566" i="10"/>
  <c r="O567" i="10"/>
  <c r="O568" i="10"/>
  <c r="O570" i="10"/>
  <c r="O571" i="10"/>
  <c r="O572" i="10"/>
  <c r="O573" i="10"/>
  <c r="O574" i="10"/>
  <c r="O575" i="10"/>
  <c r="O577" i="10"/>
  <c r="O578" i="10"/>
  <c r="O579" i="10"/>
  <c r="O580" i="10"/>
  <c r="O581" i="10"/>
  <c r="O582" i="10"/>
  <c r="O584" i="10"/>
  <c r="O585" i="10"/>
  <c r="O586" i="10"/>
  <c r="O587" i="10"/>
  <c r="O588" i="10"/>
  <c r="O589" i="10"/>
  <c r="O591" i="10"/>
  <c r="O592" i="10"/>
  <c r="O593" i="10"/>
  <c r="O594" i="10"/>
  <c r="O595" i="10"/>
  <c r="O596" i="10"/>
  <c r="O598" i="10"/>
  <c r="O599" i="10"/>
  <c r="O600" i="10"/>
  <c r="O601" i="10"/>
  <c r="O602" i="10"/>
  <c r="O603" i="10"/>
  <c r="O605" i="10"/>
  <c r="O606" i="10"/>
  <c r="O607" i="10"/>
  <c r="O608" i="10"/>
  <c r="O609" i="10"/>
  <c r="O610" i="10"/>
  <c r="O612" i="10"/>
  <c r="O613" i="10"/>
  <c r="O614" i="10"/>
  <c r="O615" i="10"/>
  <c r="O616" i="10"/>
  <c r="O617" i="10"/>
  <c r="O619" i="10"/>
  <c r="O620" i="10"/>
  <c r="O621" i="10"/>
  <c r="O622" i="10"/>
  <c r="O623" i="10"/>
  <c r="O624" i="10"/>
  <c r="O626" i="10"/>
  <c r="O627" i="10"/>
  <c r="O628" i="10"/>
  <c r="O629" i="10"/>
  <c r="O630" i="10"/>
  <c r="O631" i="10"/>
  <c r="O633" i="10"/>
  <c r="O634" i="10"/>
  <c r="O635" i="10"/>
  <c r="O636" i="10"/>
  <c r="O637" i="10"/>
  <c r="O638" i="10"/>
  <c r="O640" i="10"/>
  <c r="O641" i="10"/>
  <c r="O642" i="10"/>
  <c r="O643" i="10"/>
  <c r="O644" i="10"/>
  <c r="O645" i="10"/>
  <c r="O647" i="10"/>
  <c r="O648" i="10"/>
  <c r="O649" i="10"/>
  <c r="O650" i="10"/>
  <c r="O651" i="10"/>
  <c r="O652" i="10"/>
  <c r="O654" i="10"/>
  <c r="O655" i="10"/>
  <c r="O656" i="10"/>
  <c r="O657" i="10"/>
  <c r="O658" i="10"/>
  <c r="O659" i="10"/>
  <c r="O661" i="10"/>
  <c r="O662" i="10"/>
  <c r="O663" i="10"/>
  <c r="O664" i="10"/>
  <c r="O665" i="10"/>
  <c r="O666" i="10"/>
  <c r="O668" i="10"/>
  <c r="O669" i="10"/>
  <c r="O670" i="10"/>
  <c r="O671" i="10"/>
  <c r="O672" i="10"/>
  <c r="O673" i="10"/>
  <c r="O675" i="10"/>
  <c r="O676" i="10"/>
  <c r="O677" i="10"/>
  <c r="O678" i="10"/>
  <c r="O679" i="10"/>
  <c r="O680" i="10"/>
  <c r="O682" i="10"/>
  <c r="O683" i="10"/>
  <c r="O684" i="10"/>
  <c r="O685" i="10"/>
  <c r="O686" i="10"/>
  <c r="O687" i="10"/>
  <c r="O689" i="10"/>
  <c r="O690" i="10"/>
  <c r="O691" i="10"/>
  <c r="O692" i="10"/>
  <c r="O693" i="10"/>
  <c r="O694" i="10"/>
  <c r="O696" i="10"/>
  <c r="O697" i="10"/>
  <c r="O698" i="10"/>
  <c r="O699" i="10"/>
  <c r="O700" i="10"/>
  <c r="O701" i="10"/>
  <c r="O703" i="10"/>
  <c r="O704" i="10"/>
  <c r="O705" i="10"/>
  <c r="O706" i="10"/>
  <c r="O707" i="10"/>
  <c r="O708" i="10"/>
  <c r="O710" i="10"/>
  <c r="O711" i="10"/>
  <c r="O712" i="10"/>
  <c r="O713" i="10"/>
  <c r="O714" i="10"/>
  <c r="O715" i="10"/>
  <c r="O717" i="10"/>
  <c r="O718" i="10"/>
  <c r="O719" i="10"/>
  <c r="O720" i="10"/>
  <c r="O721" i="10"/>
  <c r="O722" i="10"/>
  <c r="O724" i="10"/>
  <c r="O725" i="10"/>
  <c r="O726" i="10"/>
  <c r="O727" i="10"/>
  <c r="O728" i="10"/>
  <c r="O729" i="10"/>
  <c r="O731" i="10"/>
  <c r="O732" i="10"/>
  <c r="N4" i="10"/>
  <c r="N5" i="10"/>
  <c r="N8" i="10"/>
  <c r="N9" i="10"/>
  <c r="N15" i="10"/>
  <c r="N16" i="10"/>
  <c r="N22" i="10"/>
  <c r="N23" i="10"/>
  <c r="N29" i="10"/>
  <c r="N30" i="10"/>
  <c r="N36" i="10"/>
  <c r="N37" i="10"/>
  <c r="N43" i="10"/>
  <c r="N44" i="10"/>
  <c r="N50" i="10"/>
  <c r="N51" i="10"/>
  <c r="N57" i="10"/>
  <c r="N58" i="10"/>
  <c r="N64" i="10"/>
  <c r="N65" i="10"/>
  <c r="N71" i="10"/>
  <c r="N72" i="10"/>
  <c r="N78" i="10"/>
  <c r="N79" i="10"/>
  <c r="N85" i="10"/>
  <c r="N86" i="10"/>
  <c r="N92" i="10"/>
  <c r="N93" i="10"/>
  <c r="N99" i="10"/>
  <c r="N100" i="10"/>
  <c r="N106" i="10"/>
  <c r="N107" i="10"/>
  <c r="N113" i="10"/>
  <c r="N114" i="10"/>
  <c r="N120" i="10"/>
  <c r="N121" i="10"/>
  <c r="N127" i="10"/>
  <c r="N128" i="10"/>
  <c r="N134" i="10"/>
  <c r="N135" i="10"/>
  <c r="N141" i="10"/>
  <c r="N142" i="10"/>
  <c r="N148" i="10"/>
  <c r="N149" i="10"/>
  <c r="N155" i="10"/>
  <c r="N156" i="10"/>
  <c r="N162" i="10"/>
  <c r="N163" i="10"/>
  <c r="N169" i="10"/>
  <c r="N170" i="10"/>
  <c r="N176" i="10"/>
  <c r="N177" i="10"/>
  <c r="N183" i="10"/>
  <c r="N184" i="10"/>
  <c r="N190" i="10"/>
  <c r="N191" i="10"/>
  <c r="N197" i="10"/>
  <c r="N198" i="10"/>
  <c r="N204" i="10"/>
  <c r="N205" i="10"/>
  <c r="N211" i="10"/>
  <c r="N212" i="10"/>
  <c r="N218" i="10"/>
  <c r="N219" i="10"/>
  <c r="N225" i="10"/>
  <c r="N226" i="10"/>
  <c r="N232" i="10"/>
  <c r="N233" i="10"/>
  <c r="N239" i="10"/>
  <c r="N240" i="10"/>
  <c r="N246" i="10"/>
  <c r="N247" i="10"/>
  <c r="N253" i="10"/>
  <c r="N254" i="10"/>
  <c r="N260" i="10"/>
  <c r="N261" i="10"/>
  <c r="N267" i="10"/>
  <c r="N268" i="10"/>
  <c r="N274" i="10"/>
  <c r="N275" i="10"/>
  <c r="N281" i="10"/>
  <c r="N282" i="10"/>
  <c r="N288" i="10"/>
  <c r="N289" i="10"/>
  <c r="N295" i="10"/>
  <c r="N296" i="10"/>
  <c r="N302" i="10"/>
  <c r="N303" i="10"/>
  <c r="N309" i="10"/>
  <c r="N310" i="10"/>
  <c r="N316" i="10"/>
  <c r="N317" i="10"/>
  <c r="N323" i="10"/>
  <c r="N324" i="10"/>
  <c r="N330" i="10"/>
  <c r="N331" i="10"/>
  <c r="N337" i="10"/>
  <c r="N338" i="10"/>
  <c r="N344" i="10"/>
  <c r="N345" i="10"/>
  <c r="N351" i="10"/>
  <c r="N352" i="10"/>
  <c r="N358" i="10"/>
  <c r="N359" i="10"/>
  <c r="N365" i="10"/>
  <c r="N366" i="10"/>
  <c r="N372" i="10"/>
  <c r="N373" i="10"/>
  <c r="N379" i="10"/>
  <c r="N380" i="10"/>
  <c r="N386" i="10"/>
  <c r="N387" i="10"/>
  <c r="N393" i="10"/>
  <c r="N394" i="10"/>
  <c r="N400" i="10"/>
  <c r="N401" i="10"/>
  <c r="N407" i="10"/>
  <c r="N408" i="10"/>
  <c r="N414" i="10"/>
  <c r="N415" i="10"/>
  <c r="N421" i="10"/>
  <c r="N422" i="10"/>
  <c r="N428" i="10"/>
  <c r="N429" i="10"/>
  <c r="N435" i="10"/>
  <c r="N436" i="10"/>
  <c r="N442" i="10"/>
  <c r="N443" i="10"/>
  <c r="N449" i="10"/>
  <c r="N450" i="10"/>
  <c r="N456" i="10"/>
  <c r="N457" i="10"/>
  <c r="N463" i="10"/>
  <c r="N464" i="10"/>
  <c r="N470" i="10"/>
  <c r="N471" i="10"/>
  <c r="N477" i="10"/>
  <c r="N478" i="10"/>
  <c r="N484" i="10"/>
  <c r="N485" i="10"/>
  <c r="N491" i="10"/>
  <c r="N492" i="10"/>
  <c r="N498" i="10"/>
  <c r="N499" i="10"/>
  <c r="N505" i="10"/>
  <c r="N506" i="10"/>
  <c r="N512" i="10"/>
  <c r="N513" i="10"/>
  <c r="N519" i="10"/>
  <c r="N520" i="10"/>
  <c r="N526" i="10"/>
  <c r="N527" i="10"/>
  <c r="N533" i="10"/>
  <c r="N534" i="10"/>
  <c r="N540" i="10"/>
  <c r="N541" i="10"/>
  <c r="N547" i="10"/>
  <c r="N548" i="10"/>
  <c r="N554" i="10"/>
  <c r="N555" i="10"/>
  <c r="N561" i="10"/>
  <c r="N562" i="10"/>
  <c r="N568" i="10"/>
  <c r="N569" i="10"/>
  <c r="N575" i="10"/>
  <c r="N576" i="10"/>
  <c r="N582" i="10"/>
  <c r="N583" i="10"/>
  <c r="N589" i="10"/>
  <c r="N590" i="10"/>
  <c r="N596" i="10"/>
  <c r="N597" i="10"/>
  <c r="N603" i="10"/>
  <c r="N604" i="10"/>
  <c r="N610" i="10"/>
  <c r="N611" i="10"/>
  <c r="N617" i="10"/>
  <c r="N618" i="10"/>
  <c r="N624" i="10"/>
  <c r="N625" i="10"/>
  <c r="N631" i="10"/>
  <c r="N632" i="10"/>
  <c r="N638" i="10"/>
  <c r="N639" i="10"/>
  <c r="N645" i="10"/>
  <c r="N646" i="10"/>
  <c r="N652" i="10"/>
  <c r="N653" i="10"/>
  <c r="N659" i="10"/>
  <c r="N660" i="10"/>
  <c r="N666" i="10"/>
  <c r="N667" i="10"/>
  <c r="N673" i="10"/>
  <c r="N674" i="10"/>
  <c r="N680" i="10"/>
  <c r="N681" i="10"/>
  <c r="N687" i="10"/>
  <c r="N688" i="10"/>
  <c r="N694" i="10"/>
  <c r="N695" i="10"/>
  <c r="N701" i="10"/>
  <c r="N702" i="10"/>
  <c r="N708" i="10"/>
  <c r="N709" i="10"/>
  <c r="N715" i="10"/>
  <c r="N716" i="10"/>
  <c r="N722" i="10"/>
  <c r="N723" i="10"/>
  <c r="N729" i="10"/>
  <c r="N730" i="10"/>
  <c r="M4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2" i="10"/>
  <c r="L703" i="10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3" i="10"/>
  <c r="P2" i="10"/>
  <c r="O3" i="10"/>
  <c r="P3" i="10" s="1"/>
  <c r="H3" i="10"/>
  <c r="N3" i="10"/>
  <c r="M3" i="10"/>
  <c r="K2" i="10"/>
  <c r="J3" i="10"/>
  <c r="K3" i="10" s="1"/>
  <c r="I10" i="10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I113" i="10" s="1"/>
  <c r="I114" i="10" s="1"/>
  <c r="I115" i="10" s="1"/>
  <c r="I116" i="10" s="1"/>
  <c r="I117" i="10" s="1"/>
  <c r="I118" i="10" s="1"/>
  <c r="I119" i="10" s="1"/>
  <c r="I120" i="10" s="1"/>
  <c r="I121" i="10" s="1"/>
  <c r="I122" i="10" s="1"/>
  <c r="I123" i="10" s="1"/>
  <c r="I124" i="10" s="1"/>
  <c r="I125" i="10" s="1"/>
  <c r="I126" i="10" s="1"/>
  <c r="I127" i="10" s="1"/>
  <c r="I128" i="10" s="1"/>
  <c r="I129" i="10" s="1"/>
  <c r="I130" i="10" s="1"/>
  <c r="I131" i="10" s="1"/>
  <c r="I132" i="10" s="1"/>
  <c r="I133" i="10" s="1"/>
  <c r="I134" i="10" s="1"/>
  <c r="I135" i="10" s="1"/>
  <c r="I136" i="10" s="1"/>
  <c r="I137" i="10" s="1"/>
  <c r="I138" i="10" s="1"/>
  <c r="I139" i="10" s="1"/>
  <c r="I140" i="10" s="1"/>
  <c r="I141" i="10" s="1"/>
  <c r="I142" i="10" s="1"/>
  <c r="I143" i="10" s="1"/>
  <c r="I144" i="10" s="1"/>
  <c r="I145" i="10" s="1"/>
  <c r="I146" i="10" s="1"/>
  <c r="I147" i="10" s="1"/>
  <c r="I148" i="10" s="1"/>
  <c r="I149" i="10" s="1"/>
  <c r="I150" i="10" s="1"/>
  <c r="I151" i="10" s="1"/>
  <c r="I152" i="10" s="1"/>
  <c r="I153" i="10" s="1"/>
  <c r="I154" i="10" s="1"/>
  <c r="I155" i="10" s="1"/>
  <c r="I156" i="10" s="1"/>
  <c r="I157" i="10" s="1"/>
  <c r="I158" i="10" s="1"/>
  <c r="I159" i="10" s="1"/>
  <c r="I160" i="10" s="1"/>
  <c r="I161" i="10" s="1"/>
  <c r="I162" i="10" s="1"/>
  <c r="I163" i="10" s="1"/>
  <c r="I164" i="10" s="1"/>
  <c r="I165" i="10" s="1"/>
  <c r="I166" i="10" s="1"/>
  <c r="I167" i="10" s="1"/>
  <c r="I168" i="10" s="1"/>
  <c r="I169" i="10" s="1"/>
  <c r="I170" i="10" s="1"/>
  <c r="I171" i="10" s="1"/>
  <c r="I172" i="10" s="1"/>
  <c r="I173" i="10" s="1"/>
  <c r="I174" i="10" s="1"/>
  <c r="I175" i="10" s="1"/>
  <c r="I176" i="10" s="1"/>
  <c r="I177" i="10" s="1"/>
  <c r="I178" i="10" s="1"/>
  <c r="I179" i="10" s="1"/>
  <c r="I180" i="10" s="1"/>
  <c r="I181" i="10" s="1"/>
  <c r="I182" i="10" s="1"/>
  <c r="I183" i="10" s="1"/>
  <c r="I184" i="10" s="1"/>
  <c r="I185" i="10" s="1"/>
  <c r="I186" i="10" s="1"/>
  <c r="I187" i="10" s="1"/>
  <c r="I188" i="10" s="1"/>
  <c r="I189" i="10" s="1"/>
  <c r="I190" i="10" s="1"/>
  <c r="I191" i="10" s="1"/>
  <c r="I192" i="10" s="1"/>
  <c r="I193" i="10" s="1"/>
  <c r="I194" i="10" s="1"/>
  <c r="I195" i="10" s="1"/>
  <c r="I196" i="10" s="1"/>
  <c r="I197" i="10" s="1"/>
  <c r="I198" i="10" s="1"/>
  <c r="I199" i="10" s="1"/>
  <c r="I200" i="10" s="1"/>
  <c r="I201" i="10" s="1"/>
  <c r="I202" i="10" s="1"/>
  <c r="I203" i="10" s="1"/>
  <c r="I204" i="10" s="1"/>
  <c r="I205" i="10" s="1"/>
  <c r="I206" i="10" s="1"/>
  <c r="I207" i="10" s="1"/>
  <c r="I208" i="10" s="1"/>
  <c r="I209" i="10" s="1"/>
  <c r="I210" i="10" s="1"/>
  <c r="I211" i="10" s="1"/>
  <c r="I212" i="10" s="1"/>
  <c r="I213" i="10" s="1"/>
  <c r="I214" i="10" s="1"/>
  <c r="I215" i="10" s="1"/>
  <c r="I216" i="10" s="1"/>
  <c r="I217" i="10" s="1"/>
  <c r="I218" i="10" s="1"/>
  <c r="I219" i="10" s="1"/>
  <c r="I220" i="10" s="1"/>
  <c r="I221" i="10" s="1"/>
  <c r="I222" i="10" s="1"/>
  <c r="I223" i="10" s="1"/>
  <c r="I224" i="10" s="1"/>
  <c r="I225" i="10" s="1"/>
  <c r="I226" i="10" s="1"/>
  <c r="I227" i="10" s="1"/>
  <c r="I228" i="10" s="1"/>
  <c r="I229" i="10" s="1"/>
  <c r="I230" i="10" s="1"/>
  <c r="I231" i="10" s="1"/>
  <c r="I232" i="10" s="1"/>
  <c r="I233" i="10" s="1"/>
  <c r="I234" i="10" s="1"/>
  <c r="I235" i="10" s="1"/>
  <c r="I236" i="10" s="1"/>
  <c r="I237" i="10" s="1"/>
  <c r="I238" i="10" s="1"/>
  <c r="I239" i="10" s="1"/>
  <c r="I240" i="10" s="1"/>
  <c r="I241" i="10" s="1"/>
  <c r="I242" i="10" s="1"/>
  <c r="I243" i="10" s="1"/>
  <c r="I244" i="10" s="1"/>
  <c r="I245" i="10" s="1"/>
  <c r="I246" i="10" s="1"/>
  <c r="I247" i="10" s="1"/>
  <c r="I248" i="10" s="1"/>
  <c r="I249" i="10" s="1"/>
  <c r="I250" i="10" s="1"/>
  <c r="I251" i="10" s="1"/>
  <c r="I252" i="10" s="1"/>
  <c r="I253" i="10" s="1"/>
  <c r="I254" i="10" s="1"/>
  <c r="I255" i="10" s="1"/>
  <c r="I256" i="10" s="1"/>
  <c r="I257" i="10" s="1"/>
  <c r="I258" i="10" s="1"/>
  <c r="I259" i="10" s="1"/>
  <c r="I260" i="10" s="1"/>
  <c r="I261" i="10" s="1"/>
  <c r="I262" i="10" s="1"/>
  <c r="I263" i="10" s="1"/>
  <c r="I264" i="10" s="1"/>
  <c r="I265" i="10" s="1"/>
  <c r="I266" i="10" s="1"/>
  <c r="I267" i="10" s="1"/>
  <c r="I268" i="10" s="1"/>
  <c r="I269" i="10" s="1"/>
  <c r="I270" i="10" s="1"/>
  <c r="I271" i="10" s="1"/>
  <c r="I272" i="10" s="1"/>
  <c r="I273" i="10" s="1"/>
  <c r="I274" i="10" s="1"/>
  <c r="I275" i="10" s="1"/>
  <c r="I276" i="10" s="1"/>
  <c r="I277" i="10" s="1"/>
  <c r="I278" i="10" s="1"/>
  <c r="I279" i="10" s="1"/>
  <c r="I280" i="10" s="1"/>
  <c r="I281" i="10" s="1"/>
  <c r="I282" i="10" s="1"/>
  <c r="I283" i="10" s="1"/>
  <c r="I284" i="10" s="1"/>
  <c r="I285" i="10" s="1"/>
  <c r="I286" i="10" s="1"/>
  <c r="I287" i="10" s="1"/>
  <c r="I288" i="10" s="1"/>
  <c r="I289" i="10" s="1"/>
  <c r="I290" i="10" s="1"/>
  <c r="I291" i="10" s="1"/>
  <c r="I292" i="10" s="1"/>
  <c r="I293" i="10" s="1"/>
  <c r="I294" i="10" s="1"/>
  <c r="I295" i="10" s="1"/>
  <c r="I296" i="10" s="1"/>
  <c r="I297" i="10" s="1"/>
  <c r="I298" i="10" s="1"/>
  <c r="I299" i="10" s="1"/>
  <c r="I300" i="10" s="1"/>
  <c r="I301" i="10" s="1"/>
  <c r="I302" i="10" s="1"/>
  <c r="I303" i="10" s="1"/>
  <c r="I304" i="10" s="1"/>
  <c r="I305" i="10" s="1"/>
  <c r="I306" i="10" s="1"/>
  <c r="I307" i="10" s="1"/>
  <c r="I308" i="10" s="1"/>
  <c r="I309" i="10" s="1"/>
  <c r="I310" i="10" s="1"/>
  <c r="I311" i="10" s="1"/>
  <c r="I312" i="10" s="1"/>
  <c r="I313" i="10" s="1"/>
  <c r="I314" i="10" s="1"/>
  <c r="I315" i="10" s="1"/>
  <c r="I316" i="10" s="1"/>
  <c r="I317" i="10" s="1"/>
  <c r="I318" i="10" s="1"/>
  <c r="I319" i="10" s="1"/>
  <c r="I320" i="10" s="1"/>
  <c r="I321" i="10" s="1"/>
  <c r="I322" i="10" s="1"/>
  <c r="I323" i="10" s="1"/>
  <c r="I324" i="10" s="1"/>
  <c r="I325" i="10" s="1"/>
  <c r="I326" i="10" s="1"/>
  <c r="I327" i="10" s="1"/>
  <c r="I328" i="10" s="1"/>
  <c r="I329" i="10" s="1"/>
  <c r="I330" i="10" s="1"/>
  <c r="I331" i="10" s="1"/>
  <c r="I332" i="10" s="1"/>
  <c r="I333" i="10" s="1"/>
  <c r="I334" i="10" s="1"/>
  <c r="I335" i="10" s="1"/>
  <c r="I336" i="10" s="1"/>
  <c r="I337" i="10" s="1"/>
  <c r="I338" i="10" s="1"/>
  <c r="I339" i="10" s="1"/>
  <c r="I340" i="10" s="1"/>
  <c r="I341" i="10" s="1"/>
  <c r="I342" i="10" s="1"/>
  <c r="I343" i="10" s="1"/>
  <c r="I344" i="10" s="1"/>
  <c r="I345" i="10" s="1"/>
  <c r="I346" i="10" s="1"/>
  <c r="I347" i="10" s="1"/>
  <c r="I348" i="10" s="1"/>
  <c r="I349" i="10" s="1"/>
  <c r="I350" i="10" s="1"/>
  <c r="I351" i="10" s="1"/>
  <c r="I352" i="10" s="1"/>
  <c r="I353" i="10" s="1"/>
  <c r="I354" i="10" s="1"/>
  <c r="I355" i="10" s="1"/>
  <c r="I356" i="10" s="1"/>
  <c r="I357" i="10" s="1"/>
  <c r="I358" i="10" s="1"/>
  <c r="I359" i="10" s="1"/>
  <c r="I360" i="10" s="1"/>
  <c r="I361" i="10" s="1"/>
  <c r="I362" i="10" s="1"/>
  <c r="I363" i="10" s="1"/>
  <c r="I364" i="10" s="1"/>
  <c r="I365" i="10" s="1"/>
  <c r="I366" i="10" s="1"/>
  <c r="I367" i="10" s="1"/>
  <c r="I368" i="10" s="1"/>
  <c r="I369" i="10" s="1"/>
  <c r="I370" i="10" s="1"/>
  <c r="I371" i="10" s="1"/>
  <c r="I372" i="10" s="1"/>
  <c r="I373" i="10" s="1"/>
  <c r="I374" i="10" s="1"/>
  <c r="I375" i="10" s="1"/>
  <c r="I376" i="10" s="1"/>
  <c r="I377" i="10" s="1"/>
  <c r="I378" i="10" s="1"/>
  <c r="I379" i="10" s="1"/>
  <c r="I380" i="10" s="1"/>
  <c r="I381" i="10" s="1"/>
  <c r="I382" i="10" s="1"/>
  <c r="I383" i="10" s="1"/>
  <c r="I384" i="10" s="1"/>
  <c r="I385" i="10" s="1"/>
  <c r="I386" i="10" s="1"/>
  <c r="I387" i="10" s="1"/>
  <c r="I388" i="10" s="1"/>
  <c r="I389" i="10" s="1"/>
  <c r="I390" i="10" s="1"/>
  <c r="I391" i="10" s="1"/>
  <c r="I392" i="10" s="1"/>
  <c r="I393" i="10" s="1"/>
  <c r="I394" i="10" s="1"/>
  <c r="I395" i="10" s="1"/>
  <c r="I396" i="10" s="1"/>
  <c r="I397" i="10" s="1"/>
  <c r="I398" i="10" s="1"/>
  <c r="I399" i="10" s="1"/>
  <c r="I400" i="10" s="1"/>
  <c r="I401" i="10" s="1"/>
  <c r="I402" i="10" s="1"/>
  <c r="I403" i="10" s="1"/>
  <c r="I404" i="10" s="1"/>
  <c r="I405" i="10" s="1"/>
  <c r="I406" i="10" s="1"/>
  <c r="I407" i="10" s="1"/>
  <c r="I408" i="10" s="1"/>
  <c r="I409" i="10" s="1"/>
  <c r="I410" i="10" s="1"/>
  <c r="I411" i="10" s="1"/>
  <c r="I412" i="10" s="1"/>
  <c r="I413" i="10" s="1"/>
  <c r="I414" i="10" s="1"/>
  <c r="I415" i="10" s="1"/>
  <c r="I416" i="10" s="1"/>
  <c r="I417" i="10" s="1"/>
  <c r="I418" i="10" s="1"/>
  <c r="I419" i="10" s="1"/>
  <c r="I420" i="10" s="1"/>
  <c r="I421" i="10" s="1"/>
  <c r="I422" i="10" s="1"/>
  <c r="I423" i="10" s="1"/>
  <c r="I424" i="10" s="1"/>
  <c r="I425" i="10" s="1"/>
  <c r="I426" i="10" s="1"/>
  <c r="I427" i="10" s="1"/>
  <c r="I428" i="10" s="1"/>
  <c r="I429" i="10" s="1"/>
  <c r="I430" i="10" s="1"/>
  <c r="I431" i="10" s="1"/>
  <c r="I432" i="10" s="1"/>
  <c r="I433" i="10" s="1"/>
  <c r="I434" i="10" s="1"/>
  <c r="I435" i="10" s="1"/>
  <c r="I436" i="10" s="1"/>
  <c r="I437" i="10" s="1"/>
  <c r="I438" i="10" s="1"/>
  <c r="I439" i="10" s="1"/>
  <c r="I440" i="10" s="1"/>
  <c r="I441" i="10" s="1"/>
  <c r="I442" i="10" s="1"/>
  <c r="I443" i="10" s="1"/>
  <c r="I444" i="10" s="1"/>
  <c r="I445" i="10" s="1"/>
  <c r="I446" i="10" s="1"/>
  <c r="I447" i="10" s="1"/>
  <c r="I448" i="10" s="1"/>
  <c r="I449" i="10" s="1"/>
  <c r="I450" i="10" s="1"/>
  <c r="I451" i="10" s="1"/>
  <c r="I452" i="10" s="1"/>
  <c r="I453" i="10" s="1"/>
  <c r="I454" i="10" s="1"/>
  <c r="I455" i="10" s="1"/>
  <c r="I456" i="10" s="1"/>
  <c r="I457" i="10" s="1"/>
  <c r="I458" i="10" s="1"/>
  <c r="I459" i="10" s="1"/>
  <c r="I460" i="10" s="1"/>
  <c r="I461" i="10" s="1"/>
  <c r="I462" i="10" s="1"/>
  <c r="I463" i="10" s="1"/>
  <c r="I464" i="10" s="1"/>
  <c r="I465" i="10" s="1"/>
  <c r="I466" i="10" s="1"/>
  <c r="I467" i="10" s="1"/>
  <c r="I468" i="10" s="1"/>
  <c r="I469" i="10" s="1"/>
  <c r="I470" i="10" s="1"/>
  <c r="I471" i="10" s="1"/>
  <c r="I472" i="10" s="1"/>
  <c r="I473" i="10" s="1"/>
  <c r="I474" i="10" s="1"/>
  <c r="I475" i="10" s="1"/>
  <c r="I476" i="10" s="1"/>
  <c r="I477" i="10" s="1"/>
  <c r="I478" i="10" s="1"/>
  <c r="I479" i="10" s="1"/>
  <c r="I480" i="10" s="1"/>
  <c r="I481" i="10" s="1"/>
  <c r="I482" i="10" s="1"/>
  <c r="I483" i="10" s="1"/>
  <c r="I484" i="10" s="1"/>
  <c r="I485" i="10" s="1"/>
  <c r="I486" i="10" s="1"/>
  <c r="I487" i="10" s="1"/>
  <c r="I488" i="10" s="1"/>
  <c r="I489" i="10" s="1"/>
  <c r="I490" i="10" s="1"/>
  <c r="I491" i="10" s="1"/>
  <c r="I492" i="10" s="1"/>
  <c r="I493" i="10" s="1"/>
  <c r="I494" i="10" s="1"/>
  <c r="I495" i="10" s="1"/>
  <c r="I496" i="10" s="1"/>
  <c r="I497" i="10" s="1"/>
  <c r="I498" i="10" s="1"/>
  <c r="I499" i="10" s="1"/>
  <c r="I500" i="10" s="1"/>
  <c r="I501" i="10" s="1"/>
  <c r="I502" i="10" s="1"/>
  <c r="I503" i="10" s="1"/>
  <c r="I504" i="10" s="1"/>
  <c r="I505" i="10" s="1"/>
  <c r="I506" i="10" s="1"/>
  <c r="I507" i="10" s="1"/>
  <c r="I508" i="10" s="1"/>
  <c r="I509" i="10" s="1"/>
  <c r="I510" i="10" s="1"/>
  <c r="I511" i="10" s="1"/>
  <c r="I512" i="10" s="1"/>
  <c r="I513" i="10" s="1"/>
  <c r="I514" i="10" s="1"/>
  <c r="I515" i="10" s="1"/>
  <c r="I516" i="10" s="1"/>
  <c r="I517" i="10" s="1"/>
  <c r="I518" i="10" s="1"/>
  <c r="I519" i="10" s="1"/>
  <c r="I520" i="10" s="1"/>
  <c r="I521" i="10" s="1"/>
  <c r="I522" i="10" s="1"/>
  <c r="I523" i="10" s="1"/>
  <c r="I524" i="10" s="1"/>
  <c r="I525" i="10" s="1"/>
  <c r="I526" i="10" s="1"/>
  <c r="I527" i="10" s="1"/>
  <c r="I528" i="10" s="1"/>
  <c r="I529" i="10" s="1"/>
  <c r="I530" i="10" s="1"/>
  <c r="I531" i="10" s="1"/>
  <c r="I532" i="10" s="1"/>
  <c r="I533" i="10" s="1"/>
  <c r="I534" i="10" s="1"/>
  <c r="I535" i="10" s="1"/>
  <c r="I536" i="10" s="1"/>
  <c r="I537" i="10" s="1"/>
  <c r="I538" i="10" s="1"/>
  <c r="I539" i="10" s="1"/>
  <c r="I540" i="10" s="1"/>
  <c r="I541" i="10" s="1"/>
  <c r="I542" i="10" s="1"/>
  <c r="I543" i="10" s="1"/>
  <c r="I544" i="10" s="1"/>
  <c r="I545" i="10" s="1"/>
  <c r="I546" i="10" s="1"/>
  <c r="I547" i="10" s="1"/>
  <c r="I548" i="10" s="1"/>
  <c r="I549" i="10" s="1"/>
  <c r="I550" i="10" s="1"/>
  <c r="I551" i="10" s="1"/>
  <c r="I552" i="10" s="1"/>
  <c r="I553" i="10" s="1"/>
  <c r="I554" i="10" s="1"/>
  <c r="I555" i="10" s="1"/>
  <c r="I556" i="10" s="1"/>
  <c r="I557" i="10" s="1"/>
  <c r="I558" i="10" s="1"/>
  <c r="I559" i="10" s="1"/>
  <c r="I560" i="10" s="1"/>
  <c r="I561" i="10" s="1"/>
  <c r="I562" i="10" s="1"/>
  <c r="I563" i="10" s="1"/>
  <c r="I564" i="10" s="1"/>
  <c r="I565" i="10" s="1"/>
  <c r="I566" i="10" s="1"/>
  <c r="I567" i="10" s="1"/>
  <c r="I568" i="10" s="1"/>
  <c r="I569" i="10" s="1"/>
  <c r="I570" i="10" s="1"/>
  <c r="I571" i="10" s="1"/>
  <c r="I572" i="10" s="1"/>
  <c r="I573" i="10" s="1"/>
  <c r="I574" i="10" s="1"/>
  <c r="I575" i="10" s="1"/>
  <c r="I576" i="10" s="1"/>
  <c r="I577" i="10" s="1"/>
  <c r="I578" i="10" s="1"/>
  <c r="I579" i="10" s="1"/>
  <c r="I580" i="10" s="1"/>
  <c r="I581" i="10" s="1"/>
  <c r="I582" i="10" s="1"/>
  <c r="I583" i="10" s="1"/>
  <c r="I584" i="10" s="1"/>
  <c r="I585" i="10" s="1"/>
  <c r="I586" i="10" s="1"/>
  <c r="I587" i="10" s="1"/>
  <c r="I588" i="10" s="1"/>
  <c r="I589" i="10" s="1"/>
  <c r="I590" i="10" s="1"/>
  <c r="I591" i="10" s="1"/>
  <c r="I592" i="10" s="1"/>
  <c r="I593" i="10" s="1"/>
  <c r="I594" i="10" s="1"/>
  <c r="I595" i="10" s="1"/>
  <c r="I596" i="10" s="1"/>
  <c r="I597" i="10" s="1"/>
  <c r="I598" i="10" s="1"/>
  <c r="I599" i="10" s="1"/>
  <c r="I600" i="10" s="1"/>
  <c r="I601" i="10" s="1"/>
  <c r="I602" i="10" s="1"/>
  <c r="I603" i="10" s="1"/>
  <c r="I604" i="10" s="1"/>
  <c r="I605" i="10" s="1"/>
  <c r="I606" i="10" s="1"/>
  <c r="I607" i="10" s="1"/>
  <c r="I608" i="10" s="1"/>
  <c r="I609" i="10" s="1"/>
  <c r="I610" i="10" s="1"/>
  <c r="I611" i="10" s="1"/>
  <c r="I612" i="10" s="1"/>
  <c r="I613" i="10" s="1"/>
  <c r="I614" i="10" s="1"/>
  <c r="I615" i="10" s="1"/>
  <c r="I616" i="10" s="1"/>
  <c r="I617" i="10" s="1"/>
  <c r="I618" i="10" s="1"/>
  <c r="I619" i="10" s="1"/>
  <c r="I620" i="10" s="1"/>
  <c r="I621" i="10" s="1"/>
  <c r="I622" i="10" s="1"/>
  <c r="I623" i="10" s="1"/>
  <c r="I624" i="10" s="1"/>
  <c r="I625" i="10" s="1"/>
  <c r="I626" i="10" s="1"/>
  <c r="I627" i="10" s="1"/>
  <c r="I628" i="10" s="1"/>
  <c r="I629" i="10" s="1"/>
  <c r="I630" i="10" s="1"/>
  <c r="I631" i="10" s="1"/>
  <c r="I632" i="10" s="1"/>
  <c r="I633" i="10" s="1"/>
  <c r="I634" i="10" s="1"/>
  <c r="I635" i="10" s="1"/>
  <c r="I636" i="10" s="1"/>
  <c r="I637" i="10" s="1"/>
  <c r="I638" i="10" s="1"/>
  <c r="I639" i="10" s="1"/>
  <c r="I640" i="10" s="1"/>
  <c r="I641" i="10" s="1"/>
  <c r="I642" i="10" s="1"/>
  <c r="I643" i="10" s="1"/>
  <c r="I644" i="10" s="1"/>
  <c r="I645" i="10" s="1"/>
  <c r="I646" i="10" s="1"/>
  <c r="I647" i="10" s="1"/>
  <c r="I648" i="10" s="1"/>
  <c r="I649" i="10" s="1"/>
  <c r="I650" i="10" s="1"/>
  <c r="I651" i="10" s="1"/>
  <c r="I652" i="10" s="1"/>
  <c r="I653" i="10" s="1"/>
  <c r="I654" i="10" s="1"/>
  <c r="I655" i="10" s="1"/>
  <c r="I656" i="10" s="1"/>
  <c r="I657" i="10" s="1"/>
  <c r="I658" i="10" s="1"/>
  <c r="I659" i="10" s="1"/>
  <c r="I660" i="10" s="1"/>
  <c r="I661" i="10" s="1"/>
  <c r="I662" i="10" s="1"/>
  <c r="I663" i="10" s="1"/>
  <c r="I664" i="10" s="1"/>
  <c r="I665" i="10" s="1"/>
  <c r="I666" i="10" s="1"/>
  <c r="I667" i="10" s="1"/>
  <c r="I668" i="10" s="1"/>
  <c r="I669" i="10" s="1"/>
  <c r="I670" i="10" s="1"/>
  <c r="I671" i="10" s="1"/>
  <c r="I672" i="10" s="1"/>
  <c r="I673" i="10" s="1"/>
  <c r="I674" i="10" s="1"/>
  <c r="I675" i="10" s="1"/>
  <c r="I676" i="10" s="1"/>
  <c r="I677" i="10" s="1"/>
  <c r="I678" i="10" s="1"/>
  <c r="I679" i="10" s="1"/>
  <c r="I680" i="10" s="1"/>
  <c r="I681" i="10" s="1"/>
  <c r="I682" i="10" s="1"/>
  <c r="I683" i="10" s="1"/>
  <c r="I684" i="10" s="1"/>
  <c r="I685" i="10" s="1"/>
  <c r="I686" i="10" s="1"/>
  <c r="I687" i="10" s="1"/>
  <c r="I688" i="10" s="1"/>
  <c r="I689" i="10" s="1"/>
  <c r="I690" i="10" s="1"/>
  <c r="I691" i="10" s="1"/>
  <c r="I692" i="10" s="1"/>
  <c r="I693" i="10" s="1"/>
  <c r="I694" i="10" s="1"/>
  <c r="I695" i="10" s="1"/>
  <c r="I696" i="10" s="1"/>
  <c r="I697" i="10" s="1"/>
  <c r="I698" i="10" s="1"/>
  <c r="I699" i="10" s="1"/>
  <c r="I700" i="10" s="1"/>
  <c r="I701" i="10" s="1"/>
  <c r="I702" i="10" s="1"/>
  <c r="I703" i="10" s="1"/>
  <c r="I704" i="10" s="1"/>
  <c r="I705" i="10" s="1"/>
  <c r="I706" i="10" s="1"/>
  <c r="I707" i="10" s="1"/>
  <c r="I708" i="10" s="1"/>
  <c r="I709" i="10" s="1"/>
  <c r="I710" i="10" s="1"/>
  <c r="I711" i="10" s="1"/>
  <c r="I712" i="10" s="1"/>
  <c r="I713" i="10" s="1"/>
  <c r="I714" i="10" s="1"/>
  <c r="I715" i="10" s="1"/>
  <c r="I716" i="10" s="1"/>
  <c r="I717" i="10" s="1"/>
  <c r="I718" i="10" s="1"/>
  <c r="I719" i="10" s="1"/>
  <c r="I720" i="10" s="1"/>
  <c r="I721" i="10" s="1"/>
  <c r="I722" i="10" s="1"/>
  <c r="I723" i="10" s="1"/>
  <c r="I724" i="10" s="1"/>
  <c r="I725" i="10" s="1"/>
  <c r="I726" i="10" s="1"/>
  <c r="I727" i="10" s="1"/>
  <c r="I728" i="10" s="1"/>
  <c r="I729" i="10" s="1"/>
  <c r="I730" i="10" s="1"/>
  <c r="I731" i="10" s="1"/>
  <c r="I732" i="10" s="1"/>
  <c r="I3" i="10"/>
  <c r="I4" i="10"/>
  <c r="I5" i="10"/>
  <c r="I6" i="10" s="1"/>
  <c r="I7" i="10" s="1"/>
  <c r="I8" i="10" s="1"/>
  <c r="I9" i="10" s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4" i="10"/>
  <c r="G5" i="10"/>
  <c r="G6" i="10"/>
  <c r="G7" i="10"/>
  <c r="G8" i="10"/>
  <c r="G9" i="10"/>
  <c r="G10" i="10"/>
  <c r="G11" i="10"/>
  <c r="G3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2" i="10"/>
  <c r="S184" i="1"/>
  <c r="S10" i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4" i="1"/>
  <c r="S5" i="1"/>
  <c r="S6" i="1" s="1"/>
  <c r="S7" i="1" s="1"/>
  <c r="S8" i="1" s="1"/>
  <c r="S9" i="1" s="1"/>
  <c r="S3" i="1"/>
  <c r="S2" i="1"/>
  <c r="R4" i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3" i="1"/>
  <c r="T732" i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3" i="1"/>
  <c r="Q732" i="1"/>
  <c r="T2" i="1"/>
  <c r="J4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3" i="1"/>
  <c r="M5" i="10" l="1"/>
  <c r="M6" i="10" s="1"/>
  <c r="M7" i="10" s="1"/>
  <c r="M8" i="10" s="1"/>
  <c r="M9" i="10" s="1"/>
  <c r="N10" i="10" s="1"/>
  <c r="J4" i="10"/>
  <c r="S185" i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Q213" i="1"/>
  <c r="H5" i="8"/>
  <c r="H6" i="8"/>
  <c r="H7" i="8"/>
  <c r="H8" i="8"/>
  <c r="H9" i="8"/>
  <c r="H10" i="8"/>
  <c r="H11" i="8"/>
  <c r="H12" i="8"/>
  <c r="H13" i="8"/>
  <c r="H14" i="8"/>
  <c r="H15" i="8"/>
  <c r="H4" i="8"/>
  <c r="O755" i="7"/>
  <c r="P755" i="7" s="1"/>
  <c r="N755" i="7"/>
  <c r="G755" i="7"/>
  <c r="F755" i="7"/>
  <c r="D755" i="7"/>
  <c r="H755" i="7" s="1"/>
  <c r="B755" i="7"/>
  <c r="P754" i="7"/>
  <c r="O754" i="7"/>
  <c r="N754" i="7"/>
  <c r="G754" i="7"/>
  <c r="B754" i="7"/>
  <c r="F754" i="7" s="1"/>
  <c r="N753" i="7"/>
  <c r="H753" i="7"/>
  <c r="G753" i="7"/>
  <c r="D753" i="7"/>
  <c r="B753" i="7"/>
  <c r="F753" i="7" s="1"/>
  <c r="N752" i="7"/>
  <c r="O753" i="7" s="1"/>
  <c r="P753" i="7" s="1"/>
  <c r="I752" i="7"/>
  <c r="G752" i="7"/>
  <c r="F752" i="7"/>
  <c r="D752" i="7"/>
  <c r="H752" i="7" s="1"/>
  <c r="B752" i="7"/>
  <c r="N751" i="7"/>
  <c r="H751" i="7"/>
  <c r="G751" i="7"/>
  <c r="F751" i="7"/>
  <c r="I751" i="7" s="1"/>
  <c r="D751" i="7"/>
  <c r="B751" i="7"/>
  <c r="N750" i="7"/>
  <c r="O751" i="7" s="1"/>
  <c r="G750" i="7"/>
  <c r="B750" i="7"/>
  <c r="F750" i="7" s="1"/>
  <c r="O749" i="7"/>
  <c r="N749" i="7"/>
  <c r="H749" i="7"/>
  <c r="G749" i="7"/>
  <c r="D749" i="7"/>
  <c r="B749" i="7"/>
  <c r="F749" i="7" s="1"/>
  <c r="N748" i="7"/>
  <c r="O748" i="7" s="1"/>
  <c r="P748" i="7" s="1"/>
  <c r="G748" i="7"/>
  <c r="B748" i="7"/>
  <c r="F748" i="7" s="1"/>
  <c r="N747" i="7"/>
  <c r="O747" i="7" s="1"/>
  <c r="G747" i="7"/>
  <c r="F747" i="7"/>
  <c r="I747" i="7" s="1"/>
  <c r="D747" i="7"/>
  <c r="H747" i="7" s="1"/>
  <c r="B747" i="7"/>
  <c r="O746" i="7"/>
  <c r="P746" i="7" s="1"/>
  <c r="N746" i="7"/>
  <c r="G746" i="7"/>
  <c r="F746" i="7"/>
  <c r="B746" i="7"/>
  <c r="D746" i="7" s="1"/>
  <c r="H746" i="7" s="1"/>
  <c r="N745" i="7"/>
  <c r="G745" i="7"/>
  <c r="B745" i="7"/>
  <c r="N744" i="7"/>
  <c r="O745" i="7" s="1"/>
  <c r="G744" i="7"/>
  <c r="D744" i="7"/>
  <c r="H744" i="7" s="1"/>
  <c r="B744" i="7"/>
  <c r="F744" i="7" s="1"/>
  <c r="N743" i="7"/>
  <c r="O743" i="7" s="1"/>
  <c r="G743" i="7"/>
  <c r="F743" i="7"/>
  <c r="D743" i="7"/>
  <c r="H743" i="7" s="1"/>
  <c r="B743" i="7"/>
  <c r="O742" i="7"/>
  <c r="N742" i="7"/>
  <c r="G742" i="7"/>
  <c r="B742" i="7"/>
  <c r="F742" i="7" s="1"/>
  <c r="N741" i="7"/>
  <c r="G741" i="7"/>
  <c r="B741" i="7"/>
  <c r="F741" i="7" s="1"/>
  <c r="N740" i="7"/>
  <c r="O741" i="7" s="1"/>
  <c r="P741" i="7" s="1"/>
  <c r="I740" i="7"/>
  <c r="G740" i="7"/>
  <c r="F740" i="7"/>
  <c r="D740" i="7"/>
  <c r="H740" i="7" s="1"/>
  <c r="B740" i="7"/>
  <c r="N739" i="7"/>
  <c r="O739" i="7" s="1"/>
  <c r="H739" i="7"/>
  <c r="G739" i="7"/>
  <c r="F739" i="7"/>
  <c r="I739" i="7" s="1"/>
  <c r="D739" i="7"/>
  <c r="B739" i="7"/>
  <c r="N738" i="7"/>
  <c r="O738" i="7" s="1"/>
  <c r="P738" i="7" s="1"/>
  <c r="G738" i="7"/>
  <c r="B738" i="7"/>
  <c r="F738" i="7" s="1"/>
  <c r="O737" i="7"/>
  <c r="N737" i="7"/>
  <c r="G737" i="7"/>
  <c r="B737" i="7"/>
  <c r="F737" i="7" s="1"/>
  <c r="N736" i="7"/>
  <c r="G736" i="7"/>
  <c r="B736" i="7"/>
  <c r="F736" i="7" s="1"/>
  <c r="N735" i="7"/>
  <c r="O735" i="7" s="1"/>
  <c r="G735" i="7"/>
  <c r="F735" i="7"/>
  <c r="I735" i="7" s="1"/>
  <c r="D735" i="7"/>
  <c r="H735" i="7" s="1"/>
  <c r="B735" i="7"/>
  <c r="O734" i="7"/>
  <c r="N734" i="7"/>
  <c r="G734" i="7"/>
  <c r="F734" i="7"/>
  <c r="B734" i="7"/>
  <c r="D734" i="7" s="1"/>
  <c r="H734" i="7" s="1"/>
  <c r="P733" i="7"/>
  <c r="N733" i="7"/>
  <c r="G733" i="7"/>
  <c r="B733" i="7"/>
  <c r="N732" i="7"/>
  <c r="O733" i="7" s="1"/>
  <c r="G732" i="7"/>
  <c r="D732" i="7"/>
  <c r="H732" i="7" s="1"/>
  <c r="B732" i="7"/>
  <c r="F732" i="7" s="1"/>
  <c r="N731" i="7"/>
  <c r="O731" i="7" s="1"/>
  <c r="G731" i="7"/>
  <c r="F731" i="7"/>
  <c r="D731" i="7"/>
  <c r="H731" i="7" s="1"/>
  <c r="B731" i="7"/>
  <c r="O730" i="7"/>
  <c r="N730" i="7"/>
  <c r="G730" i="7"/>
  <c r="B730" i="7"/>
  <c r="F730" i="7" s="1"/>
  <c r="N729" i="7"/>
  <c r="O729" i="7" s="1"/>
  <c r="P729" i="7" s="1"/>
  <c r="G729" i="7"/>
  <c r="B729" i="7"/>
  <c r="F729" i="7" s="1"/>
  <c r="N728" i="7"/>
  <c r="O728" i="7" s="1"/>
  <c r="P728" i="7" s="1"/>
  <c r="I728" i="7"/>
  <c r="G728" i="7"/>
  <c r="F728" i="7"/>
  <c r="D728" i="7"/>
  <c r="H728" i="7" s="1"/>
  <c r="B728" i="7"/>
  <c r="N727" i="7"/>
  <c r="O727" i="7" s="1"/>
  <c r="P727" i="7" s="1"/>
  <c r="H727" i="7"/>
  <c r="G727" i="7"/>
  <c r="F727" i="7"/>
  <c r="I727" i="7" s="1"/>
  <c r="D727" i="7"/>
  <c r="B727" i="7"/>
  <c r="N726" i="7"/>
  <c r="O726" i="7" s="1"/>
  <c r="P726" i="7" s="1"/>
  <c r="G726" i="7"/>
  <c r="B726" i="7"/>
  <c r="F726" i="7" s="1"/>
  <c r="N725" i="7"/>
  <c r="G725" i="7"/>
  <c r="B725" i="7"/>
  <c r="F725" i="7" s="1"/>
  <c r="I724" i="7"/>
  <c r="H724" i="7"/>
  <c r="N723" i="7"/>
  <c r="O723" i="7" s="1"/>
  <c r="G723" i="7"/>
  <c r="D723" i="7"/>
  <c r="H723" i="7" s="1"/>
  <c r="B723" i="7"/>
  <c r="F723" i="7" s="1"/>
  <c r="N722" i="7"/>
  <c r="O722" i="7" s="1"/>
  <c r="G722" i="7"/>
  <c r="F722" i="7"/>
  <c r="D722" i="7"/>
  <c r="H722" i="7" s="1"/>
  <c r="B722" i="7"/>
  <c r="O721" i="7"/>
  <c r="N721" i="7"/>
  <c r="G721" i="7"/>
  <c r="B721" i="7"/>
  <c r="F721" i="7" s="1"/>
  <c r="N720" i="7"/>
  <c r="O720" i="7" s="1"/>
  <c r="P720" i="7" s="1"/>
  <c r="G720" i="7"/>
  <c r="B720" i="7"/>
  <c r="N719" i="7"/>
  <c r="O719" i="7" s="1"/>
  <c r="P719" i="7" s="1"/>
  <c r="I719" i="7"/>
  <c r="G719" i="7"/>
  <c r="F719" i="7"/>
  <c r="D719" i="7"/>
  <c r="H719" i="7" s="1"/>
  <c r="B719" i="7"/>
  <c r="N718" i="7"/>
  <c r="O718" i="7" s="1"/>
  <c r="G718" i="7"/>
  <c r="F718" i="7"/>
  <c r="B718" i="7"/>
  <c r="D718" i="7" s="1"/>
  <c r="H718" i="7" s="1"/>
  <c r="N717" i="7"/>
  <c r="O717" i="7" s="1"/>
  <c r="P717" i="7" s="1"/>
  <c r="G717" i="7"/>
  <c r="B717" i="7"/>
  <c r="F717" i="7" s="1"/>
  <c r="O716" i="7"/>
  <c r="N716" i="7"/>
  <c r="I716" i="7"/>
  <c r="G716" i="7"/>
  <c r="B716" i="7"/>
  <c r="F716" i="7" s="1"/>
  <c r="N715" i="7"/>
  <c r="I715" i="7"/>
  <c r="G715" i="7"/>
  <c r="B715" i="7"/>
  <c r="F715" i="7" s="1"/>
  <c r="N714" i="7"/>
  <c r="G714" i="7"/>
  <c r="D714" i="7"/>
  <c r="H714" i="7" s="1"/>
  <c r="B714" i="7"/>
  <c r="F714" i="7" s="1"/>
  <c r="I714" i="7" s="1"/>
  <c r="O713" i="7"/>
  <c r="N713" i="7"/>
  <c r="G713" i="7"/>
  <c r="F713" i="7"/>
  <c r="D713" i="7"/>
  <c r="H713" i="7" s="1"/>
  <c r="B713" i="7"/>
  <c r="N712" i="7"/>
  <c r="G712" i="7"/>
  <c r="B712" i="7"/>
  <c r="N711" i="7"/>
  <c r="G711" i="7"/>
  <c r="D711" i="7"/>
  <c r="H711" i="7" s="1"/>
  <c r="B711" i="7"/>
  <c r="F711" i="7" s="1"/>
  <c r="N710" i="7"/>
  <c r="O710" i="7" s="1"/>
  <c r="G710" i="7"/>
  <c r="F710" i="7"/>
  <c r="D710" i="7"/>
  <c r="H710" i="7" s="1"/>
  <c r="B710" i="7"/>
  <c r="O709" i="7"/>
  <c r="P708" i="7" s="1"/>
  <c r="N709" i="7"/>
  <c r="G709" i="7"/>
  <c r="B709" i="7"/>
  <c r="N708" i="7"/>
  <c r="O708" i="7" s="1"/>
  <c r="H708" i="7"/>
  <c r="G708" i="7"/>
  <c r="D708" i="7"/>
  <c r="B708" i="7"/>
  <c r="F708" i="7" s="1"/>
  <c r="N707" i="7"/>
  <c r="O707" i="7" s="1"/>
  <c r="P707" i="7" s="1"/>
  <c r="I707" i="7"/>
  <c r="G707" i="7"/>
  <c r="F707" i="7"/>
  <c r="D707" i="7"/>
  <c r="H707" i="7" s="1"/>
  <c r="B707" i="7"/>
  <c r="N706" i="7"/>
  <c r="O706" i="7" s="1"/>
  <c r="G706" i="7"/>
  <c r="F706" i="7"/>
  <c r="B706" i="7"/>
  <c r="D706" i="7" s="1"/>
  <c r="H706" i="7" s="1"/>
  <c r="N705" i="7"/>
  <c r="O705" i="7" s="1"/>
  <c r="P705" i="7" s="1"/>
  <c r="G705" i="7"/>
  <c r="B705" i="7"/>
  <c r="F705" i="7" s="1"/>
  <c r="O704" i="7"/>
  <c r="N704" i="7"/>
  <c r="G704" i="7"/>
  <c r="B704" i="7"/>
  <c r="F704" i="7" s="1"/>
  <c r="I704" i="7" s="1"/>
  <c r="N703" i="7"/>
  <c r="I703" i="7"/>
  <c r="G703" i="7"/>
  <c r="B703" i="7"/>
  <c r="F703" i="7" s="1"/>
  <c r="N702" i="7"/>
  <c r="G702" i="7"/>
  <c r="D702" i="7"/>
  <c r="H702" i="7" s="1"/>
  <c r="B702" i="7"/>
  <c r="F702" i="7" s="1"/>
  <c r="I702" i="7" s="1"/>
  <c r="O701" i="7"/>
  <c r="N701" i="7"/>
  <c r="G701" i="7"/>
  <c r="F701" i="7"/>
  <c r="D701" i="7"/>
  <c r="H701" i="7" s="1"/>
  <c r="B701" i="7"/>
  <c r="N700" i="7"/>
  <c r="G700" i="7"/>
  <c r="B700" i="7"/>
  <c r="N699" i="7"/>
  <c r="H699" i="7"/>
  <c r="G699" i="7"/>
  <c r="D699" i="7"/>
  <c r="B699" i="7"/>
  <c r="F699" i="7" s="1"/>
  <c r="N698" i="7"/>
  <c r="O698" i="7" s="1"/>
  <c r="G698" i="7"/>
  <c r="F698" i="7"/>
  <c r="D698" i="7"/>
  <c r="H698" i="7" s="1"/>
  <c r="B698" i="7"/>
  <c r="O697" i="7"/>
  <c r="N697" i="7"/>
  <c r="G697" i="7"/>
  <c r="B697" i="7"/>
  <c r="P696" i="7"/>
  <c r="N696" i="7"/>
  <c r="O696" i="7" s="1"/>
  <c r="H696" i="7"/>
  <c r="G696" i="7"/>
  <c r="D696" i="7"/>
  <c r="B696" i="7"/>
  <c r="F696" i="7" s="1"/>
  <c r="N695" i="7"/>
  <c r="O695" i="7" s="1"/>
  <c r="P695" i="7" s="1"/>
  <c r="G695" i="7"/>
  <c r="F695" i="7"/>
  <c r="D695" i="7"/>
  <c r="H695" i="7" s="1"/>
  <c r="B695" i="7"/>
  <c r="N694" i="7"/>
  <c r="O694" i="7" s="1"/>
  <c r="P694" i="7" s="1"/>
  <c r="G694" i="7"/>
  <c r="F694" i="7"/>
  <c r="B694" i="7"/>
  <c r="D694" i="7" s="1"/>
  <c r="H694" i="7" s="1"/>
  <c r="I693" i="7"/>
  <c r="H693" i="7"/>
  <c r="O692" i="7"/>
  <c r="N692" i="7"/>
  <c r="G692" i="7"/>
  <c r="F692" i="7"/>
  <c r="D692" i="7"/>
  <c r="H692" i="7" s="1"/>
  <c r="B692" i="7"/>
  <c r="N691" i="7"/>
  <c r="G691" i="7"/>
  <c r="B691" i="7"/>
  <c r="N690" i="7"/>
  <c r="H690" i="7"/>
  <c r="G690" i="7"/>
  <c r="D690" i="7"/>
  <c r="B690" i="7"/>
  <c r="F690" i="7" s="1"/>
  <c r="N689" i="7"/>
  <c r="O689" i="7" s="1"/>
  <c r="G689" i="7"/>
  <c r="F689" i="7"/>
  <c r="D689" i="7"/>
  <c r="H689" i="7" s="1"/>
  <c r="B689" i="7"/>
  <c r="O688" i="7"/>
  <c r="N688" i="7"/>
  <c r="G688" i="7"/>
  <c r="B688" i="7"/>
  <c r="D688" i="7" s="1"/>
  <c r="H688" i="7" s="1"/>
  <c r="N687" i="7"/>
  <c r="O687" i="7" s="1"/>
  <c r="G687" i="7"/>
  <c r="B687" i="7"/>
  <c r="F687" i="7" s="1"/>
  <c r="N686" i="7"/>
  <c r="O686" i="7" s="1"/>
  <c r="P686" i="7" s="1"/>
  <c r="I686" i="7"/>
  <c r="H686" i="7"/>
  <c r="G686" i="7"/>
  <c r="F686" i="7"/>
  <c r="D686" i="7"/>
  <c r="B686" i="7"/>
  <c r="N685" i="7"/>
  <c r="I685" i="7"/>
  <c r="G685" i="7"/>
  <c r="F685" i="7"/>
  <c r="B685" i="7"/>
  <c r="D685" i="7" s="1"/>
  <c r="H685" i="7" s="1"/>
  <c r="N684" i="7"/>
  <c r="O684" i="7" s="1"/>
  <c r="G684" i="7"/>
  <c r="B684" i="7"/>
  <c r="F684" i="7" s="1"/>
  <c r="O683" i="7"/>
  <c r="P683" i="7" s="1"/>
  <c r="N683" i="7"/>
  <c r="G683" i="7"/>
  <c r="B683" i="7"/>
  <c r="F683" i="7" s="1"/>
  <c r="N682" i="7"/>
  <c r="G682" i="7"/>
  <c r="B682" i="7"/>
  <c r="N681" i="7"/>
  <c r="G681" i="7"/>
  <c r="D681" i="7"/>
  <c r="H681" i="7" s="1"/>
  <c r="B681" i="7"/>
  <c r="F681" i="7" s="1"/>
  <c r="I681" i="7" s="1"/>
  <c r="N680" i="7"/>
  <c r="O680" i="7" s="1"/>
  <c r="G680" i="7"/>
  <c r="F680" i="7"/>
  <c r="D680" i="7"/>
  <c r="H680" i="7" s="1"/>
  <c r="B680" i="7"/>
  <c r="N679" i="7"/>
  <c r="G679" i="7"/>
  <c r="B679" i="7"/>
  <c r="N678" i="7"/>
  <c r="O678" i="7" s="1"/>
  <c r="H678" i="7"/>
  <c r="G678" i="7"/>
  <c r="D678" i="7"/>
  <c r="B678" i="7"/>
  <c r="F678" i="7" s="1"/>
  <c r="N677" i="7"/>
  <c r="O677" i="7" s="1"/>
  <c r="P677" i="7" s="1"/>
  <c r="G677" i="7"/>
  <c r="B677" i="7"/>
  <c r="F677" i="7" s="1"/>
  <c r="O676" i="7"/>
  <c r="N676" i="7"/>
  <c r="G676" i="7"/>
  <c r="B676" i="7"/>
  <c r="N675" i="7"/>
  <c r="O675" i="7" s="1"/>
  <c r="P675" i="7" s="1"/>
  <c r="H675" i="7"/>
  <c r="G675" i="7"/>
  <c r="F675" i="7"/>
  <c r="I675" i="7" s="1"/>
  <c r="D675" i="7"/>
  <c r="B675" i="7"/>
  <c r="N674" i="7"/>
  <c r="H674" i="7"/>
  <c r="G674" i="7"/>
  <c r="F674" i="7"/>
  <c r="D674" i="7"/>
  <c r="B674" i="7"/>
  <c r="N673" i="7"/>
  <c r="O673" i="7" s="1"/>
  <c r="H673" i="7"/>
  <c r="G673" i="7"/>
  <c r="F673" i="7"/>
  <c r="B673" i="7"/>
  <c r="D673" i="7" s="1"/>
  <c r="O672" i="7"/>
  <c r="P672" i="7" s="1"/>
  <c r="N672" i="7"/>
  <c r="G672" i="7"/>
  <c r="B672" i="7"/>
  <c r="O671" i="7"/>
  <c r="P671" i="7" s="1"/>
  <c r="N671" i="7"/>
  <c r="G671" i="7"/>
  <c r="B671" i="7"/>
  <c r="N670" i="7"/>
  <c r="G670" i="7"/>
  <c r="B670" i="7"/>
  <c r="N669" i="7"/>
  <c r="G669" i="7"/>
  <c r="B669" i="7"/>
  <c r="F669" i="7" s="1"/>
  <c r="N668" i="7"/>
  <c r="O668" i="7" s="1"/>
  <c r="G668" i="7"/>
  <c r="F668" i="7"/>
  <c r="D668" i="7"/>
  <c r="H668" i="7" s="1"/>
  <c r="B668" i="7"/>
  <c r="O667" i="7"/>
  <c r="N667" i="7"/>
  <c r="I667" i="7"/>
  <c r="H667" i="7"/>
  <c r="G667" i="7"/>
  <c r="F667" i="7"/>
  <c r="B667" i="7"/>
  <c r="D667" i="7" s="1"/>
  <c r="N666" i="7"/>
  <c r="I666" i="7"/>
  <c r="G666" i="7"/>
  <c r="D666" i="7"/>
  <c r="H666" i="7" s="1"/>
  <c r="B666" i="7"/>
  <c r="F666" i="7" s="1"/>
  <c r="N665" i="7"/>
  <c r="O665" i="7" s="1"/>
  <c r="G665" i="7"/>
  <c r="D665" i="7"/>
  <c r="H665" i="7" s="1"/>
  <c r="B665" i="7"/>
  <c r="F665" i="7" s="1"/>
  <c r="O664" i="7"/>
  <c r="N664" i="7"/>
  <c r="G664" i="7"/>
  <c r="D664" i="7"/>
  <c r="H664" i="7" s="1"/>
  <c r="B664" i="7"/>
  <c r="F664" i="7" s="1"/>
  <c r="N663" i="7"/>
  <c r="G663" i="7"/>
  <c r="D663" i="7"/>
  <c r="H663" i="7" s="1"/>
  <c r="B663" i="7"/>
  <c r="F663" i="7" s="1"/>
  <c r="N662" i="7"/>
  <c r="H662" i="7"/>
  <c r="G662" i="7"/>
  <c r="F662" i="7"/>
  <c r="D662" i="7"/>
  <c r="B662" i="7"/>
  <c r="I661" i="7"/>
  <c r="H661" i="7"/>
  <c r="N660" i="7"/>
  <c r="G660" i="7"/>
  <c r="F660" i="7"/>
  <c r="D660" i="7"/>
  <c r="H660" i="7" s="1"/>
  <c r="B660" i="7"/>
  <c r="N659" i="7"/>
  <c r="O659" i="7" s="1"/>
  <c r="G659" i="7"/>
  <c r="B659" i="7"/>
  <c r="F659" i="7" s="1"/>
  <c r="N658" i="7"/>
  <c r="G658" i="7"/>
  <c r="B658" i="7"/>
  <c r="D658" i="7" s="1"/>
  <c r="H658" i="7" s="1"/>
  <c r="N657" i="7"/>
  <c r="O657" i="7" s="1"/>
  <c r="G657" i="7"/>
  <c r="D657" i="7"/>
  <c r="H657" i="7" s="1"/>
  <c r="B657" i="7"/>
  <c r="F657" i="7" s="1"/>
  <c r="O656" i="7"/>
  <c r="N656" i="7"/>
  <c r="G656" i="7"/>
  <c r="B656" i="7"/>
  <c r="O655" i="7"/>
  <c r="N655" i="7"/>
  <c r="G655" i="7"/>
  <c r="B655" i="7"/>
  <c r="N654" i="7"/>
  <c r="O654" i="7" s="1"/>
  <c r="P654" i="7" s="1"/>
  <c r="G654" i="7"/>
  <c r="B654" i="7"/>
  <c r="N653" i="7"/>
  <c r="I653" i="7"/>
  <c r="H653" i="7"/>
  <c r="G653" i="7"/>
  <c r="F653" i="7"/>
  <c r="D653" i="7"/>
  <c r="B653" i="7"/>
  <c r="N652" i="7"/>
  <c r="I652" i="7"/>
  <c r="H652" i="7"/>
  <c r="G652" i="7"/>
  <c r="F652" i="7"/>
  <c r="B652" i="7"/>
  <c r="D652" i="7" s="1"/>
  <c r="N651" i="7"/>
  <c r="O651" i="7" s="1"/>
  <c r="G651" i="7"/>
  <c r="B651" i="7"/>
  <c r="O650" i="7"/>
  <c r="N650" i="7"/>
  <c r="G650" i="7"/>
  <c r="D650" i="7"/>
  <c r="H650" i="7" s="1"/>
  <c r="B650" i="7"/>
  <c r="F650" i="7" s="1"/>
  <c r="N649" i="7"/>
  <c r="G649" i="7"/>
  <c r="F649" i="7"/>
  <c r="B649" i="7"/>
  <c r="D649" i="7" s="1"/>
  <c r="H649" i="7" s="1"/>
  <c r="N648" i="7"/>
  <c r="O648" i="7" s="1"/>
  <c r="G648" i="7"/>
  <c r="B648" i="7"/>
  <c r="F648" i="7" s="1"/>
  <c r="N647" i="7"/>
  <c r="H647" i="7"/>
  <c r="G647" i="7"/>
  <c r="F647" i="7"/>
  <c r="D647" i="7"/>
  <c r="B647" i="7"/>
  <c r="N646" i="7"/>
  <c r="G646" i="7"/>
  <c r="B646" i="7"/>
  <c r="D646" i="7" s="1"/>
  <c r="H646" i="7" s="1"/>
  <c r="O645" i="7"/>
  <c r="N645" i="7"/>
  <c r="G645" i="7"/>
  <c r="F645" i="7"/>
  <c r="I645" i="7" s="1"/>
  <c r="D645" i="7"/>
  <c r="H645" i="7" s="1"/>
  <c r="B645" i="7"/>
  <c r="N644" i="7"/>
  <c r="I644" i="7"/>
  <c r="H644" i="7"/>
  <c r="G644" i="7"/>
  <c r="F644" i="7"/>
  <c r="B644" i="7"/>
  <c r="D644" i="7" s="1"/>
  <c r="N643" i="7"/>
  <c r="O644" i="7" s="1"/>
  <c r="P644" i="7" s="1"/>
  <c r="I643" i="7"/>
  <c r="G643" i="7"/>
  <c r="F643" i="7"/>
  <c r="D643" i="7"/>
  <c r="H643" i="7" s="1"/>
  <c r="B643" i="7"/>
  <c r="N642" i="7"/>
  <c r="I642" i="7"/>
  <c r="H642" i="7"/>
  <c r="G642" i="7"/>
  <c r="F642" i="7"/>
  <c r="D642" i="7"/>
  <c r="B642" i="7"/>
  <c r="N641" i="7"/>
  <c r="G641" i="7"/>
  <c r="B641" i="7"/>
  <c r="F641" i="7" s="1"/>
  <c r="N640" i="7"/>
  <c r="I640" i="7"/>
  <c r="H640" i="7"/>
  <c r="G640" i="7"/>
  <c r="F640" i="7"/>
  <c r="D640" i="7"/>
  <c r="B640" i="7"/>
  <c r="N639" i="7"/>
  <c r="G639" i="7"/>
  <c r="B639" i="7"/>
  <c r="N638" i="7"/>
  <c r="O638" i="7" s="1"/>
  <c r="G638" i="7"/>
  <c r="D638" i="7"/>
  <c r="H638" i="7" s="1"/>
  <c r="B638" i="7"/>
  <c r="F638" i="7" s="1"/>
  <c r="I638" i="7" s="1"/>
  <c r="N637" i="7"/>
  <c r="G637" i="7"/>
  <c r="F637" i="7"/>
  <c r="B637" i="7"/>
  <c r="D637" i="7" s="1"/>
  <c r="H637" i="7" s="1"/>
  <c r="N636" i="7"/>
  <c r="G636" i="7"/>
  <c r="B636" i="7"/>
  <c r="F636" i="7" s="1"/>
  <c r="N635" i="7"/>
  <c r="O635" i="7" s="1"/>
  <c r="G635" i="7"/>
  <c r="F635" i="7"/>
  <c r="B635" i="7"/>
  <c r="D635" i="7" s="1"/>
  <c r="H635" i="7" s="1"/>
  <c r="N634" i="7"/>
  <c r="O634" i="7" s="1"/>
  <c r="G634" i="7"/>
  <c r="F634" i="7"/>
  <c r="B634" i="7"/>
  <c r="D634" i="7" s="1"/>
  <c r="H634" i="7" s="1"/>
  <c r="O633" i="7"/>
  <c r="N633" i="7"/>
  <c r="G633" i="7"/>
  <c r="B633" i="7"/>
  <c r="F633" i="7" s="1"/>
  <c r="N632" i="7"/>
  <c r="H632" i="7"/>
  <c r="G632" i="7"/>
  <c r="F632" i="7"/>
  <c r="D632" i="7"/>
  <c r="B632" i="7"/>
  <c r="N631" i="7"/>
  <c r="O632" i="7" s="1"/>
  <c r="I631" i="7"/>
  <c r="G631" i="7"/>
  <c r="F631" i="7"/>
  <c r="D631" i="7"/>
  <c r="H631" i="7" s="1"/>
  <c r="B631" i="7"/>
  <c r="I630" i="7"/>
  <c r="H630" i="7"/>
  <c r="N629" i="7"/>
  <c r="O629" i="7" s="1"/>
  <c r="G629" i="7"/>
  <c r="D629" i="7"/>
  <c r="H629" i="7" s="1"/>
  <c r="B629" i="7"/>
  <c r="F629" i="7" s="1"/>
  <c r="I629" i="7" s="1"/>
  <c r="N628" i="7"/>
  <c r="H628" i="7"/>
  <c r="G628" i="7"/>
  <c r="B628" i="7"/>
  <c r="D628" i="7" s="1"/>
  <c r="N627" i="7"/>
  <c r="G627" i="7"/>
  <c r="B627" i="7"/>
  <c r="N626" i="7"/>
  <c r="O626" i="7" s="1"/>
  <c r="G626" i="7"/>
  <c r="B626" i="7"/>
  <c r="F626" i="7" s="1"/>
  <c r="O625" i="7"/>
  <c r="P625" i="7" s="1"/>
  <c r="N625" i="7"/>
  <c r="I625" i="7"/>
  <c r="G625" i="7"/>
  <c r="F625" i="7"/>
  <c r="D625" i="7"/>
  <c r="H625" i="7" s="1"/>
  <c r="B625" i="7"/>
  <c r="O624" i="7"/>
  <c r="N624" i="7"/>
  <c r="G624" i="7"/>
  <c r="F624" i="7"/>
  <c r="D624" i="7"/>
  <c r="H624" i="7" s="1"/>
  <c r="B624" i="7"/>
  <c r="N623" i="7"/>
  <c r="G623" i="7"/>
  <c r="B623" i="7"/>
  <c r="N622" i="7"/>
  <c r="G622" i="7"/>
  <c r="F622" i="7"/>
  <c r="D622" i="7"/>
  <c r="H622" i="7" s="1"/>
  <c r="B622" i="7"/>
  <c r="N621" i="7"/>
  <c r="H621" i="7"/>
  <c r="G621" i="7"/>
  <c r="F621" i="7"/>
  <c r="D621" i="7"/>
  <c r="B621" i="7"/>
  <c r="N620" i="7"/>
  <c r="G620" i="7"/>
  <c r="B620" i="7"/>
  <c r="N619" i="7"/>
  <c r="I619" i="7"/>
  <c r="G619" i="7"/>
  <c r="F619" i="7"/>
  <c r="D619" i="7"/>
  <c r="B619" i="7"/>
  <c r="N618" i="7"/>
  <c r="O618" i="7" s="1"/>
  <c r="G618" i="7"/>
  <c r="B618" i="7"/>
  <c r="O617" i="7"/>
  <c r="P617" i="7" s="1"/>
  <c r="N617" i="7"/>
  <c r="G617" i="7"/>
  <c r="D617" i="7"/>
  <c r="H617" i="7" s="1"/>
  <c r="B617" i="7"/>
  <c r="F617" i="7" s="1"/>
  <c r="N616" i="7"/>
  <c r="H616" i="7"/>
  <c r="G616" i="7"/>
  <c r="F616" i="7"/>
  <c r="D616" i="7"/>
  <c r="B616" i="7"/>
  <c r="N615" i="7"/>
  <c r="O615" i="7" s="1"/>
  <c r="G615" i="7"/>
  <c r="F615" i="7"/>
  <c r="D615" i="7"/>
  <c r="H615" i="7" s="1"/>
  <c r="B615" i="7"/>
  <c r="N614" i="7"/>
  <c r="G614" i="7"/>
  <c r="D614" i="7"/>
  <c r="H614" i="7" s="1"/>
  <c r="B614" i="7"/>
  <c r="F614" i="7" s="1"/>
  <c r="N613" i="7"/>
  <c r="G613" i="7"/>
  <c r="F613" i="7"/>
  <c r="D613" i="7"/>
  <c r="H613" i="7" s="1"/>
  <c r="B613" i="7"/>
  <c r="O612" i="7"/>
  <c r="N612" i="7"/>
  <c r="G612" i="7"/>
  <c r="F612" i="7"/>
  <c r="D612" i="7"/>
  <c r="H612" i="7" s="1"/>
  <c r="B612" i="7"/>
  <c r="N611" i="7"/>
  <c r="I611" i="7"/>
  <c r="G611" i="7"/>
  <c r="D611" i="7"/>
  <c r="H611" i="7" s="1"/>
  <c r="B611" i="7"/>
  <c r="F611" i="7" s="1"/>
  <c r="N610" i="7"/>
  <c r="G610" i="7"/>
  <c r="B610" i="7"/>
  <c r="N609" i="7"/>
  <c r="I609" i="7"/>
  <c r="H609" i="7"/>
  <c r="G609" i="7"/>
  <c r="F609" i="7"/>
  <c r="D609" i="7"/>
  <c r="B609" i="7"/>
  <c r="N608" i="7"/>
  <c r="O608" i="7" s="1"/>
  <c r="H608" i="7"/>
  <c r="G608" i="7"/>
  <c r="B608" i="7"/>
  <c r="D608" i="7" s="1"/>
  <c r="N607" i="7"/>
  <c r="H607" i="7"/>
  <c r="G607" i="7"/>
  <c r="D607" i="7"/>
  <c r="B607" i="7"/>
  <c r="F607" i="7" s="1"/>
  <c r="N606" i="7"/>
  <c r="O607" i="7" s="1"/>
  <c r="P607" i="7" s="1"/>
  <c r="I606" i="7"/>
  <c r="H606" i="7"/>
  <c r="G606" i="7"/>
  <c r="F606" i="7"/>
  <c r="B606" i="7"/>
  <c r="D606" i="7" s="1"/>
  <c r="N605" i="7"/>
  <c r="O605" i="7" s="1"/>
  <c r="I605" i="7"/>
  <c r="G605" i="7"/>
  <c r="D605" i="7"/>
  <c r="H605" i="7" s="1"/>
  <c r="B605" i="7"/>
  <c r="F605" i="7" s="1"/>
  <c r="N604" i="7"/>
  <c r="O604" i="7" s="1"/>
  <c r="H604" i="7"/>
  <c r="G604" i="7"/>
  <c r="F604" i="7"/>
  <c r="I604" i="7" s="1"/>
  <c r="D604" i="7"/>
  <c r="B604" i="7"/>
  <c r="N603" i="7"/>
  <c r="O603" i="7" s="1"/>
  <c r="G603" i="7"/>
  <c r="F603" i="7"/>
  <c r="B603" i="7"/>
  <c r="D603" i="7" s="1"/>
  <c r="H603" i="7" s="1"/>
  <c r="N602" i="7"/>
  <c r="O602" i="7" s="1"/>
  <c r="P602" i="7" s="1"/>
  <c r="G602" i="7"/>
  <c r="F602" i="7"/>
  <c r="D602" i="7"/>
  <c r="H602" i="7" s="1"/>
  <c r="B602" i="7"/>
  <c r="N601" i="7"/>
  <c r="H601" i="7"/>
  <c r="G601" i="7"/>
  <c r="F601" i="7"/>
  <c r="D601" i="7"/>
  <c r="B601" i="7"/>
  <c r="O600" i="7"/>
  <c r="P600" i="7" s="1"/>
  <c r="N600" i="7"/>
  <c r="O601" i="7" s="1"/>
  <c r="G600" i="7"/>
  <c r="D600" i="7"/>
  <c r="H600" i="7" s="1"/>
  <c r="B600" i="7"/>
  <c r="F600" i="7" s="1"/>
  <c r="I600" i="7" s="1"/>
  <c r="P599" i="7"/>
  <c r="O599" i="7"/>
  <c r="N599" i="7"/>
  <c r="I599" i="7"/>
  <c r="H599" i="7"/>
  <c r="G599" i="7"/>
  <c r="D599" i="7"/>
  <c r="B599" i="7"/>
  <c r="F599" i="7" s="1"/>
  <c r="I598" i="7"/>
  <c r="H598" i="7"/>
  <c r="N597" i="7"/>
  <c r="O597" i="7" s="1"/>
  <c r="P597" i="7" s="1"/>
  <c r="I597" i="7"/>
  <c r="H597" i="7"/>
  <c r="G597" i="7"/>
  <c r="F597" i="7"/>
  <c r="B597" i="7"/>
  <c r="D597" i="7" s="1"/>
  <c r="N596" i="7"/>
  <c r="O596" i="7" s="1"/>
  <c r="P596" i="7" s="1"/>
  <c r="I596" i="7"/>
  <c r="G596" i="7"/>
  <c r="D596" i="7"/>
  <c r="H596" i="7" s="1"/>
  <c r="B596" i="7"/>
  <c r="F596" i="7" s="1"/>
  <c r="O595" i="7"/>
  <c r="N595" i="7"/>
  <c r="G595" i="7"/>
  <c r="D595" i="7"/>
  <c r="H595" i="7" s="1"/>
  <c r="B595" i="7"/>
  <c r="F595" i="7" s="1"/>
  <c r="N594" i="7"/>
  <c r="G594" i="7"/>
  <c r="B594" i="7"/>
  <c r="O593" i="7"/>
  <c r="P593" i="7" s="1"/>
  <c r="N593" i="7"/>
  <c r="O594" i="7" s="1"/>
  <c r="P594" i="7" s="1"/>
  <c r="G593" i="7"/>
  <c r="B593" i="7"/>
  <c r="F593" i="7" s="1"/>
  <c r="O592" i="7"/>
  <c r="P592" i="7" s="1"/>
  <c r="N592" i="7"/>
  <c r="I592" i="7"/>
  <c r="H592" i="7"/>
  <c r="G592" i="7"/>
  <c r="F592" i="7"/>
  <c r="D592" i="7"/>
  <c r="B592" i="7"/>
  <c r="O591" i="7"/>
  <c r="P590" i="7" s="1"/>
  <c r="N591" i="7"/>
  <c r="I591" i="7"/>
  <c r="G591" i="7"/>
  <c r="F591" i="7"/>
  <c r="D591" i="7"/>
  <c r="H591" i="7" s="1"/>
  <c r="B591" i="7"/>
  <c r="O590" i="7"/>
  <c r="N590" i="7"/>
  <c r="G590" i="7"/>
  <c r="F590" i="7"/>
  <c r="D590" i="7"/>
  <c r="H590" i="7" s="1"/>
  <c r="B590" i="7"/>
  <c r="N589" i="7"/>
  <c r="G589" i="7"/>
  <c r="I589" i="7" s="1"/>
  <c r="F589" i="7"/>
  <c r="D589" i="7"/>
  <c r="H589" i="7" s="1"/>
  <c r="B589" i="7"/>
  <c r="N588" i="7"/>
  <c r="H588" i="7"/>
  <c r="G588" i="7"/>
  <c r="F588" i="7"/>
  <c r="D588" i="7"/>
  <c r="B588" i="7"/>
  <c r="N587" i="7"/>
  <c r="H587" i="7"/>
  <c r="G587" i="7"/>
  <c r="F587" i="7"/>
  <c r="B587" i="7"/>
  <c r="D587" i="7" s="1"/>
  <c r="N586" i="7"/>
  <c r="O586" i="7" s="1"/>
  <c r="G586" i="7"/>
  <c r="B586" i="7"/>
  <c r="N585" i="7"/>
  <c r="I585" i="7"/>
  <c r="H585" i="7"/>
  <c r="G585" i="7"/>
  <c r="D585" i="7"/>
  <c r="B585" i="7"/>
  <c r="F585" i="7" s="1"/>
  <c r="N584" i="7"/>
  <c r="I584" i="7"/>
  <c r="G584" i="7"/>
  <c r="F584" i="7"/>
  <c r="D584" i="7"/>
  <c r="H584" i="7" s="1"/>
  <c r="B584" i="7"/>
  <c r="N583" i="7"/>
  <c r="O583" i="7" s="1"/>
  <c r="G583" i="7"/>
  <c r="F583" i="7"/>
  <c r="D583" i="7"/>
  <c r="H583" i="7" s="1"/>
  <c r="B583" i="7"/>
  <c r="N582" i="7"/>
  <c r="G582" i="7"/>
  <c r="F582" i="7"/>
  <c r="B582" i="7"/>
  <c r="D582" i="7" s="1"/>
  <c r="H582" i="7" s="1"/>
  <c r="N581" i="7"/>
  <c r="O582" i="7" s="1"/>
  <c r="P582" i="7" s="1"/>
  <c r="G581" i="7"/>
  <c r="B581" i="7"/>
  <c r="N580" i="7"/>
  <c r="O581" i="7" s="1"/>
  <c r="P581" i="7" s="1"/>
  <c r="G580" i="7"/>
  <c r="D580" i="7"/>
  <c r="H580" i="7" s="1"/>
  <c r="B580" i="7"/>
  <c r="F580" i="7" s="1"/>
  <c r="P579" i="7"/>
  <c r="O579" i="7"/>
  <c r="N579" i="7"/>
  <c r="O580" i="7" s="1"/>
  <c r="I579" i="7"/>
  <c r="G579" i="7"/>
  <c r="F579" i="7"/>
  <c r="D579" i="7"/>
  <c r="H579" i="7" s="1"/>
  <c r="B579" i="7"/>
  <c r="P578" i="7"/>
  <c r="O578" i="7"/>
  <c r="N578" i="7"/>
  <c r="G578" i="7"/>
  <c r="B578" i="7"/>
  <c r="F578" i="7" s="1"/>
  <c r="N577" i="7"/>
  <c r="O577" i="7" s="1"/>
  <c r="P577" i="7" s="1"/>
  <c r="I577" i="7"/>
  <c r="H577" i="7"/>
  <c r="G577" i="7"/>
  <c r="F577" i="7"/>
  <c r="D577" i="7"/>
  <c r="B577" i="7"/>
  <c r="N576" i="7"/>
  <c r="O576" i="7" s="1"/>
  <c r="I576" i="7"/>
  <c r="H576" i="7"/>
  <c r="G576" i="7"/>
  <c r="F576" i="7"/>
  <c r="D576" i="7"/>
  <c r="B576" i="7"/>
  <c r="N575" i="7"/>
  <c r="H575" i="7"/>
  <c r="G575" i="7"/>
  <c r="F575" i="7"/>
  <c r="I575" i="7" s="1"/>
  <c r="B575" i="7"/>
  <c r="D575" i="7" s="1"/>
  <c r="O574" i="7"/>
  <c r="N574" i="7"/>
  <c r="O575" i="7" s="1"/>
  <c r="G574" i="7"/>
  <c r="B574" i="7"/>
  <c r="N573" i="7"/>
  <c r="G573" i="7"/>
  <c r="D573" i="7"/>
  <c r="H573" i="7" s="1"/>
  <c r="B573" i="7"/>
  <c r="F573" i="7" s="1"/>
  <c r="N572" i="7"/>
  <c r="G572" i="7"/>
  <c r="B572" i="7"/>
  <c r="D572" i="7" s="1"/>
  <c r="H572" i="7" s="1"/>
  <c r="O571" i="7"/>
  <c r="N571" i="7"/>
  <c r="G571" i="7"/>
  <c r="F571" i="7"/>
  <c r="D571" i="7"/>
  <c r="H571" i="7" s="1"/>
  <c r="B571" i="7"/>
  <c r="O570" i="7"/>
  <c r="N570" i="7"/>
  <c r="G570" i="7"/>
  <c r="B570" i="7"/>
  <c r="O569" i="7"/>
  <c r="P569" i="7" s="1"/>
  <c r="N569" i="7"/>
  <c r="I569" i="7"/>
  <c r="H569" i="7"/>
  <c r="G569" i="7"/>
  <c r="D569" i="7"/>
  <c r="B569" i="7"/>
  <c r="F569" i="7" s="1"/>
  <c r="N568" i="7"/>
  <c r="I568" i="7"/>
  <c r="H568" i="7"/>
  <c r="G568" i="7"/>
  <c r="F568" i="7"/>
  <c r="D568" i="7"/>
  <c r="B568" i="7"/>
  <c r="N567" i="7"/>
  <c r="O568" i="7" s="1"/>
  <c r="P568" i="7" s="1"/>
  <c r="G567" i="7"/>
  <c r="F567" i="7"/>
  <c r="D567" i="7"/>
  <c r="H567" i="7" s="1"/>
  <c r="B567" i="7"/>
  <c r="I566" i="7"/>
  <c r="H566" i="7"/>
  <c r="N565" i="7"/>
  <c r="O565" i="7" s="1"/>
  <c r="G565" i="7"/>
  <c r="B565" i="7"/>
  <c r="N564" i="7"/>
  <c r="I564" i="7"/>
  <c r="H564" i="7"/>
  <c r="G564" i="7"/>
  <c r="D564" i="7"/>
  <c r="B564" i="7"/>
  <c r="F564" i="7" s="1"/>
  <c r="N563" i="7"/>
  <c r="G563" i="7"/>
  <c r="F563" i="7"/>
  <c r="D563" i="7"/>
  <c r="H563" i="7" s="1"/>
  <c r="B563" i="7"/>
  <c r="N562" i="7"/>
  <c r="G562" i="7"/>
  <c r="F562" i="7"/>
  <c r="D562" i="7"/>
  <c r="H562" i="7" s="1"/>
  <c r="B562" i="7"/>
  <c r="N561" i="7"/>
  <c r="O562" i="7" s="1"/>
  <c r="G561" i="7"/>
  <c r="B561" i="7"/>
  <c r="N560" i="7"/>
  <c r="O561" i="7" s="1"/>
  <c r="P561" i="7" s="1"/>
  <c r="G560" i="7"/>
  <c r="B560" i="7"/>
  <c r="N559" i="7"/>
  <c r="I559" i="7"/>
  <c r="G559" i="7"/>
  <c r="F559" i="7"/>
  <c r="D559" i="7"/>
  <c r="H559" i="7" s="1"/>
  <c r="B559" i="7"/>
  <c r="N558" i="7"/>
  <c r="O558" i="7" s="1"/>
  <c r="I558" i="7"/>
  <c r="G558" i="7"/>
  <c r="F558" i="7"/>
  <c r="D558" i="7"/>
  <c r="H558" i="7" s="1"/>
  <c r="B558" i="7"/>
  <c r="P557" i="7"/>
  <c r="O557" i="7"/>
  <c r="N557" i="7"/>
  <c r="H557" i="7"/>
  <c r="G557" i="7"/>
  <c r="F557" i="7"/>
  <c r="I557" i="7" s="1"/>
  <c r="D557" i="7"/>
  <c r="B557" i="7"/>
  <c r="N556" i="7"/>
  <c r="O556" i="7" s="1"/>
  <c r="P556" i="7" s="1"/>
  <c r="I556" i="7"/>
  <c r="G556" i="7"/>
  <c r="F556" i="7"/>
  <c r="D556" i="7"/>
  <c r="H556" i="7" s="1"/>
  <c r="B556" i="7"/>
  <c r="N555" i="7"/>
  <c r="G555" i="7"/>
  <c r="F555" i="7"/>
  <c r="D555" i="7"/>
  <c r="H555" i="7" s="1"/>
  <c r="B555" i="7"/>
  <c r="N554" i="7"/>
  <c r="H554" i="7"/>
  <c r="G554" i="7"/>
  <c r="F554" i="7"/>
  <c r="B554" i="7"/>
  <c r="D554" i="7" s="1"/>
  <c r="N553" i="7"/>
  <c r="O553" i="7" s="1"/>
  <c r="G553" i="7"/>
  <c r="B553" i="7"/>
  <c r="N552" i="7"/>
  <c r="I552" i="7"/>
  <c r="G552" i="7"/>
  <c r="B552" i="7"/>
  <c r="F552" i="7" s="1"/>
  <c r="N551" i="7"/>
  <c r="O551" i="7" s="1"/>
  <c r="G551" i="7"/>
  <c r="F551" i="7"/>
  <c r="I551" i="7" s="1"/>
  <c r="B551" i="7"/>
  <c r="D551" i="7" s="1"/>
  <c r="H551" i="7" s="1"/>
  <c r="N550" i="7"/>
  <c r="O550" i="7" s="1"/>
  <c r="P550" i="7" s="1"/>
  <c r="G550" i="7"/>
  <c r="F550" i="7"/>
  <c r="I550" i="7" s="1"/>
  <c r="D550" i="7"/>
  <c r="H550" i="7" s="1"/>
  <c r="B550" i="7"/>
  <c r="N549" i="7"/>
  <c r="O549" i="7" s="1"/>
  <c r="G549" i="7"/>
  <c r="B549" i="7"/>
  <c r="N548" i="7"/>
  <c r="O548" i="7" s="1"/>
  <c r="P548" i="7" s="1"/>
  <c r="I548" i="7"/>
  <c r="G548" i="7"/>
  <c r="D548" i="7"/>
  <c r="H548" i="7" s="1"/>
  <c r="B548" i="7"/>
  <c r="F548" i="7" s="1"/>
  <c r="N547" i="7"/>
  <c r="I547" i="7"/>
  <c r="G547" i="7"/>
  <c r="F547" i="7"/>
  <c r="D547" i="7"/>
  <c r="H547" i="7" s="1"/>
  <c r="B547" i="7"/>
  <c r="N546" i="7"/>
  <c r="O546" i="7" s="1"/>
  <c r="G546" i="7"/>
  <c r="B546" i="7"/>
  <c r="O545" i="7"/>
  <c r="P545" i="7" s="1"/>
  <c r="N545" i="7"/>
  <c r="G545" i="7"/>
  <c r="B545" i="7"/>
  <c r="N544" i="7"/>
  <c r="O544" i="7" s="1"/>
  <c r="I544" i="7"/>
  <c r="H544" i="7"/>
  <c r="G544" i="7"/>
  <c r="F544" i="7"/>
  <c r="D544" i="7"/>
  <c r="B544" i="7"/>
  <c r="O543" i="7"/>
  <c r="P543" i="7" s="1"/>
  <c r="N543" i="7"/>
  <c r="H543" i="7"/>
  <c r="G543" i="7"/>
  <c r="F543" i="7"/>
  <c r="D543" i="7"/>
  <c r="B543" i="7"/>
  <c r="N542" i="7"/>
  <c r="H542" i="7"/>
  <c r="G542" i="7"/>
  <c r="F542" i="7"/>
  <c r="B542" i="7"/>
  <c r="D542" i="7" s="1"/>
  <c r="N541" i="7"/>
  <c r="G541" i="7"/>
  <c r="B541" i="7"/>
  <c r="F541" i="7" s="1"/>
  <c r="O540" i="7"/>
  <c r="N540" i="7"/>
  <c r="I540" i="7"/>
  <c r="H540" i="7"/>
  <c r="G540" i="7"/>
  <c r="F540" i="7"/>
  <c r="D540" i="7"/>
  <c r="B540" i="7"/>
  <c r="N539" i="7"/>
  <c r="G539" i="7"/>
  <c r="B539" i="7"/>
  <c r="O538" i="7"/>
  <c r="N538" i="7"/>
  <c r="G538" i="7"/>
  <c r="F538" i="7"/>
  <c r="D538" i="7"/>
  <c r="H538" i="7" s="1"/>
  <c r="B538" i="7"/>
  <c r="N537" i="7"/>
  <c r="G537" i="7"/>
  <c r="B537" i="7"/>
  <c r="D537" i="7" s="1"/>
  <c r="H537" i="7" s="1"/>
  <c r="O536" i="7"/>
  <c r="N536" i="7"/>
  <c r="O537" i="7" s="1"/>
  <c r="P536" i="7" s="1"/>
  <c r="G536" i="7"/>
  <c r="B536" i="7"/>
  <c r="I535" i="7"/>
  <c r="H535" i="7"/>
  <c r="O534" i="7"/>
  <c r="N534" i="7"/>
  <c r="G534" i="7"/>
  <c r="B534" i="7"/>
  <c r="N533" i="7"/>
  <c r="G533" i="7"/>
  <c r="B533" i="7"/>
  <c r="F533" i="7" s="1"/>
  <c r="N532" i="7"/>
  <c r="H532" i="7"/>
  <c r="G532" i="7"/>
  <c r="I532" i="7" s="1"/>
  <c r="F532" i="7"/>
  <c r="D532" i="7"/>
  <c r="B532" i="7"/>
  <c r="N531" i="7"/>
  <c r="H531" i="7"/>
  <c r="G531" i="7"/>
  <c r="F531" i="7"/>
  <c r="D531" i="7"/>
  <c r="B531" i="7"/>
  <c r="N530" i="7"/>
  <c r="O530" i="7" s="1"/>
  <c r="G530" i="7"/>
  <c r="B530" i="7"/>
  <c r="O529" i="7"/>
  <c r="P529" i="7" s="1"/>
  <c r="N529" i="7"/>
  <c r="I529" i="7"/>
  <c r="H529" i="7"/>
  <c r="G529" i="7"/>
  <c r="F529" i="7"/>
  <c r="D529" i="7"/>
  <c r="B529" i="7"/>
  <c r="N528" i="7"/>
  <c r="G528" i="7"/>
  <c r="F528" i="7"/>
  <c r="B528" i="7"/>
  <c r="D528" i="7" s="1"/>
  <c r="H528" i="7" s="1"/>
  <c r="N527" i="7"/>
  <c r="O527" i="7" s="1"/>
  <c r="G527" i="7"/>
  <c r="D527" i="7"/>
  <c r="H527" i="7" s="1"/>
  <c r="B527" i="7"/>
  <c r="F527" i="7" s="1"/>
  <c r="I527" i="7" s="1"/>
  <c r="N526" i="7"/>
  <c r="H526" i="7"/>
  <c r="G526" i="7"/>
  <c r="F526" i="7"/>
  <c r="B526" i="7"/>
  <c r="D526" i="7" s="1"/>
  <c r="N525" i="7"/>
  <c r="G525" i="7"/>
  <c r="I525" i="7" s="1"/>
  <c r="D525" i="7"/>
  <c r="H525" i="7" s="1"/>
  <c r="B525" i="7"/>
  <c r="F525" i="7" s="1"/>
  <c r="N524" i="7"/>
  <c r="G524" i="7"/>
  <c r="B524" i="7"/>
  <c r="N523" i="7"/>
  <c r="O523" i="7" s="1"/>
  <c r="G523" i="7"/>
  <c r="B523" i="7"/>
  <c r="O522" i="7"/>
  <c r="P522" i="7" s="1"/>
  <c r="N522" i="7"/>
  <c r="G522" i="7"/>
  <c r="B522" i="7"/>
  <c r="F522" i="7" s="1"/>
  <c r="N521" i="7"/>
  <c r="I521" i="7"/>
  <c r="H521" i="7"/>
  <c r="G521" i="7"/>
  <c r="F521" i="7"/>
  <c r="D521" i="7"/>
  <c r="B521" i="7"/>
  <c r="N520" i="7"/>
  <c r="G520" i="7"/>
  <c r="F520" i="7"/>
  <c r="D520" i="7"/>
  <c r="H520" i="7" s="1"/>
  <c r="B520" i="7"/>
  <c r="N519" i="7"/>
  <c r="I519" i="7"/>
  <c r="H519" i="7"/>
  <c r="G519" i="7"/>
  <c r="F519" i="7"/>
  <c r="D519" i="7"/>
  <c r="B519" i="7"/>
  <c r="N518" i="7"/>
  <c r="G518" i="7"/>
  <c r="B518" i="7"/>
  <c r="N517" i="7"/>
  <c r="G517" i="7"/>
  <c r="D517" i="7"/>
  <c r="H517" i="7" s="1"/>
  <c r="B517" i="7"/>
  <c r="F517" i="7" s="1"/>
  <c r="N516" i="7"/>
  <c r="G516" i="7"/>
  <c r="B516" i="7"/>
  <c r="D516" i="7" s="1"/>
  <c r="H516" i="7" s="1"/>
  <c r="N515" i="7"/>
  <c r="I515" i="7"/>
  <c r="G515" i="7"/>
  <c r="D515" i="7"/>
  <c r="H515" i="7" s="1"/>
  <c r="B515" i="7"/>
  <c r="F515" i="7" s="1"/>
  <c r="N514" i="7"/>
  <c r="O514" i="7" s="1"/>
  <c r="H514" i="7"/>
  <c r="G514" i="7"/>
  <c r="F514" i="7"/>
  <c r="B514" i="7"/>
  <c r="D514" i="7" s="1"/>
  <c r="N513" i="7"/>
  <c r="O513" i="7" s="1"/>
  <c r="P513" i="7" s="1"/>
  <c r="G513" i="7"/>
  <c r="I513" i="7" s="1"/>
  <c r="D513" i="7"/>
  <c r="H513" i="7" s="1"/>
  <c r="B513" i="7"/>
  <c r="F513" i="7" s="1"/>
  <c r="N512" i="7"/>
  <c r="G512" i="7"/>
  <c r="B512" i="7"/>
  <c r="F512" i="7" s="1"/>
  <c r="O511" i="7"/>
  <c r="N511" i="7"/>
  <c r="O512" i="7" s="1"/>
  <c r="P512" i="7" s="1"/>
  <c r="G511" i="7"/>
  <c r="F511" i="7"/>
  <c r="B511" i="7"/>
  <c r="D511" i="7" s="1"/>
  <c r="H511" i="7" s="1"/>
  <c r="O510" i="7"/>
  <c r="P510" i="7" s="1"/>
  <c r="N510" i="7"/>
  <c r="G510" i="7"/>
  <c r="B510" i="7"/>
  <c r="F510" i="7" s="1"/>
  <c r="O509" i="7"/>
  <c r="N509" i="7"/>
  <c r="G509" i="7"/>
  <c r="B509" i="7"/>
  <c r="P508" i="7"/>
  <c r="N508" i="7"/>
  <c r="O508" i="7" s="1"/>
  <c r="I508" i="7"/>
  <c r="G508" i="7"/>
  <c r="F508" i="7"/>
  <c r="B508" i="7"/>
  <c r="D508" i="7" s="1"/>
  <c r="H508" i="7" s="1"/>
  <c r="N507" i="7"/>
  <c r="I507" i="7"/>
  <c r="H507" i="7"/>
  <c r="G507" i="7"/>
  <c r="F507" i="7"/>
  <c r="D507" i="7"/>
  <c r="B507" i="7"/>
  <c r="N506" i="7"/>
  <c r="O506" i="7" s="1"/>
  <c r="G506" i="7"/>
  <c r="B506" i="7"/>
  <c r="O505" i="7"/>
  <c r="N505" i="7"/>
  <c r="G505" i="7"/>
  <c r="D505" i="7"/>
  <c r="H505" i="7" s="1"/>
  <c r="B505" i="7"/>
  <c r="F505" i="7" s="1"/>
  <c r="N504" i="7"/>
  <c r="H504" i="7"/>
  <c r="G504" i="7"/>
  <c r="F504" i="7"/>
  <c r="I504" i="7" s="1"/>
  <c r="B504" i="7"/>
  <c r="D504" i="7" s="1"/>
  <c r="I503" i="7"/>
  <c r="H503" i="7"/>
  <c r="N502" i="7"/>
  <c r="O504" i="7" s="1"/>
  <c r="P504" i="7" s="1"/>
  <c r="I502" i="7"/>
  <c r="H502" i="7"/>
  <c r="G502" i="7"/>
  <c r="F502" i="7"/>
  <c r="D502" i="7"/>
  <c r="B502" i="7"/>
  <c r="N501" i="7"/>
  <c r="O501" i="7" s="1"/>
  <c r="H501" i="7"/>
  <c r="G501" i="7"/>
  <c r="D501" i="7"/>
  <c r="B501" i="7"/>
  <c r="F501" i="7" s="1"/>
  <c r="N500" i="7"/>
  <c r="G500" i="7"/>
  <c r="D500" i="7"/>
  <c r="H500" i="7" s="1"/>
  <c r="B500" i="7"/>
  <c r="F500" i="7" s="1"/>
  <c r="N499" i="7"/>
  <c r="O499" i="7" s="1"/>
  <c r="G499" i="7"/>
  <c r="B499" i="7"/>
  <c r="D499" i="7" s="1"/>
  <c r="H499" i="7" s="1"/>
  <c r="O498" i="7"/>
  <c r="P498" i="7" s="1"/>
  <c r="N498" i="7"/>
  <c r="H498" i="7"/>
  <c r="G498" i="7"/>
  <c r="F498" i="7"/>
  <c r="I498" i="7" s="1"/>
  <c r="D498" i="7"/>
  <c r="B498" i="7"/>
  <c r="N497" i="7"/>
  <c r="H497" i="7"/>
  <c r="G497" i="7"/>
  <c r="F497" i="7"/>
  <c r="B497" i="7"/>
  <c r="D497" i="7" s="1"/>
  <c r="O496" i="7"/>
  <c r="N496" i="7"/>
  <c r="I496" i="7"/>
  <c r="G496" i="7"/>
  <c r="D496" i="7"/>
  <c r="H496" i="7" s="1"/>
  <c r="B496" i="7"/>
  <c r="F496" i="7" s="1"/>
  <c r="O495" i="7"/>
  <c r="P495" i="7" s="1"/>
  <c r="N495" i="7"/>
  <c r="G495" i="7"/>
  <c r="B495" i="7"/>
  <c r="D495" i="7" s="1"/>
  <c r="H495" i="7" s="1"/>
  <c r="N494" i="7"/>
  <c r="I494" i="7"/>
  <c r="G494" i="7"/>
  <c r="D494" i="7"/>
  <c r="H494" i="7" s="1"/>
  <c r="B494" i="7"/>
  <c r="F494" i="7" s="1"/>
  <c r="N493" i="7"/>
  <c r="O494" i="7" s="1"/>
  <c r="P494" i="7" s="1"/>
  <c r="H493" i="7"/>
  <c r="G493" i="7"/>
  <c r="D493" i="7"/>
  <c r="B493" i="7"/>
  <c r="F493" i="7" s="1"/>
  <c r="N492" i="7"/>
  <c r="O492" i="7" s="1"/>
  <c r="G492" i="7"/>
  <c r="B492" i="7"/>
  <c r="D492" i="7" s="1"/>
  <c r="H492" i="7" s="1"/>
  <c r="N491" i="7"/>
  <c r="G491" i="7"/>
  <c r="F491" i="7"/>
  <c r="D491" i="7"/>
  <c r="H491" i="7" s="1"/>
  <c r="B491" i="7"/>
  <c r="O490" i="7"/>
  <c r="P490" i="7" s="1"/>
  <c r="N490" i="7"/>
  <c r="O491" i="7" s="1"/>
  <c r="P491" i="7" s="1"/>
  <c r="G490" i="7"/>
  <c r="F490" i="7"/>
  <c r="D490" i="7"/>
  <c r="H490" i="7" s="1"/>
  <c r="B490" i="7"/>
  <c r="O489" i="7"/>
  <c r="N489" i="7"/>
  <c r="I489" i="7"/>
  <c r="G489" i="7"/>
  <c r="D489" i="7"/>
  <c r="H489" i="7" s="1"/>
  <c r="B489" i="7"/>
  <c r="F489" i="7" s="1"/>
  <c r="N488" i="7"/>
  <c r="I488" i="7"/>
  <c r="G488" i="7"/>
  <c r="B488" i="7"/>
  <c r="F488" i="7" s="1"/>
  <c r="N487" i="7"/>
  <c r="O487" i="7" s="1"/>
  <c r="G487" i="7"/>
  <c r="B487" i="7"/>
  <c r="N486" i="7"/>
  <c r="I486" i="7"/>
  <c r="H486" i="7"/>
  <c r="G486" i="7"/>
  <c r="F486" i="7"/>
  <c r="D486" i="7"/>
  <c r="B486" i="7"/>
  <c r="N485" i="7"/>
  <c r="H485" i="7"/>
  <c r="G485" i="7"/>
  <c r="B485" i="7"/>
  <c r="D485" i="7" s="1"/>
  <c r="N484" i="7"/>
  <c r="O484" i="7" s="1"/>
  <c r="I484" i="7"/>
  <c r="G484" i="7"/>
  <c r="D484" i="7"/>
  <c r="H484" i="7" s="1"/>
  <c r="B484" i="7"/>
  <c r="F484" i="7" s="1"/>
  <c r="O483" i="7"/>
  <c r="N483" i="7"/>
  <c r="I483" i="7"/>
  <c r="G483" i="7"/>
  <c r="F483" i="7"/>
  <c r="B483" i="7"/>
  <c r="D483" i="7" s="1"/>
  <c r="H483" i="7" s="1"/>
  <c r="N482" i="7"/>
  <c r="O482" i="7" s="1"/>
  <c r="P482" i="7" s="1"/>
  <c r="G482" i="7"/>
  <c r="B482" i="7"/>
  <c r="O481" i="7"/>
  <c r="P481" i="7" s="1"/>
  <c r="N481" i="7"/>
  <c r="I481" i="7"/>
  <c r="G481" i="7"/>
  <c r="D481" i="7"/>
  <c r="H481" i="7" s="1"/>
  <c r="B481" i="7"/>
  <c r="F481" i="7" s="1"/>
  <c r="N480" i="7"/>
  <c r="G480" i="7"/>
  <c r="B480" i="7"/>
  <c r="F480" i="7" s="1"/>
  <c r="N479" i="7"/>
  <c r="O479" i="7" s="1"/>
  <c r="G479" i="7"/>
  <c r="F479" i="7"/>
  <c r="I479" i="7" s="1"/>
  <c r="D479" i="7"/>
  <c r="H479" i="7" s="1"/>
  <c r="B479" i="7"/>
  <c r="N478" i="7"/>
  <c r="O478" i="7" s="1"/>
  <c r="P478" i="7" s="1"/>
  <c r="H478" i="7"/>
  <c r="G478" i="7"/>
  <c r="F478" i="7"/>
  <c r="B478" i="7"/>
  <c r="D478" i="7" s="1"/>
  <c r="N477" i="7"/>
  <c r="G477" i="7"/>
  <c r="B477" i="7"/>
  <c r="F477" i="7" s="1"/>
  <c r="I477" i="7" s="1"/>
  <c r="N476" i="7"/>
  <c r="O477" i="7" s="1"/>
  <c r="P477" i="7" s="1"/>
  <c r="G476" i="7"/>
  <c r="B476" i="7"/>
  <c r="N475" i="7"/>
  <c r="O475" i="7" s="1"/>
  <c r="I475" i="7"/>
  <c r="G475" i="7"/>
  <c r="F475" i="7"/>
  <c r="D475" i="7"/>
  <c r="H475" i="7" s="1"/>
  <c r="B475" i="7"/>
  <c r="O474" i="7"/>
  <c r="N474" i="7"/>
  <c r="H474" i="7"/>
  <c r="G474" i="7"/>
  <c r="F474" i="7"/>
  <c r="D474" i="7"/>
  <c r="B474" i="7"/>
  <c r="N473" i="7"/>
  <c r="O473" i="7" s="1"/>
  <c r="P473" i="7" s="1"/>
  <c r="I473" i="7"/>
  <c r="H473" i="7"/>
  <c r="G473" i="7"/>
  <c r="F473" i="7"/>
  <c r="D473" i="7"/>
  <c r="B473" i="7"/>
  <c r="I472" i="7"/>
  <c r="H472" i="7"/>
  <c r="N471" i="7"/>
  <c r="I471" i="7"/>
  <c r="G471" i="7"/>
  <c r="F471" i="7"/>
  <c r="D471" i="7"/>
  <c r="H471" i="7" s="1"/>
  <c r="B471" i="7"/>
  <c r="N470" i="7"/>
  <c r="O470" i="7" s="1"/>
  <c r="G470" i="7"/>
  <c r="F470" i="7"/>
  <c r="I470" i="7" s="1"/>
  <c r="D470" i="7"/>
  <c r="H470" i="7" s="1"/>
  <c r="B470" i="7"/>
  <c r="N469" i="7"/>
  <c r="O469" i="7" s="1"/>
  <c r="P469" i="7" s="1"/>
  <c r="H469" i="7"/>
  <c r="G469" i="7"/>
  <c r="F469" i="7"/>
  <c r="B469" i="7"/>
  <c r="D469" i="7" s="1"/>
  <c r="N468" i="7"/>
  <c r="G468" i="7"/>
  <c r="B468" i="7"/>
  <c r="F468" i="7" s="1"/>
  <c r="I468" i="7" s="1"/>
  <c r="N467" i="7"/>
  <c r="O467" i="7" s="1"/>
  <c r="G467" i="7"/>
  <c r="D467" i="7"/>
  <c r="H467" i="7" s="1"/>
  <c r="B467" i="7"/>
  <c r="F467" i="7" s="1"/>
  <c r="O466" i="7"/>
  <c r="N466" i="7"/>
  <c r="I466" i="7"/>
  <c r="G466" i="7"/>
  <c r="F466" i="7"/>
  <c r="D466" i="7"/>
  <c r="H466" i="7" s="1"/>
  <c r="B466" i="7"/>
  <c r="P465" i="7"/>
  <c r="O465" i="7"/>
  <c r="N465" i="7"/>
  <c r="G465" i="7"/>
  <c r="B465" i="7"/>
  <c r="F465" i="7" s="1"/>
  <c r="N464" i="7"/>
  <c r="O464" i="7" s="1"/>
  <c r="P464" i="7" s="1"/>
  <c r="I464" i="7"/>
  <c r="G464" i="7"/>
  <c r="F464" i="7"/>
  <c r="B464" i="7"/>
  <c r="D464" i="7" s="1"/>
  <c r="H464" i="7" s="1"/>
  <c r="N463" i="7"/>
  <c r="O463" i="7" s="1"/>
  <c r="I463" i="7"/>
  <c r="H463" i="7"/>
  <c r="G463" i="7"/>
  <c r="F463" i="7"/>
  <c r="D463" i="7"/>
  <c r="B463" i="7"/>
  <c r="N462" i="7"/>
  <c r="O462" i="7" s="1"/>
  <c r="H462" i="7"/>
  <c r="G462" i="7"/>
  <c r="I462" i="7" s="1"/>
  <c r="F462" i="7"/>
  <c r="B462" i="7"/>
  <c r="D462" i="7" s="1"/>
  <c r="O461" i="7"/>
  <c r="N461" i="7"/>
  <c r="G461" i="7"/>
  <c r="B461" i="7"/>
  <c r="N460" i="7"/>
  <c r="H460" i="7"/>
  <c r="G460" i="7"/>
  <c r="D460" i="7"/>
  <c r="B460" i="7"/>
  <c r="F460" i="7" s="1"/>
  <c r="N459" i="7"/>
  <c r="O459" i="7" s="1"/>
  <c r="G459" i="7"/>
  <c r="F459" i="7"/>
  <c r="B459" i="7"/>
  <c r="D459" i="7" s="1"/>
  <c r="H459" i="7" s="1"/>
  <c r="N458" i="7"/>
  <c r="G458" i="7"/>
  <c r="F458" i="7"/>
  <c r="I458" i="7" s="1"/>
  <c r="D458" i="7"/>
  <c r="H458" i="7" s="1"/>
  <c r="B458" i="7"/>
  <c r="O457" i="7"/>
  <c r="N457" i="7"/>
  <c r="O458" i="7" s="1"/>
  <c r="P458" i="7" s="1"/>
  <c r="G457" i="7"/>
  <c r="B457" i="7"/>
  <c r="D457" i="7" s="1"/>
  <c r="H457" i="7" s="1"/>
  <c r="O456" i="7"/>
  <c r="P456" i="7" s="1"/>
  <c r="N456" i="7"/>
  <c r="I456" i="7"/>
  <c r="H456" i="7"/>
  <c r="G456" i="7"/>
  <c r="D456" i="7"/>
  <c r="B456" i="7"/>
  <c r="F456" i="7" s="1"/>
  <c r="N455" i="7"/>
  <c r="I455" i="7"/>
  <c r="H455" i="7"/>
  <c r="G455" i="7"/>
  <c r="F455" i="7"/>
  <c r="D455" i="7"/>
  <c r="B455" i="7"/>
  <c r="N454" i="7"/>
  <c r="O454" i="7" s="1"/>
  <c r="G454" i="7"/>
  <c r="B454" i="7"/>
  <c r="F454" i="7" s="1"/>
  <c r="O453" i="7"/>
  <c r="N453" i="7"/>
  <c r="H453" i="7"/>
  <c r="G453" i="7"/>
  <c r="F453" i="7"/>
  <c r="I453" i="7" s="1"/>
  <c r="D453" i="7"/>
  <c r="B453" i="7"/>
  <c r="N452" i="7"/>
  <c r="G452" i="7"/>
  <c r="D452" i="7"/>
  <c r="H452" i="7" s="1"/>
  <c r="B452" i="7"/>
  <c r="F452" i="7" s="1"/>
  <c r="N451" i="7"/>
  <c r="G451" i="7"/>
  <c r="F451" i="7"/>
  <c r="D451" i="7"/>
  <c r="H451" i="7" s="1"/>
  <c r="B451" i="7"/>
  <c r="N450" i="7"/>
  <c r="H450" i="7"/>
  <c r="G450" i="7"/>
  <c r="F450" i="7"/>
  <c r="B450" i="7"/>
  <c r="D450" i="7" s="1"/>
  <c r="N449" i="7"/>
  <c r="O449" i="7" s="1"/>
  <c r="G449" i="7"/>
  <c r="B449" i="7"/>
  <c r="N448" i="7"/>
  <c r="I448" i="7"/>
  <c r="G448" i="7"/>
  <c r="B448" i="7"/>
  <c r="F448" i="7" s="1"/>
  <c r="N447" i="7"/>
  <c r="I447" i="7"/>
  <c r="G447" i="7"/>
  <c r="F447" i="7"/>
  <c r="D447" i="7"/>
  <c r="H447" i="7" s="1"/>
  <c r="B447" i="7"/>
  <c r="N446" i="7"/>
  <c r="O446" i="7" s="1"/>
  <c r="G446" i="7"/>
  <c r="F446" i="7"/>
  <c r="D446" i="7"/>
  <c r="H446" i="7" s="1"/>
  <c r="B446" i="7"/>
  <c r="N445" i="7"/>
  <c r="O445" i="7" s="1"/>
  <c r="P445" i="7" s="1"/>
  <c r="G445" i="7"/>
  <c r="F445" i="7"/>
  <c r="B445" i="7"/>
  <c r="D445" i="7" s="1"/>
  <c r="H445" i="7" s="1"/>
  <c r="N444" i="7"/>
  <c r="G444" i="7"/>
  <c r="B444" i="7"/>
  <c r="F444" i="7" s="1"/>
  <c r="I444" i="7" s="1"/>
  <c r="N443" i="7"/>
  <c r="O443" i="7" s="1"/>
  <c r="G443" i="7"/>
  <c r="D443" i="7"/>
  <c r="H443" i="7" s="1"/>
  <c r="B443" i="7"/>
  <c r="F443" i="7" s="1"/>
  <c r="O442" i="7"/>
  <c r="N442" i="7"/>
  <c r="I442" i="7"/>
  <c r="G442" i="7"/>
  <c r="F442" i="7"/>
  <c r="D442" i="7"/>
  <c r="H442" i="7" s="1"/>
  <c r="B442" i="7"/>
  <c r="P441" i="7"/>
  <c r="O441" i="7"/>
  <c r="N441" i="7"/>
  <c r="G441" i="7"/>
  <c r="B441" i="7"/>
  <c r="F441" i="7" s="1"/>
  <c r="I440" i="7"/>
  <c r="H440" i="7"/>
  <c r="N439" i="7"/>
  <c r="G439" i="7"/>
  <c r="D439" i="7"/>
  <c r="H439" i="7" s="1"/>
  <c r="B439" i="7"/>
  <c r="F439" i="7" s="1"/>
  <c r="N438" i="7"/>
  <c r="G438" i="7"/>
  <c r="B438" i="7"/>
  <c r="N437" i="7"/>
  <c r="O437" i="7" s="1"/>
  <c r="G437" i="7"/>
  <c r="F437" i="7"/>
  <c r="D437" i="7"/>
  <c r="H437" i="7" s="1"/>
  <c r="B437" i="7"/>
  <c r="O436" i="7"/>
  <c r="N436" i="7"/>
  <c r="H436" i="7"/>
  <c r="G436" i="7"/>
  <c r="F436" i="7"/>
  <c r="B436" i="7"/>
  <c r="D436" i="7" s="1"/>
  <c r="O435" i="7"/>
  <c r="P435" i="7" s="1"/>
  <c r="N435" i="7"/>
  <c r="I435" i="7"/>
  <c r="G435" i="7"/>
  <c r="D435" i="7"/>
  <c r="H435" i="7" s="1"/>
  <c r="B435" i="7"/>
  <c r="F435" i="7" s="1"/>
  <c r="N434" i="7"/>
  <c r="O434" i="7" s="1"/>
  <c r="I434" i="7"/>
  <c r="G434" i="7"/>
  <c r="B434" i="7"/>
  <c r="F434" i="7" s="1"/>
  <c r="O433" i="7"/>
  <c r="N433" i="7"/>
  <c r="G433" i="7"/>
  <c r="D433" i="7"/>
  <c r="H433" i="7" s="1"/>
  <c r="B433" i="7"/>
  <c r="F433" i="7" s="1"/>
  <c r="O432" i="7"/>
  <c r="P432" i="7" s="1"/>
  <c r="N432" i="7"/>
  <c r="G432" i="7"/>
  <c r="F432" i="7"/>
  <c r="B432" i="7"/>
  <c r="D432" i="7" s="1"/>
  <c r="H432" i="7" s="1"/>
  <c r="N431" i="7"/>
  <c r="G431" i="7"/>
  <c r="D431" i="7"/>
  <c r="H431" i="7" s="1"/>
  <c r="B431" i="7"/>
  <c r="F431" i="7" s="1"/>
  <c r="O430" i="7"/>
  <c r="N430" i="7"/>
  <c r="H430" i="7"/>
  <c r="G430" i="7"/>
  <c r="F430" i="7"/>
  <c r="D430" i="7"/>
  <c r="B430" i="7"/>
  <c r="O429" i="7"/>
  <c r="N429" i="7"/>
  <c r="H429" i="7"/>
  <c r="G429" i="7"/>
  <c r="F429" i="7"/>
  <c r="B429" i="7"/>
  <c r="D429" i="7" s="1"/>
  <c r="N428" i="7"/>
  <c r="O428" i="7" s="1"/>
  <c r="P428" i="7" s="1"/>
  <c r="G428" i="7"/>
  <c r="B428" i="7"/>
  <c r="O427" i="7"/>
  <c r="P427" i="7" s="1"/>
  <c r="N427" i="7"/>
  <c r="I427" i="7"/>
  <c r="G427" i="7"/>
  <c r="F427" i="7"/>
  <c r="D427" i="7"/>
  <c r="H427" i="7" s="1"/>
  <c r="B427" i="7"/>
  <c r="N426" i="7"/>
  <c r="G426" i="7"/>
  <c r="B426" i="7"/>
  <c r="N425" i="7"/>
  <c r="O425" i="7" s="1"/>
  <c r="H425" i="7"/>
  <c r="G425" i="7"/>
  <c r="F425" i="7"/>
  <c r="D425" i="7"/>
  <c r="B425" i="7"/>
  <c r="N424" i="7"/>
  <c r="O424" i="7" s="1"/>
  <c r="P424" i="7" s="1"/>
  <c r="I424" i="7"/>
  <c r="H424" i="7"/>
  <c r="G424" i="7"/>
  <c r="F424" i="7"/>
  <c r="B424" i="7"/>
  <c r="D424" i="7" s="1"/>
  <c r="N423" i="7"/>
  <c r="H423" i="7"/>
  <c r="G423" i="7"/>
  <c r="I423" i="7" s="1"/>
  <c r="D423" i="7"/>
  <c r="B423" i="7"/>
  <c r="F423" i="7" s="1"/>
  <c r="N422" i="7"/>
  <c r="O423" i="7" s="1"/>
  <c r="P423" i="7" s="1"/>
  <c r="I422" i="7"/>
  <c r="G422" i="7"/>
  <c r="F422" i="7"/>
  <c r="B422" i="7"/>
  <c r="D422" i="7" s="1"/>
  <c r="H422" i="7" s="1"/>
  <c r="N421" i="7"/>
  <c r="O421" i="7" s="1"/>
  <c r="I421" i="7"/>
  <c r="G421" i="7"/>
  <c r="F421" i="7"/>
  <c r="D421" i="7"/>
  <c r="H421" i="7" s="1"/>
  <c r="B421" i="7"/>
  <c r="N420" i="7"/>
  <c r="H420" i="7"/>
  <c r="G420" i="7"/>
  <c r="F420" i="7"/>
  <c r="I420" i="7" s="1"/>
  <c r="D420" i="7"/>
  <c r="B420" i="7"/>
  <c r="N419" i="7"/>
  <c r="G419" i="7"/>
  <c r="B419" i="7"/>
  <c r="F419" i="7" s="1"/>
  <c r="N418" i="7"/>
  <c r="O418" i="7" s="1"/>
  <c r="H418" i="7"/>
  <c r="G418" i="7"/>
  <c r="F418" i="7"/>
  <c r="D418" i="7"/>
  <c r="B418" i="7"/>
  <c r="N417" i="7"/>
  <c r="O417" i="7" s="1"/>
  <c r="H417" i="7"/>
  <c r="G417" i="7"/>
  <c r="F417" i="7"/>
  <c r="B417" i="7"/>
  <c r="D417" i="7" s="1"/>
  <c r="O416" i="7"/>
  <c r="N416" i="7"/>
  <c r="G416" i="7"/>
  <c r="B416" i="7"/>
  <c r="N415" i="7"/>
  <c r="G415" i="7"/>
  <c r="D415" i="7"/>
  <c r="H415" i="7" s="1"/>
  <c r="B415" i="7"/>
  <c r="F415" i="7" s="1"/>
  <c r="N414" i="7"/>
  <c r="O414" i="7" s="1"/>
  <c r="G414" i="7"/>
  <c r="B414" i="7"/>
  <c r="D414" i="7" s="1"/>
  <c r="H414" i="7" s="1"/>
  <c r="O413" i="7"/>
  <c r="N413" i="7"/>
  <c r="G413" i="7"/>
  <c r="F413" i="7"/>
  <c r="I413" i="7" s="1"/>
  <c r="D413" i="7"/>
  <c r="H413" i="7" s="1"/>
  <c r="B413" i="7"/>
  <c r="P412" i="7"/>
  <c r="N412" i="7"/>
  <c r="G412" i="7"/>
  <c r="B412" i="7"/>
  <c r="O411" i="7"/>
  <c r="N411" i="7"/>
  <c r="O412" i="7" s="1"/>
  <c r="I411" i="7"/>
  <c r="G411" i="7"/>
  <c r="D411" i="7"/>
  <c r="B411" i="7"/>
  <c r="F411" i="7" s="1"/>
  <c r="I410" i="7"/>
  <c r="H410" i="7"/>
  <c r="N409" i="7"/>
  <c r="O409" i="7" s="1"/>
  <c r="P409" i="7" s="1"/>
  <c r="H409" i="7"/>
  <c r="G409" i="7"/>
  <c r="F409" i="7"/>
  <c r="D409" i="7"/>
  <c r="B409" i="7"/>
  <c r="N408" i="7"/>
  <c r="O408" i="7" s="1"/>
  <c r="H408" i="7"/>
  <c r="G408" i="7"/>
  <c r="F408" i="7"/>
  <c r="B408" i="7"/>
  <c r="D408" i="7" s="1"/>
  <c r="O407" i="7"/>
  <c r="N407" i="7"/>
  <c r="G407" i="7"/>
  <c r="B407" i="7"/>
  <c r="O406" i="7"/>
  <c r="P406" i="7" s="1"/>
  <c r="N406" i="7"/>
  <c r="G406" i="7"/>
  <c r="D406" i="7"/>
  <c r="H406" i="7" s="1"/>
  <c r="B406" i="7"/>
  <c r="F406" i="7" s="1"/>
  <c r="N405" i="7"/>
  <c r="G405" i="7"/>
  <c r="B405" i="7"/>
  <c r="D405" i="7" s="1"/>
  <c r="H405" i="7" s="1"/>
  <c r="N404" i="7"/>
  <c r="G404" i="7"/>
  <c r="F404" i="7"/>
  <c r="D404" i="7"/>
  <c r="B404" i="7"/>
  <c r="N403" i="7"/>
  <c r="O403" i="7" s="1"/>
  <c r="I403" i="7"/>
  <c r="G403" i="7"/>
  <c r="F403" i="7"/>
  <c r="D403" i="7"/>
  <c r="H403" i="7" s="1"/>
  <c r="B403" i="7"/>
  <c r="N402" i="7"/>
  <c r="I402" i="7"/>
  <c r="G402" i="7"/>
  <c r="F402" i="7"/>
  <c r="D402" i="7"/>
  <c r="B402" i="7"/>
  <c r="N401" i="7"/>
  <c r="O401" i="7" s="1"/>
  <c r="G401" i="7"/>
  <c r="B401" i="7"/>
  <c r="D401" i="7" s="1"/>
  <c r="H401" i="7" s="1"/>
  <c r="O400" i="7"/>
  <c r="N400" i="7"/>
  <c r="G400" i="7"/>
  <c r="D400" i="7"/>
  <c r="H400" i="7" s="1"/>
  <c r="B400" i="7"/>
  <c r="F400" i="7" s="1"/>
  <c r="N399" i="7"/>
  <c r="G399" i="7"/>
  <c r="B399" i="7"/>
  <c r="D399" i="7" s="1"/>
  <c r="H399" i="7" s="1"/>
  <c r="N398" i="7"/>
  <c r="O399" i="7" s="1"/>
  <c r="P399" i="7" s="1"/>
  <c r="G398" i="7"/>
  <c r="D398" i="7"/>
  <c r="H398" i="7" s="1"/>
  <c r="B398" i="7"/>
  <c r="F398" i="7" s="1"/>
  <c r="O397" i="7"/>
  <c r="N397" i="7"/>
  <c r="H397" i="7"/>
  <c r="G397" i="7"/>
  <c r="F397" i="7"/>
  <c r="D397" i="7"/>
  <c r="B397" i="7"/>
  <c r="N396" i="7"/>
  <c r="O396" i="7" s="1"/>
  <c r="P396" i="7" s="1"/>
  <c r="G396" i="7"/>
  <c r="B396" i="7"/>
  <c r="F396" i="7" s="1"/>
  <c r="O395" i="7"/>
  <c r="P395" i="7" s="1"/>
  <c r="N395" i="7"/>
  <c r="H395" i="7"/>
  <c r="G395" i="7"/>
  <c r="I395" i="7" s="1"/>
  <c r="F395" i="7"/>
  <c r="D395" i="7"/>
  <c r="B395" i="7"/>
  <c r="N394" i="7"/>
  <c r="G394" i="7"/>
  <c r="F394" i="7"/>
  <c r="I394" i="7" s="1"/>
  <c r="B394" i="7"/>
  <c r="D394" i="7" s="1"/>
  <c r="H394" i="7" s="1"/>
  <c r="N393" i="7"/>
  <c r="H393" i="7"/>
  <c r="G393" i="7"/>
  <c r="F393" i="7"/>
  <c r="D393" i="7"/>
  <c r="B393" i="7"/>
  <c r="N392" i="7"/>
  <c r="I392" i="7"/>
  <c r="H392" i="7"/>
  <c r="G392" i="7"/>
  <c r="F392" i="7"/>
  <c r="D392" i="7"/>
  <c r="B392" i="7"/>
  <c r="N391" i="7"/>
  <c r="O391" i="7" s="1"/>
  <c r="G391" i="7"/>
  <c r="B391" i="7"/>
  <c r="O390" i="7"/>
  <c r="N390" i="7"/>
  <c r="I390" i="7"/>
  <c r="G390" i="7"/>
  <c r="F390" i="7"/>
  <c r="D390" i="7"/>
  <c r="H390" i="7" s="1"/>
  <c r="B390" i="7"/>
  <c r="N389" i="7"/>
  <c r="G389" i="7"/>
  <c r="F389" i="7"/>
  <c r="B389" i="7"/>
  <c r="D389" i="7" s="1"/>
  <c r="H389" i="7" s="1"/>
  <c r="N388" i="7"/>
  <c r="O388" i="7" s="1"/>
  <c r="G388" i="7"/>
  <c r="D388" i="7"/>
  <c r="H388" i="7" s="1"/>
  <c r="B388" i="7"/>
  <c r="F388" i="7" s="1"/>
  <c r="N387" i="7"/>
  <c r="H387" i="7"/>
  <c r="G387" i="7"/>
  <c r="B387" i="7"/>
  <c r="D387" i="7" s="1"/>
  <c r="N386" i="7"/>
  <c r="O386" i="7" s="1"/>
  <c r="G386" i="7"/>
  <c r="I386" i="7" s="1"/>
  <c r="B386" i="7"/>
  <c r="F386" i="7" s="1"/>
  <c r="O385" i="7"/>
  <c r="N385" i="7"/>
  <c r="G385" i="7"/>
  <c r="F385" i="7"/>
  <c r="D385" i="7"/>
  <c r="H385" i="7" s="1"/>
  <c r="B385" i="7"/>
  <c r="N384" i="7"/>
  <c r="O384" i="7" s="1"/>
  <c r="P384" i="7" s="1"/>
  <c r="H384" i="7"/>
  <c r="G384" i="7"/>
  <c r="F384" i="7"/>
  <c r="B384" i="7"/>
  <c r="D384" i="7" s="1"/>
  <c r="O383" i="7"/>
  <c r="N383" i="7"/>
  <c r="I383" i="7"/>
  <c r="H383" i="7"/>
  <c r="G383" i="7"/>
  <c r="F383" i="7"/>
  <c r="D383" i="7"/>
  <c r="B383" i="7"/>
  <c r="N382" i="7"/>
  <c r="H382" i="7"/>
  <c r="G382" i="7"/>
  <c r="F382" i="7"/>
  <c r="B382" i="7"/>
  <c r="D382" i="7" s="1"/>
  <c r="N381" i="7"/>
  <c r="H381" i="7"/>
  <c r="G381" i="7"/>
  <c r="I381" i="7" s="1"/>
  <c r="F381" i="7"/>
  <c r="D381" i="7"/>
  <c r="B381" i="7"/>
  <c r="O380" i="7"/>
  <c r="N380" i="7"/>
  <c r="I380" i="7"/>
  <c r="H380" i="7"/>
  <c r="G380" i="7"/>
  <c r="F380" i="7"/>
  <c r="D380" i="7"/>
  <c r="B380" i="7"/>
  <c r="N379" i="7"/>
  <c r="G379" i="7"/>
  <c r="B379" i="7"/>
  <c r="I378" i="7"/>
  <c r="H378" i="7"/>
  <c r="N377" i="7"/>
  <c r="O377" i="7" s="1"/>
  <c r="G377" i="7"/>
  <c r="F377" i="7"/>
  <c r="B377" i="7"/>
  <c r="D377" i="7" s="1"/>
  <c r="H377" i="7" s="1"/>
  <c r="O376" i="7"/>
  <c r="N376" i="7"/>
  <c r="G376" i="7"/>
  <c r="B376" i="7"/>
  <c r="F376" i="7" s="1"/>
  <c r="P375" i="7"/>
  <c r="N375" i="7"/>
  <c r="O375" i="7" s="1"/>
  <c r="G375" i="7"/>
  <c r="F375" i="7"/>
  <c r="D375" i="7"/>
  <c r="H375" i="7" s="1"/>
  <c r="B375" i="7"/>
  <c r="O374" i="7"/>
  <c r="P374" i="7" s="1"/>
  <c r="N374" i="7"/>
  <c r="G374" i="7"/>
  <c r="F374" i="7"/>
  <c r="I374" i="7" s="1"/>
  <c r="D374" i="7"/>
  <c r="H374" i="7" s="1"/>
  <c r="B374" i="7"/>
  <c r="N373" i="7"/>
  <c r="G373" i="7"/>
  <c r="B373" i="7"/>
  <c r="D373" i="7" s="1"/>
  <c r="H373" i="7" s="1"/>
  <c r="N372" i="7"/>
  <c r="H372" i="7"/>
  <c r="G372" i="7"/>
  <c r="F372" i="7"/>
  <c r="D372" i="7"/>
  <c r="B372" i="7"/>
  <c r="N371" i="7"/>
  <c r="H371" i="7"/>
  <c r="G371" i="7"/>
  <c r="F371" i="7"/>
  <c r="D371" i="7"/>
  <c r="B371" i="7"/>
  <c r="N370" i="7"/>
  <c r="O370" i="7" s="1"/>
  <c r="G370" i="7"/>
  <c r="B370" i="7"/>
  <c r="N369" i="7"/>
  <c r="O369" i="7" s="1"/>
  <c r="P369" i="7" s="1"/>
  <c r="I369" i="7"/>
  <c r="G369" i="7"/>
  <c r="F369" i="7"/>
  <c r="D369" i="7"/>
  <c r="H369" i="7" s="1"/>
  <c r="B369" i="7"/>
  <c r="N368" i="7"/>
  <c r="O368" i="7" s="1"/>
  <c r="P368" i="7" s="1"/>
  <c r="G368" i="7"/>
  <c r="B368" i="7"/>
  <c r="D368" i="7" s="1"/>
  <c r="H368" i="7" s="1"/>
  <c r="N367" i="7"/>
  <c r="O367" i="7" s="1"/>
  <c r="P367" i="7" s="1"/>
  <c r="G367" i="7"/>
  <c r="B367" i="7"/>
  <c r="F367" i="7" s="1"/>
  <c r="N366" i="7"/>
  <c r="O366" i="7" s="1"/>
  <c r="G366" i="7"/>
  <c r="F366" i="7"/>
  <c r="D366" i="7"/>
  <c r="H366" i="7" s="1"/>
  <c r="B366" i="7"/>
  <c r="N365" i="7"/>
  <c r="O365" i="7" s="1"/>
  <c r="P365" i="7" s="1"/>
  <c r="G365" i="7"/>
  <c r="B365" i="7"/>
  <c r="F365" i="7" s="1"/>
  <c r="N364" i="7"/>
  <c r="O364" i="7" s="1"/>
  <c r="G364" i="7"/>
  <c r="B364" i="7"/>
  <c r="F364" i="7" s="1"/>
  <c r="N363" i="7"/>
  <c r="O363" i="7" s="1"/>
  <c r="P363" i="7" s="1"/>
  <c r="G363" i="7"/>
  <c r="F363" i="7"/>
  <c r="B363" i="7"/>
  <c r="D363" i="7" s="1"/>
  <c r="H363" i="7" s="1"/>
  <c r="O362" i="7"/>
  <c r="P362" i="7" s="1"/>
  <c r="N362" i="7"/>
  <c r="G362" i="7"/>
  <c r="F362" i="7"/>
  <c r="D362" i="7"/>
  <c r="H362" i="7" s="1"/>
  <c r="B362" i="7"/>
  <c r="N361" i="7"/>
  <c r="G361" i="7"/>
  <c r="D361" i="7"/>
  <c r="H361" i="7" s="1"/>
  <c r="B361" i="7"/>
  <c r="F361" i="7" s="1"/>
  <c r="N360" i="7"/>
  <c r="H360" i="7"/>
  <c r="G360" i="7"/>
  <c r="F360" i="7"/>
  <c r="D360" i="7"/>
  <c r="B360" i="7"/>
  <c r="N359" i="7"/>
  <c r="H359" i="7"/>
  <c r="G359" i="7"/>
  <c r="F359" i="7"/>
  <c r="D359" i="7"/>
  <c r="B359" i="7"/>
  <c r="N358" i="7"/>
  <c r="O358" i="7" s="1"/>
  <c r="G358" i="7"/>
  <c r="B358" i="7"/>
  <c r="N357" i="7"/>
  <c r="O357" i="7" s="1"/>
  <c r="I357" i="7"/>
  <c r="G357" i="7"/>
  <c r="F357" i="7"/>
  <c r="D357" i="7"/>
  <c r="B357" i="7"/>
  <c r="N356" i="7"/>
  <c r="O356" i="7" s="1"/>
  <c r="G356" i="7"/>
  <c r="B356" i="7"/>
  <c r="D356" i="7" s="1"/>
  <c r="H356" i="7" s="1"/>
  <c r="N355" i="7"/>
  <c r="O355" i="7" s="1"/>
  <c r="P355" i="7" s="1"/>
  <c r="G355" i="7"/>
  <c r="D355" i="7"/>
  <c r="H355" i="7" s="1"/>
  <c r="B355" i="7"/>
  <c r="F355" i="7" s="1"/>
  <c r="I355" i="7" s="1"/>
  <c r="N354" i="7"/>
  <c r="G354" i="7"/>
  <c r="B354" i="7"/>
  <c r="F354" i="7" s="1"/>
  <c r="N353" i="7"/>
  <c r="O353" i="7" s="1"/>
  <c r="G353" i="7"/>
  <c r="F353" i="7"/>
  <c r="B353" i="7"/>
  <c r="D353" i="7" s="1"/>
  <c r="H353" i="7" s="1"/>
  <c r="N352" i="7"/>
  <c r="O352" i="7" s="1"/>
  <c r="G352" i="7"/>
  <c r="D352" i="7"/>
  <c r="B352" i="7"/>
  <c r="F352" i="7" s="1"/>
  <c r="N351" i="7"/>
  <c r="O351" i="7" s="1"/>
  <c r="P351" i="7" s="1"/>
  <c r="G351" i="7"/>
  <c r="B351" i="7"/>
  <c r="F351" i="7" s="1"/>
  <c r="O350" i="7"/>
  <c r="N350" i="7"/>
  <c r="G350" i="7"/>
  <c r="F350" i="7"/>
  <c r="B350" i="7"/>
  <c r="D350" i="7" s="1"/>
  <c r="H350" i="7" s="1"/>
  <c r="N349" i="7"/>
  <c r="G349" i="7"/>
  <c r="F349" i="7"/>
  <c r="D349" i="7"/>
  <c r="H349" i="7" s="1"/>
  <c r="B349" i="7"/>
  <c r="N348" i="7"/>
  <c r="G348" i="7"/>
  <c r="F348" i="7"/>
  <c r="I348" i="7" s="1"/>
  <c r="D348" i="7"/>
  <c r="H348" i="7" s="1"/>
  <c r="B348" i="7"/>
  <c r="O347" i="7"/>
  <c r="N347" i="7"/>
  <c r="H347" i="7"/>
  <c r="G347" i="7"/>
  <c r="F347" i="7"/>
  <c r="I347" i="7" s="1"/>
  <c r="D347" i="7"/>
  <c r="B347" i="7"/>
  <c r="I346" i="7"/>
  <c r="H346" i="7"/>
  <c r="O345" i="7"/>
  <c r="P345" i="7" s="1"/>
  <c r="N345" i="7"/>
  <c r="G345" i="7"/>
  <c r="F345" i="7"/>
  <c r="D345" i="7"/>
  <c r="H345" i="7" s="1"/>
  <c r="B345" i="7"/>
  <c r="N344" i="7"/>
  <c r="O344" i="7" s="1"/>
  <c r="G344" i="7"/>
  <c r="D344" i="7"/>
  <c r="H344" i="7" s="1"/>
  <c r="B344" i="7"/>
  <c r="F344" i="7" s="1"/>
  <c r="N343" i="7"/>
  <c r="O343" i="7" s="1"/>
  <c r="P343" i="7" s="1"/>
  <c r="G343" i="7"/>
  <c r="B343" i="7"/>
  <c r="F343" i="7" s="1"/>
  <c r="N342" i="7"/>
  <c r="O342" i="7" s="1"/>
  <c r="G342" i="7"/>
  <c r="F342" i="7"/>
  <c r="B342" i="7"/>
  <c r="D342" i="7" s="1"/>
  <c r="H342" i="7" s="1"/>
  <c r="O341" i="7"/>
  <c r="N341" i="7"/>
  <c r="G341" i="7"/>
  <c r="F341" i="7"/>
  <c r="D341" i="7"/>
  <c r="H341" i="7" s="1"/>
  <c r="B341" i="7"/>
  <c r="N340" i="7"/>
  <c r="I340" i="7"/>
  <c r="G340" i="7"/>
  <c r="D340" i="7"/>
  <c r="H340" i="7" s="1"/>
  <c r="B340" i="7"/>
  <c r="F340" i="7" s="1"/>
  <c r="N339" i="7"/>
  <c r="H339" i="7"/>
  <c r="G339" i="7"/>
  <c r="F339" i="7"/>
  <c r="D339" i="7"/>
  <c r="B339" i="7"/>
  <c r="O338" i="7"/>
  <c r="P337" i="7" s="1"/>
  <c r="N338" i="7"/>
  <c r="H338" i="7"/>
  <c r="G338" i="7"/>
  <c r="F338" i="7"/>
  <c r="D338" i="7"/>
  <c r="B338" i="7"/>
  <c r="N337" i="7"/>
  <c r="O337" i="7" s="1"/>
  <c r="G337" i="7"/>
  <c r="B337" i="7"/>
  <c r="N336" i="7"/>
  <c r="O336" i="7" s="1"/>
  <c r="P336" i="7" s="1"/>
  <c r="G336" i="7"/>
  <c r="D336" i="7"/>
  <c r="H336" i="7" s="1"/>
  <c r="B336" i="7"/>
  <c r="F336" i="7" s="1"/>
  <c r="N335" i="7"/>
  <c r="O335" i="7" s="1"/>
  <c r="G335" i="7"/>
  <c r="F335" i="7"/>
  <c r="B335" i="7"/>
  <c r="D335" i="7" s="1"/>
  <c r="H335" i="7" s="1"/>
  <c r="P334" i="7"/>
  <c r="N334" i="7"/>
  <c r="O334" i="7" s="1"/>
  <c r="G334" i="7"/>
  <c r="B334" i="7"/>
  <c r="F334" i="7" s="1"/>
  <c r="O333" i="7"/>
  <c r="P333" i="7" s="1"/>
  <c r="N333" i="7"/>
  <c r="H333" i="7"/>
  <c r="G333" i="7"/>
  <c r="B333" i="7"/>
  <c r="D333" i="7" s="1"/>
  <c r="N332" i="7"/>
  <c r="G332" i="7"/>
  <c r="F332" i="7"/>
  <c r="D332" i="7"/>
  <c r="H332" i="7" s="1"/>
  <c r="B332" i="7"/>
  <c r="N331" i="7"/>
  <c r="O331" i="7" s="1"/>
  <c r="G331" i="7"/>
  <c r="B331" i="7"/>
  <c r="N330" i="7"/>
  <c r="O330" i="7" s="1"/>
  <c r="H330" i="7"/>
  <c r="G330" i="7"/>
  <c r="F330" i="7"/>
  <c r="B330" i="7"/>
  <c r="D330" i="7" s="1"/>
  <c r="O329" i="7"/>
  <c r="P329" i="7" s="1"/>
  <c r="N329" i="7"/>
  <c r="H329" i="7"/>
  <c r="G329" i="7"/>
  <c r="I329" i="7" s="1"/>
  <c r="F329" i="7"/>
  <c r="D329" i="7"/>
  <c r="B329" i="7"/>
  <c r="N328" i="7"/>
  <c r="G328" i="7"/>
  <c r="F328" i="7"/>
  <c r="B328" i="7"/>
  <c r="D328" i="7" s="1"/>
  <c r="H328" i="7" s="1"/>
  <c r="N327" i="7"/>
  <c r="G327" i="7"/>
  <c r="F327" i="7"/>
  <c r="D327" i="7"/>
  <c r="H327" i="7" s="1"/>
  <c r="B327" i="7"/>
  <c r="O326" i="7"/>
  <c r="N326" i="7"/>
  <c r="I326" i="7"/>
  <c r="H326" i="7"/>
  <c r="G326" i="7"/>
  <c r="F326" i="7"/>
  <c r="D326" i="7"/>
  <c r="B326" i="7"/>
  <c r="N325" i="7"/>
  <c r="G325" i="7"/>
  <c r="B325" i="7"/>
  <c r="N324" i="7"/>
  <c r="O324" i="7" s="1"/>
  <c r="I324" i="7"/>
  <c r="H324" i="7"/>
  <c r="G324" i="7"/>
  <c r="F324" i="7"/>
  <c r="D324" i="7"/>
  <c r="B324" i="7"/>
  <c r="O323" i="7"/>
  <c r="N323" i="7"/>
  <c r="G323" i="7"/>
  <c r="B323" i="7"/>
  <c r="D323" i="7" s="1"/>
  <c r="H323" i="7" s="1"/>
  <c r="O322" i="7"/>
  <c r="P322" i="7" s="1"/>
  <c r="N322" i="7"/>
  <c r="G322" i="7"/>
  <c r="D322" i="7"/>
  <c r="H322" i="7" s="1"/>
  <c r="B322" i="7"/>
  <c r="F322" i="7" s="1"/>
  <c r="N321" i="7"/>
  <c r="O321" i="7" s="1"/>
  <c r="G321" i="7"/>
  <c r="B321" i="7"/>
  <c r="P320" i="7"/>
  <c r="N320" i="7"/>
  <c r="O320" i="7" s="1"/>
  <c r="G320" i="7"/>
  <c r="F320" i="7"/>
  <c r="B320" i="7"/>
  <c r="D320" i="7" s="1"/>
  <c r="H320" i="7" s="1"/>
  <c r="O319" i="7"/>
  <c r="N319" i="7"/>
  <c r="G319" i="7"/>
  <c r="F319" i="7"/>
  <c r="B319" i="7"/>
  <c r="D319" i="7" s="1"/>
  <c r="H319" i="7" s="1"/>
  <c r="N318" i="7"/>
  <c r="O318" i="7" s="1"/>
  <c r="P318" i="7" s="1"/>
  <c r="I318" i="7"/>
  <c r="G318" i="7"/>
  <c r="F318" i="7"/>
  <c r="D318" i="7"/>
  <c r="H318" i="7" s="1"/>
  <c r="B318" i="7"/>
  <c r="O317" i="7"/>
  <c r="N317" i="7"/>
  <c r="G317" i="7"/>
  <c r="B317" i="7"/>
  <c r="F317" i="7" s="1"/>
  <c r="P316" i="7"/>
  <c r="N316" i="7"/>
  <c r="G316" i="7"/>
  <c r="B316" i="7"/>
  <c r="I315" i="7"/>
  <c r="H315" i="7"/>
  <c r="N314" i="7"/>
  <c r="O316" i="7" s="1"/>
  <c r="G314" i="7"/>
  <c r="F314" i="7"/>
  <c r="I314" i="7" s="1"/>
  <c r="B314" i="7"/>
  <c r="D314" i="7" s="1"/>
  <c r="H314" i="7" s="1"/>
  <c r="N313" i="7"/>
  <c r="G313" i="7"/>
  <c r="B313" i="7"/>
  <c r="F313" i="7" s="1"/>
  <c r="N312" i="7"/>
  <c r="O312" i="7" s="1"/>
  <c r="G312" i="7"/>
  <c r="F312" i="7"/>
  <c r="D312" i="7"/>
  <c r="H312" i="7" s="1"/>
  <c r="B312" i="7"/>
  <c r="N311" i="7"/>
  <c r="O311" i="7" s="1"/>
  <c r="G311" i="7"/>
  <c r="B311" i="7"/>
  <c r="N310" i="7"/>
  <c r="H310" i="7"/>
  <c r="G310" i="7"/>
  <c r="F310" i="7"/>
  <c r="B310" i="7"/>
  <c r="D310" i="7" s="1"/>
  <c r="N309" i="7"/>
  <c r="O309" i="7" s="1"/>
  <c r="G309" i="7"/>
  <c r="B309" i="7"/>
  <c r="F309" i="7" s="1"/>
  <c r="O308" i="7"/>
  <c r="N308" i="7"/>
  <c r="G308" i="7"/>
  <c r="B308" i="7"/>
  <c r="F308" i="7" s="1"/>
  <c r="N307" i="7"/>
  <c r="G307" i="7"/>
  <c r="F307" i="7"/>
  <c r="B307" i="7"/>
  <c r="D307" i="7" s="1"/>
  <c r="H307" i="7" s="1"/>
  <c r="N306" i="7"/>
  <c r="H306" i="7"/>
  <c r="G306" i="7"/>
  <c r="F306" i="7"/>
  <c r="D306" i="7"/>
  <c r="B306" i="7"/>
  <c r="O305" i="7"/>
  <c r="N305" i="7"/>
  <c r="I305" i="7"/>
  <c r="H305" i="7"/>
  <c r="G305" i="7"/>
  <c r="F305" i="7"/>
  <c r="D305" i="7"/>
  <c r="B305" i="7"/>
  <c r="N304" i="7"/>
  <c r="G304" i="7"/>
  <c r="B304" i="7"/>
  <c r="N303" i="7"/>
  <c r="O303" i="7" s="1"/>
  <c r="G303" i="7"/>
  <c r="D303" i="7"/>
  <c r="H303" i="7" s="1"/>
  <c r="B303" i="7"/>
  <c r="F303" i="7" s="1"/>
  <c r="I303" i="7" s="1"/>
  <c r="N302" i="7"/>
  <c r="O302" i="7" s="1"/>
  <c r="G302" i="7"/>
  <c r="B302" i="7"/>
  <c r="N301" i="7"/>
  <c r="G301" i="7"/>
  <c r="B301" i="7"/>
  <c r="F301" i="7" s="1"/>
  <c r="O300" i="7"/>
  <c r="N300" i="7"/>
  <c r="H300" i="7"/>
  <c r="G300" i="7"/>
  <c r="F300" i="7"/>
  <c r="D300" i="7"/>
  <c r="B300" i="7"/>
  <c r="N299" i="7"/>
  <c r="O299" i="7" s="1"/>
  <c r="G299" i="7"/>
  <c r="D299" i="7"/>
  <c r="H299" i="7" s="1"/>
  <c r="B299" i="7"/>
  <c r="F299" i="7" s="1"/>
  <c r="N298" i="7"/>
  <c r="O298" i="7" s="1"/>
  <c r="P298" i="7" s="1"/>
  <c r="G298" i="7"/>
  <c r="B298" i="7"/>
  <c r="F298" i="7" s="1"/>
  <c r="O297" i="7"/>
  <c r="P297" i="7" s="1"/>
  <c r="N297" i="7"/>
  <c r="G297" i="7"/>
  <c r="F297" i="7"/>
  <c r="B297" i="7"/>
  <c r="D297" i="7" s="1"/>
  <c r="H297" i="7" s="1"/>
  <c r="O296" i="7"/>
  <c r="N296" i="7"/>
  <c r="G296" i="7"/>
  <c r="F296" i="7"/>
  <c r="D296" i="7"/>
  <c r="H296" i="7" s="1"/>
  <c r="B296" i="7"/>
  <c r="N295" i="7"/>
  <c r="I295" i="7"/>
  <c r="G295" i="7"/>
  <c r="D295" i="7"/>
  <c r="H295" i="7" s="1"/>
  <c r="B295" i="7"/>
  <c r="F295" i="7" s="1"/>
  <c r="N294" i="7"/>
  <c r="H294" i="7"/>
  <c r="G294" i="7"/>
  <c r="I294" i="7" s="1"/>
  <c r="F294" i="7"/>
  <c r="D294" i="7"/>
  <c r="B294" i="7"/>
  <c r="N293" i="7"/>
  <c r="H293" i="7"/>
  <c r="G293" i="7"/>
  <c r="F293" i="7"/>
  <c r="D293" i="7"/>
  <c r="B293" i="7"/>
  <c r="N292" i="7"/>
  <c r="O292" i="7" s="1"/>
  <c r="H292" i="7"/>
  <c r="G292" i="7"/>
  <c r="B292" i="7"/>
  <c r="D292" i="7" s="1"/>
  <c r="N291" i="7"/>
  <c r="O291" i="7" s="1"/>
  <c r="I291" i="7"/>
  <c r="H291" i="7"/>
  <c r="G291" i="7"/>
  <c r="D291" i="7"/>
  <c r="B291" i="7"/>
  <c r="F291" i="7" s="1"/>
  <c r="N290" i="7"/>
  <c r="I290" i="7"/>
  <c r="H290" i="7"/>
  <c r="G290" i="7"/>
  <c r="F290" i="7"/>
  <c r="B290" i="7"/>
  <c r="D290" i="7" s="1"/>
  <c r="N289" i="7"/>
  <c r="O289" i="7" s="1"/>
  <c r="G289" i="7"/>
  <c r="D289" i="7"/>
  <c r="H289" i="7" s="1"/>
  <c r="B289" i="7"/>
  <c r="F289" i="7" s="1"/>
  <c r="N288" i="7"/>
  <c r="O288" i="7" s="1"/>
  <c r="P288" i="7" s="1"/>
  <c r="H288" i="7"/>
  <c r="G288" i="7"/>
  <c r="F288" i="7"/>
  <c r="D288" i="7"/>
  <c r="B288" i="7"/>
  <c r="N287" i="7"/>
  <c r="O287" i="7" s="1"/>
  <c r="G287" i="7"/>
  <c r="F287" i="7"/>
  <c r="B287" i="7"/>
  <c r="D287" i="7" s="1"/>
  <c r="H287" i="7" s="1"/>
  <c r="P286" i="7"/>
  <c r="N286" i="7"/>
  <c r="O286" i="7" s="1"/>
  <c r="G286" i="7"/>
  <c r="B286" i="7"/>
  <c r="F286" i="7" s="1"/>
  <c r="O285" i="7"/>
  <c r="N285" i="7"/>
  <c r="I285" i="7"/>
  <c r="G285" i="7"/>
  <c r="B285" i="7"/>
  <c r="F285" i="7" s="1"/>
  <c r="O284" i="7"/>
  <c r="N284" i="7"/>
  <c r="G284" i="7"/>
  <c r="B284" i="7"/>
  <c r="I283" i="7"/>
  <c r="H283" i="7"/>
  <c r="N282" i="7"/>
  <c r="O282" i="7" s="1"/>
  <c r="P282" i="7" s="1"/>
  <c r="G282" i="7"/>
  <c r="D282" i="7"/>
  <c r="H282" i="7" s="1"/>
  <c r="B282" i="7"/>
  <c r="F282" i="7" s="1"/>
  <c r="P281" i="7"/>
  <c r="N281" i="7"/>
  <c r="O281" i="7" s="1"/>
  <c r="P280" i="7" s="1"/>
  <c r="H281" i="7"/>
  <c r="G281" i="7"/>
  <c r="F281" i="7"/>
  <c r="B281" i="7"/>
  <c r="D281" i="7" s="1"/>
  <c r="N280" i="7"/>
  <c r="O280" i="7" s="1"/>
  <c r="G280" i="7"/>
  <c r="B280" i="7"/>
  <c r="F280" i="7" s="1"/>
  <c r="P279" i="7"/>
  <c r="O279" i="7"/>
  <c r="N279" i="7"/>
  <c r="G279" i="7"/>
  <c r="D279" i="7"/>
  <c r="H279" i="7" s="1"/>
  <c r="B279" i="7"/>
  <c r="F279" i="7" s="1"/>
  <c r="N278" i="7"/>
  <c r="I278" i="7"/>
  <c r="G278" i="7"/>
  <c r="D278" i="7"/>
  <c r="H278" i="7" s="1"/>
  <c r="B278" i="7"/>
  <c r="F278" i="7" s="1"/>
  <c r="N277" i="7"/>
  <c r="O278" i="7" s="1"/>
  <c r="P278" i="7" s="1"/>
  <c r="G277" i="7"/>
  <c r="B277" i="7"/>
  <c r="O276" i="7"/>
  <c r="N276" i="7"/>
  <c r="G276" i="7"/>
  <c r="F276" i="7"/>
  <c r="B276" i="7"/>
  <c r="D276" i="7" s="1"/>
  <c r="H276" i="7" s="1"/>
  <c r="O275" i="7"/>
  <c r="P275" i="7" s="1"/>
  <c r="N275" i="7"/>
  <c r="G275" i="7"/>
  <c r="F275" i="7"/>
  <c r="D275" i="7"/>
  <c r="H275" i="7" s="1"/>
  <c r="B275" i="7"/>
  <c r="N274" i="7"/>
  <c r="G274" i="7"/>
  <c r="F274" i="7"/>
  <c r="D274" i="7"/>
  <c r="H274" i="7" s="1"/>
  <c r="B274" i="7"/>
  <c r="N273" i="7"/>
  <c r="O273" i="7" s="1"/>
  <c r="G273" i="7"/>
  <c r="B273" i="7"/>
  <c r="F273" i="7" s="1"/>
  <c r="N272" i="7"/>
  <c r="I272" i="7"/>
  <c r="G272" i="7"/>
  <c r="F272" i="7"/>
  <c r="D272" i="7"/>
  <c r="H272" i="7" s="1"/>
  <c r="B272" i="7"/>
  <c r="N271" i="7"/>
  <c r="O271" i="7" s="1"/>
  <c r="G271" i="7"/>
  <c r="B271" i="7"/>
  <c r="O270" i="7"/>
  <c r="P270" i="7" s="1"/>
  <c r="N270" i="7"/>
  <c r="G270" i="7"/>
  <c r="B270" i="7"/>
  <c r="N269" i="7"/>
  <c r="G269" i="7"/>
  <c r="D269" i="7"/>
  <c r="H269" i="7" s="1"/>
  <c r="B269" i="7"/>
  <c r="F269" i="7" s="1"/>
  <c r="I269" i="7" s="1"/>
  <c r="N268" i="7"/>
  <c r="O268" i="7" s="1"/>
  <c r="G268" i="7"/>
  <c r="F268" i="7"/>
  <c r="I268" i="7" s="1"/>
  <c r="D268" i="7"/>
  <c r="H268" i="7" s="1"/>
  <c r="B268" i="7"/>
  <c r="N267" i="7"/>
  <c r="O267" i="7" s="1"/>
  <c r="P267" i="7" s="1"/>
  <c r="G267" i="7"/>
  <c r="F267" i="7"/>
  <c r="B267" i="7"/>
  <c r="D267" i="7" s="1"/>
  <c r="H267" i="7" s="1"/>
  <c r="N266" i="7"/>
  <c r="G266" i="7"/>
  <c r="B266" i="7"/>
  <c r="N265" i="7"/>
  <c r="O265" i="7" s="1"/>
  <c r="I265" i="7"/>
  <c r="H265" i="7"/>
  <c r="G265" i="7"/>
  <c r="D265" i="7"/>
  <c r="B265" i="7"/>
  <c r="F265" i="7" s="1"/>
  <c r="N264" i="7"/>
  <c r="O264" i="7" s="1"/>
  <c r="G264" i="7"/>
  <c r="B264" i="7"/>
  <c r="F264" i="7" s="1"/>
  <c r="O263" i="7"/>
  <c r="N263" i="7"/>
  <c r="G263" i="7"/>
  <c r="B263" i="7"/>
  <c r="F263" i="7" s="1"/>
  <c r="N262" i="7"/>
  <c r="O262" i="7" s="1"/>
  <c r="P262" i="7" s="1"/>
  <c r="G262" i="7"/>
  <c r="B262" i="7"/>
  <c r="N261" i="7"/>
  <c r="I261" i="7"/>
  <c r="H261" i="7"/>
  <c r="G261" i="7"/>
  <c r="F261" i="7"/>
  <c r="D261" i="7"/>
  <c r="B261" i="7"/>
  <c r="N260" i="7"/>
  <c r="O260" i="7" s="1"/>
  <c r="H260" i="7"/>
  <c r="G260" i="7"/>
  <c r="F260" i="7"/>
  <c r="B260" i="7"/>
  <c r="D260" i="7" s="1"/>
  <c r="O259" i="7"/>
  <c r="N259" i="7"/>
  <c r="G259" i="7"/>
  <c r="B259" i="7"/>
  <c r="F259" i="7" s="1"/>
  <c r="N258" i="7"/>
  <c r="G258" i="7"/>
  <c r="B258" i="7"/>
  <c r="N257" i="7"/>
  <c r="O257" i="7" s="1"/>
  <c r="G257" i="7"/>
  <c r="D257" i="7"/>
  <c r="H257" i="7" s="1"/>
  <c r="B257" i="7"/>
  <c r="F257" i="7" s="1"/>
  <c r="I257" i="7" s="1"/>
  <c r="O256" i="7"/>
  <c r="P256" i="7" s="1"/>
  <c r="N256" i="7"/>
  <c r="G256" i="7"/>
  <c r="F256" i="7"/>
  <c r="I256" i="7" s="1"/>
  <c r="D256" i="7"/>
  <c r="H256" i="7" s="1"/>
  <c r="B256" i="7"/>
  <c r="N255" i="7"/>
  <c r="O255" i="7" s="1"/>
  <c r="G255" i="7"/>
  <c r="B255" i="7"/>
  <c r="D255" i="7" s="1"/>
  <c r="H255" i="7" s="1"/>
  <c r="N254" i="7"/>
  <c r="G254" i="7"/>
  <c r="B254" i="7"/>
  <c r="F254" i="7" s="1"/>
  <c r="N253" i="7"/>
  <c r="O253" i="7" s="1"/>
  <c r="G253" i="7"/>
  <c r="D253" i="7"/>
  <c r="H253" i="7" s="1"/>
  <c r="B253" i="7"/>
  <c r="F253" i="7" s="1"/>
  <c r="I252" i="7"/>
  <c r="H252" i="7"/>
  <c r="N251" i="7"/>
  <c r="O251" i="7" s="1"/>
  <c r="G251" i="7"/>
  <c r="I251" i="7" s="1"/>
  <c r="F251" i="7"/>
  <c r="B251" i="7"/>
  <c r="D251" i="7" s="1"/>
  <c r="H251" i="7" s="1"/>
  <c r="N250" i="7"/>
  <c r="O250" i="7" s="1"/>
  <c r="P250" i="7" s="1"/>
  <c r="G250" i="7"/>
  <c r="B250" i="7"/>
  <c r="N249" i="7"/>
  <c r="G249" i="7"/>
  <c r="B249" i="7"/>
  <c r="N248" i="7"/>
  <c r="O248" i="7" s="1"/>
  <c r="G248" i="7"/>
  <c r="D248" i="7"/>
  <c r="H248" i="7" s="1"/>
  <c r="B248" i="7"/>
  <c r="F248" i="7" s="1"/>
  <c r="O247" i="7"/>
  <c r="P247" i="7" s="1"/>
  <c r="N247" i="7"/>
  <c r="G247" i="7"/>
  <c r="F247" i="7"/>
  <c r="I247" i="7" s="1"/>
  <c r="D247" i="7"/>
  <c r="H247" i="7" s="1"/>
  <c r="B247" i="7"/>
  <c r="N246" i="7"/>
  <c r="O246" i="7" s="1"/>
  <c r="H246" i="7"/>
  <c r="G246" i="7"/>
  <c r="F246" i="7"/>
  <c r="B246" i="7"/>
  <c r="D246" i="7" s="1"/>
  <c r="N245" i="7"/>
  <c r="O245" i="7" s="1"/>
  <c r="P245" i="7" s="1"/>
  <c r="G245" i="7"/>
  <c r="B245" i="7"/>
  <c r="F245" i="7" s="1"/>
  <c r="N244" i="7"/>
  <c r="H244" i="7"/>
  <c r="G244" i="7"/>
  <c r="F244" i="7"/>
  <c r="D244" i="7"/>
  <c r="B244" i="7"/>
  <c r="O243" i="7"/>
  <c r="N243" i="7"/>
  <c r="O244" i="7" s="1"/>
  <c r="G243" i="7"/>
  <c r="F243" i="7"/>
  <c r="B243" i="7"/>
  <c r="D243" i="7" s="1"/>
  <c r="H243" i="7" s="1"/>
  <c r="P242" i="7"/>
  <c r="O242" i="7"/>
  <c r="N242" i="7"/>
  <c r="G242" i="7"/>
  <c r="D242" i="7"/>
  <c r="H242" i="7" s="1"/>
  <c r="B242" i="7"/>
  <c r="F242" i="7" s="1"/>
  <c r="N241" i="7"/>
  <c r="O241" i="7" s="1"/>
  <c r="P241" i="7" s="1"/>
  <c r="G241" i="7"/>
  <c r="B241" i="7"/>
  <c r="N240" i="7"/>
  <c r="I240" i="7"/>
  <c r="H240" i="7"/>
  <c r="G240" i="7"/>
  <c r="F240" i="7"/>
  <c r="D240" i="7"/>
  <c r="B240" i="7"/>
  <c r="N239" i="7"/>
  <c r="O239" i="7" s="1"/>
  <c r="I239" i="7"/>
  <c r="H239" i="7"/>
  <c r="G239" i="7"/>
  <c r="F239" i="7"/>
  <c r="B239" i="7"/>
  <c r="D239" i="7" s="1"/>
  <c r="O238" i="7"/>
  <c r="P238" i="7" s="1"/>
  <c r="N238" i="7"/>
  <c r="I238" i="7"/>
  <c r="G238" i="7"/>
  <c r="D238" i="7"/>
  <c r="H238" i="7" s="1"/>
  <c r="B238" i="7"/>
  <c r="F238" i="7" s="1"/>
  <c r="N237" i="7"/>
  <c r="I237" i="7"/>
  <c r="H237" i="7"/>
  <c r="G237" i="7"/>
  <c r="F237" i="7"/>
  <c r="D237" i="7"/>
  <c r="B237" i="7"/>
  <c r="N236" i="7"/>
  <c r="O236" i="7" s="1"/>
  <c r="I236" i="7"/>
  <c r="G236" i="7"/>
  <c r="F236" i="7"/>
  <c r="D236" i="7"/>
  <c r="H236" i="7" s="1"/>
  <c r="B236" i="7"/>
  <c r="O235" i="7"/>
  <c r="N235" i="7"/>
  <c r="H235" i="7"/>
  <c r="G235" i="7"/>
  <c r="F235" i="7"/>
  <c r="D235" i="7"/>
  <c r="B235" i="7"/>
  <c r="N234" i="7"/>
  <c r="H234" i="7"/>
  <c r="G234" i="7"/>
  <c r="B234" i="7"/>
  <c r="D234" i="7" s="1"/>
  <c r="N233" i="7"/>
  <c r="O234" i="7" s="1"/>
  <c r="P234" i="7" s="1"/>
  <c r="I233" i="7"/>
  <c r="G233" i="7"/>
  <c r="D233" i="7"/>
  <c r="H233" i="7" s="1"/>
  <c r="B233" i="7"/>
  <c r="F233" i="7" s="1"/>
  <c r="O232" i="7"/>
  <c r="P232" i="7" s="1"/>
  <c r="N232" i="7"/>
  <c r="O233" i="7" s="1"/>
  <c r="H232" i="7"/>
  <c r="G232" i="7"/>
  <c r="F232" i="7"/>
  <c r="D232" i="7"/>
  <c r="B232" i="7"/>
  <c r="O231" i="7"/>
  <c r="P231" i="7" s="1"/>
  <c r="N231" i="7"/>
  <c r="G231" i="7"/>
  <c r="B231" i="7"/>
  <c r="F231" i="7" s="1"/>
  <c r="N230" i="7"/>
  <c r="G230" i="7"/>
  <c r="B230" i="7"/>
  <c r="F230" i="7" s="1"/>
  <c r="N229" i="7"/>
  <c r="O229" i="7" s="1"/>
  <c r="G229" i="7"/>
  <c r="F229" i="7"/>
  <c r="B229" i="7"/>
  <c r="D229" i="7" s="1"/>
  <c r="H229" i="7" s="1"/>
  <c r="O228" i="7"/>
  <c r="P228" i="7" s="1"/>
  <c r="N228" i="7"/>
  <c r="G228" i="7"/>
  <c r="F228" i="7"/>
  <c r="D228" i="7"/>
  <c r="H228" i="7" s="1"/>
  <c r="B228" i="7"/>
  <c r="N227" i="7"/>
  <c r="G227" i="7"/>
  <c r="B227" i="7"/>
  <c r="N226" i="7"/>
  <c r="I226" i="7"/>
  <c r="G226" i="7"/>
  <c r="D226" i="7"/>
  <c r="H226" i="7" s="1"/>
  <c r="B226" i="7"/>
  <c r="F226" i="7" s="1"/>
  <c r="N225" i="7"/>
  <c r="G225" i="7"/>
  <c r="B225" i="7"/>
  <c r="N224" i="7"/>
  <c r="O224" i="7" s="1"/>
  <c r="G224" i="7"/>
  <c r="D224" i="7"/>
  <c r="H224" i="7" s="1"/>
  <c r="B224" i="7"/>
  <c r="F224" i="7" s="1"/>
  <c r="O223" i="7"/>
  <c r="P223" i="7" s="1"/>
  <c r="N223" i="7"/>
  <c r="H223" i="7"/>
  <c r="G223" i="7"/>
  <c r="F223" i="7"/>
  <c r="D223" i="7"/>
  <c r="B223" i="7"/>
  <c r="N222" i="7"/>
  <c r="I222" i="7"/>
  <c r="H222" i="7"/>
  <c r="G222" i="7"/>
  <c r="F222" i="7"/>
  <c r="B222" i="7"/>
  <c r="D222" i="7" s="1"/>
  <c r="N221" i="7"/>
  <c r="O221" i="7" s="1"/>
  <c r="H221" i="7"/>
  <c r="G221" i="7"/>
  <c r="I221" i="7" s="1"/>
  <c r="D221" i="7"/>
  <c r="B221" i="7"/>
  <c r="F221" i="7" s="1"/>
  <c r="I220" i="7"/>
  <c r="H220" i="7"/>
  <c r="N219" i="7"/>
  <c r="O219" i="7" s="1"/>
  <c r="I219" i="7"/>
  <c r="G219" i="7"/>
  <c r="F219" i="7"/>
  <c r="D219" i="7"/>
  <c r="B219" i="7"/>
  <c r="N218" i="7"/>
  <c r="O218" i="7" s="1"/>
  <c r="P218" i="7" s="1"/>
  <c r="G218" i="7"/>
  <c r="B218" i="7"/>
  <c r="D218" i="7" s="1"/>
  <c r="H218" i="7" s="1"/>
  <c r="O217" i="7"/>
  <c r="N217" i="7"/>
  <c r="I217" i="7"/>
  <c r="H217" i="7"/>
  <c r="G217" i="7"/>
  <c r="D217" i="7"/>
  <c r="B217" i="7"/>
  <c r="F217" i="7" s="1"/>
  <c r="N216" i="7"/>
  <c r="G216" i="7"/>
  <c r="B216" i="7"/>
  <c r="F216" i="7" s="1"/>
  <c r="N215" i="7"/>
  <c r="G215" i="7"/>
  <c r="F215" i="7"/>
  <c r="D215" i="7"/>
  <c r="H215" i="7" s="1"/>
  <c r="B215" i="7"/>
  <c r="O214" i="7"/>
  <c r="N214" i="7"/>
  <c r="H214" i="7"/>
  <c r="G214" i="7"/>
  <c r="F214" i="7"/>
  <c r="I214" i="7" s="1"/>
  <c r="D214" i="7"/>
  <c r="B214" i="7"/>
  <c r="N213" i="7"/>
  <c r="I213" i="7"/>
  <c r="H213" i="7"/>
  <c r="G213" i="7"/>
  <c r="F213" i="7"/>
  <c r="B213" i="7"/>
  <c r="D213" i="7" s="1"/>
  <c r="N212" i="7"/>
  <c r="O212" i="7" s="1"/>
  <c r="G212" i="7"/>
  <c r="B212" i="7"/>
  <c r="F212" i="7" s="1"/>
  <c r="O211" i="7"/>
  <c r="N211" i="7"/>
  <c r="G211" i="7"/>
  <c r="B211" i="7"/>
  <c r="F211" i="7" s="1"/>
  <c r="P210" i="7"/>
  <c r="O210" i="7"/>
  <c r="N210" i="7"/>
  <c r="G210" i="7"/>
  <c r="F210" i="7"/>
  <c r="B210" i="7"/>
  <c r="D210" i="7" s="1"/>
  <c r="H210" i="7" s="1"/>
  <c r="N209" i="7"/>
  <c r="G209" i="7"/>
  <c r="F209" i="7"/>
  <c r="B209" i="7"/>
  <c r="D209" i="7" s="1"/>
  <c r="H209" i="7" s="1"/>
  <c r="N208" i="7"/>
  <c r="H208" i="7"/>
  <c r="G208" i="7"/>
  <c r="F208" i="7"/>
  <c r="D208" i="7"/>
  <c r="B208" i="7"/>
  <c r="N207" i="7"/>
  <c r="O207" i="7" s="1"/>
  <c r="G207" i="7"/>
  <c r="I207" i="7" s="1"/>
  <c r="F207" i="7"/>
  <c r="D207" i="7"/>
  <c r="H207" i="7" s="1"/>
  <c r="B207" i="7"/>
  <c r="N206" i="7"/>
  <c r="O206" i="7" s="1"/>
  <c r="G206" i="7"/>
  <c r="B206" i="7"/>
  <c r="D206" i="7" s="1"/>
  <c r="H206" i="7" s="1"/>
  <c r="P205" i="7"/>
  <c r="N205" i="7"/>
  <c r="O205" i="7" s="1"/>
  <c r="G205" i="7"/>
  <c r="D205" i="7"/>
  <c r="H205" i="7" s="1"/>
  <c r="B205" i="7"/>
  <c r="F205" i="7" s="1"/>
  <c r="O204" i="7"/>
  <c r="P204" i="7" s="1"/>
  <c r="N204" i="7"/>
  <c r="G204" i="7"/>
  <c r="F204" i="7"/>
  <c r="B204" i="7"/>
  <c r="D204" i="7" s="1"/>
  <c r="H204" i="7" s="1"/>
  <c r="N203" i="7"/>
  <c r="G203" i="7"/>
  <c r="D203" i="7"/>
  <c r="H203" i="7" s="1"/>
  <c r="B203" i="7"/>
  <c r="F203" i="7" s="1"/>
  <c r="N202" i="7"/>
  <c r="O202" i="7" s="1"/>
  <c r="H202" i="7"/>
  <c r="G202" i="7"/>
  <c r="F202" i="7"/>
  <c r="I202" i="7" s="1"/>
  <c r="D202" i="7"/>
  <c r="B202" i="7"/>
  <c r="N201" i="7"/>
  <c r="O201" i="7" s="1"/>
  <c r="H201" i="7"/>
  <c r="G201" i="7"/>
  <c r="F201" i="7"/>
  <c r="B201" i="7"/>
  <c r="D201" i="7" s="1"/>
  <c r="N200" i="7"/>
  <c r="O200" i="7" s="1"/>
  <c r="G200" i="7"/>
  <c r="B200" i="7"/>
  <c r="O199" i="7"/>
  <c r="N199" i="7"/>
  <c r="G199" i="7"/>
  <c r="B199" i="7"/>
  <c r="O198" i="7"/>
  <c r="P198" i="7" s="1"/>
  <c r="N198" i="7"/>
  <c r="G198" i="7"/>
  <c r="F198" i="7"/>
  <c r="D198" i="7"/>
  <c r="H198" i="7" s="1"/>
  <c r="B198" i="7"/>
  <c r="N197" i="7"/>
  <c r="H197" i="7"/>
  <c r="G197" i="7"/>
  <c r="F197" i="7"/>
  <c r="I197" i="7" s="1"/>
  <c r="D197" i="7"/>
  <c r="B197" i="7"/>
  <c r="N196" i="7"/>
  <c r="H196" i="7"/>
  <c r="G196" i="7"/>
  <c r="F196" i="7"/>
  <c r="I196" i="7" s="1"/>
  <c r="D196" i="7"/>
  <c r="B196" i="7"/>
  <c r="N195" i="7"/>
  <c r="I195" i="7"/>
  <c r="H195" i="7"/>
  <c r="G195" i="7"/>
  <c r="F195" i="7"/>
  <c r="D195" i="7"/>
  <c r="B195" i="7"/>
  <c r="N194" i="7"/>
  <c r="O194" i="7" s="1"/>
  <c r="G194" i="7"/>
  <c r="B194" i="7"/>
  <c r="O193" i="7"/>
  <c r="N193" i="7"/>
  <c r="G193" i="7"/>
  <c r="B193" i="7"/>
  <c r="N192" i="7"/>
  <c r="I192" i="7"/>
  <c r="G192" i="7"/>
  <c r="F192" i="7"/>
  <c r="D192" i="7"/>
  <c r="H192" i="7" s="1"/>
  <c r="B192" i="7"/>
  <c r="N191" i="7"/>
  <c r="I191" i="7"/>
  <c r="H191" i="7"/>
  <c r="G191" i="7"/>
  <c r="F191" i="7"/>
  <c r="D191" i="7"/>
  <c r="B191" i="7"/>
  <c r="N190" i="7"/>
  <c r="I190" i="7"/>
  <c r="H190" i="7"/>
  <c r="G190" i="7"/>
  <c r="F190" i="7"/>
  <c r="D190" i="7"/>
  <c r="B190" i="7"/>
  <c r="N189" i="7"/>
  <c r="O189" i="7" s="1"/>
  <c r="G189" i="7"/>
  <c r="B189" i="7"/>
  <c r="I188" i="7"/>
  <c r="H188" i="7"/>
  <c r="N187" i="7"/>
  <c r="G187" i="7"/>
  <c r="I187" i="7" s="1"/>
  <c r="B187" i="7"/>
  <c r="F187" i="7" s="1"/>
  <c r="N186" i="7"/>
  <c r="O186" i="7" s="1"/>
  <c r="H186" i="7"/>
  <c r="G186" i="7"/>
  <c r="F186" i="7"/>
  <c r="D186" i="7"/>
  <c r="B186" i="7"/>
  <c r="O185" i="7"/>
  <c r="N185" i="7"/>
  <c r="G185" i="7"/>
  <c r="I185" i="7" s="1"/>
  <c r="F185" i="7"/>
  <c r="B185" i="7"/>
  <c r="D185" i="7" s="1"/>
  <c r="H185" i="7" s="1"/>
  <c r="O184" i="7"/>
  <c r="N184" i="7"/>
  <c r="G184" i="7"/>
  <c r="B184" i="7"/>
  <c r="F184" i="7" s="1"/>
  <c r="N183" i="7"/>
  <c r="I183" i="7"/>
  <c r="G183" i="7"/>
  <c r="F183" i="7"/>
  <c r="D183" i="7"/>
  <c r="H183" i="7" s="1"/>
  <c r="B183" i="7"/>
  <c r="N182" i="7"/>
  <c r="I182" i="7"/>
  <c r="H182" i="7"/>
  <c r="G182" i="7"/>
  <c r="F182" i="7"/>
  <c r="D182" i="7"/>
  <c r="B182" i="7"/>
  <c r="N181" i="7"/>
  <c r="I181" i="7"/>
  <c r="H181" i="7"/>
  <c r="G181" i="7"/>
  <c r="F181" i="7"/>
  <c r="D181" i="7"/>
  <c r="B181" i="7"/>
  <c r="N180" i="7"/>
  <c r="O180" i="7" s="1"/>
  <c r="G180" i="7"/>
  <c r="B180" i="7"/>
  <c r="N179" i="7"/>
  <c r="I179" i="7"/>
  <c r="G179" i="7"/>
  <c r="D179" i="7"/>
  <c r="H179" i="7" s="1"/>
  <c r="B179" i="7"/>
  <c r="F179" i="7" s="1"/>
  <c r="N178" i="7"/>
  <c r="O178" i="7" s="1"/>
  <c r="G178" i="7"/>
  <c r="F178" i="7"/>
  <c r="I178" i="7" s="1"/>
  <c r="B178" i="7"/>
  <c r="D178" i="7" s="1"/>
  <c r="H178" i="7" s="1"/>
  <c r="N177" i="7"/>
  <c r="O177" i="7" s="1"/>
  <c r="P177" i="7" s="1"/>
  <c r="G177" i="7"/>
  <c r="D177" i="7"/>
  <c r="H177" i="7" s="1"/>
  <c r="B177" i="7"/>
  <c r="F177" i="7" s="1"/>
  <c r="N176" i="7"/>
  <c r="H176" i="7"/>
  <c r="G176" i="7"/>
  <c r="F176" i="7"/>
  <c r="B176" i="7"/>
  <c r="D176" i="7" s="1"/>
  <c r="N175" i="7"/>
  <c r="O175" i="7" s="1"/>
  <c r="I175" i="7"/>
  <c r="G175" i="7"/>
  <c r="D175" i="7"/>
  <c r="H175" i="7" s="1"/>
  <c r="B175" i="7"/>
  <c r="F175" i="7" s="1"/>
  <c r="N174" i="7"/>
  <c r="O174" i="7" s="1"/>
  <c r="G174" i="7"/>
  <c r="F174" i="7"/>
  <c r="D174" i="7"/>
  <c r="H174" i="7" s="1"/>
  <c r="B174" i="7"/>
  <c r="O173" i="7"/>
  <c r="N173" i="7"/>
  <c r="G173" i="7"/>
  <c r="F173" i="7"/>
  <c r="B173" i="7"/>
  <c r="D173" i="7" s="1"/>
  <c r="H173" i="7" s="1"/>
  <c r="P172" i="7"/>
  <c r="O172" i="7"/>
  <c r="N172" i="7"/>
  <c r="G172" i="7"/>
  <c r="B172" i="7"/>
  <c r="N171" i="7"/>
  <c r="I171" i="7"/>
  <c r="H171" i="7"/>
  <c r="G171" i="7"/>
  <c r="F171" i="7"/>
  <c r="D171" i="7"/>
  <c r="B171" i="7"/>
  <c r="N170" i="7"/>
  <c r="H170" i="7"/>
  <c r="G170" i="7"/>
  <c r="F170" i="7"/>
  <c r="I170" i="7" s="1"/>
  <c r="D170" i="7"/>
  <c r="B170" i="7"/>
  <c r="N169" i="7"/>
  <c r="I169" i="7"/>
  <c r="H169" i="7"/>
  <c r="G169" i="7"/>
  <c r="F169" i="7"/>
  <c r="D169" i="7"/>
  <c r="B169" i="7"/>
  <c r="N168" i="7"/>
  <c r="O168" i="7" s="1"/>
  <c r="G168" i="7"/>
  <c r="B168" i="7"/>
  <c r="O167" i="7"/>
  <c r="P167" i="7" s="1"/>
  <c r="N167" i="7"/>
  <c r="G167" i="7"/>
  <c r="D167" i="7"/>
  <c r="H167" i="7" s="1"/>
  <c r="B167" i="7"/>
  <c r="F167" i="7" s="1"/>
  <c r="N166" i="7"/>
  <c r="G166" i="7"/>
  <c r="F166" i="7"/>
  <c r="I166" i="7" s="1"/>
  <c r="B166" i="7"/>
  <c r="D166" i="7" s="1"/>
  <c r="H166" i="7" s="1"/>
  <c r="N165" i="7"/>
  <c r="O165" i="7" s="1"/>
  <c r="G165" i="7"/>
  <c r="D165" i="7"/>
  <c r="H165" i="7" s="1"/>
  <c r="B165" i="7"/>
  <c r="F165" i="7" s="1"/>
  <c r="N164" i="7"/>
  <c r="H164" i="7"/>
  <c r="G164" i="7"/>
  <c r="B164" i="7"/>
  <c r="D164" i="7" s="1"/>
  <c r="O163" i="7"/>
  <c r="N163" i="7"/>
  <c r="O164" i="7" s="1"/>
  <c r="I163" i="7"/>
  <c r="G163" i="7"/>
  <c r="B163" i="7"/>
  <c r="F163" i="7" s="1"/>
  <c r="O162" i="7"/>
  <c r="N162" i="7"/>
  <c r="G162" i="7"/>
  <c r="F162" i="7"/>
  <c r="B162" i="7"/>
  <c r="D162" i="7" s="1"/>
  <c r="H162" i="7" s="1"/>
  <c r="O161" i="7"/>
  <c r="N161" i="7"/>
  <c r="G161" i="7"/>
  <c r="D161" i="7"/>
  <c r="H161" i="7" s="1"/>
  <c r="B161" i="7"/>
  <c r="F161" i="7" s="1"/>
  <c r="P160" i="7"/>
  <c r="O160" i="7"/>
  <c r="N160" i="7"/>
  <c r="G160" i="7"/>
  <c r="F160" i="7"/>
  <c r="B160" i="7"/>
  <c r="D160" i="7" s="1"/>
  <c r="H160" i="7" s="1"/>
  <c r="N159" i="7"/>
  <c r="I159" i="7"/>
  <c r="H159" i="7"/>
  <c r="G159" i="7"/>
  <c r="F159" i="7"/>
  <c r="D159" i="7"/>
  <c r="B159" i="7"/>
  <c r="N158" i="7"/>
  <c r="I158" i="7"/>
  <c r="H158" i="7"/>
  <c r="G158" i="7"/>
  <c r="F158" i="7"/>
  <c r="D158" i="7"/>
  <c r="B158" i="7"/>
  <c r="I157" i="7"/>
  <c r="H157" i="7"/>
  <c r="O156" i="7"/>
  <c r="N156" i="7"/>
  <c r="G156" i="7"/>
  <c r="D156" i="7"/>
  <c r="H156" i="7" s="1"/>
  <c r="B156" i="7"/>
  <c r="F156" i="7" s="1"/>
  <c r="N155" i="7"/>
  <c r="O155" i="7" s="1"/>
  <c r="G155" i="7"/>
  <c r="F155" i="7"/>
  <c r="B155" i="7"/>
  <c r="D155" i="7" s="1"/>
  <c r="H155" i="7" s="1"/>
  <c r="N154" i="7"/>
  <c r="O154" i="7" s="1"/>
  <c r="P154" i="7" s="1"/>
  <c r="G154" i="7"/>
  <c r="I154" i="7" s="1"/>
  <c r="D154" i="7"/>
  <c r="H154" i="7" s="1"/>
  <c r="B154" i="7"/>
  <c r="F154" i="7" s="1"/>
  <c r="O153" i="7"/>
  <c r="P153" i="7" s="1"/>
  <c r="N153" i="7"/>
  <c r="G153" i="7"/>
  <c r="B153" i="7"/>
  <c r="F153" i="7" s="1"/>
  <c r="P152" i="7"/>
  <c r="N152" i="7"/>
  <c r="O152" i="7" s="1"/>
  <c r="I152" i="7"/>
  <c r="G152" i="7"/>
  <c r="F152" i="7"/>
  <c r="D152" i="7"/>
  <c r="H152" i="7" s="1"/>
  <c r="B152" i="7"/>
  <c r="O151" i="7"/>
  <c r="P151" i="7" s="1"/>
  <c r="N151" i="7"/>
  <c r="G151" i="7"/>
  <c r="F151" i="7"/>
  <c r="D151" i="7"/>
  <c r="H151" i="7" s="1"/>
  <c r="B151" i="7"/>
  <c r="N150" i="7"/>
  <c r="H150" i="7"/>
  <c r="G150" i="7"/>
  <c r="D150" i="7"/>
  <c r="B150" i="7"/>
  <c r="F150" i="7" s="1"/>
  <c r="N149" i="7"/>
  <c r="G149" i="7"/>
  <c r="F149" i="7"/>
  <c r="D149" i="7"/>
  <c r="B149" i="7"/>
  <c r="N148" i="7"/>
  <c r="I148" i="7"/>
  <c r="H148" i="7"/>
  <c r="G148" i="7"/>
  <c r="F148" i="7"/>
  <c r="D148" i="7"/>
  <c r="B148" i="7"/>
  <c r="N147" i="7"/>
  <c r="O147" i="7" s="1"/>
  <c r="G147" i="7"/>
  <c r="B147" i="7"/>
  <c r="N146" i="7"/>
  <c r="I146" i="7"/>
  <c r="H146" i="7"/>
  <c r="G146" i="7"/>
  <c r="D146" i="7"/>
  <c r="B146" i="7"/>
  <c r="F146" i="7" s="1"/>
  <c r="N145" i="7"/>
  <c r="O145" i="7" s="1"/>
  <c r="I145" i="7"/>
  <c r="G145" i="7"/>
  <c r="F145" i="7"/>
  <c r="B145" i="7"/>
  <c r="D145" i="7" s="1"/>
  <c r="H145" i="7" s="1"/>
  <c r="N144" i="7"/>
  <c r="G144" i="7"/>
  <c r="D144" i="7"/>
  <c r="H144" i="7" s="1"/>
  <c r="B144" i="7"/>
  <c r="F144" i="7" s="1"/>
  <c r="I144" i="7" s="1"/>
  <c r="N143" i="7"/>
  <c r="O144" i="7" s="1"/>
  <c r="P144" i="7" s="1"/>
  <c r="H143" i="7"/>
  <c r="G143" i="7"/>
  <c r="F143" i="7"/>
  <c r="B143" i="7"/>
  <c r="D143" i="7" s="1"/>
  <c r="O142" i="7"/>
  <c r="P142" i="7" s="1"/>
  <c r="N142" i="7"/>
  <c r="O143" i="7" s="1"/>
  <c r="I142" i="7"/>
  <c r="G142" i="7"/>
  <c r="B142" i="7"/>
  <c r="F142" i="7" s="1"/>
  <c r="O141" i="7"/>
  <c r="P141" i="7" s="1"/>
  <c r="N141" i="7"/>
  <c r="H141" i="7"/>
  <c r="G141" i="7"/>
  <c r="F141" i="7"/>
  <c r="D141" i="7"/>
  <c r="B141" i="7"/>
  <c r="N140" i="7"/>
  <c r="O140" i="7" s="1"/>
  <c r="G140" i="7"/>
  <c r="F140" i="7"/>
  <c r="I140" i="7" s="1"/>
  <c r="D140" i="7"/>
  <c r="H140" i="7" s="1"/>
  <c r="B140" i="7"/>
  <c r="O139" i="7"/>
  <c r="N139" i="7"/>
  <c r="G139" i="7"/>
  <c r="B139" i="7"/>
  <c r="D139" i="7" s="1"/>
  <c r="H139" i="7" s="1"/>
  <c r="N138" i="7"/>
  <c r="G138" i="7"/>
  <c r="F138" i="7"/>
  <c r="D138" i="7"/>
  <c r="H138" i="7" s="1"/>
  <c r="B138" i="7"/>
  <c r="N137" i="7"/>
  <c r="I137" i="7"/>
  <c r="H137" i="7"/>
  <c r="G137" i="7"/>
  <c r="F137" i="7"/>
  <c r="D137" i="7"/>
  <c r="B137" i="7"/>
  <c r="N136" i="7"/>
  <c r="I136" i="7"/>
  <c r="H136" i="7"/>
  <c r="G136" i="7"/>
  <c r="F136" i="7"/>
  <c r="D136" i="7"/>
  <c r="B136" i="7"/>
  <c r="N135" i="7"/>
  <c r="O135" i="7" s="1"/>
  <c r="G135" i="7"/>
  <c r="B135" i="7"/>
  <c r="N134" i="7"/>
  <c r="G134" i="7"/>
  <c r="D134" i="7"/>
  <c r="H134" i="7" s="1"/>
  <c r="B134" i="7"/>
  <c r="F134" i="7" s="1"/>
  <c r="I134" i="7" s="1"/>
  <c r="N133" i="7"/>
  <c r="G133" i="7"/>
  <c r="B133" i="7"/>
  <c r="D133" i="7" s="1"/>
  <c r="H133" i="7" s="1"/>
  <c r="N132" i="7"/>
  <c r="G132" i="7"/>
  <c r="D132" i="7"/>
  <c r="H132" i="7" s="1"/>
  <c r="B132" i="7"/>
  <c r="F132" i="7" s="1"/>
  <c r="N131" i="7"/>
  <c r="O131" i="7" s="1"/>
  <c r="H131" i="7"/>
  <c r="G131" i="7"/>
  <c r="B131" i="7"/>
  <c r="D131" i="7" s="1"/>
  <c r="O130" i="7"/>
  <c r="N130" i="7"/>
  <c r="I130" i="7"/>
  <c r="G130" i="7"/>
  <c r="B130" i="7"/>
  <c r="F130" i="7" s="1"/>
  <c r="N129" i="7"/>
  <c r="O129" i="7" s="1"/>
  <c r="P129" i="7" s="1"/>
  <c r="G129" i="7"/>
  <c r="F129" i="7"/>
  <c r="D129" i="7"/>
  <c r="H129" i="7" s="1"/>
  <c r="B129" i="7"/>
  <c r="O128" i="7"/>
  <c r="N128" i="7"/>
  <c r="G128" i="7"/>
  <c r="F128" i="7"/>
  <c r="B128" i="7"/>
  <c r="D128" i="7" s="1"/>
  <c r="H128" i="7" s="1"/>
  <c r="P127" i="7"/>
  <c r="O127" i="7"/>
  <c r="N127" i="7"/>
  <c r="G127" i="7"/>
  <c r="B127" i="7"/>
  <c r="N126" i="7"/>
  <c r="G126" i="7"/>
  <c r="B126" i="7"/>
  <c r="F126" i="7" s="1"/>
  <c r="I125" i="7"/>
  <c r="H125" i="7"/>
  <c r="N124" i="7"/>
  <c r="G124" i="7"/>
  <c r="B124" i="7"/>
  <c r="N123" i="7"/>
  <c r="O123" i="7" s="1"/>
  <c r="I123" i="7"/>
  <c r="G123" i="7"/>
  <c r="D123" i="7"/>
  <c r="H123" i="7" s="1"/>
  <c r="B123" i="7"/>
  <c r="F123" i="7" s="1"/>
  <c r="O122" i="7"/>
  <c r="N122" i="7"/>
  <c r="G122" i="7"/>
  <c r="B122" i="7"/>
  <c r="F122" i="7" s="1"/>
  <c r="N121" i="7"/>
  <c r="I121" i="7"/>
  <c r="G121" i="7"/>
  <c r="F121" i="7"/>
  <c r="D121" i="7"/>
  <c r="H121" i="7" s="1"/>
  <c r="B121" i="7"/>
  <c r="N120" i="7"/>
  <c r="O120" i="7" s="1"/>
  <c r="H120" i="7"/>
  <c r="G120" i="7"/>
  <c r="F120" i="7"/>
  <c r="D120" i="7"/>
  <c r="B120" i="7"/>
  <c r="N119" i="7"/>
  <c r="O119" i="7" s="1"/>
  <c r="P119" i="7" s="1"/>
  <c r="G119" i="7"/>
  <c r="B119" i="7"/>
  <c r="F119" i="7" s="1"/>
  <c r="N118" i="7"/>
  <c r="O118" i="7" s="1"/>
  <c r="G118" i="7"/>
  <c r="F118" i="7"/>
  <c r="I118" i="7" s="1"/>
  <c r="D118" i="7"/>
  <c r="H118" i="7" s="1"/>
  <c r="B118" i="7"/>
  <c r="N117" i="7"/>
  <c r="G117" i="7"/>
  <c r="F117" i="7"/>
  <c r="D117" i="7"/>
  <c r="H117" i="7" s="1"/>
  <c r="B117" i="7"/>
  <c r="N116" i="7"/>
  <c r="O116" i="7" s="1"/>
  <c r="I116" i="7"/>
  <c r="G116" i="7"/>
  <c r="F116" i="7"/>
  <c r="D116" i="7"/>
  <c r="H116" i="7" s="1"/>
  <c r="B116" i="7"/>
  <c r="N115" i="7"/>
  <c r="I115" i="7"/>
  <c r="G115" i="7"/>
  <c r="F115" i="7"/>
  <c r="D115" i="7"/>
  <c r="H115" i="7" s="1"/>
  <c r="B115" i="7"/>
  <c r="N114" i="7"/>
  <c r="O114" i="7" s="1"/>
  <c r="I114" i="7"/>
  <c r="G114" i="7"/>
  <c r="F114" i="7"/>
  <c r="B114" i="7"/>
  <c r="D114" i="7" s="1"/>
  <c r="H114" i="7" s="1"/>
  <c r="O113" i="7"/>
  <c r="P113" i="7" s="1"/>
  <c r="N113" i="7"/>
  <c r="H113" i="7"/>
  <c r="G113" i="7"/>
  <c r="D113" i="7"/>
  <c r="B113" i="7"/>
  <c r="F113" i="7" s="1"/>
  <c r="O112" i="7"/>
  <c r="P112" i="7" s="1"/>
  <c r="N112" i="7"/>
  <c r="H112" i="7"/>
  <c r="G112" i="7"/>
  <c r="B112" i="7"/>
  <c r="D112" i="7" s="1"/>
  <c r="N111" i="7"/>
  <c r="G111" i="7"/>
  <c r="I111" i="7" s="1"/>
  <c r="B111" i="7"/>
  <c r="F111" i="7" s="1"/>
  <c r="N110" i="7"/>
  <c r="O110" i="7" s="1"/>
  <c r="G110" i="7"/>
  <c r="F110" i="7"/>
  <c r="B110" i="7"/>
  <c r="D110" i="7" s="1"/>
  <c r="H110" i="7" s="1"/>
  <c r="N109" i="7"/>
  <c r="O109" i="7" s="1"/>
  <c r="P109" i="7" s="1"/>
  <c r="G109" i="7"/>
  <c r="F109" i="7"/>
  <c r="D109" i="7"/>
  <c r="H109" i="7" s="1"/>
  <c r="B109" i="7"/>
  <c r="N108" i="7"/>
  <c r="G108" i="7"/>
  <c r="B108" i="7"/>
  <c r="N107" i="7"/>
  <c r="O107" i="7" s="1"/>
  <c r="G107" i="7"/>
  <c r="B107" i="7"/>
  <c r="F107" i="7" s="1"/>
  <c r="N106" i="7"/>
  <c r="O106" i="7" s="1"/>
  <c r="P106" i="7" s="1"/>
  <c r="G106" i="7"/>
  <c r="B106" i="7"/>
  <c r="F106" i="7" s="1"/>
  <c r="N105" i="7"/>
  <c r="G105" i="7"/>
  <c r="B105" i="7"/>
  <c r="F105" i="7" s="1"/>
  <c r="N104" i="7"/>
  <c r="O104" i="7" s="1"/>
  <c r="I104" i="7"/>
  <c r="H104" i="7"/>
  <c r="G104" i="7"/>
  <c r="F104" i="7"/>
  <c r="D104" i="7"/>
  <c r="B104" i="7"/>
  <c r="N103" i="7"/>
  <c r="I103" i="7"/>
  <c r="H103" i="7"/>
  <c r="G103" i="7"/>
  <c r="F103" i="7"/>
  <c r="D103" i="7"/>
  <c r="B103" i="7"/>
  <c r="N102" i="7"/>
  <c r="O102" i="7" s="1"/>
  <c r="H102" i="7"/>
  <c r="G102" i="7"/>
  <c r="F102" i="7"/>
  <c r="B102" i="7"/>
  <c r="D102" i="7" s="1"/>
  <c r="N101" i="7"/>
  <c r="O101" i="7" s="1"/>
  <c r="P101" i="7" s="1"/>
  <c r="I101" i="7"/>
  <c r="H101" i="7"/>
  <c r="G101" i="7"/>
  <c r="D101" i="7"/>
  <c r="B101" i="7"/>
  <c r="F101" i="7" s="1"/>
  <c r="N100" i="7"/>
  <c r="O100" i="7" s="1"/>
  <c r="P100" i="7" s="1"/>
  <c r="G100" i="7"/>
  <c r="B100" i="7"/>
  <c r="D100" i="7" s="1"/>
  <c r="H100" i="7" s="1"/>
  <c r="N99" i="7"/>
  <c r="O99" i="7" s="1"/>
  <c r="I99" i="7"/>
  <c r="G99" i="7"/>
  <c r="D99" i="7"/>
  <c r="H99" i="7" s="1"/>
  <c r="B99" i="7"/>
  <c r="F99" i="7" s="1"/>
  <c r="O98" i="7"/>
  <c r="N98" i="7"/>
  <c r="G98" i="7"/>
  <c r="F98" i="7"/>
  <c r="I98" i="7" s="1"/>
  <c r="D98" i="7"/>
  <c r="H98" i="7" s="1"/>
  <c r="B98" i="7"/>
  <c r="N97" i="7"/>
  <c r="G97" i="7"/>
  <c r="F97" i="7"/>
  <c r="D97" i="7"/>
  <c r="H97" i="7" s="1"/>
  <c r="B97" i="7"/>
  <c r="N96" i="7"/>
  <c r="O97" i="7" s="1"/>
  <c r="P97" i="7" s="1"/>
  <c r="G96" i="7"/>
  <c r="D96" i="7"/>
  <c r="H96" i="7" s="1"/>
  <c r="B96" i="7"/>
  <c r="F96" i="7" s="1"/>
  <c r="N95" i="7"/>
  <c r="O95" i="7" s="1"/>
  <c r="G95" i="7"/>
  <c r="B95" i="7"/>
  <c r="I94" i="7"/>
  <c r="H94" i="7"/>
  <c r="N93" i="7"/>
  <c r="H93" i="7"/>
  <c r="G93" i="7"/>
  <c r="F93" i="7"/>
  <c r="I93" i="7" s="1"/>
  <c r="B93" i="7"/>
  <c r="D93" i="7" s="1"/>
  <c r="O92" i="7"/>
  <c r="N92" i="7"/>
  <c r="G92" i="7"/>
  <c r="D92" i="7"/>
  <c r="H92" i="7" s="1"/>
  <c r="B92" i="7"/>
  <c r="F92" i="7" s="1"/>
  <c r="O91" i="7"/>
  <c r="P91" i="7" s="1"/>
  <c r="N91" i="7"/>
  <c r="G91" i="7"/>
  <c r="F91" i="7"/>
  <c r="B91" i="7"/>
  <c r="D91" i="7" s="1"/>
  <c r="H91" i="7" s="1"/>
  <c r="N90" i="7"/>
  <c r="G90" i="7"/>
  <c r="B90" i="7"/>
  <c r="F90" i="7" s="1"/>
  <c r="N89" i="7"/>
  <c r="O89" i="7" s="1"/>
  <c r="H89" i="7"/>
  <c r="G89" i="7"/>
  <c r="D89" i="7"/>
  <c r="B89" i="7"/>
  <c r="F89" i="7" s="1"/>
  <c r="N88" i="7"/>
  <c r="O88" i="7" s="1"/>
  <c r="P88" i="7" s="1"/>
  <c r="G88" i="7"/>
  <c r="B88" i="7"/>
  <c r="N87" i="7"/>
  <c r="G87" i="7"/>
  <c r="F87" i="7"/>
  <c r="B87" i="7"/>
  <c r="D87" i="7" s="1"/>
  <c r="H87" i="7" s="1"/>
  <c r="P86" i="7"/>
  <c r="O86" i="7"/>
  <c r="N86" i="7"/>
  <c r="O87" i="7" s="1"/>
  <c r="P87" i="7" s="1"/>
  <c r="G86" i="7"/>
  <c r="F86" i="7"/>
  <c r="D86" i="7"/>
  <c r="H86" i="7" s="1"/>
  <c r="B86" i="7"/>
  <c r="O85" i="7"/>
  <c r="P85" i="7" s="1"/>
  <c r="N85" i="7"/>
  <c r="G85" i="7"/>
  <c r="B85" i="7"/>
  <c r="N84" i="7"/>
  <c r="G84" i="7"/>
  <c r="B84" i="7"/>
  <c r="N83" i="7"/>
  <c r="O83" i="7" s="1"/>
  <c r="G83" i="7"/>
  <c r="B83" i="7"/>
  <c r="F83" i="7" s="1"/>
  <c r="O82" i="7"/>
  <c r="P82" i="7" s="1"/>
  <c r="N82" i="7"/>
  <c r="I82" i="7"/>
  <c r="H82" i="7"/>
  <c r="G82" i="7"/>
  <c r="F82" i="7"/>
  <c r="D82" i="7"/>
  <c r="B82" i="7"/>
  <c r="N81" i="7"/>
  <c r="G81" i="7"/>
  <c r="B81" i="7"/>
  <c r="F81" i="7" s="1"/>
  <c r="N80" i="7"/>
  <c r="G80" i="7"/>
  <c r="B80" i="7"/>
  <c r="N79" i="7"/>
  <c r="O79" i="7" s="1"/>
  <c r="G79" i="7"/>
  <c r="F79" i="7"/>
  <c r="D79" i="7"/>
  <c r="B79" i="7"/>
  <c r="O78" i="7"/>
  <c r="P78" i="7" s="1"/>
  <c r="N78" i="7"/>
  <c r="G78" i="7"/>
  <c r="F78" i="7"/>
  <c r="B78" i="7"/>
  <c r="D78" i="7" s="1"/>
  <c r="H78" i="7" s="1"/>
  <c r="O77" i="7"/>
  <c r="P77" i="7" s="1"/>
  <c r="N77" i="7"/>
  <c r="G77" i="7"/>
  <c r="B77" i="7"/>
  <c r="N76" i="7"/>
  <c r="G76" i="7"/>
  <c r="B76" i="7"/>
  <c r="F76" i="7" s="1"/>
  <c r="N75" i="7"/>
  <c r="O75" i="7" s="1"/>
  <c r="G75" i="7"/>
  <c r="D75" i="7"/>
  <c r="H75" i="7" s="1"/>
  <c r="B75" i="7"/>
  <c r="F75" i="7" s="1"/>
  <c r="O74" i="7"/>
  <c r="P74" i="7" s="1"/>
  <c r="N74" i="7"/>
  <c r="G74" i="7"/>
  <c r="F74" i="7"/>
  <c r="D74" i="7"/>
  <c r="H74" i="7" s="1"/>
  <c r="B74" i="7"/>
  <c r="N73" i="7"/>
  <c r="H73" i="7"/>
  <c r="G73" i="7"/>
  <c r="F73" i="7"/>
  <c r="B73" i="7"/>
  <c r="D73" i="7" s="1"/>
  <c r="N72" i="7"/>
  <c r="O73" i="7" s="1"/>
  <c r="P73" i="7" s="1"/>
  <c r="I72" i="7"/>
  <c r="H72" i="7"/>
  <c r="G72" i="7"/>
  <c r="F72" i="7"/>
  <c r="D72" i="7"/>
  <c r="B72" i="7"/>
  <c r="N71" i="7"/>
  <c r="O71" i="7" s="1"/>
  <c r="H71" i="7"/>
  <c r="G71" i="7"/>
  <c r="F71" i="7"/>
  <c r="D71" i="7"/>
  <c r="B71" i="7"/>
  <c r="N70" i="7"/>
  <c r="O70" i="7" s="1"/>
  <c r="G70" i="7"/>
  <c r="B70" i="7"/>
  <c r="F70" i="7" s="1"/>
  <c r="O69" i="7"/>
  <c r="P69" i="7" s="1"/>
  <c r="N69" i="7"/>
  <c r="G69" i="7"/>
  <c r="B69" i="7"/>
  <c r="N68" i="7"/>
  <c r="G68" i="7"/>
  <c r="B68" i="7"/>
  <c r="F68" i="7" s="1"/>
  <c r="N67" i="7"/>
  <c r="G67" i="7"/>
  <c r="F67" i="7"/>
  <c r="D67" i="7"/>
  <c r="H67" i="7" s="1"/>
  <c r="B67" i="7"/>
  <c r="N66" i="7"/>
  <c r="O66" i="7" s="1"/>
  <c r="G66" i="7"/>
  <c r="F66" i="7"/>
  <c r="B66" i="7"/>
  <c r="D66" i="7" s="1"/>
  <c r="H66" i="7" s="1"/>
  <c r="N65" i="7"/>
  <c r="O65" i="7" s="1"/>
  <c r="G65" i="7"/>
  <c r="B65" i="7"/>
  <c r="O64" i="7"/>
  <c r="P64" i="7" s="1"/>
  <c r="N64" i="7"/>
  <c r="G64" i="7"/>
  <c r="D64" i="7"/>
  <c r="H64" i="7" s="1"/>
  <c r="B64" i="7"/>
  <c r="F64" i="7" s="1"/>
  <c r="I64" i="7" s="1"/>
  <c r="N63" i="7"/>
  <c r="I63" i="7"/>
  <c r="G63" i="7"/>
  <c r="F63" i="7"/>
  <c r="D63" i="7"/>
  <c r="H63" i="7" s="1"/>
  <c r="B63" i="7"/>
  <c r="I62" i="7"/>
  <c r="H62" i="7"/>
  <c r="N61" i="7"/>
  <c r="O61" i="7" s="1"/>
  <c r="G61" i="7"/>
  <c r="B61" i="7"/>
  <c r="F61" i="7" s="1"/>
  <c r="O60" i="7"/>
  <c r="N60" i="7"/>
  <c r="G60" i="7"/>
  <c r="B60" i="7"/>
  <c r="N59" i="7"/>
  <c r="O59" i="7" s="1"/>
  <c r="P59" i="7" s="1"/>
  <c r="I59" i="7"/>
  <c r="G59" i="7"/>
  <c r="D59" i="7"/>
  <c r="H59" i="7" s="1"/>
  <c r="B59" i="7"/>
  <c r="F59" i="7" s="1"/>
  <c r="N58" i="7"/>
  <c r="G58" i="7"/>
  <c r="F58" i="7"/>
  <c r="I58" i="7" s="1"/>
  <c r="D58" i="7"/>
  <c r="H58" i="7" s="1"/>
  <c r="B58" i="7"/>
  <c r="N57" i="7"/>
  <c r="O57" i="7" s="1"/>
  <c r="G57" i="7"/>
  <c r="F57" i="7"/>
  <c r="B57" i="7"/>
  <c r="D57" i="7" s="1"/>
  <c r="H57" i="7" s="1"/>
  <c r="N56" i="7"/>
  <c r="G56" i="7"/>
  <c r="B56" i="7"/>
  <c r="O55" i="7"/>
  <c r="N55" i="7"/>
  <c r="O56" i="7" s="1"/>
  <c r="I55" i="7"/>
  <c r="G55" i="7"/>
  <c r="D55" i="7"/>
  <c r="H55" i="7" s="1"/>
  <c r="B55" i="7"/>
  <c r="F55" i="7" s="1"/>
  <c r="N54" i="7"/>
  <c r="O54" i="7" s="1"/>
  <c r="P54" i="7" s="1"/>
  <c r="G54" i="7"/>
  <c r="F54" i="7"/>
  <c r="D54" i="7"/>
  <c r="H54" i="7" s="1"/>
  <c r="B54" i="7"/>
  <c r="O53" i="7"/>
  <c r="P53" i="7" s="1"/>
  <c r="N53" i="7"/>
  <c r="G53" i="7"/>
  <c r="D53" i="7"/>
  <c r="H53" i="7" s="1"/>
  <c r="B53" i="7"/>
  <c r="F53" i="7" s="1"/>
  <c r="P52" i="7"/>
  <c r="N52" i="7"/>
  <c r="G52" i="7"/>
  <c r="F52" i="7"/>
  <c r="B52" i="7"/>
  <c r="D52" i="7" s="1"/>
  <c r="H52" i="7" s="1"/>
  <c r="N51" i="7"/>
  <c r="O52" i="7" s="1"/>
  <c r="I51" i="7"/>
  <c r="G51" i="7"/>
  <c r="F51" i="7"/>
  <c r="D51" i="7"/>
  <c r="H51" i="7" s="1"/>
  <c r="B51" i="7"/>
  <c r="N50" i="7"/>
  <c r="O50" i="7" s="1"/>
  <c r="H50" i="7"/>
  <c r="G50" i="7"/>
  <c r="F50" i="7"/>
  <c r="D50" i="7"/>
  <c r="B50" i="7"/>
  <c r="N49" i="7"/>
  <c r="O49" i="7" s="1"/>
  <c r="P49" i="7" s="1"/>
  <c r="G49" i="7"/>
  <c r="B49" i="7"/>
  <c r="F49" i="7" s="1"/>
  <c r="I49" i="7" s="1"/>
  <c r="O48" i="7"/>
  <c r="N48" i="7"/>
  <c r="G48" i="7"/>
  <c r="B48" i="7"/>
  <c r="N47" i="7"/>
  <c r="O47" i="7" s="1"/>
  <c r="P47" i="7" s="1"/>
  <c r="G47" i="7"/>
  <c r="B47" i="7"/>
  <c r="F47" i="7" s="1"/>
  <c r="N46" i="7"/>
  <c r="O46" i="7" s="1"/>
  <c r="G46" i="7"/>
  <c r="F46" i="7"/>
  <c r="I46" i="7" s="1"/>
  <c r="D46" i="7"/>
  <c r="H46" i="7" s="1"/>
  <c r="B46" i="7"/>
  <c r="O45" i="7"/>
  <c r="P45" i="7" s="1"/>
  <c r="N45" i="7"/>
  <c r="G45" i="7"/>
  <c r="F45" i="7"/>
  <c r="B45" i="7"/>
  <c r="D45" i="7" s="1"/>
  <c r="H45" i="7" s="1"/>
  <c r="N44" i="7"/>
  <c r="G44" i="7"/>
  <c r="B44" i="7"/>
  <c r="N43" i="7"/>
  <c r="O43" i="7" s="1"/>
  <c r="I43" i="7"/>
  <c r="G43" i="7"/>
  <c r="B43" i="7"/>
  <c r="F43" i="7" s="1"/>
  <c r="O42" i="7"/>
  <c r="P41" i="7" s="1"/>
  <c r="N42" i="7"/>
  <c r="G42" i="7"/>
  <c r="F42" i="7"/>
  <c r="D42" i="7"/>
  <c r="H42" i="7" s="1"/>
  <c r="B42" i="7"/>
  <c r="O41" i="7"/>
  <c r="N41" i="7"/>
  <c r="G41" i="7"/>
  <c r="B41" i="7"/>
  <c r="F41" i="7" s="1"/>
  <c r="N40" i="7"/>
  <c r="G40" i="7"/>
  <c r="D40" i="7"/>
  <c r="H40" i="7" s="1"/>
  <c r="B40" i="7"/>
  <c r="F40" i="7" s="1"/>
  <c r="N39" i="7"/>
  <c r="O40" i="7" s="1"/>
  <c r="P40" i="7" s="1"/>
  <c r="I39" i="7"/>
  <c r="H39" i="7"/>
  <c r="G39" i="7"/>
  <c r="F39" i="7"/>
  <c r="D39" i="7"/>
  <c r="B39" i="7"/>
  <c r="N38" i="7"/>
  <c r="I38" i="7"/>
  <c r="H38" i="7"/>
  <c r="G38" i="7"/>
  <c r="F38" i="7"/>
  <c r="D38" i="7"/>
  <c r="B38" i="7"/>
  <c r="O37" i="7"/>
  <c r="N37" i="7"/>
  <c r="I37" i="7"/>
  <c r="G37" i="7"/>
  <c r="B37" i="7"/>
  <c r="F37" i="7" s="1"/>
  <c r="P36" i="7"/>
  <c r="O36" i="7"/>
  <c r="N36" i="7"/>
  <c r="G36" i="7"/>
  <c r="B36" i="7"/>
  <c r="N35" i="7"/>
  <c r="I35" i="7"/>
  <c r="G35" i="7"/>
  <c r="D35" i="7"/>
  <c r="H35" i="7" s="1"/>
  <c r="B35" i="7"/>
  <c r="F35" i="7" s="1"/>
  <c r="N34" i="7"/>
  <c r="O34" i="7" s="1"/>
  <c r="G34" i="7"/>
  <c r="F34" i="7"/>
  <c r="I34" i="7" s="1"/>
  <c r="D34" i="7"/>
  <c r="H34" i="7" s="1"/>
  <c r="B34" i="7"/>
  <c r="I33" i="7"/>
  <c r="H33" i="7"/>
  <c r="O32" i="7"/>
  <c r="N32" i="7"/>
  <c r="G32" i="7"/>
  <c r="F32" i="7"/>
  <c r="I32" i="7" s="1"/>
  <c r="D32" i="7"/>
  <c r="H32" i="7" s="1"/>
  <c r="B32" i="7"/>
  <c r="N31" i="7"/>
  <c r="O31" i="7" s="1"/>
  <c r="P31" i="7" s="1"/>
  <c r="G31" i="7"/>
  <c r="D31" i="7"/>
  <c r="H31" i="7" s="1"/>
  <c r="B31" i="7"/>
  <c r="F31" i="7" s="1"/>
  <c r="N30" i="7"/>
  <c r="O30" i="7" s="1"/>
  <c r="P30" i="7" s="1"/>
  <c r="H30" i="7"/>
  <c r="G30" i="7"/>
  <c r="F30" i="7"/>
  <c r="I30" i="7" s="1"/>
  <c r="D30" i="7"/>
  <c r="B30" i="7"/>
  <c r="N29" i="7"/>
  <c r="I29" i="7"/>
  <c r="G29" i="7"/>
  <c r="F29" i="7"/>
  <c r="B29" i="7"/>
  <c r="D29" i="7" s="1"/>
  <c r="H29" i="7" s="1"/>
  <c r="N28" i="7"/>
  <c r="O28" i="7" s="1"/>
  <c r="G28" i="7"/>
  <c r="B28" i="7"/>
  <c r="F28" i="7" s="1"/>
  <c r="O27" i="7"/>
  <c r="N27" i="7"/>
  <c r="G27" i="7"/>
  <c r="B27" i="7"/>
  <c r="N26" i="7"/>
  <c r="O26" i="7" s="1"/>
  <c r="P26" i="7" s="1"/>
  <c r="G26" i="7"/>
  <c r="B26" i="7"/>
  <c r="F26" i="7" s="1"/>
  <c r="N25" i="7"/>
  <c r="O25" i="7" s="1"/>
  <c r="G25" i="7"/>
  <c r="F25" i="7"/>
  <c r="I25" i="7" s="1"/>
  <c r="D25" i="7"/>
  <c r="H25" i="7" s="1"/>
  <c r="B25" i="7"/>
  <c r="O24" i="7"/>
  <c r="P24" i="7" s="1"/>
  <c r="N24" i="7"/>
  <c r="G24" i="7"/>
  <c r="F24" i="7"/>
  <c r="B24" i="7"/>
  <c r="D24" i="7" s="1"/>
  <c r="H24" i="7" s="1"/>
  <c r="N23" i="7"/>
  <c r="O23" i="7" s="1"/>
  <c r="P23" i="7" s="1"/>
  <c r="G23" i="7"/>
  <c r="B23" i="7"/>
  <c r="N22" i="7"/>
  <c r="O22" i="7" s="1"/>
  <c r="P22" i="7" s="1"/>
  <c r="G22" i="7"/>
  <c r="B22" i="7"/>
  <c r="F22" i="7" s="1"/>
  <c r="I22" i="7" s="1"/>
  <c r="O21" i="7"/>
  <c r="N21" i="7"/>
  <c r="I21" i="7"/>
  <c r="G21" i="7"/>
  <c r="F21" i="7"/>
  <c r="D21" i="7"/>
  <c r="H21" i="7" s="1"/>
  <c r="B21" i="7"/>
  <c r="O20" i="7"/>
  <c r="N20" i="7"/>
  <c r="G20" i="7"/>
  <c r="B20" i="7"/>
  <c r="F20" i="7" s="1"/>
  <c r="P19" i="7"/>
  <c r="N19" i="7"/>
  <c r="O19" i="7" s="1"/>
  <c r="G19" i="7"/>
  <c r="D19" i="7"/>
  <c r="H19" i="7" s="1"/>
  <c r="B19" i="7"/>
  <c r="F19" i="7" s="1"/>
  <c r="N18" i="7"/>
  <c r="O18" i="7" s="1"/>
  <c r="P18" i="7" s="1"/>
  <c r="H18" i="7"/>
  <c r="G18" i="7"/>
  <c r="F18" i="7"/>
  <c r="D18" i="7"/>
  <c r="B18" i="7"/>
  <c r="N17" i="7"/>
  <c r="H17" i="7"/>
  <c r="G17" i="7"/>
  <c r="F17" i="7"/>
  <c r="B17" i="7"/>
  <c r="D17" i="7" s="1"/>
  <c r="N16" i="7"/>
  <c r="O16" i="7" s="1"/>
  <c r="G16" i="7"/>
  <c r="B16" i="7"/>
  <c r="F16" i="7" s="1"/>
  <c r="I16" i="7" s="1"/>
  <c r="O15" i="7"/>
  <c r="N15" i="7"/>
  <c r="G15" i="7"/>
  <c r="B15" i="7"/>
  <c r="N14" i="7"/>
  <c r="O14" i="7" s="1"/>
  <c r="P14" i="7" s="1"/>
  <c r="G14" i="7"/>
  <c r="B14" i="7"/>
  <c r="F14" i="7" s="1"/>
  <c r="N13" i="7"/>
  <c r="O13" i="7" s="1"/>
  <c r="G13" i="7"/>
  <c r="F13" i="7"/>
  <c r="I13" i="7" s="1"/>
  <c r="D13" i="7"/>
  <c r="H13" i="7" s="1"/>
  <c r="B13" i="7"/>
  <c r="O12" i="7"/>
  <c r="P12" i="7" s="1"/>
  <c r="N12" i="7"/>
  <c r="G12" i="7"/>
  <c r="F12" i="7"/>
  <c r="B12" i="7"/>
  <c r="D12" i="7" s="1"/>
  <c r="H12" i="7" s="1"/>
  <c r="N11" i="7"/>
  <c r="G11" i="7"/>
  <c r="B11" i="7"/>
  <c r="N10" i="7"/>
  <c r="O10" i="7" s="1"/>
  <c r="I10" i="7"/>
  <c r="G10" i="7"/>
  <c r="B10" i="7"/>
  <c r="F10" i="7" s="1"/>
  <c r="O9" i="7"/>
  <c r="P8" i="7" s="1"/>
  <c r="N9" i="7"/>
  <c r="G9" i="7"/>
  <c r="F9" i="7"/>
  <c r="D9" i="7"/>
  <c r="H9" i="7" s="1"/>
  <c r="B9" i="7"/>
  <c r="O8" i="7"/>
  <c r="N8" i="7"/>
  <c r="G8" i="7"/>
  <c r="B8" i="7"/>
  <c r="F8" i="7" s="1"/>
  <c r="N7" i="7"/>
  <c r="O7" i="7" s="1"/>
  <c r="P7" i="7" s="1"/>
  <c r="G7" i="7"/>
  <c r="D7" i="7"/>
  <c r="H7" i="7" s="1"/>
  <c r="B7" i="7"/>
  <c r="F7" i="7" s="1"/>
  <c r="N6" i="7"/>
  <c r="O6" i="7" s="1"/>
  <c r="I6" i="7"/>
  <c r="H6" i="7"/>
  <c r="G6" i="7"/>
  <c r="F6" i="7"/>
  <c r="D6" i="7"/>
  <c r="B6" i="7"/>
  <c r="N5" i="7"/>
  <c r="G5" i="7"/>
  <c r="I5" i="7" s="1"/>
  <c r="F5" i="7"/>
  <c r="B5" i="7"/>
  <c r="D5" i="7" s="1"/>
  <c r="H5" i="7" s="1"/>
  <c r="O4" i="7"/>
  <c r="N4" i="7"/>
  <c r="G4" i="7"/>
  <c r="B4" i="7"/>
  <c r="F4" i="7" s="1"/>
  <c r="O3" i="7"/>
  <c r="P2" i="7" s="1"/>
  <c r="N3" i="7"/>
  <c r="G3" i="7"/>
  <c r="B3" i="7"/>
  <c r="N2" i="7"/>
  <c r="J2" i="7"/>
  <c r="G2" i="7"/>
  <c r="B2" i="7"/>
  <c r="N6" i="10" l="1"/>
  <c r="P6" i="10" s="1"/>
  <c r="N7" i="10"/>
  <c r="P7" i="10" s="1"/>
  <c r="P8" i="10" s="1"/>
  <c r="M10" i="10"/>
  <c r="O9" i="10"/>
  <c r="J5" i="10"/>
  <c r="K4" i="10"/>
  <c r="Q244" i="1"/>
  <c r="Q274" i="1" s="1"/>
  <c r="P21" i="7"/>
  <c r="P48" i="7"/>
  <c r="P55" i="7"/>
  <c r="P60" i="7"/>
  <c r="I75" i="7"/>
  <c r="I20" i="7"/>
  <c r="I41" i="7"/>
  <c r="P75" i="7"/>
  <c r="I7" i="7"/>
  <c r="P65" i="7"/>
  <c r="P15" i="7"/>
  <c r="P27" i="7"/>
  <c r="I8" i="7"/>
  <c r="I19" i="7"/>
  <c r="I53" i="7"/>
  <c r="I31" i="7"/>
  <c r="I40" i="7"/>
  <c r="P56" i="7"/>
  <c r="F3" i="7"/>
  <c r="D3" i="7"/>
  <c r="H3" i="7" s="1"/>
  <c r="I167" i="7"/>
  <c r="I4" i="7"/>
  <c r="O5" i="7"/>
  <c r="P5" i="7" s="1"/>
  <c r="P9" i="7"/>
  <c r="D14" i="7"/>
  <c r="H14" i="7" s="1"/>
  <c r="D22" i="7"/>
  <c r="H22" i="7" s="1"/>
  <c r="I26" i="7"/>
  <c r="O38" i="7"/>
  <c r="P42" i="7"/>
  <c r="D47" i="7"/>
  <c r="H47" i="7" s="1"/>
  <c r="O68" i="7"/>
  <c r="P68" i="7" s="1"/>
  <c r="O76" i="7"/>
  <c r="P76" i="7" s="1"/>
  <c r="I81" i="7"/>
  <c r="P89" i="7"/>
  <c r="I97" i="7"/>
  <c r="O121" i="7"/>
  <c r="P121" i="7" s="1"/>
  <c r="I128" i="7"/>
  <c r="I363" i="7"/>
  <c r="H79" i="7"/>
  <c r="F85" i="7"/>
  <c r="D85" i="7"/>
  <c r="H85" i="7" s="1"/>
  <c r="I87" i="7"/>
  <c r="I90" i="7"/>
  <c r="F108" i="7"/>
  <c r="D108" i="7"/>
  <c r="H108" i="7" s="1"/>
  <c r="I122" i="7"/>
  <c r="I160" i="7"/>
  <c r="P20" i="7"/>
  <c r="I70" i="7"/>
  <c r="F2" i="7"/>
  <c r="D2" i="7"/>
  <c r="D10" i="7"/>
  <c r="I14" i="7"/>
  <c r="D43" i="7"/>
  <c r="H43" i="7" s="1"/>
  <c r="I47" i="7"/>
  <c r="F69" i="7"/>
  <c r="D69" i="7"/>
  <c r="H69" i="7" s="1"/>
  <c r="D77" i="7"/>
  <c r="H77" i="7" s="1"/>
  <c r="F77" i="7"/>
  <c r="D90" i="7"/>
  <c r="H90" i="7" s="1"/>
  <c r="D95" i="7"/>
  <c r="H95" i="7" s="1"/>
  <c r="F95" i="7"/>
  <c r="I105" i="7"/>
  <c r="P130" i="7"/>
  <c r="I153" i="7"/>
  <c r="P155" i="7"/>
  <c r="P37" i="7"/>
  <c r="I66" i="7"/>
  <c r="I126" i="7"/>
  <c r="P128" i="7"/>
  <c r="P143" i="7"/>
  <c r="H149" i="7"/>
  <c r="I176" i="7"/>
  <c r="P4" i="7"/>
  <c r="O11" i="7"/>
  <c r="P11" i="7" s="1"/>
  <c r="I18" i="7"/>
  <c r="O44" i="7"/>
  <c r="P44" i="7" s="1"/>
  <c r="O67" i="7"/>
  <c r="P70" i="7"/>
  <c r="I83" i="7"/>
  <c r="P98" i="7"/>
  <c r="P99" i="7"/>
  <c r="P122" i="7"/>
  <c r="P139" i="7"/>
  <c r="P140" i="7"/>
  <c r="O159" i="7"/>
  <c r="P159" i="7" s="1"/>
  <c r="O158" i="7"/>
  <c r="P158" i="7" s="1"/>
  <c r="P161" i="7"/>
  <c r="P162" i="7"/>
  <c r="I73" i="7"/>
  <c r="I24" i="7"/>
  <c r="D88" i="7"/>
  <c r="H88" i="7" s="1"/>
  <c r="F88" i="7"/>
  <c r="I96" i="7"/>
  <c r="O105" i="7"/>
  <c r="P105" i="7" s="1"/>
  <c r="F172" i="7"/>
  <c r="D172" i="7"/>
  <c r="H172" i="7" s="1"/>
  <c r="I299" i="7"/>
  <c r="D20" i="7"/>
  <c r="H20" i="7" s="1"/>
  <c r="I57" i="7"/>
  <c r="I61" i="7"/>
  <c r="D68" i="7"/>
  <c r="H68" i="7" s="1"/>
  <c r="F80" i="7"/>
  <c r="D80" i="7"/>
  <c r="H80" i="7" s="1"/>
  <c r="I106" i="7"/>
  <c r="F127" i="7"/>
  <c r="D127" i="7"/>
  <c r="H127" i="7" s="1"/>
  <c r="P131" i="7"/>
  <c r="I143" i="7"/>
  <c r="I279" i="7"/>
  <c r="I12" i="7"/>
  <c r="I17" i="7"/>
  <c r="F27" i="7"/>
  <c r="D27" i="7"/>
  <c r="H27" i="7" s="1"/>
  <c r="I45" i="7"/>
  <c r="I54" i="7"/>
  <c r="F60" i="7"/>
  <c r="D60" i="7"/>
  <c r="H60" i="7" s="1"/>
  <c r="D65" i="7"/>
  <c r="H65" i="7" s="1"/>
  <c r="F65" i="7"/>
  <c r="I74" i="7"/>
  <c r="I76" i="7"/>
  <c r="P118" i="7"/>
  <c r="I132" i="7"/>
  <c r="I150" i="7"/>
  <c r="P156" i="7"/>
  <c r="P184" i="7"/>
  <c r="P185" i="7"/>
  <c r="P201" i="7"/>
  <c r="P200" i="7"/>
  <c r="I229" i="7"/>
  <c r="P32" i="7"/>
  <c r="I52" i="7"/>
  <c r="I173" i="7"/>
  <c r="P3" i="7"/>
  <c r="D8" i="7"/>
  <c r="H8" i="7" s="1"/>
  <c r="I9" i="7"/>
  <c r="D23" i="7"/>
  <c r="H23" i="7" s="1"/>
  <c r="F23" i="7"/>
  <c r="P25" i="7"/>
  <c r="I28" i="7"/>
  <c r="O29" i="7"/>
  <c r="P29" i="7" s="1"/>
  <c r="O35" i="7"/>
  <c r="P35" i="7" s="1"/>
  <c r="D41" i="7"/>
  <c r="H41" i="7" s="1"/>
  <c r="I42" i="7"/>
  <c r="I50" i="7"/>
  <c r="O63" i="7"/>
  <c r="P63" i="7" s="1"/>
  <c r="I68" i="7"/>
  <c r="D76" i="7"/>
  <c r="H76" i="7" s="1"/>
  <c r="I78" i="7"/>
  <c r="I89" i="7"/>
  <c r="I119" i="7"/>
  <c r="P163" i="7"/>
  <c r="P164" i="7"/>
  <c r="P173" i="7"/>
  <c r="P174" i="7"/>
  <c r="I274" i="7"/>
  <c r="P6" i="7"/>
  <c r="F15" i="7"/>
  <c r="D15" i="7"/>
  <c r="H15" i="7" s="1"/>
  <c r="F48" i="7"/>
  <c r="D48" i="7"/>
  <c r="H48" i="7" s="1"/>
  <c r="D56" i="7"/>
  <c r="H56" i="7" s="1"/>
  <c r="F56" i="7"/>
  <c r="O58" i="7"/>
  <c r="F84" i="7"/>
  <c r="D84" i="7"/>
  <c r="H84" i="7" s="1"/>
  <c r="I161" i="7"/>
  <c r="I67" i="7"/>
  <c r="D11" i="7"/>
  <c r="H11" i="7" s="1"/>
  <c r="F11" i="7"/>
  <c r="P13" i="7"/>
  <c r="O17" i="7"/>
  <c r="P17" i="7" s="1"/>
  <c r="D26" i="7"/>
  <c r="H26" i="7" s="1"/>
  <c r="F36" i="7"/>
  <c r="D36" i="7"/>
  <c r="H36" i="7" s="1"/>
  <c r="D44" i="7"/>
  <c r="H44" i="7" s="1"/>
  <c r="F44" i="7"/>
  <c r="P46" i="7"/>
  <c r="I71" i="7"/>
  <c r="O80" i="7"/>
  <c r="P80" i="7" s="1"/>
  <c r="I107" i="7"/>
  <c r="I110" i="7"/>
  <c r="D124" i="7"/>
  <c r="H124" i="7" s="1"/>
  <c r="F124" i="7"/>
  <c r="P189" i="7"/>
  <c r="P211" i="7"/>
  <c r="O81" i="7"/>
  <c r="P81" i="7" s="1"/>
  <c r="I91" i="7"/>
  <c r="I92" i="7"/>
  <c r="D111" i="7"/>
  <c r="H111" i="7" s="1"/>
  <c r="I117" i="7"/>
  <c r="F139" i="7"/>
  <c r="F164" i="7"/>
  <c r="O183" i="7"/>
  <c r="P183" i="7" s="1"/>
  <c r="O182" i="7"/>
  <c r="P182" i="7" s="1"/>
  <c r="D187" i="7"/>
  <c r="H187" i="7" s="1"/>
  <c r="O192" i="7"/>
  <c r="P192" i="7" s="1"/>
  <c r="O191" i="7"/>
  <c r="P191" i="7" s="1"/>
  <c r="I216" i="7"/>
  <c r="I224" i="7"/>
  <c r="P243" i="7"/>
  <c r="P255" i="7"/>
  <c r="D266" i="7"/>
  <c r="H266" i="7" s="1"/>
  <c r="F266" i="7"/>
  <c r="I287" i="7"/>
  <c r="P311" i="7"/>
  <c r="H352" i="7"/>
  <c r="I113" i="7"/>
  <c r="O136" i="7"/>
  <c r="O226" i="7"/>
  <c r="P226" i="7" s="1"/>
  <c r="O227" i="7"/>
  <c r="P227" i="7" s="1"/>
  <c r="I242" i="7"/>
  <c r="F249" i="7"/>
  <c r="D249" i="7"/>
  <c r="H249" i="7" s="1"/>
  <c r="I253" i="7"/>
  <c r="I309" i="7"/>
  <c r="D81" i="7"/>
  <c r="H81" i="7" s="1"/>
  <c r="D83" i="7"/>
  <c r="H83" i="7" s="1"/>
  <c r="O103" i="7"/>
  <c r="P103" i="7" s="1"/>
  <c r="D107" i="7"/>
  <c r="H107" i="7" s="1"/>
  <c r="O146" i="7"/>
  <c r="D153" i="7"/>
  <c r="H153" i="7" s="1"/>
  <c r="O171" i="7"/>
  <c r="P171" i="7" s="1"/>
  <c r="O170" i="7"/>
  <c r="O181" i="7"/>
  <c r="P181" i="7" s="1"/>
  <c r="O190" i="7"/>
  <c r="O222" i="7"/>
  <c r="P222" i="7" s="1"/>
  <c r="D227" i="7"/>
  <c r="H227" i="7" s="1"/>
  <c r="F227" i="7"/>
  <c r="P246" i="7"/>
  <c r="I264" i="7"/>
  <c r="D4" i="7"/>
  <c r="H4" i="7" s="1"/>
  <c r="D16" i="7"/>
  <c r="H16" i="7" s="1"/>
  <c r="D28" i="7"/>
  <c r="H28" i="7" s="1"/>
  <c r="D37" i="7"/>
  <c r="H37" i="7" s="1"/>
  <c r="O39" i="7"/>
  <c r="P39" i="7" s="1"/>
  <c r="D49" i="7"/>
  <c r="O51" i="7"/>
  <c r="P51" i="7" s="1"/>
  <c r="D61" i="7"/>
  <c r="D70" i="7"/>
  <c r="H70" i="7" s="1"/>
  <c r="O72" i="7"/>
  <c r="P72" i="7" s="1"/>
  <c r="O93" i="7"/>
  <c r="P93" i="7" s="1"/>
  <c r="D105" i="7"/>
  <c r="H105" i="7" s="1"/>
  <c r="D106" i="7"/>
  <c r="H106" i="7" s="1"/>
  <c r="I109" i="7"/>
  <c r="D122" i="7"/>
  <c r="H122" i="7" s="1"/>
  <c r="D126" i="7"/>
  <c r="H126" i="7" s="1"/>
  <c r="F131" i="7"/>
  <c r="D142" i="7"/>
  <c r="H142" i="7" s="1"/>
  <c r="F147" i="7"/>
  <c r="D147" i="7"/>
  <c r="H147" i="7" s="1"/>
  <c r="D163" i="7"/>
  <c r="H163" i="7" s="1"/>
  <c r="O187" i="7"/>
  <c r="P187" i="7" s="1"/>
  <c r="P199" i="7"/>
  <c r="P206" i="7"/>
  <c r="I211" i="7"/>
  <c r="I230" i="7"/>
  <c r="P233" i="7"/>
  <c r="P296" i="7"/>
  <c r="O332" i="7"/>
  <c r="P332" i="7" s="1"/>
  <c r="I79" i="7"/>
  <c r="I86" i="7"/>
  <c r="O117" i="7"/>
  <c r="I138" i="7"/>
  <c r="I149" i="7"/>
  <c r="I186" i="7"/>
  <c r="D194" i="7"/>
  <c r="H194" i="7" s="1"/>
  <c r="F194" i="7"/>
  <c r="I198" i="7"/>
  <c r="F200" i="7"/>
  <c r="D200" i="7"/>
  <c r="H200" i="7" s="1"/>
  <c r="I204" i="7"/>
  <c r="I209" i="7"/>
  <c r="F225" i="7"/>
  <c r="D225" i="7"/>
  <c r="H225" i="7" s="1"/>
  <c r="F250" i="7"/>
  <c r="D250" i="7"/>
  <c r="H250" i="7" s="1"/>
  <c r="P263" i="7"/>
  <c r="P264" i="7"/>
  <c r="I330" i="7"/>
  <c r="O90" i="7"/>
  <c r="P90" i="7" s="1"/>
  <c r="P92" i="7"/>
  <c r="O96" i="7"/>
  <c r="O133" i="7"/>
  <c r="P133" i="7" s="1"/>
  <c r="O134" i="7"/>
  <c r="P134" i="7" s="1"/>
  <c r="I156" i="7"/>
  <c r="O169" i="7"/>
  <c r="O195" i="7"/>
  <c r="P236" i="7"/>
  <c r="P284" i="7"/>
  <c r="P285" i="7"/>
  <c r="I319" i="7"/>
  <c r="F100" i="7"/>
  <c r="O115" i="7"/>
  <c r="D119" i="7"/>
  <c r="H119" i="7" s="1"/>
  <c r="I120" i="7"/>
  <c r="D130" i="7"/>
  <c r="H130" i="7" s="1"/>
  <c r="F135" i="7"/>
  <c r="D135" i="7"/>
  <c r="H135" i="7" s="1"/>
  <c r="I141" i="7"/>
  <c r="O176" i="7"/>
  <c r="P176" i="7" s="1"/>
  <c r="I231" i="7"/>
  <c r="I286" i="7"/>
  <c r="I307" i="7"/>
  <c r="O111" i="7"/>
  <c r="P111" i="7" s="1"/>
  <c r="O150" i="7"/>
  <c r="P150" i="7" s="1"/>
  <c r="O149" i="7"/>
  <c r="P149" i="7" s="1"/>
  <c r="I162" i="7"/>
  <c r="I165" i="7"/>
  <c r="O179" i="7"/>
  <c r="P179" i="7" s="1"/>
  <c r="F262" i="7"/>
  <c r="D262" i="7"/>
  <c r="H262" i="7" s="1"/>
  <c r="O314" i="7"/>
  <c r="P314" i="7" s="1"/>
  <c r="O313" i="7"/>
  <c r="P313" i="7" s="1"/>
  <c r="I102" i="7"/>
  <c r="O132" i="7"/>
  <c r="P132" i="7" s="1"/>
  <c r="I151" i="7"/>
  <c r="I177" i="7"/>
  <c r="F180" i="7"/>
  <c r="D180" i="7"/>
  <c r="H180" i="7" s="1"/>
  <c r="F189" i="7"/>
  <c r="D189" i="7"/>
  <c r="H189" i="7" s="1"/>
  <c r="I243" i="7"/>
  <c r="O108" i="7"/>
  <c r="P108" i="7" s="1"/>
  <c r="O124" i="7"/>
  <c r="P123" i="7" s="1"/>
  <c r="O126" i="7"/>
  <c r="P126" i="7" s="1"/>
  <c r="I129" i="7"/>
  <c r="I155" i="7"/>
  <c r="I174" i="7"/>
  <c r="I184" i="7"/>
  <c r="F193" i="7"/>
  <c r="D193" i="7"/>
  <c r="H193" i="7" s="1"/>
  <c r="P193" i="7"/>
  <c r="P194" i="7"/>
  <c r="F199" i="7"/>
  <c r="D199" i="7"/>
  <c r="H199" i="7" s="1"/>
  <c r="I210" i="7"/>
  <c r="I248" i="7"/>
  <c r="D284" i="7"/>
  <c r="H284" i="7" s="1"/>
  <c r="F284" i="7"/>
  <c r="I308" i="7"/>
  <c r="P323" i="7"/>
  <c r="O84" i="7"/>
  <c r="F112" i="7"/>
  <c r="F133" i="7"/>
  <c r="O138" i="7"/>
  <c r="P138" i="7" s="1"/>
  <c r="O137" i="7"/>
  <c r="P137" i="7" s="1"/>
  <c r="O148" i="7"/>
  <c r="P148" i="7" s="1"/>
  <c r="O166" i="7"/>
  <c r="P166" i="7" s="1"/>
  <c r="F168" i="7"/>
  <c r="D168" i="7"/>
  <c r="H168" i="7" s="1"/>
  <c r="D184" i="7"/>
  <c r="I203" i="7"/>
  <c r="O215" i="7"/>
  <c r="P215" i="7" s="1"/>
  <c r="O216" i="7"/>
  <c r="P216" i="7" s="1"/>
  <c r="P217" i="7"/>
  <c r="P219" i="7"/>
  <c r="F241" i="7"/>
  <c r="D241" i="7"/>
  <c r="H241" i="7" s="1"/>
  <c r="P244" i="7"/>
  <c r="I263" i="7"/>
  <c r="P265" i="7"/>
  <c r="P331" i="7"/>
  <c r="P330" i="7"/>
  <c r="O196" i="7"/>
  <c r="P196" i="7" s="1"/>
  <c r="O197" i="7"/>
  <c r="P197" i="7" s="1"/>
  <c r="I208" i="7"/>
  <c r="I232" i="7"/>
  <c r="I244" i="7"/>
  <c r="I259" i="7"/>
  <c r="I282" i="7"/>
  <c r="I293" i="7"/>
  <c r="I296" i="7"/>
  <c r="P302" i="7"/>
  <c r="P308" i="7"/>
  <c r="D316" i="7"/>
  <c r="H316" i="7" s="1"/>
  <c r="F316" i="7"/>
  <c r="F321" i="7"/>
  <c r="D321" i="7"/>
  <c r="H321" i="7" s="1"/>
  <c r="O325" i="7"/>
  <c r="P325" i="7" s="1"/>
  <c r="I339" i="7"/>
  <c r="O354" i="7"/>
  <c r="P354" i="7" s="1"/>
  <c r="I361" i="7"/>
  <c r="I376" i="7"/>
  <c r="O213" i="7"/>
  <c r="P213" i="7" s="1"/>
  <c r="P214" i="7"/>
  <c r="I298" i="7"/>
  <c r="P299" i="7"/>
  <c r="P305" i="7"/>
  <c r="I312" i="7"/>
  <c r="P317" i="7"/>
  <c r="I344" i="7"/>
  <c r="I205" i="7"/>
  <c r="D216" i="7"/>
  <c r="H216" i="7" s="1"/>
  <c r="F218" i="7"/>
  <c r="O237" i="7"/>
  <c r="P237" i="7" s="1"/>
  <c r="D273" i="7"/>
  <c r="H273" i="7" s="1"/>
  <c r="O277" i="7"/>
  <c r="P277" i="7" s="1"/>
  <c r="D286" i="7"/>
  <c r="H286" i="7" s="1"/>
  <c r="O290" i="7"/>
  <c r="P290" i="7" s="1"/>
  <c r="D298" i="7"/>
  <c r="H298" i="7" s="1"/>
  <c r="O304" i="7"/>
  <c r="P304" i="7" s="1"/>
  <c r="D309" i="7"/>
  <c r="H309" i="7" s="1"/>
  <c r="O310" i="7"/>
  <c r="P310" i="7" s="1"/>
  <c r="P335" i="7"/>
  <c r="P341" i="7"/>
  <c r="I350" i="7"/>
  <c r="P352" i="7"/>
  <c r="I364" i="7"/>
  <c r="P366" i="7"/>
  <c r="I223" i="7"/>
  <c r="I228" i="7"/>
  <c r="P235" i="7"/>
  <c r="O254" i="7"/>
  <c r="P254" i="7" s="1"/>
  <c r="P287" i="7"/>
  <c r="I289" i="7"/>
  <c r="P319" i="7"/>
  <c r="I327" i="7"/>
  <c r="I332" i="7"/>
  <c r="I334" i="7"/>
  <c r="I336" i="7"/>
  <c r="P376" i="7"/>
  <c r="I400" i="7"/>
  <c r="I201" i="7"/>
  <c r="O208" i="7"/>
  <c r="P208" i="7" s="1"/>
  <c r="O209" i="7"/>
  <c r="P209" i="7" s="1"/>
  <c r="H219" i="7"/>
  <c r="I273" i="7"/>
  <c r="I276" i="7"/>
  <c r="O293" i="7"/>
  <c r="P293" i="7" s="1"/>
  <c r="I300" i="7"/>
  <c r="O301" i="7"/>
  <c r="P301" i="7" s="1"/>
  <c r="F311" i="7"/>
  <c r="D311" i="7"/>
  <c r="H311" i="7" s="1"/>
  <c r="I342" i="7"/>
  <c r="I353" i="7"/>
  <c r="F370" i="7"/>
  <c r="D370" i="7"/>
  <c r="H370" i="7" s="1"/>
  <c r="F416" i="7"/>
  <c r="D416" i="7"/>
  <c r="H416" i="7" s="1"/>
  <c r="I246" i="7"/>
  <c r="P251" i="7"/>
  <c r="P259" i="7"/>
  <c r="O266" i="7"/>
  <c r="P266" i="7" s="1"/>
  <c r="O274" i="7"/>
  <c r="P274" i="7" s="1"/>
  <c r="I281" i="7"/>
  <c r="I306" i="7"/>
  <c r="I338" i="7"/>
  <c r="P344" i="7"/>
  <c r="O359" i="7"/>
  <c r="P358" i="7" s="1"/>
  <c r="P364" i="7"/>
  <c r="I377" i="7"/>
  <c r="P388" i="7"/>
  <c r="D211" i="7"/>
  <c r="H211" i="7" s="1"/>
  <c r="D212" i="7"/>
  <c r="H212" i="7" s="1"/>
  <c r="I215" i="7"/>
  <c r="O230" i="7"/>
  <c r="P230" i="7" s="1"/>
  <c r="F255" i="7"/>
  <c r="D264" i="7"/>
  <c r="H264" i="7" s="1"/>
  <c r="D285" i="7"/>
  <c r="H285" i="7" s="1"/>
  <c r="I288" i="7"/>
  <c r="P289" i="7"/>
  <c r="D302" i="7"/>
  <c r="H302" i="7" s="1"/>
  <c r="F302" i="7"/>
  <c r="D308" i="7"/>
  <c r="H308" i="7" s="1"/>
  <c r="P321" i="7"/>
  <c r="F331" i="7"/>
  <c r="D331" i="7"/>
  <c r="H331" i="7" s="1"/>
  <c r="P342" i="7"/>
  <c r="P350" i="7"/>
  <c r="P353" i="7"/>
  <c r="P357" i="7"/>
  <c r="I365" i="7"/>
  <c r="P370" i="7"/>
  <c r="O203" i="7"/>
  <c r="P203" i="7" s="1"/>
  <c r="F234" i="7"/>
  <c r="I235" i="7"/>
  <c r="D245" i="7"/>
  <c r="H245" i="7" s="1"/>
  <c r="O258" i="7"/>
  <c r="D271" i="7"/>
  <c r="H271" i="7" s="1"/>
  <c r="F271" i="7"/>
  <c r="D317" i="7"/>
  <c r="H317" i="7" s="1"/>
  <c r="I320" i="7"/>
  <c r="I322" i="7"/>
  <c r="I343" i="7"/>
  <c r="I351" i="7"/>
  <c r="I354" i="7"/>
  <c r="I389" i="7"/>
  <c r="I254" i="7"/>
  <c r="I267" i="7"/>
  <c r="O269" i="7"/>
  <c r="P269" i="7" s="1"/>
  <c r="P273" i="7"/>
  <c r="I275" i="7"/>
  <c r="I297" i="7"/>
  <c r="P303" i="7"/>
  <c r="O307" i="7"/>
  <c r="P307" i="7" s="1"/>
  <c r="O306" i="7"/>
  <c r="P306" i="7" s="1"/>
  <c r="F325" i="7"/>
  <c r="D325" i="7"/>
  <c r="H325" i="7" s="1"/>
  <c r="I328" i="7"/>
  <c r="P338" i="7"/>
  <c r="I384" i="7"/>
  <c r="P391" i="7"/>
  <c r="P408" i="7"/>
  <c r="P407" i="7"/>
  <c r="I212" i="7"/>
  <c r="D230" i="7"/>
  <c r="H230" i="7" s="1"/>
  <c r="D231" i="7"/>
  <c r="H231" i="7" s="1"/>
  <c r="O249" i="7"/>
  <c r="P249" i="7" s="1"/>
  <c r="D254" i="7"/>
  <c r="H254" i="7" s="1"/>
  <c r="D263" i="7"/>
  <c r="H263" i="7" s="1"/>
  <c r="I280" i="7"/>
  <c r="P300" i="7"/>
  <c r="I310" i="7"/>
  <c r="I371" i="7"/>
  <c r="F206" i="7"/>
  <c r="O225" i="7"/>
  <c r="P224" i="7" s="1"/>
  <c r="O240" i="7"/>
  <c r="P240" i="7" s="1"/>
  <c r="I245" i="7"/>
  <c r="F258" i="7"/>
  <c r="D258" i="7"/>
  <c r="H258" i="7" s="1"/>
  <c r="I260" i="7"/>
  <c r="O261" i="7"/>
  <c r="P261" i="7" s="1"/>
  <c r="F270" i="7"/>
  <c r="D270" i="7"/>
  <c r="H270" i="7" s="1"/>
  <c r="D277" i="7"/>
  <c r="H277" i="7" s="1"/>
  <c r="F277" i="7"/>
  <c r="D280" i="7"/>
  <c r="H280" i="7" s="1"/>
  <c r="P291" i="7"/>
  <c r="I317" i="7"/>
  <c r="P326" i="7"/>
  <c r="I335" i="7"/>
  <c r="I341" i="7"/>
  <c r="I352" i="7"/>
  <c r="P356" i="7"/>
  <c r="I396" i="7"/>
  <c r="O272" i="7"/>
  <c r="O295" i="7"/>
  <c r="P295" i="7" s="1"/>
  <c r="O294" i="7"/>
  <c r="P294" i="7" s="1"/>
  <c r="F304" i="7"/>
  <c r="D304" i="7"/>
  <c r="H304" i="7" s="1"/>
  <c r="D313" i="7"/>
  <c r="H313" i="7" s="1"/>
  <c r="F323" i="7"/>
  <c r="F333" i="7"/>
  <c r="O340" i="7"/>
  <c r="P340" i="7" s="1"/>
  <c r="O339" i="7"/>
  <c r="O361" i="7"/>
  <c r="P361" i="7" s="1"/>
  <c r="O360" i="7"/>
  <c r="H402" i="7"/>
  <c r="H411" i="7"/>
  <c r="I480" i="7"/>
  <c r="I517" i="7"/>
  <c r="H404" i="7"/>
  <c r="I418" i="7"/>
  <c r="I429" i="7"/>
  <c r="I431" i="7"/>
  <c r="F438" i="7"/>
  <c r="D438" i="7"/>
  <c r="H438" i="7" s="1"/>
  <c r="P442" i="7"/>
  <c r="P443" i="7"/>
  <c r="F368" i="7"/>
  <c r="D376" i="7"/>
  <c r="H376" i="7" s="1"/>
  <c r="P385" i="7"/>
  <c r="P457" i="7"/>
  <c r="O525" i="7"/>
  <c r="P525" i="7" s="1"/>
  <c r="O526" i="7"/>
  <c r="P526" i="7" s="1"/>
  <c r="D259" i="7"/>
  <c r="I301" i="7"/>
  <c r="O349" i="7"/>
  <c r="P349" i="7" s="1"/>
  <c r="O348" i="7"/>
  <c r="P348" i="7" s="1"/>
  <c r="D351" i="7"/>
  <c r="H351" i="7" s="1"/>
  <c r="I367" i="7"/>
  <c r="I372" i="7"/>
  <c r="O382" i="7"/>
  <c r="P382" i="7" s="1"/>
  <c r="O381" i="7"/>
  <c r="P381" i="7" s="1"/>
  <c r="O387" i="7"/>
  <c r="P390" i="7"/>
  <c r="I393" i="7"/>
  <c r="O402" i="7"/>
  <c r="P402" i="7" s="1"/>
  <c r="F407" i="7"/>
  <c r="D407" i="7"/>
  <c r="H407" i="7" s="1"/>
  <c r="I409" i="7"/>
  <c r="P411" i="7"/>
  <c r="F414" i="7"/>
  <c r="P462" i="7"/>
  <c r="P461" i="7"/>
  <c r="O541" i="7"/>
  <c r="O542" i="7"/>
  <c r="P542" i="7" s="1"/>
  <c r="F292" i="7"/>
  <c r="D301" i="7"/>
  <c r="H301" i="7" s="1"/>
  <c r="O328" i="7"/>
  <c r="P328" i="7" s="1"/>
  <c r="O327" i="7"/>
  <c r="F337" i="7"/>
  <c r="D337" i="7"/>
  <c r="H337" i="7" s="1"/>
  <c r="F358" i="7"/>
  <c r="D358" i="7"/>
  <c r="H358" i="7" s="1"/>
  <c r="I362" i="7"/>
  <c r="D367" i="7"/>
  <c r="H367" i="7" s="1"/>
  <c r="O379" i="7"/>
  <c r="P379" i="7" s="1"/>
  <c r="D386" i="7"/>
  <c r="H386" i="7" s="1"/>
  <c r="O389" i="7"/>
  <c r="P389" i="7" s="1"/>
  <c r="F391" i="7"/>
  <c r="D391" i="7"/>
  <c r="H391" i="7" s="1"/>
  <c r="I398" i="7"/>
  <c r="P400" i="7"/>
  <c r="O404" i="7"/>
  <c r="P403" i="7" s="1"/>
  <c r="D412" i="7"/>
  <c r="H412" i="7" s="1"/>
  <c r="F412" i="7"/>
  <c r="P416" i="7"/>
  <c r="I454" i="7"/>
  <c r="I388" i="7"/>
  <c r="P418" i="7"/>
  <c r="P429" i="7"/>
  <c r="I452" i="7"/>
  <c r="I465" i="7"/>
  <c r="I467" i="7"/>
  <c r="P474" i="7"/>
  <c r="F523" i="7"/>
  <c r="D523" i="7"/>
  <c r="H523" i="7" s="1"/>
  <c r="I345" i="7"/>
  <c r="F356" i="7"/>
  <c r="I366" i="7"/>
  <c r="O394" i="7"/>
  <c r="P394" i="7" s="1"/>
  <c r="O393" i="7"/>
  <c r="P393" i="7" s="1"/>
  <c r="F401" i="7"/>
  <c r="F405" i="7"/>
  <c r="P414" i="7"/>
  <c r="I417" i="7"/>
  <c r="I432" i="7"/>
  <c r="P433" i="7"/>
  <c r="P434" i="7"/>
  <c r="F476" i="7"/>
  <c r="D476" i="7"/>
  <c r="H476" i="7" s="1"/>
  <c r="I359" i="7"/>
  <c r="I360" i="7"/>
  <c r="D365" i="7"/>
  <c r="H365" i="7" s="1"/>
  <c r="O373" i="7"/>
  <c r="P373" i="7" s="1"/>
  <c r="O372" i="7"/>
  <c r="P372" i="7" s="1"/>
  <c r="I397" i="7"/>
  <c r="F399" i="7"/>
  <c r="O422" i="7"/>
  <c r="P422" i="7" s="1"/>
  <c r="F426" i="7"/>
  <c r="D426" i="7"/>
  <c r="H426" i="7" s="1"/>
  <c r="P436" i="7"/>
  <c r="P453" i="7"/>
  <c r="F534" i="7"/>
  <c r="D534" i="7"/>
  <c r="H534" i="7" s="1"/>
  <c r="H357" i="7"/>
  <c r="I382" i="7"/>
  <c r="I419" i="7"/>
  <c r="F428" i="7"/>
  <c r="D428" i="7"/>
  <c r="H428" i="7" s="1"/>
  <c r="P466" i="7"/>
  <c r="P467" i="7"/>
  <c r="D334" i="7"/>
  <c r="H334" i="7" s="1"/>
  <c r="D343" i="7"/>
  <c r="H343" i="7" s="1"/>
  <c r="I349" i="7"/>
  <c r="D354" i="7"/>
  <c r="H354" i="7" s="1"/>
  <c r="D364" i="7"/>
  <c r="H364" i="7" s="1"/>
  <c r="O371" i="7"/>
  <c r="F373" i="7"/>
  <c r="I375" i="7"/>
  <c r="F379" i="7"/>
  <c r="D379" i="7"/>
  <c r="H379" i="7" s="1"/>
  <c r="I385" i="7"/>
  <c r="O392" i="7"/>
  <c r="I408" i="7"/>
  <c r="I459" i="7"/>
  <c r="I313" i="7"/>
  <c r="P383" i="7"/>
  <c r="F387" i="7"/>
  <c r="I406" i="7"/>
  <c r="I415" i="7"/>
  <c r="P417" i="7"/>
  <c r="I433" i="7"/>
  <c r="I441" i="7"/>
  <c r="I443" i="7"/>
  <c r="O447" i="7"/>
  <c r="P447" i="7" s="1"/>
  <c r="O448" i="7"/>
  <c r="P448" i="7" s="1"/>
  <c r="I460" i="7"/>
  <c r="O471" i="7"/>
  <c r="P471" i="7" s="1"/>
  <c r="P509" i="7"/>
  <c r="P511" i="7"/>
  <c r="F530" i="7"/>
  <c r="D530" i="7"/>
  <c r="H530" i="7" s="1"/>
  <c r="O455" i="7"/>
  <c r="P455" i="7" s="1"/>
  <c r="P463" i="7"/>
  <c r="P483" i="7"/>
  <c r="I510" i="7"/>
  <c r="I512" i="7"/>
  <c r="I528" i="7"/>
  <c r="D561" i="7"/>
  <c r="H561" i="7" s="1"/>
  <c r="F561" i="7"/>
  <c r="I404" i="7"/>
  <c r="I439" i="7"/>
  <c r="D441" i="7"/>
  <c r="H441" i="7" s="1"/>
  <c r="F449" i="7"/>
  <c r="D449" i="7"/>
  <c r="H449" i="7" s="1"/>
  <c r="F457" i="7"/>
  <c r="D465" i="7"/>
  <c r="D480" i="7"/>
  <c r="H480" i="7" s="1"/>
  <c r="F499" i="7"/>
  <c r="I501" i="7"/>
  <c r="D510" i="7"/>
  <c r="H510" i="7" s="1"/>
  <c r="D512" i="7"/>
  <c r="H512" i="7" s="1"/>
  <c r="P551" i="7"/>
  <c r="O419" i="7"/>
  <c r="O420" i="7"/>
  <c r="P420" i="7" s="1"/>
  <c r="I437" i="7"/>
  <c r="D448" i="7"/>
  <c r="I451" i="7"/>
  <c r="D488" i="7"/>
  <c r="H488" i="7" s="1"/>
  <c r="I491" i="7"/>
  <c r="I493" i="7"/>
  <c r="O502" i="7"/>
  <c r="P502" i="7" s="1"/>
  <c r="I505" i="7"/>
  <c r="I514" i="7"/>
  <c r="D524" i="7"/>
  <c r="H524" i="7" s="1"/>
  <c r="F524" i="7"/>
  <c r="I425" i="7"/>
  <c r="I430" i="7"/>
  <c r="I436" i="7"/>
  <c r="I450" i="7"/>
  <c r="P489" i="7"/>
  <c r="O515" i="7"/>
  <c r="P514" i="7" s="1"/>
  <c r="P549" i="7"/>
  <c r="O444" i="7"/>
  <c r="P444" i="7" s="1"/>
  <c r="O452" i="7"/>
  <c r="P452" i="7" s="1"/>
  <c r="O468" i="7"/>
  <c r="P468" i="7" s="1"/>
  <c r="I474" i="7"/>
  <c r="O485" i="7"/>
  <c r="O486" i="7"/>
  <c r="P486" i="7" s="1"/>
  <c r="P571" i="7"/>
  <c r="O460" i="7"/>
  <c r="P460" i="7" s="1"/>
  <c r="F487" i="7"/>
  <c r="D487" i="7"/>
  <c r="H487" i="7" s="1"/>
  <c r="D396" i="7"/>
  <c r="H396" i="7" s="1"/>
  <c r="O398" i="7"/>
  <c r="O415" i="7"/>
  <c r="P415" i="7" s="1"/>
  <c r="D419" i="7"/>
  <c r="H419" i="7" s="1"/>
  <c r="O431" i="7"/>
  <c r="P431" i="7" s="1"/>
  <c r="D434" i="7"/>
  <c r="H434" i="7" s="1"/>
  <c r="I446" i="7"/>
  <c r="O451" i="7"/>
  <c r="D454" i="7"/>
  <c r="O476" i="7"/>
  <c r="P476" i="7" s="1"/>
  <c r="I490" i="7"/>
  <c r="F495" i="7"/>
  <c r="I500" i="7"/>
  <c r="F509" i="7"/>
  <c r="D509" i="7"/>
  <c r="H509" i="7" s="1"/>
  <c r="I522" i="7"/>
  <c r="I531" i="7"/>
  <c r="O533" i="7"/>
  <c r="P533" i="7" s="1"/>
  <c r="O532" i="7"/>
  <c r="P532" i="7" s="1"/>
  <c r="F536" i="7"/>
  <c r="D536" i="7"/>
  <c r="H536" i="7" s="1"/>
  <c r="I543" i="7"/>
  <c r="O405" i="7"/>
  <c r="P405" i="7" s="1"/>
  <c r="P413" i="7"/>
  <c r="O438" i="7"/>
  <c r="P438" i="7" s="1"/>
  <c r="O439" i="7"/>
  <c r="P439" i="7" s="1"/>
  <c r="I445" i="7"/>
  <c r="F461" i="7"/>
  <c r="D461" i="7"/>
  <c r="H461" i="7" s="1"/>
  <c r="I469" i="7"/>
  <c r="I478" i="7"/>
  <c r="O480" i="7"/>
  <c r="P480" i="7" s="1"/>
  <c r="F482" i="7"/>
  <c r="D482" i="7"/>
  <c r="H482" i="7" s="1"/>
  <c r="O493" i="7"/>
  <c r="P493" i="7" s="1"/>
  <c r="O518" i="7"/>
  <c r="P518" i="7" s="1"/>
  <c r="O519" i="7"/>
  <c r="I520" i="7"/>
  <c r="I533" i="7"/>
  <c r="O450" i="7"/>
  <c r="P450" i="7" s="1"/>
  <c r="I511" i="7"/>
  <c r="P553" i="7"/>
  <c r="O426" i="7"/>
  <c r="P426" i="7" s="1"/>
  <c r="D444" i="7"/>
  <c r="H444" i="7" s="1"/>
  <c r="D468" i="7"/>
  <c r="H468" i="7" s="1"/>
  <c r="D477" i="7"/>
  <c r="H477" i="7" s="1"/>
  <c r="F492" i="7"/>
  <c r="I497" i="7"/>
  <c r="D506" i="7"/>
  <c r="H506" i="7" s="1"/>
  <c r="F506" i="7"/>
  <c r="F539" i="7"/>
  <c r="D539" i="7"/>
  <c r="H539" i="7" s="1"/>
  <c r="O488" i="7"/>
  <c r="F518" i="7"/>
  <c r="D518" i="7"/>
  <c r="H518" i="7" s="1"/>
  <c r="F553" i="7"/>
  <c r="D553" i="7"/>
  <c r="H553" i="7" s="1"/>
  <c r="O554" i="7"/>
  <c r="P554" i="7" s="1"/>
  <c r="I593" i="7"/>
  <c r="O507" i="7"/>
  <c r="P507" i="7" s="1"/>
  <c r="F546" i="7"/>
  <c r="D546" i="7"/>
  <c r="H546" i="7" s="1"/>
  <c r="D570" i="7"/>
  <c r="H570" i="7" s="1"/>
  <c r="F570" i="7"/>
  <c r="F572" i="7"/>
  <c r="F574" i="7"/>
  <c r="D574" i="7"/>
  <c r="H574" i="7" s="1"/>
  <c r="F581" i="7"/>
  <c r="D581" i="7"/>
  <c r="H581" i="7" s="1"/>
  <c r="P633" i="7"/>
  <c r="P632" i="7"/>
  <c r="O500" i="7"/>
  <c r="F516" i="7"/>
  <c r="O521" i="7"/>
  <c r="P521" i="7" s="1"/>
  <c r="O520" i="7"/>
  <c r="P520" i="7" s="1"/>
  <c r="D522" i="7"/>
  <c r="H522" i="7" s="1"/>
  <c r="D533" i="7"/>
  <c r="H533" i="7" s="1"/>
  <c r="P537" i="7"/>
  <c r="F485" i="7"/>
  <c r="O497" i="7"/>
  <c r="P497" i="7" s="1"/>
  <c r="O531" i="7"/>
  <c r="P544" i="7"/>
  <c r="D552" i="7"/>
  <c r="H552" i="7" s="1"/>
  <c r="I555" i="7"/>
  <c r="I563" i="7"/>
  <c r="I567" i="7"/>
  <c r="I607" i="7"/>
  <c r="P505" i="7"/>
  <c r="O524" i="7"/>
  <c r="P524" i="7" s="1"/>
  <c r="I526" i="7"/>
  <c r="I542" i="7"/>
  <c r="F545" i="7"/>
  <c r="D545" i="7"/>
  <c r="H545" i="7" s="1"/>
  <c r="D549" i="7"/>
  <c r="H549" i="7" s="1"/>
  <c r="F549" i="7"/>
  <c r="F594" i="7"/>
  <c r="D594" i="7"/>
  <c r="H594" i="7" s="1"/>
  <c r="I603" i="7"/>
  <c r="H619" i="7"/>
  <c r="I538" i="7"/>
  <c r="O547" i="7"/>
  <c r="I554" i="7"/>
  <c r="O559" i="7"/>
  <c r="P570" i="7"/>
  <c r="P575" i="7"/>
  <c r="P574" i="7"/>
  <c r="O528" i="7"/>
  <c r="P528" i="7" s="1"/>
  <c r="D541" i="7"/>
  <c r="F560" i="7"/>
  <c r="D560" i="7"/>
  <c r="H560" i="7" s="1"/>
  <c r="I562" i="7"/>
  <c r="O567" i="7"/>
  <c r="P567" i="7" s="1"/>
  <c r="I573" i="7"/>
  <c r="P580" i="7"/>
  <c r="I578" i="7"/>
  <c r="I595" i="7"/>
  <c r="O552" i="7"/>
  <c r="P552" i="7" s="1"/>
  <c r="I571" i="7"/>
  <c r="P612" i="7"/>
  <c r="O516" i="7"/>
  <c r="O517" i="7"/>
  <c r="F537" i="7"/>
  <c r="I541" i="7"/>
  <c r="O560" i="7"/>
  <c r="P560" i="7" s="1"/>
  <c r="I580" i="7"/>
  <c r="O584" i="7"/>
  <c r="P584" i="7" s="1"/>
  <c r="O585" i="7"/>
  <c r="P585" i="7" s="1"/>
  <c r="O620" i="7"/>
  <c r="P620" i="7" s="1"/>
  <c r="O621" i="7"/>
  <c r="I637" i="7"/>
  <c r="O646" i="7"/>
  <c r="O647" i="7"/>
  <c r="P647" i="7" s="1"/>
  <c r="P576" i="7"/>
  <c r="P601" i="7"/>
  <c r="P604" i="7"/>
  <c r="O609" i="7"/>
  <c r="P624" i="7"/>
  <c r="P626" i="7"/>
  <c r="I634" i="7"/>
  <c r="P656" i="7"/>
  <c r="O539" i="7"/>
  <c r="P539" i="7" s="1"/>
  <c r="O563" i="7"/>
  <c r="P562" i="7" s="1"/>
  <c r="O564" i="7"/>
  <c r="P564" i="7" s="1"/>
  <c r="D578" i="7"/>
  <c r="H578" i="7" s="1"/>
  <c r="F586" i="7"/>
  <c r="D586" i="7"/>
  <c r="H586" i="7" s="1"/>
  <c r="P591" i="7"/>
  <c r="D593" i="7"/>
  <c r="H593" i="7" s="1"/>
  <c r="F610" i="7"/>
  <c r="D610" i="7"/>
  <c r="H610" i="7" s="1"/>
  <c r="O623" i="7"/>
  <c r="P623" i="7" s="1"/>
  <c r="O622" i="7"/>
  <c r="F627" i="7"/>
  <c r="D627" i="7"/>
  <c r="H627" i="7" s="1"/>
  <c r="I650" i="7"/>
  <c r="F655" i="7"/>
  <c r="D655" i="7"/>
  <c r="H655" i="7" s="1"/>
  <c r="P534" i="7"/>
  <c r="O555" i="7"/>
  <c r="P555" i="7" s="1"/>
  <c r="I588" i="7"/>
  <c r="I613" i="7"/>
  <c r="D618" i="7"/>
  <c r="H618" i="7" s="1"/>
  <c r="F618" i="7"/>
  <c r="D623" i="7"/>
  <c r="H623" i="7" s="1"/>
  <c r="F623" i="7"/>
  <c r="P634" i="7"/>
  <c r="P538" i="7"/>
  <c r="F565" i="7"/>
  <c r="D565" i="7"/>
  <c r="H565" i="7" s="1"/>
  <c r="I587" i="7"/>
  <c r="I602" i="7"/>
  <c r="P603" i="7"/>
  <c r="I615" i="7"/>
  <c r="O627" i="7"/>
  <c r="P627" i="7" s="1"/>
  <c r="O628" i="7"/>
  <c r="P628" i="7" s="1"/>
  <c r="O589" i="7"/>
  <c r="P589" i="7" s="1"/>
  <c r="P595" i="7"/>
  <c r="O613" i="7"/>
  <c r="O614" i="7"/>
  <c r="P614" i="7" s="1"/>
  <c r="O616" i="7"/>
  <c r="P616" i="7" s="1"/>
  <c r="I635" i="7"/>
  <c r="O572" i="7"/>
  <c r="O573" i="7"/>
  <c r="P573" i="7" s="1"/>
  <c r="I583" i="7"/>
  <c r="O588" i="7"/>
  <c r="I612" i="7"/>
  <c r="I614" i="7"/>
  <c r="O619" i="7"/>
  <c r="I582" i="7"/>
  <c r="I590" i="7"/>
  <c r="O606" i="7"/>
  <c r="P606" i="7" s="1"/>
  <c r="P615" i="7"/>
  <c r="F620" i="7"/>
  <c r="D620" i="7"/>
  <c r="H620" i="7" s="1"/>
  <c r="I633" i="7"/>
  <c r="O587" i="7"/>
  <c r="I624" i="7"/>
  <c r="I626" i="7"/>
  <c r="I663" i="7"/>
  <c r="I601" i="7"/>
  <c r="O636" i="7"/>
  <c r="O639" i="7"/>
  <c r="P639" i="7" s="1"/>
  <c r="O640" i="7"/>
  <c r="I660" i="7"/>
  <c r="O611" i="7"/>
  <c r="P611" i="7" s="1"/>
  <c r="O610" i="7"/>
  <c r="P610" i="7" s="1"/>
  <c r="D648" i="7"/>
  <c r="H648" i="7" s="1"/>
  <c r="I721" i="7"/>
  <c r="P723" i="7"/>
  <c r="P667" i="7"/>
  <c r="F671" i="7"/>
  <c r="D671" i="7"/>
  <c r="H671" i="7" s="1"/>
  <c r="P709" i="7"/>
  <c r="D633" i="7"/>
  <c r="H633" i="7" s="1"/>
  <c r="D626" i="7"/>
  <c r="H626" i="7" s="1"/>
  <c r="I636" i="7"/>
  <c r="P655" i="7"/>
  <c r="F658" i="7"/>
  <c r="F676" i="7"/>
  <c r="D676" i="7"/>
  <c r="H676" i="7" s="1"/>
  <c r="F608" i="7"/>
  <c r="I617" i="7"/>
  <c r="I621" i="7"/>
  <c r="I622" i="7"/>
  <c r="D636" i="7"/>
  <c r="H636" i="7" s="1"/>
  <c r="I641" i="7"/>
  <c r="I647" i="7"/>
  <c r="F656" i="7"/>
  <c r="D656" i="7"/>
  <c r="H656" i="7" s="1"/>
  <c r="I664" i="7"/>
  <c r="F639" i="7"/>
  <c r="D639" i="7"/>
  <c r="H639" i="7" s="1"/>
  <c r="I649" i="7"/>
  <c r="O637" i="7"/>
  <c r="P637" i="7" s="1"/>
  <c r="P650" i="7"/>
  <c r="I659" i="7"/>
  <c r="P676" i="7"/>
  <c r="I616" i="7"/>
  <c r="P645" i="7"/>
  <c r="F651" i="7"/>
  <c r="D651" i="7"/>
  <c r="H651" i="7" s="1"/>
  <c r="D659" i="7"/>
  <c r="H659" i="7" s="1"/>
  <c r="I669" i="7"/>
  <c r="I677" i="7"/>
  <c r="O691" i="7"/>
  <c r="P691" i="7" s="1"/>
  <c r="O690" i="7"/>
  <c r="P689" i="7" s="1"/>
  <c r="P697" i="7"/>
  <c r="P731" i="7"/>
  <c r="O642" i="7"/>
  <c r="P642" i="7" s="1"/>
  <c r="O641" i="7"/>
  <c r="P641" i="7" s="1"/>
  <c r="F654" i="7"/>
  <c r="D654" i="7"/>
  <c r="H654" i="7" s="1"/>
  <c r="I662" i="7"/>
  <c r="P664" i="7"/>
  <c r="I729" i="7"/>
  <c r="I632" i="7"/>
  <c r="F646" i="7"/>
  <c r="O652" i="7"/>
  <c r="I657" i="7"/>
  <c r="I665" i="7"/>
  <c r="P688" i="7"/>
  <c r="F628" i="7"/>
  <c r="I648" i="7"/>
  <c r="O649" i="7"/>
  <c r="P649" i="7" s="1"/>
  <c r="F670" i="7"/>
  <c r="D670" i="7"/>
  <c r="H670" i="7" s="1"/>
  <c r="I673" i="7"/>
  <c r="I684" i="7"/>
  <c r="O685" i="7"/>
  <c r="F691" i="7"/>
  <c r="D691" i="7"/>
  <c r="H691" i="7" s="1"/>
  <c r="F697" i="7"/>
  <c r="D697" i="7"/>
  <c r="H697" i="7" s="1"/>
  <c r="P718" i="7"/>
  <c r="I732" i="7"/>
  <c r="P734" i="7"/>
  <c r="I742" i="7"/>
  <c r="I754" i="7"/>
  <c r="O674" i="7"/>
  <c r="P692" i="7"/>
  <c r="I699" i="7"/>
  <c r="P706" i="7"/>
  <c r="I711" i="7"/>
  <c r="O715" i="7"/>
  <c r="P715" i="7" s="1"/>
  <c r="O714" i="7"/>
  <c r="F745" i="7"/>
  <c r="D745" i="7"/>
  <c r="H745" i="7" s="1"/>
  <c r="O631" i="7"/>
  <c r="D641" i="7"/>
  <c r="H641" i="7" s="1"/>
  <c r="O643" i="7"/>
  <c r="P643" i="7" s="1"/>
  <c r="D669" i="7"/>
  <c r="H669" i="7" s="1"/>
  <c r="I695" i="7"/>
  <c r="O703" i="7"/>
  <c r="P703" i="7" s="1"/>
  <c r="O702" i="7"/>
  <c r="P702" i="7" s="1"/>
  <c r="F709" i="7"/>
  <c r="D709" i="7"/>
  <c r="H709" i="7" s="1"/>
  <c r="P716" i="7"/>
  <c r="P721" i="7"/>
  <c r="I725" i="7"/>
  <c r="P737" i="7"/>
  <c r="P747" i="7"/>
  <c r="I750" i="7"/>
  <c r="O666" i="7"/>
  <c r="I678" i="7"/>
  <c r="O679" i="7"/>
  <c r="P679" i="7" s="1"/>
  <c r="P687" i="7"/>
  <c r="I689" i="7"/>
  <c r="I701" i="7"/>
  <c r="P704" i="7"/>
  <c r="I717" i="7"/>
  <c r="I730" i="7"/>
  <c r="I738" i="7"/>
  <c r="P742" i="7"/>
  <c r="I748" i="7"/>
  <c r="O660" i="7"/>
  <c r="I705" i="7"/>
  <c r="F733" i="7"/>
  <c r="D733" i="7"/>
  <c r="H733" i="7" s="1"/>
  <c r="P745" i="7"/>
  <c r="I668" i="7"/>
  <c r="F688" i="7"/>
  <c r="I694" i="7"/>
  <c r="I696" i="7"/>
  <c r="O712" i="7"/>
  <c r="P712" i="7" s="1"/>
  <c r="O711" i="7"/>
  <c r="P711" i="7" s="1"/>
  <c r="I722" i="7"/>
  <c r="P735" i="7"/>
  <c r="O658" i="7"/>
  <c r="I690" i="7"/>
  <c r="O700" i="7"/>
  <c r="P700" i="7" s="1"/>
  <c r="O699" i="7"/>
  <c r="F712" i="7"/>
  <c r="D712" i="7"/>
  <c r="H712" i="7" s="1"/>
  <c r="I726" i="7"/>
  <c r="P730" i="7"/>
  <c r="I736" i="7"/>
  <c r="I743" i="7"/>
  <c r="O663" i="7"/>
  <c r="P663" i="7" s="1"/>
  <c r="O662" i="7"/>
  <c r="P662" i="7" s="1"/>
  <c r="I680" i="7"/>
  <c r="O682" i="7"/>
  <c r="P682" i="7" s="1"/>
  <c r="O681" i="7"/>
  <c r="P681" i="7" s="1"/>
  <c r="I683" i="7"/>
  <c r="F700" i="7"/>
  <c r="D700" i="7"/>
  <c r="H700" i="7" s="1"/>
  <c r="P713" i="7"/>
  <c r="F720" i="7"/>
  <c r="D720" i="7"/>
  <c r="H720" i="7" s="1"/>
  <c r="P722" i="7"/>
  <c r="I749" i="7"/>
  <c r="I753" i="7"/>
  <c r="F682" i="7"/>
  <c r="D682" i="7"/>
  <c r="H682" i="7" s="1"/>
  <c r="I692" i="7"/>
  <c r="I708" i="7"/>
  <c r="I723" i="7"/>
  <c r="I741" i="7"/>
  <c r="O669" i="7"/>
  <c r="O670" i="7"/>
  <c r="P670" i="7" s="1"/>
  <c r="D677" i="7"/>
  <c r="I687" i="7"/>
  <c r="I710" i="7"/>
  <c r="I718" i="7"/>
  <c r="I731" i="7"/>
  <c r="O736" i="7"/>
  <c r="P736" i="7" s="1"/>
  <c r="I744" i="7"/>
  <c r="O653" i="7"/>
  <c r="P653" i="7" s="1"/>
  <c r="F672" i="7"/>
  <c r="D672" i="7"/>
  <c r="H672" i="7" s="1"/>
  <c r="I674" i="7"/>
  <c r="F679" i="7"/>
  <c r="D679" i="7"/>
  <c r="H679" i="7" s="1"/>
  <c r="D687" i="7"/>
  <c r="H687" i="7" s="1"/>
  <c r="I698" i="7"/>
  <c r="I706" i="7"/>
  <c r="I737" i="7"/>
  <c r="O725" i="7"/>
  <c r="P725" i="7" s="1"/>
  <c r="I755" i="7"/>
  <c r="D703" i="7"/>
  <c r="H703" i="7" s="1"/>
  <c r="D715" i="7"/>
  <c r="D736" i="7"/>
  <c r="H736" i="7" s="1"/>
  <c r="D748" i="7"/>
  <c r="H748" i="7" s="1"/>
  <c r="O750" i="7"/>
  <c r="D683" i="7"/>
  <c r="H683" i="7" s="1"/>
  <c r="D704" i="7"/>
  <c r="D716" i="7"/>
  <c r="H716" i="7" s="1"/>
  <c r="D725" i="7"/>
  <c r="H725" i="7" s="1"/>
  <c r="D737" i="7"/>
  <c r="H737" i="7" s="1"/>
  <c r="D684" i="7"/>
  <c r="H684" i="7" s="1"/>
  <c r="D705" i="7"/>
  <c r="H705" i="7" s="1"/>
  <c r="I713" i="7"/>
  <c r="D717" i="7"/>
  <c r="H717" i="7" s="1"/>
  <c r="D726" i="7"/>
  <c r="H726" i="7" s="1"/>
  <c r="I734" i="7"/>
  <c r="D738" i="7"/>
  <c r="H738" i="7" s="1"/>
  <c r="O740" i="7"/>
  <c r="P740" i="7" s="1"/>
  <c r="I746" i="7"/>
  <c r="D750" i="7"/>
  <c r="H750" i="7" s="1"/>
  <c r="O752" i="7"/>
  <c r="D729" i="7"/>
  <c r="H729" i="7" s="1"/>
  <c r="D741" i="7"/>
  <c r="D721" i="7"/>
  <c r="H721" i="7" s="1"/>
  <c r="D730" i="7"/>
  <c r="O732" i="7"/>
  <c r="P732" i="7" s="1"/>
  <c r="D742" i="7"/>
  <c r="O744" i="7"/>
  <c r="D754" i="7"/>
  <c r="H754" i="7" s="1"/>
  <c r="L732" i="6"/>
  <c r="G732" i="6"/>
  <c r="B732" i="6"/>
  <c r="F732" i="6" s="1"/>
  <c r="L731" i="6"/>
  <c r="M731" i="6" s="1"/>
  <c r="G731" i="6"/>
  <c r="B731" i="6"/>
  <c r="F731" i="6" s="1"/>
  <c r="L730" i="6"/>
  <c r="M730" i="6" s="1"/>
  <c r="N730" i="6" s="1"/>
  <c r="G730" i="6"/>
  <c r="B730" i="6"/>
  <c r="L729" i="6"/>
  <c r="G729" i="6"/>
  <c r="B729" i="6"/>
  <c r="F729" i="6" s="1"/>
  <c r="L728" i="6"/>
  <c r="M729" i="6" s="1"/>
  <c r="N729" i="6" s="1"/>
  <c r="G728" i="6"/>
  <c r="F728" i="6"/>
  <c r="B728" i="6"/>
  <c r="D728" i="6" s="1"/>
  <c r="L727" i="6"/>
  <c r="M727" i="6" s="1"/>
  <c r="G727" i="6"/>
  <c r="F727" i="6"/>
  <c r="D727" i="6"/>
  <c r="B727" i="6"/>
  <c r="L726" i="6"/>
  <c r="M726" i="6" s="1"/>
  <c r="G726" i="6"/>
  <c r="B726" i="6"/>
  <c r="F726" i="6" s="1"/>
  <c r="L725" i="6"/>
  <c r="M725" i="6" s="1"/>
  <c r="N725" i="6" s="1"/>
  <c r="G725" i="6"/>
  <c r="B725" i="6"/>
  <c r="F725" i="6" s="1"/>
  <c r="L724" i="6"/>
  <c r="M724" i="6" s="1"/>
  <c r="G724" i="6"/>
  <c r="F724" i="6"/>
  <c r="D724" i="6"/>
  <c r="B724" i="6"/>
  <c r="L723" i="6"/>
  <c r="G723" i="6"/>
  <c r="D723" i="6"/>
  <c r="B723" i="6"/>
  <c r="F723" i="6" s="1"/>
  <c r="L722" i="6"/>
  <c r="M722" i="6" s="1"/>
  <c r="G722" i="6"/>
  <c r="F722" i="6"/>
  <c r="B722" i="6"/>
  <c r="D722" i="6" s="1"/>
  <c r="L721" i="6"/>
  <c r="M721" i="6" s="1"/>
  <c r="N721" i="6" s="1"/>
  <c r="G721" i="6"/>
  <c r="F721" i="6"/>
  <c r="D721" i="6"/>
  <c r="B721" i="6"/>
  <c r="L720" i="6"/>
  <c r="G720" i="6"/>
  <c r="B720" i="6"/>
  <c r="F720" i="6" s="1"/>
  <c r="L719" i="6"/>
  <c r="M720" i="6" s="1"/>
  <c r="G719" i="6"/>
  <c r="D719" i="6"/>
  <c r="B719" i="6"/>
  <c r="F719" i="6" s="1"/>
  <c r="L718" i="6"/>
  <c r="M719" i="6" s="1"/>
  <c r="N719" i="6" s="1"/>
  <c r="G718" i="6"/>
  <c r="B718" i="6"/>
  <c r="M717" i="6"/>
  <c r="L717" i="6"/>
  <c r="G717" i="6"/>
  <c r="B717" i="6"/>
  <c r="F717" i="6" s="1"/>
  <c r="M716" i="6"/>
  <c r="N716" i="6" s="1"/>
  <c r="L716" i="6"/>
  <c r="G716" i="6"/>
  <c r="F716" i="6"/>
  <c r="B716" i="6"/>
  <c r="D716" i="6" s="1"/>
  <c r="L715" i="6"/>
  <c r="M715" i="6" s="1"/>
  <c r="N715" i="6" s="1"/>
  <c r="G715" i="6"/>
  <c r="F715" i="6"/>
  <c r="D715" i="6"/>
  <c r="B715" i="6"/>
  <c r="L714" i="6"/>
  <c r="M714" i="6" s="1"/>
  <c r="G714" i="6"/>
  <c r="D714" i="6"/>
  <c r="B714" i="6"/>
  <c r="F714" i="6" s="1"/>
  <c r="L713" i="6"/>
  <c r="M713" i="6" s="1"/>
  <c r="G713" i="6"/>
  <c r="B713" i="6"/>
  <c r="F713" i="6" s="1"/>
  <c r="L712" i="6"/>
  <c r="M712" i="6" s="1"/>
  <c r="N712" i="6" s="1"/>
  <c r="G712" i="6"/>
  <c r="F712" i="6"/>
  <c r="D712" i="6"/>
  <c r="B712" i="6"/>
  <c r="L711" i="6"/>
  <c r="G711" i="6"/>
  <c r="D711" i="6"/>
  <c r="B711" i="6"/>
  <c r="F711" i="6" s="1"/>
  <c r="L710" i="6"/>
  <c r="M711" i="6" s="1"/>
  <c r="G710" i="6"/>
  <c r="F710" i="6"/>
  <c r="B710" i="6"/>
  <c r="D710" i="6" s="1"/>
  <c r="L709" i="6"/>
  <c r="M709" i="6" s="1"/>
  <c r="G709" i="6"/>
  <c r="F709" i="6"/>
  <c r="D709" i="6"/>
  <c r="B709" i="6"/>
  <c r="L708" i="6"/>
  <c r="G708" i="6"/>
  <c r="F708" i="6"/>
  <c r="D708" i="6"/>
  <c r="B708" i="6"/>
  <c r="L707" i="6"/>
  <c r="M708" i="6" s="1"/>
  <c r="G707" i="6"/>
  <c r="B707" i="6"/>
  <c r="L706" i="6"/>
  <c r="M707" i="6" s="1"/>
  <c r="N707" i="6" s="1"/>
  <c r="G706" i="6"/>
  <c r="B706" i="6"/>
  <c r="L705" i="6"/>
  <c r="G705" i="6"/>
  <c r="F705" i="6"/>
  <c r="B705" i="6"/>
  <c r="D705" i="6" s="1"/>
  <c r="M704" i="6"/>
  <c r="N704" i="6" s="1"/>
  <c r="L704" i="6"/>
  <c r="M705" i="6" s="1"/>
  <c r="G704" i="6"/>
  <c r="F704" i="6"/>
  <c r="D704" i="6"/>
  <c r="B704" i="6"/>
  <c r="L703" i="6"/>
  <c r="G703" i="6"/>
  <c r="F703" i="6"/>
  <c r="D703" i="6"/>
  <c r="B703" i="6"/>
  <c r="L702" i="6"/>
  <c r="M702" i="6" s="1"/>
  <c r="G702" i="6"/>
  <c r="D702" i="6"/>
  <c r="B702" i="6"/>
  <c r="F702" i="6" s="1"/>
  <c r="L701" i="6"/>
  <c r="M701" i="6" s="1"/>
  <c r="G701" i="6"/>
  <c r="B701" i="6"/>
  <c r="F701" i="6" s="1"/>
  <c r="L700" i="6"/>
  <c r="G700" i="6"/>
  <c r="F700" i="6"/>
  <c r="D700" i="6"/>
  <c r="B700" i="6"/>
  <c r="L699" i="6"/>
  <c r="M700" i="6" s="1"/>
  <c r="G699" i="6"/>
  <c r="D699" i="6"/>
  <c r="B699" i="6"/>
  <c r="F699" i="6" s="1"/>
  <c r="L698" i="6"/>
  <c r="M699" i="6" s="1"/>
  <c r="N699" i="6" s="1"/>
  <c r="G698" i="6"/>
  <c r="F698" i="6"/>
  <c r="B698" i="6"/>
  <c r="D698" i="6" s="1"/>
  <c r="L697" i="6"/>
  <c r="M697" i="6" s="1"/>
  <c r="G697" i="6"/>
  <c r="F697" i="6"/>
  <c r="D697" i="6"/>
  <c r="B697" i="6"/>
  <c r="L696" i="6"/>
  <c r="G696" i="6"/>
  <c r="F696" i="6"/>
  <c r="D696" i="6"/>
  <c r="B696" i="6"/>
  <c r="L695" i="6"/>
  <c r="M696" i="6" s="1"/>
  <c r="N696" i="6" s="1"/>
  <c r="G695" i="6"/>
  <c r="B695" i="6"/>
  <c r="F695" i="6" s="1"/>
  <c r="L694" i="6"/>
  <c r="M695" i="6" s="1"/>
  <c r="G694" i="6"/>
  <c r="B694" i="6"/>
  <c r="M693" i="6"/>
  <c r="L693" i="6"/>
  <c r="G693" i="6"/>
  <c r="F693" i="6"/>
  <c r="B693" i="6"/>
  <c r="D693" i="6" s="1"/>
  <c r="L692" i="6"/>
  <c r="G692" i="6"/>
  <c r="F692" i="6"/>
  <c r="D692" i="6"/>
  <c r="B692" i="6"/>
  <c r="L691" i="6"/>
  <c r="M691" i="6" s="1"/>
  <c r="G691" i="6"/>
  <c r="F691" i="6"/>
  <c r="D691" i="6"/>
  <c r="B691" i="6"/>
  <c r="L690" i="6"/>
  <c r="M690" i="6" s="1"/>
  <c r="G690" i="6"/>
  <c r="D690" i="6"/>
  <c r="B690" i="6"/>
  <c r="F690" i="6" s="1"/>
  <c r="L689" i="6"/>
  <c r="M689" i="6" s="1"/>
  <c r="N689" i="6" s="1"/>
  <c r="G689" i="6"/>
  <c r="B689" i="6"/>
  <c r="F689" i="6" s="1"/>
  <c r="L688" i="6"/>
  <c r="G688" i="6"/>
  <c r="F688" i="6"/>
  <c r="D688" i="6"/>
  <c r="B688" i="6"/>
  <c r="L687" i="6"/>
  <c r="M688" i="6" s="1"/>
  <c r="G687" i="6"/>
  <c r="D687" i="6"/>
  <c r="B687" i="6"/>
  <c r="F687" i="6" s="1"/>
  <c r="L686" i="6"/>
  <c r="M687" i="6" s="1"/>
  <c r="N687" i="6" s="1"/>
  <c r="G686" i="6"/>
  <c r="F686" i="6"/>
  <c r="B686" i="6"/>
  <c r="D686" i="6" s="1"/>
  <c r="L685" i="6"/>
  <c r="M685" i="6" s="1"/>
  <c r="G685" i="6"/>
  <c r="F685" i="6"/>
  <c r="D685" i="6"/>
  <c r="B685" i="6"/>
  <c r="L684" i="6"/>
  <c r="G684" i="6"/>
  <c r="F684" i="6"/>
  <c r="D684" i="6"/>
  <c r="B684" i="6"/>
  <c r="L683" i="6"/>
  <c r="M684" i="6" s="1"/>
  <c r="N684" i="6" s="1"/>
  <c r="G683" i="6"/>
  <c r="B683" i="6"/>
  <c r="F683" i="6" s="1"/>
  <c r="L682" i="6"/>
  <c r="M683" i="6" s="1"/>
  <c r="G682" i="6"/>
  <c r="B682" i="6"/>
  <c r="M681" i="6"/>
  <c r="L681" i="6"/>
  <c r="G681" i="6"/>
  <c r="F681" i="6"/>
  <c r="B681" i="6"/>
  <c r="D681" i="6" s="1"/>
  <c r="L680" i="6"/>
  <c r="M680" i="6" s="1"/>
  <c r="N680" i="6" s="1"/>
  <c r="G680" i="6"/>
  <c r="F680" i="6"/>
  <c r="D680" i="6"/>
  <c r="B680" i="6"/>
  <c r="M679" i="6"/>
  <c r="L679" i="6"/>
  <c r="G679" i="6"/>
  <c r="F679" i="6"/>
  <c r="D679" i="6"/>
  <c r="B679" i="6"/>
  <c r="L678" i="6"/>
  <c r="M678" i="6" s="1"/>
  <c r="G678" i="6"/>
  <c r="D678" i="6"/>
  <c r="B678" i="6"/>
  <c r="F678" i="6" s="1"/>
  <c r="L677" i="6"/>
  <c r="M677" i="6" s="1"/>
  <c r="N677" i="6" s="1"/>
  <c r="G677" i="6"/>
  <c r="B677" i="6"/>
  <c r="F677" i="6" s="1"/>
  <c r="L676" i="6"/>
  <c r="G676" i="6"/>
  <c r="F676" i="6"/>
  <c r="D676" i="6"/>
  <c r="B676" i="6"/>
  <c r="L675" i="6"/>
  <c r="M676" i="6" s="1"/>
  <c r="G675" i="6"/>
  <c r="D675" i="6"/>
  <c r="B675" i="6"/>
  <c r="F675" i="6" s="1"/>
  <c r="L674" i="6"/>
  <c r="M675" i="6" s="1"/>
  <c r="G674" i="6"/>
  <c r="F674" i="6"/>
  <c r="B674" i="6"/>
  <c r="D674" i="6" s="1"/>
  <c r="L673" i="6"/>
  <c r="M673" i="6" s="1"/>
  <c r="G673" i="6"/>
  <c r="F673" i="6"/>
  <c r="D673" i="6"/>
  <c r="B673" i="6"/>
  <c r="L672" i="6"/>
  <c r="G672" i="6"/>
  <c r="F672" i="6"/>
  <c r="B672" i="6"/>
  <c r="D672" i="6" s="1"/>
  <c r="L671" i="6"/>
  <c r="M672" i="6" s="1"/>
  <c r="N672" i="6" s="1"/>
  <c r="G671" i="6"/>
  <c r="B671" i="6"/>
  <c r="F671" i="6" s="1"/>
  <c r="L670" i="6"/>
  <c r="M671" i="6" s="1"/>
  <c r="G670" i="6"/>
  <c r="B670" i="6"/>
  <c r="L669" i="6"/>
  <c r="G669" i="6"/>
  <c r="F669" i="6"/>
  <c r="B669" i="6"/>
  <c r="D669" i="6" s="1"/>
  <c r="L668" i="6"/>
  <c r="M668" i="6" s="1"/>
  <c r="G668" i="6"/>
  <c r="F668" i="6"/>
  <c r="D668" i="6"/>
  <c r="B668" i="6"/>
  <c r="L667" i="6"/>
  <c r="G667" i="6"/>
  <c r="F667" i="6"/>
  <c r="D667" i="6"/>
  <c r="B667" i="6"/>
  <c r="L666" i="6"/>
  <c r="M666" i="6" s="1"/>
  <c r="G666" i="6"/>
  <c r="D666" i="6"/>
  <c r="B666" i="6"/>
  <c r="F666" i="6" s="1"/>
  <c r="L665" i="6"/>
  <c r="M665" i="6" s="1"/>
  <c r="G665" i="6"/>
  <c r="B665" i="6"/>
  <c r="F665" i="6" s="1"/>
  <c r="L664" i="6"/>
  <c r="G664" i="6"/>
  <c r="F664" i="6"/>
  <c r="D664" i="6"/>
  <c r="B664" i="6"/>
  <c r="L663" i="6"/>
  <c r="M664" i="6" s="1"/>
  <c r="N664" i="6" s="1"/>
  <c r="G663" i="6"/>
  <c r="D663" i="6"/>
  <c r="B663" i="6"/>
  <c r="F663" i="6" s="1"/>
  <c r="L662" i="6"/>
  <c r="M663" i="6" s="1"/>
  <c r="G662" i="6"/>
  <c r="F662" i="6"/>
  <c r="B662" i="6"/>
  <c r="D662" i="6" s="1"/>
  <c r="L661" i="6"/>
  <c r="M661" i="6" s="1"/>
  <c r="G661" i="6"/>
  <c r="F661" i="6"/>
  <c r="D661" i="6"/>
  <c r="B661" i="6"/>
  <c r="L660" i="6"/>
  <c r="G660" i="6"/>
  <c r="F660" i="6"/>
  <c r="D660" i="6"/>
  <c r="B660" i="6"/>
  <c r="L659" i="6"/>
  <c r="M660" i="6" s="1"/>
  <c r="N660" i="6" s="1"/>
  <c r="G659" i="6"/>
  <c r="B659" i="6"/>
  <c r="L658" i="6"/>
  <c r="M659" i="6" s="1"/>
  <c r="G658" i="6"/>
  <c r="B658" i="6"/>
  <c r="L657" i="6"/>
  <c r="G657" i="6"/>
  <c r="F657" i="6"/>
  <c r="B657" i="6"/>
  <c r="D657" i="6" s="1"/>
  <c r="L656" i="6"/>
  <c r="M657" i="6" s="1"/>
  <c r="G656" i="6"/>
  <c r="F656" i="6"/>
  <c r="D656" i="6"/>
  <c r="B656" i="6"/>
  <c r="L655" i="6"/>
  <c r="G655" i="6"/>
  <c r="F655" i="6"/>
  <c r="D655" i="6"/>
  <c r="B655" i="6"/>
  <c r="L654" i="6"/>
  <c r="M654" i="6" s="1"/>
  <c r="G654" i="6"/>
  <c r="D654" i="6"/>
  <c r="B654" i="6"/>
  <c r="F654" i="6" s="1"/>
  <c r="L653" i="6"/>
  <c r="M653" i="6" s="1"/>
  <c r="G653" i="6"/>
  <c r="B653" i="6"/>
  <c r="F653" i="6" s="1"/>
  <c r="L652" i="6"/>
  <c r="G652" i="6"/>
  <c r="F652" i="6"/>
  <c r="D652" i="6"/>
  <c r="B652" i="6"/>
  <c r="L651" i="6"/>
  <c r="M652" i="6" s="1"/>
  <c r="G651" i="6"/>
  <c r="D651" i="6"/>
  <c r="B651" i="6"/>
  <c r="F651" i="6" s="1"/>
  <c r="L650" i="6"/>
  <c r="M651" i="6" s="1"/>
  <c r="N651" i="6" s="1"/>
  <c r="G650" i="6"/>
  <c r="F650" i="6"/>
  <c r="B650" i="6"/>
  <c r="D650" i="6" s="1"/>
  <c r="L649" i="6"/>
  <c r="M649" i="6" s="1"/>
  <c r="G649" i="6"/>
  <c r="F649" i="6"/>
  <c r="D649" i="6"/>
  <c r="B649" i="6"/>
  <c r="L648" i="6"/>
  <c r="G648" i="6"/>
  <c r="F648" i="6"/>
  <c r="D648" i="6"/>
  <c r="B648" i="6"/>
  <c r="L647" i="6"/>
  <c r="M648" i="6" s="1"/>
  <c r="N648" i="6" s="1"/>
  <c r="G647" i="6"/>
  <c r="B647" i="6"/>
  <c r="F647" i="6" s="1"/>
  <c r="L646" i="6"/>
  <c r="M647" i="6" s="1"/>
  <c r="G646" i="6"/>
  <c r="B646" i="6"/>
  <c r="M645" i="6"/>
  <c r="L645" i="6"/>
  <c r="G645" i="6"/>
  <c r="F645" i="6"/>
  <c r="D645" i="6"/>
  <c r="B645" i="6"/>
  <c r="L644" i="6"/>
  <c r="M644" i="6" s="1"/>
  <c r="N644" i="6" s="1"/>
  <c r="G644" i="6"/>
  <c r="F644" i="6"/>
  <c r="D644" i="6"/>
  <c r="B644" i="6"/>
  <c r="M643" i="6"/>
  <c r="L643" i="6"/>
  <c r="G643" i="6"/>
  <c r="F643" i="6"/>
  <c r="D643" i="6"/>
  <c r="B643" i="6"/>
  <c r="L642" i="6"/>
  <c r="M642" i="6" s="1"/>
  <c r="G642" i="6"/>
  <c r="D642" i="6"/>
  <c r="B642" i="6"/>
  <c r="F642" i="6" s="1"/>
  <c r="L641" i="6"/>
  <c r="G641" i="6"/>
  <c r="B641" i="6"/>
  <c r="L640" i="6"/>
  <c r="M641" i="6" s="1"/>
  <c r="N641" i="6" s="1"/>
  <c r="G640" i="6"/>
  <c r="F640" i="6"/>
  <c r="D640" i="6"/>
  <c r="B640" i="6"/>
  <c r="L639" i="6"/>
  <c r="M640" i="6" s="1"/>
  <c r="N640" i="6" s="1"/>
  <c r="G639" i="6"/>
  <c r="D639" i="6"/>
  <c r="B639" i="6"/>
  <c r="F639" i="6" s="1"/>
  <c r="L638" i="6"/>
  <c r="M638" i="6" s="1"/>
  <c r="G638" i="6"/>
  <c r="F638" i="6"/>
  <c r="B638" i="6"/>
  <c r="D638" i="6" s="1"/>
  <c r="L637" i="6"/>
  <c r="M637" i="6" s="1"/>
  <c r="G637" i="6"/>
  <c r="F637" i="6"/>
  <c r="D637" i="6"/>
  <c r="B637" i="6"/>
  <c r="L636" i="6"/>
  <c r="G636" i="6"/>
  <c r="F636" i="6"/>
  <c r="D636" i="6"/>
  <c r="B636" i="6"/>
  <c r="L635" i="6"/>
  <c r="M636" i="6" s="1"/>
  <c r="N636" i="6" s="1"/>
  <c r="G635" i="6"/>
  <c r="D635" i="6"/>
  <c r="B635" i="6"/>
  <c r="F635" i="6" s="1"/>
  <c r="L634" i="6"/>
  <c r="M634" i="6" s="1"/>
  <c r="G634" i="6"/>
  <c r="B634" i="6"/>
  <c r="M633" i="6"/>
  <c r="N633" i="6" s="1"/>
  <c r="L633" i="6"/>
  <c r="G633" i="6"/>
  <c r="F633" i="6"/>
  <c r="D633" i="6"/>
  <c r="B633" i="6"/>
  <c r="L632" i="6"/>
  <c r="M632" i="6" s="1"/>
  <c r="N632" i="6" s="1"/>
  <c r="G632" i="6"/>
  <c r="F632" i="6"/>
  <c r="D632" i="6"/>
  <c r="B632" i="6"/>
  <c r="L631" i="6"/>
  <c r="M631" i="6" s="1"/>
  <c r="G631" i="6"/>
  <c r="B631" i="6"/>
  <c r="L630" i="6"/>
  <c r="M630" i="6" s="1"/>
  <c r="G630" i="6"/>
  <c r="B630" i="6"/>
  <c r="F630" i="6" s="1"/>
  <c r="N629" i="6"/>
  <c r="L629" i="6"/>
  <c r="G629" i="6"/>
  <c r="B629" i="6"/>
  <c r="M628" i="6"/>
  <c r="N628" i="6" s="1"/>
  <c r="L628" i="6"/>
  <c r="M629" i="6" s="1"/>
  <c r="G628" i="6"/>
  <c r="F628" i="6"/>
  <c r="D628" i="6"/>
  <c r="B628" i="6"/>
  <c r="L627" i="6"/>
  <c r="M627" i="6" s="1"/>
  <c r="N627" i="6" s="1"/>
  <c r="G627" i="6"/>
  <c r="D627" i="6"/>
  <c r="B627" i="6"/>
  <c r="F627" i="6" s="1"/>
  <c r="L626" i="6"/>
  <c r="G626" i="6"/>
  <c r="B626" i="6"/>
  <c r="D626" i="6" s="1"/>
  <c r="L625" i="6"/>
  <c r="G625" i="6"/>
  <c r="F625" i="6"/>
  <c r="D625" i="6"/>
  <c r="B625" i="6"/>
  <c r="L624" i="6"/>
  <c r="G624" i="6"/>
  <c r="B624" i="6"/>
  <c r="M623" i="6"/>
  <c r="N623" i="6" s="1"/>
  <c r="L623" i="6"/>
  <c r="M624" i="6" s="1"/>
  <c r="G623" i="6"/>
  <c r="B623" i="6"/>
  <c r="F623" i="6" s="1"/>
  <c r="L622" i="6"/>
  <c r="M622" i="6" s="1"/>
  <c r="G622" i="6"/>
  <c r="B622" i="6"/>
  <c r="L621" i="6"/>
  <c r="G621" i="6"/>
  <c r="F621" i="6"/>
  <c r="B621" i="6"/>
  <c r="D621" i="6" s="1"/>
  <c r="M620" i="6"/>
  <c r="N620" i="6" s="1"/>
  <c r="L620" i="6"/>
  <c r="M621" i="6" s="1"/>
  <c r="N621" i="6" s="1"/>
  <c r="G620" i="6"/>
  <c r="F620" i="6"/>
  <c r="D620" i="6"/>
  <c r="B620" i="6"/>
  <c r="L619" i="6"/>
  <c r="M619" i="6" s="1"/>
  <c r="G619" i="6"/>
  <c r="F619" i="6"/>
  <c r="D619" i="6"/>
  <c r="B619" i="6"/>
  <c r="L618" i="6"/>
  <c r="M618" i="6" s="1"/>
  <c r="G618" i="6"/>
  <c r="D618" i="6"/>
  <c r="B618" i="6"/>
  <c r="F618" i="6" s="1"/>
  <c r="L617" i="6"/>
  <c r="M617" i="6" s="1"/>
  <c r="N617" i="6" s="1"/>
  <c r="G617" i="6"/>
  <c r="B617" i="6"/>
  <c r="N616" i="6"/>
  <c r="M616" i="6"/>
  <c r="L616" i="6"/>
  <c r="G616" i="6"/>
  <c r="F616" i="6"/>
  <c r="D616" i="6"/>
  <c r="B616" i="6"/>
  <c r="L615" i="6"/>
  <c r="G615" i="6"/>
  <c r="D615" i="6"/>
  <c r="B615" i="6"/>
  <c r="F615" i="6" s="1"/>
  <c r="L614" i="6"/>
  <c r="M614" i="6" s="1"/>
  <c r="G614" i="6"/>
  <c r="B614" i="6"/>
  <c r="N613" i="6"/>
  <c r="L613" i="6"/>
  <c r="M613" i="6" s="1"/>
  <c r="G613" i="6"/>
  <c r="F613" i="6"/>
  <c r="D613" i="6"/>
  <c r="B613" i="6"/>
  <c r="L612" i="6"/>
  <c r="G612" i="6"/>
  <c r="B612" i="6"/>
  <c r="D612" i="6" s="1"/>
  <c r="L611" i="6"/>
  <c r="M612" i="6" s="1"/>
  <c r="N612" i="6" s="1"/>
  <c r="G611" i="6"/>
  <c r="D611" i="6"/>
  <c r="B611" i="6"/>
  <c r="F611" i="6" s="1"/>
  <c r="L610" i="6"/>
  <c r="M610" i="6" s="1"/>
  <c r="G610" i="6"/>
  <c r="B610" i="6"/>
  <c r="M609" i="6"/>
  <c r="L609" i="6"/>
  <c r="G609" i="6"/>
  <c r="F609" i="6"/>
  <c r="B609" i="6"/>
  <c r="D609" i="6" s="1"/>
  <c r="L608" i="6"/>
  <c r="M608" i="6" s="1"/>
  <c r="N608" i="6" s="1"/>
  <c r="G608" i="6"/>
  <c r="F608" i="6"/>
  <c r="D608" i="6"/>
  <c r="B608" i="6"/>
  <c r="M607" i="6"/>
  <c r="N607" i="6" s="1"/>
  <c r="L607" i="6"/>
  <c r="G607" i="6"/>
  <c r="F607" i="6"/>
  <c r="B607" i="6"/>
  <c r="D607" i="6" s="1"/>
  <c r="L606" i="6"/>
  <c r="G606" i="6"/>
  <c r="B606" i="6"/>
  <c r="L605" i="6"/>
  <c r="M605" i="6" s="1"/>
  <c r="G605" i="6"/>
  <c r="F605" i="6"/>
  <c r="B605" i="6"/>
  <c r="D605" i="6" s="1"/>
  <c r="M604" i="6"/>
  <c r="N604" i="6" s="1"/>
  <c r="L604" i="6"/>
  <c r="G604" i="6"/>
  <c r="F604" i="6"/>
  <c r="D604" i="6"/>
  <c r="B604" i="6"/>
  <c r="L603" i="6"/>
  <c r="G603" i="6"/>
  <c r="D603" i="6"/>
  <c r="B603" i="6"/>
  <c r="F603" i="6" s="1"/>
  <c r="L602" i="6"/>
  <c r="M602" i="6" s="1"/>
  <c r="G602" i="6"/>
  <c r="B602" i="6"/>
  <c r="F602" i="6" s="1"/>
  <c r="L601" i="6"/>
  <c r="M601" i="6" s="1"/>
  <c r="G601" i="6"/>
  <c r="B601" i="6"/>
  <c r="F601" i="6" s="1"/>
  <c r="M600" i="6"/>
  <c r="N600" i="6" s="1"/>
  <c r="L600" i="6"/>
  <c r="G600" i="6"/>
  <c r="F600" i="6"/>
  <c r="B600" i="6"/>
  <c r="D600" i="6" s="1"/>
  <c r="M599" i="6"/>
  <c r="N599" i="6" s="1"/>
  <c r="L599" i="6"/>
  <c r="G599" i="6"/>
  <c r="F599" i="6"/>
  <c r="D599" i="6"/>
  <c r="B599" i="6"/>
  <c r="M598" i="6"/>
  <c r="L598" i="6"/>
  <c r="G598" i="6"/>
  <c r="B598" i="6"/>
  <c r="F598" i="6" s="1"/>
  <c r="L597" i="6"/>
  <c r="G597" i="6"/>
  <c r="F597" i="6"/>
  <c r="B597" i="6"/>
  <c r="D597" i="6" s="1"/>
  <c r="L596" i="6"/>
  <c r="G596" i="6"/>
  <c r="F596" i="6"/>
  <c r="D596" i="6"/>
  <c r="B596" i="6"/>
  <c r="M595" i="6"/>
  <c r="L595" i="6"/>
  <c r="G595" i="6"/>
  <c r="D595" i="6"/>
  <c r="B595" i="6"/>
  <c r="F595" i="6" s="1"/>
  <c r="M594" i="6"/>
  <c r="L594" i="6"/>
  <c r="G594" i="6"/>
  <c r="B594" i="6"/>
  <c r="L593" i="6"/>
  <c r="M593" i="6" s="1"/>
  <c r="N593" i="6" s="1"/>
  <c r="G593" i="6"/>
  <c r="F593" i="6"/>
  <c r="B593" i="6"/>
  <c r="D593" i="6" s="1"/>
  <c r="L592" i="6"/>
  <c r="G592" i="6"/>
  <c r="F592" i="6"/>
  <c r="D592" i="6"/>
  <c r="B592" i="6"/>
  <c r="L591" i="6"/>
  <c r="M591" i="6" s="1"/>
  <c r="G591" i="6"/>
  <c r="F591" i="6"/>
  <c r="B591" i="6"/>
  <c r="D591" i="6" s="1"/>
  <c r="L590" i="6"/>
  <c r="M590" i="6" s="1"/>
  <c r="G590" i="6"/>
  <c r="D590" i="6"/>
  <c r="B590" i="6"/>
  <c r="F590" i="6" s="1"/>
  <c r="L589" i="6"/>
  <c r="M589" i="6" s="1"/>
  <c r="N589" i="6" s="1"/>
  <c r="G589" i="6"/>
  <c r="B589" i="6"/>
  <c r="F589" i="6" s="1"/>
  <c r="L588" i="6"/>
  <c r="G588" i="6"/>
  <c r="B588" i="6"/>
  <c r="D588" i="6" s="1"/>
  <c r="M587" i="6"/>
  <c r="N587" i="6" s="1"/>
  <c r="L587" i="6"/>
  <c r="M588" i="6" s="1"/>
  <c r="G587" i="6"/>
  <c r="F587" i="6"/>
  <c r="D587" i="6"/>
  <c r="B587" i="6"/>
  <c r="L586" i="6"/>
  <c r="M586" i="6" s="1"/>
  <c r="N586" i="6" s="1"/>
  <c r="G586" i="6"/>
  <c r="D586" i="6"/>
  <c r="B586" i="6"/>
  <c r="F586" i="6" s="1"/>
  <c r="L585" i="6"/>
  <c r="M585" i="6" s="1"/>
  <c r="G585" i="6"/>
  <c r="B585" i="6"/>
  <c r="D585" i="6" s="1"/>
  <c r="L584" i="6"/>
  <c r="M584" i="6" s="1"/>
  <c r="G584" i="6"/>
  <c r="F584" i="6"/>
  <c r="D584" i="6"/>
  <c r="B584" i="6"/>
  <c r="L583" i="6"/>
  <c r="G583" i="6"/>
  <c r="B583" i="6"/>
  <c r="L582" i="6"/>
  <c r="G582" i="6"/>
  <c r="B582" i="6"/>
  <c r="L581" i="6"/>
  <c r="M581" i="6" s="1"/>
  <c r="G581" i="6"/>
  <c r="F581" i="6"/>
  <c r="B581" i="6"/>
  <c r="D581" i="6" s="1"/>
  <c r="L580" i="6"/>
  <c r="G580" i="6"/>
  <c r="F580" i="6"/>
  <c r="D580" i="6"/>
  <c r="B580" i="6"/>
  <c r="M579" i="6"/>
  <c r="N579" i="6" s="1"/>
  <c r="L579" i="6"/>
  <c r="M580" i="6" s="1"/>
  <c r="G579" i="6"/>
  <c r="B579" i="6"/>
  <c r="D579" i="6" s="1"/>
  <c r="L578" i="6"/>
  <c r="M578" i="6" s="1"/>
  <c r="G578" i="6"/>
  <c r="F578" i="6"/>
  <c r="B578" i="6"/>
  <c r="D578" i="6" s="1"/>
  <c r="L577" i="6"/>
  <c r="M577" i="6" s="1"/>
  <c r="N577" i="6" s="1"/>
  <c r="G577" i="6"/>
  <c r="D577" i="6"/>
  <c r="B577" i="6"/>
  <c r="F577" i="6" s="1"/>
  <c r="M576" i="6"/>
  <c r="N576" i="6" s="1"/>
  <c r="L576" i="6"/>
  <c r="G576" i="6"/>
  <c r="B576" i="6"/>
  <c r="L575" i="6"/>
  <c r="M575" i="6" s="1"/>
  <c r="G575" i="6"/>
  <c r="F575" i="6"/>
  <c r="D575" i="6"/>
  <c r="B575" i="6"/>
  <c r="N574" i="6"/>
  <c r="L574" i="6"/>
  <c r="M574" i="6" s="1"/>
  <c r="G574" i="6"/>
  <c r="B574" i="6"/>
  <c r="F574" i="6" s="1"/>
  <c r="L573" i="6"/>
  <c r="M573" i="6" s="1"/>
  <c r="N573" i="6" s="1"/>
  <c r="G573" i="6"/>
  <c r="F573" i="6"/>
  <c r="B573" i="6"/>
  <c r="D573" i="6" s="1"/>
  <c r="N572" i="6"/>
  <c r="L572" i="6"/>
  <c r="M572" i="6" s="1"/>
  <c r="G572" i="6"/>
  <c r="F572" i="6"/>
  <c r="D572" i="6"/>
  <c r="B572" i="6"/>
  <c r="L571" i="6"/>
  <c r="G571" i="6"/>
  <c r="B571" i="6"/>
  <c r="L570" i="6"/>
  <c r="G570" i="6"/>
  <c r="B570" i="6"/>
  <c r="L569" i="6"/>
  <c r="M569" i="6" s="1"/>
  <c r="G569" i="6"/>
  <c r="F569" i="6"/>
  <c r="B569" i="6"/>
  <c r="D569" i="6" s="1"/>
  <c r="L568" i="6"/>
  <c r="M568" i="6" s="1"/>
  <c r="N568" i="6" s="1"/>
  <c r="G568" i="6"/>
  <c r="F568" i="6"/>
  <c r="D568" i="6"/>
  <c r="B568" i="6"/>
  <c r="L567" i="6"/>
  <c r="M567" i="6" s="1"/>
  <c r="G567" i="6"/>
  <c r="B567" i="6"/>
  <c r="L566" i="6"/>
  <c r="M566" i="6" s="1"/>
  <c r="G566" i="6"/>
  <c r="D566" i="6"/>
  <c r="B566" i="6"/>
  <c r="F566" i="6" s="1"/>
  <c r="L565" i="6"/>
  <c r="M565" i="6" s="1"/>
  <c r="N565" i="6" s="1"/>
  <c r="G565" i="6"/>
  <c r="B565" i="6"/>
  <c r="M564" i="6"/>
  <c r="N564" i="6" s="1"/>
  <c r="L564" i="6"/>
  <c r="G564" i="6"/>
  <c r="B564" i="6"/>
  <c r="L563" i="6"/>
  <c r="G563" i="6"/>
  <c r="F563" i="6"/>
  <c r="D563" i="6"/>
  <c r="B563" i="6"/>
  <c r="L562" i="6"/>
  <c r="M562" i="6" s="1"/>
  <c r="G562" i="6"/>
  <c r="D562" i="6"/>
  <c r="B562" i="6"/>
  <c r="F562" i="6" s="1"/>
  <c r="L561" i="6"/>
  <c r="M561" i="6" s="1"/>
  <c r="G561" i="6"/>
  <c r="F561" i="6"/>
  <c r="B561" i="6"/>
  <c r="D561" i="6" s="1"/>
  <c r="N560" i="6"/>
  <c r="L560" i="6"/>
  <c r="M560" i="6" s="1"/>
  <c r="G560" i="6"/>
  <c r="F560" i="6"/>
  <c r="D560" i="6"/>
  <c r="B560" i="6"/>
  <c r="L559" i="6"/>
  <c r="G559" i="6"/>
  <c r="B559" i="6"/>
  <c r="L558" i="6"/>
  <c r="G558" i="6"/>
  <c r="B558" i="6"/>
  <c r="L557" i="6"/>
  <c r="M557" i="6" s="1"/>
  <c r="G557" i="6"/>
  <c r="F557" i="6"/>
  <c r="B557" i="6"/>
  <c r="D557" i="6" s="1"/>
  <c r="L556" i="6"/>
  <c r="M556" i="6" s="1"/>
  <c r="G556" i="6"/>
  <c r="F556" i="6"/>
  <c r="D556" i="6"/>
  <c r="B556" i="6"/>
  <c r="L555" i="6"/>
  <c r="M555" i="6" s="1"/>
  <c r="G555" i="6"/>
  <c r="B555" i="6"/>
  <c r="L554" i="6"/>
  <c r="M554" i="6" s="1"/>
  <c r="G554" i="6"/>
  <c r="B554" i="6"/>
  <c r="F554" i="6" s="1"/>
  <c r="L553" i="6"/>
  <c r="M553" i="6" s="1"/>
  <c r="N553" i="6" s="1"/>
  <c r="G553" i="6"/>
  <c r="B553" i="6"/>
  <c r="M552" i="6"/>
  <c r="N552" i="6" s="1"/>
  <c r="L552" i="6"/>
  <c r="G552" i="6"/>
  <c r="B552" i="6"/>
  <c r="L551" i="6"/>
  <c r="G551" i="6"/>
  <c r="F551" i="6"/>
  <c r="D551" i="6"/>
  <c r="B551" i="6"/>
  <c r="L550" i="6"/>
  <c r="M550" i="6" s="1"/>
  <c r="G550" i="6"/>
  <c r="D550" i="6"/>
  <c r="B550" i="6"/>
  <c r="F550" i="6" s="1"/>
  <c r="L549" i="6"/>
  <c r="M549" i="6" s="1"/>
  <c r="G549" i="6"/>
  <c r="F549" i="6"/>
  <c r="B549" i="6"/>
  <c r="D549" i="6" s="1"/>
  <c r="N548" i="6"/>
  <c r="L548" i="6"/>
  <c r="M548" i="6" s="1"/>
  <c r="G548" i="6"/>
  <c r="F548" i="6"/>
  <c r="D548" i="6"/>
  <c r="B548" i="6"/>
  <c r="L547" i="6"/>
  <c r="G547" i="6"/>
  <c r="B547" i="6"/>
  <c r="L546" i="6"/>
  <c r="G546" i="6"/>
  <c r="B546" i="6"/>
  <c r="L545" i="6"/>
  <c r="M545" i="6" s="1"/>
  <c r="G545" i="6"/>
  <c r="F545" i="6"/>
  <c r="B545" i="6"/>
  <c r="D545" i="6" s="1"/>
  <c r="L544" i="6"/>
  <c r="M544" i="6" s="1"/>
  <c r="G544" i="6"/>
  <c r="F544" i="6"/>
  <c r="D544" i="6"/>
  <c r="B544" i="6"/>
  <c r="L543" i="6"/>
  <c r="M543" i="6" s="1"/>
  <c r="G543" i="6"/>
  <c r="B543" i="6"/>
  <c r="L542" i="6"/>
  <c r="M542" i="6" s="1"/>
  <c r="G542" i="6"/>
  <c r="F542" i="6"/>
  <c r="D542" i="6"/>
  <c r="B542" i="6"/>
  <c r="L541" i="6"/>
  <c r="M541" i="6" s="1"/>
  <c r="G541" i="6"/>
  <c r="F541" i="6"/>
  <c r="B541" i="6"/>
  <c r="D541" i="6" s="1"/>
  <c r="L540" i="6"/>
  <c r="G540" i="6"/>
  <c r="B540" i="6"/>
  <c r="M539" i="6"/>
  <c r="N539" i="6" s="1"/>
  <c r="L539" i="6"/>
  <c r="M540" i="6" s="1"/>
  <c r="G539" i="6"/>
  <c r="B539" i="6"/>
  <c r="L538" i="6"/>
  <c r="G538" i="6"/>
  <c r="B538" i="6"/>
  <c r="L537" i="6"/>
  <c r="G537" i="6"/>
  <c r="D537" i="6"/>
  <c r="B537" i="6"/>
  <c r="F537" i="6" s="1"/>
  <c r="L536" i="6"/>
  <c r="M536" i="6" s="1"/>
  <c r="G536" i="6"/>
  <c r="D536" i="6"/>
  <c r="B536" i="6"/>
  <c r="F536" i="6" s="1"/>
  <c r="M535" i="6"/>
  <c r="L535" i="6"/>
  <c r="G535" i="6"/>
  <c r="B535" i="6"/>
  <c r="L534" i="6"/>
  <c r="G534" i="6"/>
  <c r="F534" i="6"/>
  <c r="B534" i="6"/>
  <c r="D534" i="6" s="1"/>
  <c r="L533" i="6"/>
  <c r="M533" i="6" s="1"/>
  <c r="G533" i="6"/>
  <c r="F533" i="6"/>
  <c r="D533" i="6"/>
  <c r="B533" i="6"/>
  <c r="M532" i="6"/>
  <c r="L532" i="6"/>
  <c r="G532" i="6"/>
  <c r="B532" i="6"/>
  <c r="D532" i="6" s="1"/>
  <c r="L531" i="6"/>
  <c r="M531" i="6" s="1"/>
  <c r="G531" i="6"/>
  <c r="F531" i="6"/>
  <c r="D531" i="6"/>
  <c r="B531" i="6"/>
  <c r="L530" i="6"/>
  <c r="M530" i="6" s="1"/>
  <c r="N530" i="6" s="1"/>
  <c r="G530" i="6"/>
  <c r="D530" i="6"/>
  <c r="B530" i="6"/>
  <c r="F530" i="6" s="1"/>
  <c r="M529" i="6"/>
  <c r="L529" i="6"/>
  <c r="G529" i="6"/>
  <c r="B529" i="6"/>
  <c r="M528" i="6"/>
  <c r="N528" i="6" s="1"/>
  <c r="L528" i="6"/>
  <c r="G528" i="6"/>
  <c r="F528" i="6"/>
  <c r="B528" i="6"/>
  <c r="D528" i="6" s="1"/>
  <c r="L527" i="6"/>
  <c r="G527" i="6"/>
  <c r="F527" i="6"/>
  <c r="D527" i="6"/>
  <c r="B527" i="6"/>
  <c r="L526" i="6"/>
  <c r="G526" i="6"/>
  <c r="B526" i="6"/>
  <c r="L525" i="6"/>
  <c r="M525" i="6" s="1"/>
  <c r="G525" i="6"/>
  <c r="B525" i="6"/>
  <c r="L524" i="6"/>
  <c r="M524" i="6" s="1"/>
  <c r="N524" i="6" s="1"/>
  <c r="G524" i="6"/>
  <c r="D524" i="6"/>
  <c r="B524" i="6"/>
  <c r="F524" i="6" s="1"/>
  <c r="N523" i="6"/>
  <c r="L523" i="6"/>
  <c r="G523" i="6"/>
  <c r="B523" i="6"/>
  <c r="M522" i="6"/>
  <c r="L522" i="6"/>
  <c r="M523" i="6" s="1"/>
  <c r="G522" i="6"/>
  <c r="F522" i="6"/>
  <c r="B522" i="6"/>
  <c r="D522" i="6" s="1"/>
  <c r="L521" i="6"/>
  <c r="M521" i="6" s="1"/>
  <c r="G521" i="6"/>
  <c r="F521" i="6"/>
  <c r="D521" i="6"/>
  <c r="B521" i="6"/>
  <c r="M520" i="6"/>
  <c r="N520" i="6" s="1"/>
  <c r="L520" i="6"/>
  <c r="G520" i="6"/>
  <c r="B520" i="6"/>
  <c r="L519" i="6"/>
  <c r="M519" i="6" s="1"/>
  <c r="G519" i="6"/>
  <c r="D519" i="6"/>
  <c r="B519" i="6"/>
  <c r="F519" i="6" s="1"/>
  <c r="L518" i="6"/>
  <c r="M518" i="6" s="1"/>
  <c r="N518" i="6" s="1"/>
  <c r="G518" i="6"/>
  <c r="B518" i="6"/>
  <c r="D518" i="6" s="1"/>
  <c r="M517" i="6"/>
  <c r="N517" i="6" s="1"/>
  <c r="L517" i="6"/>
  <c r="G517" i="6"/>
  <c r="B517" i="6"/>
  <c r="F517" i="6" s="1"/>
  <c r="M516" i="6"/>
  <c r="N516" i="6" s="1"/>
  <c r="L516" i="6"/>
  <c r="G516" i="6"/>
  <c r="F516" i="6"/>
  <c r="B516" i="6"/>
  <c r="D516" i="6" s="1"/>
  <c r="M515" i="6"/>
  <c r="N515" i="6" s="1"/>
  <c r="L515" i="6"/>
  <c r="G515" i="6"/>
  <c r="F515" i="6"/>
  <c r="D515" i="6"/>
  <c r="B515" i="6"/>
  <c r="L514" i="6"/>
  <c r="G514" i="6"/>
  <c r="B514" i="6"/>
  <c r="L513" i="6"/>
  <c r="G513" i="6"/>
  <c r="F513" i="6"/>
  <c r="B513" i="6"/>
  <c r="D513" i="6" s="1"/>
  <c r="L512" i="6"/>
  <c r="M512" i="6" s="1"/>
  <c r="G512" i="6"/>
  <c r="D512" i="6"/>
  <c r="B512" i="6"/>
  <c r="F512" i="6" s="1"/>
  <c r="L511" i="6"/>
  <c r="M511" i="6" s="1"/>
  <c r="G511" i="6"/>
  <c r="B511" i="6"/>
  <c r="L510" i="6"/>
  <c r="M510" i="6" s="1"/>
  <c r="N510" i="6" s="1"/>
  <c r="G510" i="6"/>
  <c r="F510" i="6"/>
  <c r="B510" i="6"/>
  <c r="D510" i="6" s="1"/>
  <c r="L509" i="6"/>
  <c r="G509" i="6"/>
  <c r="F509" i="6"/>
  <c r="D509" i="6"/>
  <c r="B509" i="6"/>
  <c r="L508" i="6"/>
  <c r="G508" i="6"/>
  <c r="D508" i="6"/>
  <c r="B508" i="6"/>
  <c r="F508" i="6" s="1"/>
  <c r="L507" i="6"/>
  <c r="M507" i="6" s="1"/>
  <c r="G507" i="6"/>
  <c r="B507" i="6"/>
  <c r="F507" i="6" s="1"/>
  <c r="L506" i="6"/>
  <c r="M506" i="6" s="1"/>
  <c r="G506" i="6"/>
  <c r="D506" i="6"/>
  <c r="B506" i="6"/>
  <c r="F506" i="6" s="1"/>
  <c r="L505" i="6"/>
  <c r="G505" i="6"/>
  <c r="F505" i="6"/>
  <c r="D505" i="6"/>
  <c r="B505" i="6"/>
  <c r="L504" i="6"/>
  <c r="M504" i="6" s="1"/>
  <c r="G504" i="6"/>
  <c r="D504" i="6"/>
  <c r="B504" i="6"/>
  <c r="F504" i="6" s="1"/>
  <c r="M503" i="6"/>
  <c r="N503" i="6" s="1"/>
  <c r="L503" i="6"/>
  <c r="G503" i="6"/>
  <c r="B503" i="6"/>
  <c r="M502" i="6"/>
  <c r="N502" i="6" s="1"/>
  <c r="L502" i="6"/>
  <c r="G502" i="6"/>
  <c r="F502" i="6"/>
  <c r="B502" i="6"/>
  <c r="D502" i="6" s="1"/>
  <c r="L501" i="6"/>
  <c r="M501" i="6" s="1"/>
  <c r="G501" i="6"/>
  <c r="B501" i="6"/>
  <c r="D501" i="6" s="1"/>
  <c r="L500" i="6"/>
  <c r="G500" i="6"/>
  <c r="F500" i="6"/>
  <c r="D500" i="6"/>
  <c r="B500" i="6"/>
  <c r="L499" i="6"/>
  <c r="G499" i="6"/>
  <c r="D499" i="6"/>
  <c r="B499" i="6"/>
  <c r="F499" i="6" s="1"/>
  <c r="L498" i="6"/>
  <c r="M498" i="6" s="1"/>
  <c r="G498" i="6"/>
  <c r="B498" i="6"/>
  <c r="L497" i="6"/>
  <c r="M497" i="6" s="1"/>
  <c r="N497" i="6" s="1"/>
  <c r="G497" i="6"/>
  <c r="F497" i="6"/>
  <c r="D497" i="6"/>
  <c r="B497" i="6"/>
  <c r="L496" i="6"/>
  <c r="G496" i="6"/>
  <c r="B496" i="6"/>
  <c r="L495" i="6"/>
  <c r="M495" i="6" s="1"/>
  <c r="G495" i="6"/>
  <c r="D495" i="6"/>
  <c r="B495" i="6"/>
  <c r="F495" i="6" s="1"/>
  <c r="L494" i="6"/>
  <c r="M494" i="6" s="1"/>
  <c r="G494" i="6"/>
  <c r="D494" i="6"/>
  <c r="B494" i="6"/>
  <c r="F494" i="6" s="1"/>
  <c r="N493" i="6"/>
  <c r="M493" i="6"/>
  <c r="L493" i="6"/>
  <c r="G493" i="6"/>
  <c r="F493" i="6"/>
  <c r="B493" i="6"/>
  <c r="D493" i="6" s="1"/>
  <c r="M492" i="6"/>
  <c r="N492" i="6" s="1"/>
  <c r="L492" i="6"/>
  <c r="G492" i="6"/>
  <c r="B492" i="6"/>
  <c r="M491" i="6"/>
  <c r="L491" i="6"/>
  <c r="G491" i="6"/>
  <c r="B491" i="6"/>
  <c r="F491" i="6" s="1"/>
  <c r="M490" i="6"/>
  <c r="N490" i="6" s="1"/>
  <c r="L490" i="6"/>
  <c r="G490" i="6"/>
  <c r="D490" i="6"/>
  <c r="B490" i="6"/>
  <c r="F490" i="6" s="1"/>
  <c r="L489" i="6"/>
  <c r="G489" i="6"/>
  <c r="F489" i="6"/>
  <c r="D489" i="6"/>
  <c r="B489" i="6"/>
  <c r="L488" i="6"/>
  <c r="M488" i="6" s="1"/>
  <c r="G488" i="6"/>
  <c r="D488" i="6"/>
  <c r="B488" i="6"/>
  <c r="F488" i="6" s="1"/>
  <c r="M487" i="6"/>
  <c r="N487" i="6" s="1"/>
  <c r="L487" i="6"/>
  <c r="G487" i="6"/>
  <c r="D487" i="6"/>
  <c r="B487" i="6"/>
  <c r="F487" i="6" s="1"/>
  <c r="L486" i="6"/>
  <c r="G486" i="6"/>
  <c r="F486" i="6"/>
  <c r="B486" i="6"/>
  <c r="D486" i="6" s="1"/>
  <c r="L485" i="6"/>
  <c r="M486" i="6" s="1"/>
  <c r="N486" i="6" s="1"/>
  <c r="G485" i="6"/>
  <c r="F485" i="6"/>
  <c r="D485" i="6"/>
  <c r="B485" i="6"/>
  <c r="M484" i="6"/>
  <c r="L484" i="6"/>
  <c r="G484" i="6"/>
  <c r="F484" i="6"/>
  <c r="D484" i="6"/>
  <c r="B484" i="6"/>
  <c r="M483" i="6"/>
  <c r="L483" i="6"/>
  <c r="G483" i="6"/>
  <c r="B483" i="6"/>
  <c r="D483" i="6" s="1"/>
  <c r="N482" i="6"/>
  <c r="L482" i="6"/>
  <c r="M482" i="6" s="1"/>
  <c r="G482" i="6"/>
  <c r="F482" i="6"/>
  <c r="B482" i="6"/>
  <c r="D482" i="6" s="1"/>
  <c r="M481" i="6"/>
  <c r="N481" i="6" s="1"/>
  <c r="L481" i="6"/>
  <c r="G481" i="6"/>
  <c r="F481" i="6"/>
  <c r="D481" i="6"/>
  <c r="B481" i="6"/>
  <c r="N480" i="6"/>
  <c r="L480" i="6"/>
  <c r="M480" i="6" s="1"/>
  <c r="G480" i="6"/>
  <c r="F480" i="6"/>
  <c r="B480" i="6"/>
  <c r="D480" i="6" s="1"/>
  <c r="L479" i="6"/>
  <c r="G479" i="6"/>
  <c r="F479" i="6"/>
  <c r="B479" i="6"/>
  <c r="D479" i="6" s="1"/>
  <c r="M478" i="6"/>
  <c r="L478" i="6"/>
  <c r="G478" i="6"/>
  <c r="F478" i="6"/>
  <c r="D478" i="6"/>
  <c r="B478" i="6"/>
  <c r="M477" i="6"/>
  <c r="L477" i="6"/>
  <c r="G477" i="6"/>
  <c r="D477" i="6"/>
  <c r="B477" i="6"/>
  <c r="F477" i="6" s="1"/>
  <c r="M476" i="6"/>
  <c r="N476" i="6" s="1"/>
  <c r="L476" i="6"/>
  <c r="G476" i="6"/>
  <c r="B476" i="6"/>
  <c r="D476" i="6" s="1"/>
  <c r="L475" i="6"/>
  <c r="M475" i="6" s="1"/>
  <c r="N475" i="6" s="1"/>
  <c r="G475" i="6"/>
  <c r="B475" i="6"/>
  <c r="L474" i="6"/>
  <c r="G474" i="6"/>
  <c r="F474" i="6"/>
  <c r="D474" i="6"/>
  <c r="B474" i="6"/>
  <c r="L473" i="6"/>
  <c r="M474" i="6" s="1"/>
  <c r="N474" i="6" s="1"/>
  <c r="G473" i="6"/>
  <c r="D473" i="6"/>
  <c r="B473" i="6"/>
  <c r="F473" i="6" s="1"/>
  <c r="M472" i="6"/>
  <c r="L472" i="6"/>
  <c r="G472" i="6"/>
  <c r="B472" i="6"/>
  <c r="D472" i="6" s="1"/>
  <c r="M471" i="6"/>
  <c r="N471" i="6" s="1"/>
  <c r="L471" i="6"/>
  <c r="G471" i="6"/>
  <c r="F471" i="6"/>
  <c r="D471" i="6"/>
  <c r="B471" i="6"/>
  <c r="L470" i="6"/>
  <c r="G470" i="6"/>
  <c r="F470" i="6"/>
  <c r="D470" i="6"/>
  <c r="B470" i="6"/>
  <c r="L469" i="6"/>
  <c r="G469" i="6"/>
  <c r="F469" i="6"/>
  <c r="D469" i="6"/>
  <c r="B469" i="6"/>
  <c r="L468" i="6"/>
  <c r="M468" i="6" s="1"/>
  <c r="G468" i="6"/>
  <c r="D468" i="6"/>
  <c r="B468" i="6"/>
  <c r="F468" i="6" s="1"/>
  <c r="L467" i="6"/>
  <c r="G467" i="6"/>
  <c r="F467" i="6"/>
  <c r="B467" i="6"/>
  <c r="D467" i="6" s="1"/>
  <c r="L466" i="6"/>
  <c r="M466" i="6" s="1"/>
  <c r="G466" i="6"/>
  <c r="F466" i="6"/>
  <c r="D466" i="6"/>
  <c r="B466" i="6"/>
  <c r="L465" i="6"/>
  <c r="M465" i="6" s="1"/>
  <c r="G465" i="6"/>
  <c r="F465" i="6"/>
  <c r="B465" i="6"/>
  <c r="D465" i="6" s="1"/>
  <c r="M464" i="6"/>
  <c r="N464" i="6" s="1"/>
  <c r="L464" i="6"/>
  <c r="G464" i="6"/>
  <c r="F464" i="6"/>
  <c r="D464" i="6"/>
  <c r="B464" i="6"/>
  <c r="L463" i="6"/>
  <c r="M463" i="6" s="1"/>
  <c r="G463" i="6"/>
  <c r="F463" i="6"/>
  <c r="D463" i="6"/>
  <c r="B463" i="6"/>
  <c r="L462" i="6"/>
  <c r="G462" i="6"/>
  <c r="B462" i="6"/>
  <c r="L461" i="6"/>
  <c r="M462" i="6" s="1"/>
  <c r="N462" i="6" s="1"/>
  <c r="G461" i="6"/>
  <c r="D461" i="6"/>
  <c r="B461" i="6"/>
  <c r="F461" i="6" s="1"/>
  <c r="L460" i="6"/>
  <c r="G460" i="6"/>
  <c r="F460" i="6"/>
  <c r="B460" i="6"/>
  <c r="D460" i="6" s="1"/>
  <c r="M459" i="6"/>
  <c r="L459" i="6"/>
  <c r="G459" i="6"/>
  <c r="F459" i="6"/>
  <c r="D459" i="6"/>
  <c r="B459" i="6"/>
  <c r="N458" i="6"/>
  <c r="L458" i="6"/>
  <c r="M458" i="6" s="1"/>
  <c r="G458" i="6"/>
  <c r="F458" i="6"/>
  <c r="B458" i="6"/>
  <c r="D458" i="6" s="1"/>
  <c r="L457" i="6"/>
  <c r="G457" i="6"/>
  <c r="B457" i="6"/>
  <c r="L456" i="6"/>
  <c r="M456" i="6" s="1"/>
  <c r="G456" i="6"/>
  <c r="D456" i="6"/>
  <c r="B456" i="6"/>
  <c r="F456" i="6" s="1"/>
  <c r="L455" i="6"/>
  <c r="G455" i="6"/>
  <c r="B455" i="6"/>
  <c r="D455" i="6" s="1"/>
  <c r="L454" i="6"/>
  <c r="G454" i="6"/>
  <c r="F454" i="6"/>
  <c r="D454" i="6"/>
  <c r="B454" i="6"/>
  <c r="L453" i="6"/>
  <c r="M453" i="6" s="1"/>
  <c r="G453" i="6"/>
  <c r="D453" i="6"/>
  <c r="B453" i="6"/>
  <c r="F453" i="6" s="1"/>
  <c r="L452" i="6"/>
  <c r="M452" i="6" s="1"/>
  <c r="G452" i="6"/>
  <c r="B452" i="6"/>
  <c r="L451" i="6"/>
  <c r="M451" i="6" s="1"/>
  <c r="G451" i="6"/>
  <c r="F451" i="6"/>
  <c r="D451" i="6"/>
  <c r="B451" i="6"/>
  <c r="L450" i="6"/>
  <c r="G450" i="6"/>
  <c r="B450" i="6"/>
  <c r="L449" i="6"/>
  <c r="M450" i="6" s="1"/>
  <c r="N450" i="6" s="1"/>
  <c r="G449" i="6"/>
  <c r="B449" i="6"/>
  <c r="L448" i="6"/>
  <c r="G448" i="6"/>
  <c r="B448" i="6"/>
  <c r="D448" i="6" s="1"/>
  <c r="L447" i="6"/>
  <c r="M447" i="6" s="1"/>
  <c r="G447" i="6"/>
  <c r="F447" i="6"/>
  <c r="D447" i="6"/>
  <c r="B447" i="6"/>
  <c r="L446" i="6"/>
  <c r="G446" i="6"/>
  <c r="F446" i="6"/>
  <c r="B446" i="6"/>
  <c r="D446" i="6" s="1"/>
  <c r="L445" i="6"/>
  <c r="G445" i="6"/>
  <c r="B445" i="6"/>
  <c r="L444" i="6"/>
  <c r="M444" i="6" s="1"/>
  <c r="G444" i="6"/>
  <c r="B444" i="6"/>
  <c r="M443" i="6"/>
  <c r="N443" i="6" s="1"/>
  <c r="L443" i="6"/>
  <c r="G443" i="6"/>
  <c r="F443" i="6"/>
  <c r="B443" i="6"/>
  <c r="D443" i="6" s="1"/>
  <c r="M442" i="6"/>
  <c r="L442" i="6"/>
  <c r="G442" i="6"/>
  <c r="F442" i="6"/>
  <c r="D442" i="6"/>
  <c r="B442" i="6"/>
  <c r="M441" i="6"/>
  <c r="L441" i="6"/>
  <c r="G441" i="6"/>
  <c r="D441" i="6"/>
  <c r="B441" i="6"/>
  <c r="F441" i="6" s="1"/>
  <c r="M440" i="6"/>
  <c r="N440" i="6" s="1"/>
  <c r="L440" i="6"/>
  <c r="G440" i="6"/>
  <c r="B440" i="6"/>
  <c r="L439" i="6"/>
  <c r="M439" i="6" s="1"/>
  <c r="N439" i="6" s="1"/>
  <c r="G439" i="6"/>
  <c r="B439" i="6"/>
  <c r="L438" i="6"/>
  <c r="G438" i="6"/>
  <c r="F438" i="6"/>
  <c r="D438" i="6"/>
  <c r="B438" i="6"/>
  <c r="L437" i="6"/>
  <c r="M438" i="6" s="1"/>
  <c r="N438" i="6" s="1"/>
  <c r="G437" i="6"/>
  <c r="D437" i="6"/>
  <c r="B437" i="6"/>
  <c r="F437" i="6" s="1"/>
  <c r="M436" i="6"/>
  <c r="L436" i="6"/>
  <c r="G436" i="6"/>
  <c r="B436" i="6"/>
  <c r="D436" i="6" s="1"/>
  <c r="M435" i="6"/>
  <c r="N435" i="6" s="1"/>
  <c r="L435" i="6"/>
  <c r="G435" i="6"/>
  <c r="F435" i="6"/>
  <c r="D435" i="6"/>
  <c r="B435" i="6"/>
  <c r="L434" i="6"/>
  <c r="G434" i="6"/>
  <c r="F434" i="6"/>
  <c r="D434" i="6"/>
  <c r="B434" i="6"/>
  <c r="L433" i="6"/>
  <c r="G433" i="6"/>
  <c r="F433" i="6"/>
  <c r="D433" i="6"/>
  <c r="B433" i="6"/>
  <c r="L432" i="6"/>
  <c r="G432" i="6"/>
  <c r="D432" i="6"/>
  <c r="B432" i="6"/>
  <c r="F432" i="6" s="1"/>
  <c r="L431" i="6"/>
  <c r="G431" i="6"/>
  <c r="B431" i="6"/>
  <c r="D431" i="6" s="1"/>
  <c r="L430" i="6"/>
  <c r="M431" i="6" s="1"/>
  <c r="G430" i="6"/>
  <c r="D430" i="6"/>
  <c r="B430" i="6"/>
  <c r="F430" i="6" s="1"/>
  <c r="L429" i="6"/>
  <c r="M429" i="6" s="1"/>
  <c r="G429" i="6"/>
  <c r="F429" i="6"/>
  <c r="B429" i="6"/>
  <c r="D429" i="6" s="1"/>
  <c r="L428" i="6"/>
  <c r="G428" i="6"/>
  <c r="F428" i="6"/>
  <c r="D428" i="6"/>
  <c r="B428" i="6"/>
  <c r="L427" i="6"/>
  <c r="M427" i="6" s="1"/>
  <c r="G427" i="6"/>
  <c r="B427" i="6"/>
  <c r="M426" i="6"/>
  <c r="L426" i="6"/>
  <c r="G426" i="6"/>
  <c r="F426" i="6"/>
  <c r="B426" i="6"/>
  <c r="D426" i="6" s="1"/>
  <c r="N425" i="6"/>
  <c r="L425" i="6"/>
  <c r="M425" i="6" s="1"/>
  <c r="G425" i="6"/>
  <c r="F425" i="6"/>
  <c r="D425" i="6"/>
  <c r="B425" i="6"/>
  <c r="L424" i="6"/>
  <c r="G424" i="6"/>
  <c r="B424" i="6"/>
  <c r="L423" i="6"/>
  <c r="M423" i="6" s="1"/>
  <c r="G423" i="6"/>
  <c r="F423" i="6"/>
  <c r="D423" i="6"/>
  <c r="B423" i="6"/>
  <c r="L422" i="6"/>
  <c r="M422" i="6" s="1"/>
  <c r="G422" i="6"/>
  <c r="D422" i="6"/>
  <c r="B422" i="6"/>
  <c r="F422" i="6" s="1"/>
  <c r="L421" i="6"/>
  <c r="G421" i="6"/>
  <c r="B421" i="6"/>
  <c r="D421" i="6" s="1"/>
  <c r="L420" i="6"/>
  <c r="M420" i="6" s="1"/>
  <c r="G420" i="6"/>
  <c r="F420" i="6"/>
  <c r="D420" i="6"/>
  <c r="B420" i="6"/>
  <c r="L419" i="6"/>
  <c r="G419" i="6"/>
  <c r="B419" i="6"/>
  <c r="D419" i="6" s="1"/>
  <c r="L418" i="6"/>
  <c r="M419" i="6" s="1"/>
  <c r="N419" i="6" s="1"/>
  <c r="G418" i="6"/>
  <c r="D418" i="6"/>
  <c r="B418" i="6"/>
  <c r="F418" i="6" s="1"/>
  <c r="L417" i="6"/>
  <c r="M417" i="6" s="1"/>
  <c r="G417" i="6"/>
  <c r="F417" i="6"/>
  <c r="B417" i="6"/>
  <c r="D417" i="6" s="1"/>
  <c r="M416" i="6"/>
  <c r="N416" i="6" s="1"/>
  <c r="L416" i="6"/>
  <c r="G416" i="6"/>
  <c r="F416" i="6"/>
  <c r="D416" i="6"/>
  <c r="B416" i="6"/>
  <c r="L415" i="6"/>
  <c r="M415" i="6" s="1"/>
  <c r="N415" i="6" s="1"/>
  <c r="G415" i="6"/>
  <c r="D415" i="6"/>
  <c r="B415" i="6"/>
  <c r="F415" i="6" s="1"/>
  <c r="L414" i="6"/>
  <c r="G414" i="6"/>
  <c r="F414" i="6"/>
  <c r="B414" i="6"/>
  <c r="D414" i="6" s="1"/>
  <c r="L413" i="6"/>
  <c r="M413" i="6" s="1"/>
  <c r="G413" i="6"/>
  <c r="F413" i="6"/>
  <c r="D413" i="6"/>
  <c r="B413" i="6"/>
  <c r="L412" i="6"/>
  <c r="G412" i="6"/>
  <c r="B412" i="6"/>
  <c r="D412" i="6" s="1"/>
  <c r="L411" i="6"/>
  <c r="G411" i="6"/>
  <c r="F411" i="6"/>
  <c r="D411" i="6"/>
  <c r="B411" i="6"/>
  <c r="L410" i="6"/>
  <c r="M410" i="6" s="1"/>
  <c r="G410" i="6"/>
  <c r="D410" i="6"/>
  <c r="B410" i="6"/>
  <c r="F410" i="6" s="1"/>
  <c r="M409" i="6"/>
  <c r="N409" i="6" s="1"/>
  <c r="L409" i="6"/>
  <c r="G409" i="6"/>
  <c r="F409" i="6"/>
  <c r="B409" i="6"/>
  <c r="D409" i="6" s="1"/>
  <c r="L408" i="6"/>
  <c r="M408" i="6" s="1"/>
  <c r="N408" i="6" s="1"/>
  <c r="G408" i="6"/>
  <c r="F408" i="6"/>
  <c r="D408" i="6"/>
  <c r="B408" i="6"/>
  <c r="M407" i="6"/>
  <c r="N407" i="6" s="1"/>
  <c r="L407" i="6"/>
  <c r="G407" i="6"/>
  <c r="B407" i="6"/>
  <c r="D407" i="6" s="1"/>
  <c r="M406" i="6"/>
  <c r="L406" i="6"/>
  <c r="G406" i="6"/>
  <c r="D406" i="6"/>
  <c r="B406" i="6"/>
  <c r="F406" i="6" s="1"/>
  <c r="L405" i="6"/>
  <c r="M405" i="6" s="1"/>
  <c r="N405" i="6" s="1"/>
  <c r="G405" i="6"/>
  <c r="F405" i="6"/>
  <c r="B405" i="6"/>
  <c r="D405" i="6" s="1"/>
  <c r="L404" i="6"/>
  <c r="G404" i="6"/>
  <c r="F404" i="6"/>
  <c r="D404" i="6"/>
  <c r="B404" i="6"/>
  <c r="L403" i="6"/>
  <c r="M403" i="6" s="1"/>
  <c r="G403" i="6"/>
  <c r="D403" i="6"/>
  <c r="B403" i="6"/>
  <c r="F403" i="6" s="1"/>
  <c r="L402" i="6"/>
  <c r="G402" i="6"/>
  <c r="F402" i="6"/>
  <c r="B402" i="6"/>
  <c r="D402" i="6" s="1"/>
  <c r="L401" i="6"/>
  <c r="M401" i="6" s="1"/>
  <c r="G401" i="6"/>
  <c r="F401" i="6"/>
  <c r="D401" i="6"/>
  <c r="B401" i="6"/>
  <c r="M400" i="6"/>
  <c r="N400" i="6" s="1"/>
  <c r="L400" i="6"/>
  <c r="G400" i="6"/>
  <c r="F400" i="6"/>
  <c r="D400" i="6"/>
  <c r="B400" i="6"/>
  <c r="L399" i="6"/>
  <c r="M399" i="6" s="1"/>
  <c r="N399" i="6" s="1"/>
  <c r="G399" i="6"/>
  <c r="F399" i="6"/>
  <c r="B399" i="6"/>
  <c r="D399" i="6" s="1"/>
  <c r="L398" i="6"/>
  <c r="M398" i="6" s="1"/>
  <c r="N398" i="6" s="1"/>
  <c r="G398" i="6"/>
  <c r="B398" i="6"/>
  <c r="L397" i="6"/>
  <c r="G397" i="6"/>
  <c r="F397" i="6"/>
  <c r="B397" i="6"/>
  <c r="D397" i="6" s="1"/>
  <c r="L396" i="6"/>
  <c r="G396" i="6"/>
  <c r="F396" i="6"/>
  <c r="D396" i="6"/>
  <c r="B396" i="6"/>
  <c r="M395" i="6"/>
  <c r="L395" i="6"/>
  <c r="G395" i="6"/>
  <c r="F395" i="6"/>
  <c r="D395" i="6"/>
  <c r="B395" i="6"/>
  <c r="L394" i="6"/>
  <c r="G394" i="6"/>
  <c r="B394" i="6"/>
  <c r="L393" i="6"/>
  <c r="M393" i="6" s="1"/>
  <c r="G393" i="6"/>
  <c r="F393" i="6"/>
  <c r="B393" i="6"/>
  <c r="D393" i="6" s="1"/>
  <c r="L392" i="6"/>
  <c r="G392" i="6"/>
  <c r="F392" i="6"/>
  <c r="D392" i="6"/>
  <c r="B392" i="6"/>
  <c r="L391" i="6"/>
  <c r="M392" i="6" s="1"/>
  <c r="N392" i="6" s="1"/>
  <c r="G391" i="6"/>
  <c r="D391" i="6"/>
  <c r="B391" i="6"/>
  <c r="F391" i="6" s="1"/>
  <c r="L390" i="6"/>
  <c r="M391" i="6" s="1"/>
  <c r="N391" i="6" s="1"/>
  <c r="G390" i="6"/>
  <c r="B390" i="6"/>
  <c r="L389" i="6"/>
  <c r="M389" i="6" s="1"/>
  <c r="G389" i="6"/>
  <c r="F389" i="6"/>
  <c r="D389" i="6"/>
  <c r="B389" i="6"/>
  <c r="M388" i="6"/>
  <c r="N388" i="6" s="1"/>
  <c r="L388" i="6"/>
  <c r="G388" i="6"/>
  <c r="B388" i="6"/>
  <c r="M387" i="6"/>
  <c r="N387" i="6" s="1"/>
  <c r="L387" i="6"/>
  <c r="G387" i="6"/>
  <c r="F387" i="6"/>
  <c r="D387" i="6"/>
  <c r="B387" i="6"/>
  <c r="L386" i="6"/>
  <c r="M386" i="6" s="1"/>
  <c r="G386" i="6"/>
  <c r="B386" i="6"/>
  <c r="L385" i="6"/>
  <c r="G385" i="6"/>
  <c r="F385" i="6"/>
  <c r="B385" i="6"/>
  <c r="D385" i="6" s="1"/>
  <c r="L384" i="6"/>
  <c r="G384" i="6"/>
  <c r="F384" i="6"/>
  <c r="D384" i="6"/>
  <c r="B384" i="6"/>
  <c r="M383" i="6"/>
  <c r="L383" i="6"/>
  <c r="G383" i="6"/>
  <c r="F383" i="6"/>
  <c r="D383" i="6"/>
  <c r="B383" i="6"/>
  <c r="L382" i="6"/>
  <c r="G382" i="6"/>
  <c r="B382" i="6"/>
  <c r="L381" i="6"/>
  <c r="M381" i="6" s="1"/>
  <c r="G381" i="6"/>
  <c r="F381" i="6"/>
  <c r="B381" i="6"/>
  <c r="D381" i="6" s="1"/>
  <c r="L380" i="6"/>
  <c r="G380" i="6"/>
  <c r="F380" i="6"/>
  <c r="D380" i="6"/>
  <c r="B380" i="6"/>
  <c r="L379" i="6"/>
  <c r="M379" i="6" s="1"/>
  <c r="G379" i="6"/>
  <c r="D379" i="6"/>
  <c r="B379" i="6"/>
  <c r="F379" i="6" s="1"/>
  <c r="L378" i="6"/>
  <c r="G378" i="6"/>
  <c r="B378" i="6"/>
  <c r="L377" i="6"/>
  <c r="G377" i="6"/>
  <c r="F377" i="6"/>
  <c r="D377" i="6"/>
  <c r="B377" i="6"/>
  <c r="L376" i="6"/>
  <c r="M376" i="6" s="1"/>
  <c r="G376" i="6"/>
  <c r="B376" i="6"/>
  <c r="L375" i="6"/>
  <c r="G375" i="6"/>
  <c r="F375" i="6"/>
  <c r="B375" i="6"/>
  <c r="D375" i="6" s="1"/>
  <c r="L374" i="6"/>
  <c r="G374" i="6"/>
  <c r="B374" i="6"/>
  <c r="L373" i="6"/>
  <c r="G373" i="6"/>
  <c r="B373" i="6"/>
  <c r="L372" i="6"/>
  <c r="M373" i="6" s="1"/>
  <c r="G372" i="6"/>
  <c r="F372" i="6"/>
  <c r="D372" i="6"/>
  <c r="B372" i="6"/>
  <c r="M371" i="6"/>
  <c r="L371" i="6"/>
  <c r="G371" i="6"/>
  <c r="D371" i="6"/>
  <c r="B371" i="6"/>
  <c r="F371" i="6" s="1"/>
  <c r="L370" i="6"/>
  <c r="M370" i="6" s="1"/>
  <c r="N370" i="6" s="1"/>
  <c r="G370" i="6"/>
  <c r="D370" i="6"/>
  <c r="B370" i="6"/>
  <c r="F370" i="6" s="1"/>
  <c r="N369" i="6"/>
  <c r="L369" i="6"/>
  <c r="G369" i="6"/>
  <c r="F369" i="6"/>
  <c r="B369" i="6"/>
  <c r="D369" i="6" s="1"/>
  <c r="M368" i="6"/>
  <c r="N368" i="6" s="1"/>
  <c r="L368" i="6"/>
  <c r="M369" i="6" s="1"/>
  <c r="G368" i="6"/>
  <c r="F368" i="6"/>
  <c r="D368" i="6"/>
  <c r="B368" i="6"/>
  <c r="L367" i="6"/>
  <c r="M367" i="6" s="1"/>
  <c r="G367" i="6"/>
  <c r="D367" i="6"/>
  <c r="B367" i="6"/>
  <c r="F367" i="6" s="1"/>
  <c r="L366" i="6"/>
  <c r="G366" i="6"/>
  <c r="F366" i="6"/>
  <c r="B366" i="6"/>
  <c r="D366" i="6" s="1"/>
  <c r="L365" i="6"/>
  <c r="M365" i="6" s="1"/>
  <c r="G365" i="6"/>
  <c r="D365" i="6"/>
  <c r="B365" i="6"/>
  <c r="F365" i="6" s="1"/>
  <c r="L364" i="6"/>
  <c r="G364" i="6"/>
  <c r="B364" i="6"/>
  <c r="L363" i="6"/>
  <c r="M363" i="6" s="1"/>
  <c r="G363" i="6"/>
  <c r="B363" i="6"/>
  <c r="F363" i="6" s="1"/>
  <c r="L362" i="6"/>
  <c r="M362" i="6" s="1"/>
  <c r="N362" i="6" s="1"/>
  <c r="G362" i="6"/>
  <c r="F362" i="6"/>
  <c r="B362" i="6"/>
  <c r="D362" i="6" s="1"/>
  <c r="L361" i="6"/>
  <c r="G361" i="6"/>
  <c r="F361" i="6"/>
  <c r="D361" i="6"/>
  <c r="B361" i="6"/>
  <c r="L360" i="6"/>
  <c r="M360" i="6" s="1"/>
  <c r="G360" i="6"/>
  <c r="B360" i="6"/>
  <c r="F360" i="6" s="1"/>
  <c r="L359" i="6"/>
  <c r="M359" i="6" s="1"/>
  <c r="N359" i="6" s="1"/>
  <c r="G359" i="6"/>
  <c r="B359" i="6"/>
  <c r="L358" i="6"/>
  <c r="M358" i="6" s="1"/>
  <c r="N358" i="6" s="1"/>
  <c r="G358" i="6"/>
  <c r="D358" i="6"/>
  <c r="B358" i="6"/>
  <c r="F358" i="6" s="1"/>
  <c r="L357" i="6"/>
  <c r="G357" i="6"/>
  <c r="F357" i="6"/>
  <c r="B357" i="6"/>
  <c r="D357" i="6" s="1"/>
  <c r="L356" i="6"/>
  <c r="G356" i="6"/>
  <c r="F356" i="6"/>
  <c r="D356" i="6"/>
  <c r="B356" i="6"/>
  <c r="L355" i="6"/>
  <c r="M355" i="6" s="1"/>
  <c r="G355" i="6"/>
  <c r="B355" i="6"/>
  <c r="L354" i="6"/>
  <c r="G354" i="6"/>
  <c r="F354" i="6"/>
  <c r="B354" i="6"/>
  <c r="D354" i="6" s="1"/>
  <c r="L353" i="6"/>
  <c r="M353" i="6" s="1"/>
  <c r="G353" i="6"/>
  <c r="D353" i="6"/>
  <c r="B353" i="6"/>
  <c r="F353" i="6" s="1"/>
  <c r="L352" i="6"/>
  <c r="G352" i="6"/>
  <c r="B352" i="6"/>
  <c r="L351" i="6"/>
  <c r="M352" i="6" s="1"/>
  <c r="N352" i="6" s="1"/>
  <c r="G351" i="6"/>
  <c r="B351" i="6"/>
  <c r="F351" i="6" s="1"/>
  <c r="L350" i="6"/>
  <c r="M350" i="6" s="1"/>
  <c r="G350" i="6"/>
  <c r="F350" i="6"/>
  <c r="B350" i="6"/>
  <c r="D350" i="6" s="1"/>
  <c r="L349" i="6"/>
  <c r="G349" i="6"/>
  <c r="F349" i="6"/>
  <c r="D349" i="6"/>
  <c r="B349" i="6"/>
  <c r="L348" i="6"/>
  <c r="M348" i="6" s="1"/>
  <c r="G348" i="6"/>
  <c r="D348" i="6"/>
  <c r="B348" i="6"/>
  <c r="F348" i="6" s="1"/>
  <c r="L347" i="6"/>
  <c r="M347" i="6" s="1"/>
  <c r="G347" i="6"/>
  <c r="D347" i="6"/>
  <c r="B347" i="6"/>
  <c r="F347" i="6" s="1"/>
  <c r="L346" i="6"/>
  <c r="M346" i="6" s="1"/>
  <c r="G346" i="6"/>
  <c r="B346" i="6"/>
  <c r="F346" i="6" s="1"/>
  <c r="L345" i="6"/>
  <c r="G345" i="6"/>
  <c r="F345" i="6"/>
  <c r="B345" i="6"/>
  <c r="D345" i="6" s="1"/>
  <c r="L344" i="6"/>
  <c r="G344" i="6"/>
  <c r="F344" i="6"/>
  <c r="D344" i="6"/>
  <c r="B344" i="6"/>
  <c r="L343" i="6"/>
  <c r="M343" i="6" s="1"/>
  <c r="G343" i="6"/>
  <c r="B343" i="6"/>
  <c r="L342" i="6"/>
  <c r="M342" i="6" s="1"/>
  <c r="G342" i="6"/>
  <c r="F342" i="6"/>
  <c r="B342" i="6"/>
  <c r="D342" i="6" s="1"/>
  <c r="L341" i="6"/>
  <c r="M341" i="6" s="1"/>
  <c r="G341" i="6"/>
  <c r="D341" i="6"/>
  <c r="B341" i="6"/>
  <c r="F341" i="6" s="1"/>
  <c r="L340" i="6"/>
  <c r="G340" i="6"/>
  <c r="B340" i="6"/>
  <c r="L339" i="6"/>
  <c r="M340" i="6" s="1"/>
  <c r="N340" i="6" s="1"/>
  <c r="G339" i="6"/>
  <c r="B339" i="6"/>
  <c r="F339" i="6" s="1"/>
  <c r="L338" i="6"/>
  <c r="M338" i="6" s="1"/>
  <c r="G338" i="6"/>
  <c r="F338" i="6"/>
  <c r="B338" i="6"/>
  <c r="D338" i="6" s="1"/>
  <c r="L337" i="6"/>
  <c r="G337" i="6"/>
  <c r="F337" i="6"/>
  <c r="D337" i="6"/>
  <c r="B337" i="6"/>
  <c r="L336" i="6"/>
  <c r="M336" i="6" s="1"/>
  <c r="G336" i="6"/>
  <c r="D336" i="6"/>
  <c r="B336" i="6"/>
  <c r="F336" i="6" s="1"/>
  <c r="L335" i="6"/>
  <c r="M335" i="6" s="1"/>
  <c r="N335" i="6" s="1"/>
  <c r="G335" i="6"/>
  <c r="B335" i="6"/>
  <c r="D335" i="6" s="1"/>
  <c r="L334" i="6"/>
  <c r="M334" i="6" s="1"/>
  <c r="G334" i="6"/>
  <c r="B334" i="6"/>
  <c r="M333" i="6"/>
  <c r="N333" i="6" s="1"/>
  <c r="L333" i="6"/>
  <c r="G333" i="6"/>
  <c r="F333" i="6"/>
  <c r="B333" i="6"/>
  <c r="D333" i="6" s="1"/>
  <c r="L332" i="6"/>
  <c r="M332" i="6" s="1"/>
  <c r="N332" i="6" s="1"/>
  <c r="G332" i="6"/>
  <c r="F332" i="6"/>
  <c r="D332" i="6"/>
  <c r="B332" i="6"/>
  <c r="L331" i="6"/>
  <c r="G331" i="6"/>
  <c r="D331" i="6"/>
  <c r="B331" i="6"/>
  <c r="F331" i="6" s="1"/>
  <c r="L330" i="6"/>
  <c r="G330" i="6"/>
  <c r="B330" i="6"/>
  <c r="F330" i="6" s="1"/>
  <c r="L329" i="6"/>
  <c r="G329" i="6"/>
  <c r="B329" i="6"/>
  <c r="F329" i="6" s="1"/>
  <c r="L328" i="6"/>
  <c r="M328" i="6" s="1"/>
  <c r="G328" i="6"/>
  <c r="B328" i="6"/>
  <c r="L327" i="6"/>
  <c r="G327" i="6"/>
  <c r="B327" i="6"/>
  <c r="F327" i="6" s="1"/>
  <c r="L326" i="6"/>
  <c r="G326" i="6"/>
  <c r="F326" i="6"/>
  <c r="B326" i="6"/>
  <c r="D326" i="6" s="1"/>
  <c r="L325" i="6"/>
  <c r="M325" i="6" s="1"/>
  <c r="G325" i="6"/>
  <c r="F325" i="6"/>
  <c r="D325" i="6"/>
  <c r="B325" i="6"/>
  <c r="L324" i="6"/>
  <c r="M324" i="6" s="1"/>
  <c r="G324" i="6"/>
  <c r="F324" i="6"/>
  <c r="D324" i="6"/>
  <c r="B324" i="6"/>
  <c r="L323" i="6"/>
  <c r="M323" i="6" s="1"/>
  <c r="G323" i="6"/>
  <c r="F323" i="6"/>
  <c r="D323" i="6"/>
  <c r="B323" i="6"/>
  <c r="L322" i="6"/>
  <c r="M322" i="6" s="1"/>
  <c r="N322" i="6" s="1"/>
  <c r="G322" i="6"/>
  <c r="F322" i="6"/>
  <c r="D322" i="6"/>
  <c r="B322" i="6"/>
  <c r="L321" i="6"/>
  <c r="G321" i="6"/>
  <c r="D321" i="6"/>
  <c r="B321" i="6"/>
  <c r="F321" i="6" s="1"/>
  <c r="L320" i="6"/>
  <c r="G320" i="6"/>
  <c r="B320" i="6"/>
  <c r="L319" i="6"/>
  <c r="G319" i="6"/>
  <c r="B319" i="6"/>
  <c r="L318" i="6"/>
  <c r="G318" i="6"/>
  <c r="F318" i="6"/>
  <c r="B318" i="6"/>
  <c r="D318" i="6" s="1"/>
  <c r="L317" i="6"/>
  <c r="M317" i="6" s="1"/>
  <c r="G317" i="6"/>
  <c r="B317" i="6"/>
  <c r="M316" i="6"/>
  <c r="N316" i="6" s="1"/>
  <c r="L316" i="6"/>
  <c r="G316" i="6"/>
  <c r="B316" i="6"/>
  <c r="F316" i="6" s="1"/>
  <c r="M315" i="6"/>
  <c r="L315" i="6"/>
  <c r="G315" i="6"/>
  <c r="B315" i="6"/>
  <c r="L314" i="6"/>
  <c r="G314" i="6"/>
  <c r="F314" i="6"/>
  <c r="B314" i="6"/>
  <c r="D314" i="6" s="1"/>
  <c r="L313" i="6"/>
  <c r="M313" i="6" s="1"/>
  <c r="G313" i="6"/>
  <c r="F313" i="6"/>
  <c r="D313" i="6"/>
  <c r="B313" i="6"/>
  <c r="M312" i="6"/>
  <c r="L312" i="6"/>
  <c r="G312" i="6"/>
  <c r="F312" i="6"/>
  <c r="B312" i="6"/>
  <c r="D312" i="6" s="1"/>
  <c r="L311" i="6"/>
  <c r="M311" i="6" s="1"/>
  <c r="G311" i="6"/>
  <c r="D311" i="6"/>
  <c r="B311" i="6"/>
  <c r="F311" i="6" s="1"/>
  <c r="N310" i="6"/>
  <c r="L310" i="6"/>
  <c r="M310" i="6" s="1"/>
  <c r="G310" i="6"/>
  <c r="D310" i="6"/>
  <c r="B310" i="6"/>
  <c r="F310" i="6" s="1"/>
  <c r="L309" i="6"/>
  <c r="G309" i="6"/>
  <c r="F309" i="6"/>
  <c r="D309" i="6"/>
  <c r="B309" i="6"/>
  <c r="L308" i="6"/>
  <c r="G308" i="6"/>
  <c r="F308" i="6"/>
  <c r="B308" i="6"/>
  <c r="D308" i="6" s="1"/>
  <c r="L307" i="6"/>
  <c r="G307" i="6"/>
  <c r="F307" i="6"/>
  <c r="D307" i="6"/>
  <c r="B307" i="6"/>
  <c r="L306" i="6"/>
  <c r="M307" i="6" s="1"/>
  <c r="G306" i="6"/>
  <c r="B306" i="6"/>
  <c r="D306" i="6" s="1"/>
  <c r="M305" i="6"/>
  <c r="L305" i="6"/>
  <c r="G305" i="6"/>
  <c r="B305" i="6"/>
  <c r="M304" i="6"/>
  <c r="L304" i="6"/>
  <c r="G304" i="6"/>
  <c r="D304" i="6"/>
  <c r="B304" i="6"/>
  <c r="F304" i="6" s="1"/>
  <c r="M303" i="6"/>
  <c r="N303" i="6" s="1"/>
  <c r="L303" i="6"/>
  <c r="G303" i="6"/>
  <c r="B303" i="6"/>
  <c r="M302" i="6"/>
  <c r="L302" i="6"/>
  <c r="G302" i="6"/>
  <c r="F302" i="6"/>
  <c r="B302" i="6"/>
  <c r="D302" i="6" s="1"/>
  <c r="L301" i="6"/>
  <c r="M301" i="6" s="1"/>
  <c r="N301" i="6" s="1"/>
  <c r="G301" i="6"/>
  <c r="F301" i="6"/>
  <c r="D301" i="6"/>
  <c r="B301" i="6"/>
  <c r="L300" i="6"/>
  <c r="M300" i="6" s="1"/>
  <c r="G300" i="6"/>
  <c r="F300" i="6"/>
  <c r="B300" i="6"/>
  <c r="D300" i="6" s="1"/>
  <c r="L299" i="6"/>
  <c r="M299" i="6" s="1"/>
  <c r="G299" i="6"/>
  <c r="F299" i="6"/>
  <c r="D299" i="6"/>
  <c r="B299" i="6"/>
  <c r="N298" i="6"/>
  <c r="L298" i="6"/>
  <c r="M298" i="6" s="1"/>
  <c r="G298" i="6"/>
  <c r="B298" i="6"/>
  <c r="L297" i="6"/>
  <c r="G297" i="6"/>
  <c r="F297" i="6"/>
  <c r="D297" i="6"/>
  <c r="B297" i="6"/>
  <c r="M296" i="6"/>
  <c r="N296" i="6" s="1"/>
  <c r="L296" i="6"/>
  <c r="M297" i="6" s="1"/>
  <c r="N297" i="6" s="1"/>
  <c r="G296" i="6"/>
  <c r="F296" i="6"/>
  <c r="D296" i="6"/>
  <c r="B296" i="6"/>
  <c r="L295" i="6"/>
  <c r="M295" i="6" s="1"/>
  <c r="G295" i="6"/>
  <c r="F295" i="6"/>
  <c r="B295" i="6"/>
  <c r="D295" i="6" s="1"/>
  <c r="M294" i="6"/>
  <c r="N294" i="6" s="1"/>
  <c r="L294" i="6"/>
  <c r="G294" i="6"/>
  <c r="D294" i="6"/>
  <c r="B294" i="6"/>
  <c r="F294" i="6" s="1"/>
  <c r="L293" i="6"/>
  <c r="M293" i="6" s="1"/>
  <c r="N293" i="6" s="1"/>
  <c r="G293" i="6"/>
  <c r="F293" i="6"/>
  <c r="B293" i="6"/>
  <c r="D293" i="6" s="1"/>
  <c r="M292" i="6"/>
  <c r="N292" i="6" s="1"/>
  <c r="L292" i="6"/>
  <c r="G292" i="6"/>
  <c r="D292" i="6"/>
  <c r="B292" i="6"/>
  <c r="F292" i="6" s="1"/>
  <c r="L291" i="6"/>
  <c r="M291" i="6" s="1"/>
  <c r="G291" i="6"/>
  <c r="B291" i="6"/>
  <c r="L290" i="6"/>
  <c r="G290" i="6"/>
  <c r="F290" i="6"/>
  <c r="D290" i="6"/>
  <c r="B290" i="6"/>
  <c r="L289" i="6"/>
  <c r="G289" i="6"/>
  <c r="F289" i="6"/>
  <c r="D289" i="6"/>
  <c r="B289" i="6"/>
  <c r="M288" i="6"/>
  <c r="L288" i="6"/>
  <c r="G288" i="6"/>
  <c r="B288" i="6"/>
  <c r="L287" i="6"/>
  <c r="M287" i="6" s="1"/>
  <c r="G287" i="6"/>
  <c r="F287" i="6"/>
  <c r="B287" i="6"/>
  <c r="D287" i="6" s="1"/>
  <c r="L286" i="6"/>
  <c r="G286" i="6"/>
  <c r="F286" i="6"/>
  <c r="D286" i="6"/>
  <c r="B286" i="6"/>
  <c r="L285" i="6"/>
  <c r="M286" i="6" s="1"/>
  <c r="N286" i="6" s="1"/>
  <c r="G285" i="6"/>
  <c r="F285" i="6"/>
  <c r="B285" i="6"/>
  <c r="D285" i="6" s="1"/>
  <c r="L284" i="6"/>
  <c r="G284" i="6"/>
  <c r="F284" i="6"/>
  <c r="D284" i="6"/>
  <c r="B284" i="6"/>
  <c r="L283" i="6"/>
  <c r="M283" i="6" s="1"/>
  <c r="G283" i="6"/>
  <c r="D283" i="6"/>
  <c r="B283" i="6"/>
  <c r="F283" i="6" s="1"/>
  <c r="M282" i="6"/>
  <c r="N281" i="6" s="1"/>
  <c r="L282" i="6"/>
  <c r="G282" i="6"/>
  <c r="D282" i="6"/>
  <c r="B282" i="6"/>
  <c r="F282" i="6" s="1"/>
  <c r="L281" i="6"/>
  <c r="M281" i="6" s="1"/>
  <c r="G281" i="6"/>
  <c r="F281" i="6"/>
  <c r="B281" i="6"/>
  <c r="D281" i="6" s="1"/>
  <c r="L280" i="6"/>
  <c r="G280" i="6"/>
  <c r="D280" i="6"/>
  <c r="B280" i="6"/>
  <c r="F280" i="6" s="1"/>
  <c r="L279" i="6"/>
  <c r="G279" i="6"/>
  <c r="B279" i="6"/>
  <c r="M278" i="6"/>
  <c r="L278" i="6"/>
  <c r="G278" i="6"/>
  <c r="F278" i="6"/>
  <c r="D278" i="6"/>
  <c r="B278" i="6"/>
  <c r="N277" i="6"/>
  <c r="L277" i="6"/>
  <c r="M277" i="6" s="1"/>
  <c r="G277" i="6"/>
  <c r="F277" i="6"/>
  <c r="D277" i="6"/>
  <c r="B277" i="6"/>
  <c r="L276" i="6"/>
  <c r="G276" i="6"/>
  <c r="D276" i="6"/>
  <c r="B276" i="6"/>
  <c r="F276" i="6" s="1"/>
  <c r="L275" i="6"/>
  <c r="M275" i="6" s="1"/>
  <c r="G275" i="6"/>
  <c r="F275" i="6"/>
  <c r="B275" i="6"/>
  <c r="D275" i="6" s="1"/>
  <c r="N274" i="6"/>
  <c r="L274" i="6"/>
  <c r="G274" i="6"/>
  <c r="F274" i="6"/>
  <c r="D274" i="6"/>
  <c r="B274" i="6"/>
  <c r="L273" i="6"/>
  <c r="M274" i="6" s="1"/>
  <c r="G273" i="6"/>
  <c r="F273" i="6"/>
  <c r="D273" i="6"/>
  <c r="B273" i="6"/>
  <c r="M272" i="6"/>
  <c r="N271" i="6" s="1"/>
  <c r="L272" i="6"/>
  <c r="M273" i="6" s="1"/>
  <c r="N273" i="6" s="1"/>
  <c r="G272" i="6"/>
  <c r="B272" i="6"/>
  <c r="L271" i="6"/>
  <c r="M271" i="6" s="1"/>
  <c r="G271" i="6"/>
  <c r="F271" i="6"/>
  <c r="D271" i="6"/>
  <c r="B271" i="6"/>
  <c r="L270" i="6"/>
  <c r="G270" i="6"/>
  <c r="D270" i="6"/>
  <c r="B270" i="6"/>
  <c r="F270" i="6" s="1"/>
  <c r="L269" i="6"/>
  <c r="M270" i="6" s="1"/>
  <c r="N270" i="6" s="1"/>
  <c r="G269" i="6"/>
  <c r="B269" i="6"/>
  <c r="L268" i="6"/>
  <c r="M268" i="6" s="1"/>
  <c r="G268" i="6"/>
  <c r="D268" i="6"/>
  <c r="B268" i="6"/>
  <c r="F268" i="6" s="1"/>
  <c r="L267" i="6"/>
  <c r="M267" i="6" s="1"/>
  <c r="G267" i="6"/>
  <c r="B267" i="6"/>
  <c r="L266" i="6"/>
  <c r="G266" i="6"/>
  <c r="F266" i="6"/>
  <c r="D266" i="6"/>
  <c r="B266" i="6"/>
  <c r="L265" i="6"/>
  <c r="M265" i="6" s="1"/>
  <c r="G265" i="6"/>
  <c r="F265" i="6"/>
  <c r="D265" i="6"/>
  <c r="B265" i="6"/>
  <c r="M264" i="6"/>
  <c r="L264" i="6"/>
  <c r="G264" i="6"/>
  <c r="B264" i="6"/>
  <c r="F264" i="6" s="1"/>
  <c r="L263" i="6"/>
  <c r="M263" i="6" s="1"/>
  <c r="G263" i="6"/>
  <c r="F263" i="6"/>
  <c r="B263" i="6"/>
  <c r="D263" i="6" s="1"/>
  <c r="L262" i="6"/>
  <c r="G262" i="6"/>
  <c r="B262" i="6"/>
  <c r="D262" i="6" s="1"/>
  <c r="L261" i="6"/>
  <c r="M262" i="6" s="1"/>
  <c r="N262" i="6" s="1"/>
  <c r="G261" i="6"/>
  <c r="B261" i="6"/>
  <c r="L260" i="6"/>
  <c r="M260" i="6" s="1"/>
  <c r="G260" i="6"/>
  <c r="F260" i="6"/>
  <c r="D260" i="6"/>
  <c r="B260" i="6"/>
  <c r="L259" i="6"/>
  <c r="M259" i="6" s="1"/>
  <c r="G259" i="6"/>
  <c r="D259" i="6"/>
  <c r="B259" i="6"/>
  <c r="F259" i="6" s="1"/>
  <c r="L258" i="6"/>
  <c r="M258" i="6" s="1"/>
  <c r="G258" i="6"/>
  <c r="B258" i="6"/>
  <c r="F258" i="6" s="1"/>
  <c r="L257" i="6"/>
  <c r="G257" i="6"/>
  <c r="B257" i="6"/>
  <c r="D257" i="6" s="1"/>
  <c r="L256" i="6"/>
  <c r="M256" i="6" s="1"/>
  <c r="G256" i="6"/>
  <c r="D256" i="6"/>
  <c r="B256" i="6"/>
  <c r="F256" i="6" s="1"/>
  <c r="L255" i="6"/>
  <c r="M255" i="6" s="1"/>
  <c r="G255" i="6"/>
  <c r="F255" i="6"/>
  <c r="B255" i="6"/>
  <c r="D255" i="6" s="1"/>
  <c r="N254" i="6"/>
  <c r="L254" i="6"/>
  <c r="G254" i="6"/>
  <c r="F254" i="6"/>
  <c r="D254" i="6"/>
  <c r="B254" i="6"/>
  <c r="M253" i="6"/>
  <c r="N253" i="6" s="1"/>
  <c r="L253" i="6"/>
  <c r="M254" i="6" s="1"/>
  <c r="G253" i="6"/>
  <c r="F253" i="6"/>
  <c r="D253" i="6"/>
  <c r="B253" i="6"/>
  <c r="M252" i="6"/>
  <c r="L252" i="6"/>
  <c r="G252" i="6"/>
  <c r="D252" i="6"/>
  <c r="B252" i="6"/>
  <c r="F252" i="6" s="1"/>
  <c r="L251" i="6"/>
  <c r="M251" i="6" s="1"/>
  <c r="G251" i="6"/>
  <c r="F251" i="6"/>
  <c r="D251" i="6"/>
  <c r="B251" i="6"/>
  <c r="L250" i="6"/>
  <c r="G250" i="6"/>
  <c r="B250" i="6"/>
  <c r="F250" i="6" s="1"/>
  <c r="M249" i="6"/>
  <c r="N249" i="6" s="1"/>
  <c r="L249" i="6"/>
  <c r="M250" i="6" s="1"/>
  <c r="N250" i="6" s="1"/>
  <c r="G249" i="6"/>
  <c r="F249" i="6"/>
  <c r="D249" i="6"/>
  <c r="B249" i="6"/>
  <c r="M248" i="6"/>
  <c r="N248" i="6" s="1"/>
  <c r="L248" i="6"/>
  <c r="G248" i="6"/>
  <c r="B248" i="6"/>
  <c r="L247" i="6"/>
  <c r="M247" i="6" s="1"/>
  <c r="N247" i="6" s="1"/>
  <c r="G247" i="6"/>
  <c r="B247" i="6"/>
  <c r="F247" i="6" s="1"/>
  <c r="M246" i="6"/>
  <c r="N246" i="6" s="1"/>
  <c r="L246" i="6"/>
  <c r="G246" i="6"/>
  <c r="F246" i="6"/>
  <c r="D246" i="6"/>
  <c r="B246" i="6"/>
  <c r="L245" i="6"/>
  <c r="G245" i="6"/>
  <c r="D245" i="6"/>
  <c r="B245" i="6"/>
  <c r="F245" i="6" s="1"/>
  <c r="L244" i="6"/>
  <c r="M244" i="6" s="1"/>
  <c r="G244" i="6"/>
  <c r="D244" i="6"/>
  <c r="B244" i="6"/>
  <c r="F244" i="6" s="1"/>
  <c r="L243" i="6"/>
  <c r="G243" i="6"/>
  <c r="B243" i="6"/>
  <c r="D243" i="6" s="1"/>
  <c r="L242" i="6"/>
  <c r="M242" i="6" s="1"/>
  <c r="G242" i="6"/>
  <c r="F242" i="6"/>
  <c r="D242" i="6"/>
  <c r="B242" i="6"/>
  <c r="M241" i="6"/>
  <c r="N241" i="6" s="1"/>
  <c r="L241" i="6"/>
  <c r="G241" i="6"/>
  <c r="D241" i="6"/>
  <c r="B241" i="6"/>
  <c r="F241" i="6" s="1"/>
  <c r="L240" i="6"/>
  <c r="M240" i="6" s="1"/>
  <c r="G240" i="6"/>
  <c r="D240" i="6"/>
  <c r="B240" i="6"/>
  <c r="F240" i="6" s="1"/>
  <c r="L239" i="6"/>
  <c r="M239" i="6" s="1"/>
  <c r="G239" i="6"/>
  <c r="F239" i="6"/>
  <c r="D239" i="6"/>
  <c r="B239" i="6"/>
  <c r="L238" i="6"/>
  <c r="G238" i="6"/>
  <c r="F238" i="6"/>
  <c r="D238" i="6"/>
  <c r="B238" i="6"/>
  <c r="M237" i="6"/>
  <c r="L237" i="6"/>
  <c r="M238" i="6" s="1"/>
  <c r="N238" i="6" s="1"/>
  <c r="G237" i="6"/>
  <c r="F237" i="6"/>
  <c r="B237" i="6"/>
  <c r="D237" i="6" s="1"/>
  <c r="L236" i="6"/>
  <c r="G236" i="6"/>
  <c r="B236" i="6"/>
  <c r="M235" i="6"/>
  <c r="N235" i="6" s="1"/>
  <c r="L235" i="6"/>
  <c r="M236" i="6" s="1"/>
  <c r="N236" i="6" s="1"/>
  <c r="G235" i="6"/>
  <c r="F235" i="6"/>
  <c r="D235" i="6"/>
  <c r="B235" i="6"/>
  <c r="M234" i="6"/>
  <c r="N234" i="6" s="1"/>
  <c r="L234" i="6"/>
  <c r="G234" i="6"/>
  <c r="B234" i="6"/>
  <c r="L233" i="6"/>
  <c r="M233" i="6" s="1"/>
  <c r="G233" i="6"/>
  <c r="D233" i="6"/>
  <c r="B233" i="6"/>
  <c r="F233" i="6" s="1"/>
  <c r="L232" i="6"/>
  <c r="G232" i="6"/>
  <c r="D232" i="6"/>
  <c r="B232" i="6"/>
  <c r="F232" i="6" s="1"/>
  <c r="L231" i="6"/>
  <c r="G231" i="6"/>
  <c r="F231" i="6"/>
  <c r="B231" i="6"/>
  <c r="D231" i="6" s="1"/>
  <c r="L230" i="6"/>
  <c r="M230" i="6" s="1"/>
  <c r="G230" i="6"/>
  <c r="B230" i="6"/>
  <c r="L229" i="6"/>
  <c r="G229" i="6"/>
  <c r="F229" i="6"/>
  <c r="D229" i="6"/>
  <c r="B229" i="6"/>
  <c r="N228" i="6"/>
  <c r="L228" i="6"/>
  <c r="M229" i="6" s="1"/>
  <c r="N229" i="6" s="1"/>
  <c r="G228" i="6"/>
  <c r="B228" i="6"/>
  <c r="M227" i="6"/>
  <c r="L227" i="6"/>
  <c r="M228" i="6" s="1"/>
  <c r="G227" i="6"/>
  <c r="B227" i="6"/>
  <c r="L226" i="6"/>
  <c r="M226" i="6" s="1"/>
  <c r="G226" i="6"/>
  <c r="F226" i="6"/>
  <c r="D226" i="6"/>
  <c r="B226" i="6"/>
  <c r="M225" i="6"/>
  <c r="N225" i="6" s="1"/>
  <c r="L225" i="6"/>
  <c r="G225" i="6"/>
  <c r="D225" i="6"/>
  <c r="B225" i="6"/>
  <c r="F225" i="6" s="1"/>
  <c r="L224" i="6"/>
  <c r="M224" i="6" s="1"/>
  <c r="G224" i="6"/>
  <c r="B224" i="6"/>
  <c r="L223" i="6"/>
  <c r="M223" i="6" s="1"/>
  <c r="G223" i="6"/>
  <c r="D223" i="6"/>
  <c r="B223" i="6"/>
  <c r="F223" i="6" s="1"/>
  <c r="L222" i="6"/>
  <c r="G222" i="6"/>
  <c r="B222" i="6"/>
  <c r="F222" i="6" s="1"/>
  <c r="M221" i="6"/>
  <c r="L221" i="6"/>
  <c r="M222" i="6" s="1"/>
  <c r="N222" i="6" s="1"/>
  <c r="G221" i="6"/>
  <c r="F221" i="6"/>
  <c r="D221" i="6"/>
  <c r="B221" i="6"/>
  <c r="L220" i="6"/>
  <c r="M220" i="6" s="1"/>
  <c r="G220" i="6"/>
  <c r="F220" i="6"/>
  <c r="D220" i="6"/>
  <c r="B220" i="6"/>
  <c r="L219" i="6"/>
  <c r="G219" i="6"/>
  <c r="D219" i="6"/>
  <c r="B219" i="6"/>
  <c r="F219" i="6" s="1"/>
  <c r="L218" i="6"/>
  <c r="M218" i="6" s="1"/>
  <c r="G218" i="6"/>
  <c r="B218" i="6"/>
  <c r="D218" i="6" s="1"/>
  <c r="L217" i="6"/>
  <c r="G217" i="6"/>
  <c r="F217" i="6"/>
  <c r="D217" i="6"/>
  <c r="B217" i="6"/>
  <c r="L216" i="6"/>
  <c r="M217" i="6" s="1"/>
  <c r="N217" i="6" s="1"/>
  <c r="G216" i="6"/>
  <c r="B216" i="6"/>
  <c r="F216" i="6" s="1"/>
  <c r="M215" i="6"/>
  <c r="N214" i="6" s="1"/>
  <c r="L215" i="6"/>
  <c r="M216" i="6" s="1"/>
  <c r="N216" i="6" s="1"/>
  <c r="G215" i="6"/>
  <c r="B215" i="6"/>
  <c r="L214" i="6"/>
  <c r="M214" i="6" s="1"/>
  <c r="G214" i="6"/>
  <c r="F214" i="6"/>
  <c r="D214" i="6"/>
  <c r="B214" i="6"/>
  <c r="M213" i="6"/>
  <c r="N213" i="6" s="1"/>
  <c r="L213" i="6"/>
  <c r="G213" i="6"/>
  <c r="D213" i="6"/>
  <c r="B213" i="6"/>
  <c r="F213" i="6" s="1"/>
  <c r="L212" i="6"/>
  <c r="M212" i="6" s="1"/>
  <c r="G212" i="6"/>
  <c r="B212" i="6"/>
  <c r="L211" i="6"/>
  <c r="M211" i="6" s="1"/>
  <c r="G211" i="6"/>
  <c r="D211" i="6"/>
  <c r="B211" i="6"/>
  <c r="F211" i="6" s="1"/>
  <c r="N210" i="6"/>
  <c r="L210" i="6"/>
  <c r="G210" i="6"/>
  <c r="B210" i="6"/>
  <c r="F210" i="6" s="1"/>
  <c r="M209" i="6"/>
  <c r="N209" i="6" s="1"/>
  <c r="L209" i="6"/>
  <c r="M210" i="6" s="1"/>
  <c r="G209" i="6"/>
  <c r="F209" i="6"/>
  <c r="D209" i="6"/>
  <c r="B209" i="6"/>
  <c r="L208" i="6"/>
  <c r="M208" i="6" s="1"/>
  <c r="G208" i="6"/>
  <c r="F208" i="6"/>
  <c r="D208" i="6"/>
  <c r="B208" i="6"/>
  <c r="L207" i="6"/>
  <c r="G207" i="6"/>
  <c r="B207" i="6"/>
  <c r="F207" i="6" s="1"/>
  <c r="L206" i="6"/>
  <c r="M206" i="6" s="1"/>
  <c r="G206" i="6"/>
  <c r="B206" i="6"/>
  <c r="D206" i="6" s="1"/>
  <c r="N205" i="6"/>
  <c r="L205" i="6"/>
  <c r="G205" i="6"/>
  <c r="F205" i="6"/>
  <c r="D205" i="6"/>
  <c r="B205" i="6"/>
  <c r="L204" i="6"/>
  <c r="M205" i="6" s="1"/>
  <c r="G204" i="6"/>
  <c r="D204" i="6"/>
  <c r="B204" i="6"/>
  <c r="F204" i="6" s="1"/>
  <c r="L203" i="6"/>
  <c r="G203" i="6"/>
  <c r="B203" i="6"/>
  <c r="L202" i="6"/>
  <c r="M202" i="6" s="1"/>
  <c r="G202" i="6"/>
  <c r="F202" i="6"/>
  <c r="D202" i="6"/>
  <c r="B202" i="6"/>
  <c r="M201" i="6"/>
  <c r="N201" i="6" s="1"/>
  <c r="L201" i="6"/>
  <c r="G201" i="6"/>
  <c r="B201" i="6"/>
  <c r="F201" i="6" s="1"/>
  <c r="L200" i="6"/>
  <c r="M200" i="6" s="1"/>
  <c r="G200" i="6"/>
  <c r="B200" i="6"/>
  <c r="N199" i="6"/>
  <c r="L199" i="6"/>
  <c r="M199" i="6" s="1"/>
  <c r="G199" i="6"/>
  <c r="D199" i="6"/>
  <c r="B199" i="6"/>
  <c r="F199" i="6" s="1"/>
  <c r="L198" i="6"/>
  <c r="G198" i="6"/>
  <c r="B198" i="6"/>
  <c r="F198" i="6" s="1"/>
  <c r="L197" i="6"/>
  <c r="M197" i="6" s="1"/>
  <c r="G197" i="6"/>
  <c r="F197" i="6"/>
  <c r="D197" i="6"/>
  <c r="B197" i="6"/>
  <c r="L196" i="6"/>
  <c r="M196" i="6" s="1"/>
  <c r="G196" i="6"/>
  <c r="F196" i="6"/>
  <c r="D196" i="6"/>
  <c r="B196" i="6"/>
  <c r="L195" i="6"/>
  <c r="G195" i="6"/>
  <c r="B195" i="6"/>
  <c r="L194" i="6"/>
  <c r="M194" i="6" s="1"/>
  <c r="G194" i="6"/>
  <c r="B194" i="6"/>
  <c r="L193" i="6"/>
  <c r="G193" i="6"/>
  <c r="F193" i="6"/>
  <c r="D193" i="6"/>
  <c r="B193" i="6"/>
  <c r="M192" i="6"/>
  <c r="N192" i="6" s="1"/>
  <c r="L192" i="6"/>
  <c r="M193" i="6" s="1"/>
  <c r="N193" i="6" s="1"/>
  <c r="G192" i="6"/>
  <c r="D192" i="6"/>
  <c r="B192" i="6"/>
  <c r="F192" i="6" s="1"/>
  <c r="M191" i="6"/>
  <c r="L191" i="6"/>
  <c r="G191" i="6"/>
  <c r="B191" i="6"/>
  <c r="L190" i="6"/>
  <c r="M190" i="6" s="1"/>
  <c r="G190" i="6"/>
  <c r="F190" i="6"/>
  <c r="D190" i="6"/>
  <c r="B190" i="6"/>
  <c r="L189" i="6"/>
  <c r="G189" i="6"/>
  <c r="B189" i="6"/>
  <c r="L188" i="6"/>
  <c r="M189" i="6" s="1"/>
  <c r="N189" i="6" s="1"/>
  <c r="G188" i="6"/>
  <c r="B188" i="6"/>
  <c r="D188" i="6" s="1"/>
  <c r="L187" i="6"/>
  <c r="G187" i="6"/>
  <c r="D187" i="6"/>
  <c r="B187" i="6"/>
  <c r="F187" i="6" s="1"/>
  <c r="L186" i="6"/>
  <c r="G186" i="6"/>
  <c r="B186" i="6"/>
  <c r="L185" i="6"/>
  <c r="G185" i="6"/>
  <c r="F185" i="6"/>
  <c r="D185" i="6"/>
  <c r="B185" i="6"/>
  <c r="L184" i="6"/>
  <c r="M184" i="6" s="1"/>
  <c r="G184" i="6"/>
  <c r="F184" i="6"/>
  <c r="D184" i="6"/>
  <c r="B184" i="6"/>
  <c r="L183" i="6"/>
  <c r="G183" i="6"/>
  <c r="B183" i="6"/>
  <c r="L182" i="6"/>
  <c r="G182" i="6"/>
  <c r="B182" i="6"/>
  <c r="D182" i="6" s="1"/>
  <c r="L181" i="6"/>
  <c r="G181" i="6"/>
  <c r="F181" i="6"/>
  <c r="D181" i="6"/>
  <c r="B181" i="6"/>
  <c r="N180" i="6"/>
  <c r="L180" i="6"/>
  <c r="M181" i="6" s="1"/>
  <c r="G180" i="6"/>
  <c r="B180" i="6"/>
  <c r="F180" i="6" s="1"/>
  <c r="L179" i="6"/>
  <c r="M180" i="6" s="1"/>
  <c r="G179" i="6"/>
  <c r="F179" i="6"/>
  <c r="B179" i="6"/>
  <c r="D179" i="6" s="1"/>
  <c r="L178" i="6"/>
  <c r="M178" i="6" s="1"/>
  <c r="G178" i="6"/>
  <c r="F178" i="6"/>
  <c r="D178" i="6"/>
  <c r="B178" i="6"/>
  <c r="M177" i="6"/>
  <c r="N177" i="6" s="1"/>
  <c r="L177" i="6"/>
  <c r="G177" i="6"/>
  <c r="B177" i="6"/>
  <c r="F177" i="6" s="1"/>
  <c r="L176" i="6"/>
  <c r="M176" i="6" s="1"/>
  <c r="N176" i="6" s="1"/>
  <c r="G176" i="6"/>
  <c r="F176" i="6"/>
  <c r="B176" i="6"/>
  <c r="D176" i="6" s="1"/>
  <c r="L175" i="6"/>
  <c r="M175" i="6" s="1"/>
  <c r="N175" i="6" s="1"/>
  <c r="G175" i="6"/>
  <c r="D175" i="6"/>
  <c r="B175" i="6"/>
  <c r="F175" i="6" s="1"/>
  <c r="N174" i="6"/>
  <c r="M174" i="6"/>
  <c r="L174" i="6"/>
  <c r="G174" i="6"/>
  <c r="B174" i="6"/>
  <c r="M173" i="6"/>
  <c r="N173" i="6" s="1"/>
  <c r="L173" i="6"/>
  <c r="G173" i="6"/>
  <c r="F173" i="6"/>
  <c r="D173" i="6"/>
  <c r="B173" i="6"/>
  <c r="L172" i="6"/>
  <c r="M172" i="6" s="1"/>
  <c r="N172" i="6" s="1"/>
  <c r="G172" i="6"/>
  <c r="F172" i="6"/>
  <c r="D172" i="6"/>
  <c r="B172" i="6"/>
  <c r="M171" i="6"/>
  <c r="N171" i="6" s="1"/>
  <c r="L171" i="6"/>
  <c r="G171" i="6"/>
  <c r="B171" i="6"/>
  <c r="F171" i="6" s="1"/>
  <c r="L170" i="6"/>
  <c r="M170" i="6" s="1"/>
  <c r="G170" i="6"/>
  <c r="F170" i="6"/>
  <c r="B170" i="6"/>
  <c r="D170" i="6" s="1"/>
  <c r="L169" i="6"/>
  <c r="G169" i="6"/>
  <c r="F169" i="6"/>
  <c r="D169" i="6"/>
  <c r="B169" i="6"/>
  <c r="N168" i="6"/>
  <c r="M168" i="6"/>
  <c r="L168" i="6"/>
  <c r="M169" i="6" s="1"/>
  <c r="N169" i="6" s="1"/>
  <c r="G168" i="6"/>
  <c r="B168" i="6"/>
  <c r="L167" i="6"/>
  <c r="G167" i="6"/>
  <c r="F167" i="6"/>
  <c r="B167" i="6"/>
  <c r="D167" i="6" s="1"/>
  <c r="L166" i="6"/>
  <c r="M166" i="6" s="1"/>
  <c r="G166" i="6"/>
  <c r="F166" i="6"/>
  <c r="D166" i="6"/>
  <c r="B166" i="6"/>
  <c r="L165" i="6"/>
  <c r="M165" i="6" s="1"/>
  <c r="N165" i="6" s="1"/>
  <c r="G165" i="6"/>
  <c r="B165" i="6"/>
  <c r="F165" i="6" s="1"/>
  <c r="L164" i="6"/>
  <c r="M164" i="6" s="1"/>
  <c r="N164" i="6" s="1"/>
  <c r="G164" i="6"/>
  <c r="F164" i="6"/>
  <c r="B164" i="6"/>
  <c r="D164" i="6" s="1"/>
  <c r="L163" i="6"/>
  <c r="G163" i="6"/>
  <c r="D163" i="6"/>
  <c r="B163" i="6"/>
  <c r="F163" i="6" s="1"/>
  <c r="L162" i="6"/>
  <c r="M162" i="6" s="1"/>
  <c r="G162" i="6"/>
  <c r="B162" i="6"/>
  <c r="L161" i="6"/>
  <c r="M161" i="6" s="1"/>
  <c r="G161" i="6"/>
  <c r="F161" i="6"/>
  <c r="D161" i="6"/>
  <c r="B161" i="6"/>
  <c r="L160" i="6"/>
  <c r="M160" i="6" s="1"/>
  <c r="G160" i="6"/>
  <c r="F160" i="6"/>
  <c r="B160" i="6"/>
  <c r="D160" i="6" s="1"/>
  <c r="L159" i="6"/>
  <c r="G159" i="6"/>
  <c r="F159" i="6"/>
  <c r="D159" i="6"/>
  <c r="B159" i="6"/>
  <c r="L158" i="6"/>
  <c r="M158" i="6" s="1"/>
  <c r="G158" i="6"/>
  <c r="B158" i="6"/>
  <c r="F158" i="6" s="1"/>
  <c r="L157" i="6"/>
  <c r="G157" i="6"/>
  <c r="F157" i="6"/>
  <c r="B157" i="6"/>
  <c r="D157" i="6" s="1"/>
  <c r="M156" i="6"/>
  <c r="N156" i="6" s="1"/>
  <c r="L156" i="6"/>
  <c r="M157" i="6" s="1"/>
  <c r="N157" i="6" s="1"/>
  <c r="G156" i="6"/>
  <c r="B156" i="6"/>
  <c r="D156" i="6" s="1"/>
  <c r="L155" i="6"/>
  <c r="G155" i="6"/>
  <c r="F155" i="6"/>
  <c r="D155" i="6"/>
  <c r="B155" i="6"/>
  <c r="L154" i="6"/>
  <c r="G154" i="6"/>
  <c r="B154" i="6"/>
  <c r="F154" i="6" s="1"/>
  <c r="L153" i="6"/>
  <c r="M153" i="6" s="1"/>
  <c r="G153" i="6"/>
  <c r="D153" i="6"/>
  <c r="B153" i="6"/>
  <c r="F153" i="6" s="1"/>
  <c r="L152" i="6"/>
  <c r="G152" i="6"/>
  <c r="F152" i="6"/>
  <c r="B152" i="6"/>
  <c r="D152" i="6" s="1"/>
  <c r="L151" i="6"/>
  <c r="M151" i="6" s="1"/>
  <c r="G151" i="6"/>
  <c r="D151" i="6"/>
  <c r="B151" i="6"/>
  <c r="F151" i="6" s="1"/>
  <c r="L150" i="6"/>
  <c r="M150" i="6" s="1"/>
  <c r="G150" i="6"/>
  <c r="B150" i="6"/>
  <c r="L149" i="6"/>
  <c r="G149" i="6"/>
  <c r="F149" i="6"/>
  <c r="D149" i="6"/>
  <c r="B149" i="6"/>
  <c r="L148" i="6"/>
  <c r="M148" i="6" s="1"/>
  <c r="G148" i="6"/>
  <c r="F148" i="6"/>
  <c r="D148" i="6"/>
  <c r="B148" i="6"/>
  <c r="L147" i="6"/>
  <c r="G147" i="6"/>
  <c r="B147" i="6"/>
  <c r="F147" i="6" s="1"/>
  <c r="L146" i="6"/>
  <c r="M146" i="6" s="1"/>
  <c r="G146" i="6"/>
  <c r="D146" i="6"/>
  <c r="B146" i="6"/>
  <c r="F146" i="6" s="1"/>
  <c r="M145" i="6"/>
  <c r="L145" i="6"/>
  <c r="G145" i="6"/>
  <c r="D145" i="6"/>
  <c r="B145" i="6"/>
  <c r="F145" i="6" s="1"/>
  <c r="M144" i="6"/>
  <c r="L144" i="6"/>
  <c r="G144" i="6"/>
  <c r="B144" i="6"/>
  <c r="F144" i="6" s="1"/>
  <c r="L143" i="6"/>
  <c r="G143" i="6"/>
  <c r="B143" i="6"/>
  <c r="L142" i="6"/>
  <c r="M142" i="6" s="1"/>
  <c r="G142" i="6"/>
  <c r="F142" i="6"/>
  <c r="B142" i="6"/>
  <c r="D142" i="6" s="1"/>
  <c r="L141" i="6"/>
  <c r="G141" i="6"/>
  <c r="B141" i="6"/>
  <c r="F141" i="6" s="1"/>
  <c r="L140" i="6"/>
  <c r="M140" i="6" s="1"/>
  <c r="G140" i="6"/>
  <c r="B140" i="6"/>
  <c r="L139" i="6"/>
  <c r="M139" i="6" s="1"/>
  <c r="N139" i="6" s="1"/>
  <c r="G139" i="6"/>
  <c r="D139" i="6"/>
  <c r="B139" i="6"/>
  <c r="F139" i="6" s="1"/>
  <c r="L138" i="6"/>
  <c r="G138" i="6"/>
  <c r="F138" i="6"/>
  <c r="B138" i="6"/>
  <c r="D138" i="6" s="1"/>
  <c r="L137" i="6"/>
  <c r="M137" i="6" s="1"/>
  <c r="G137" i="6"/>
  <c r="F137" i="6"/>
  <c r="D137" i="6"/>
  <c r="B137" i="6"/>
  <c r="L136" i="6"/>
  <c r="M136" i="6" s="1"/>
  <c r="N136" i="6" s="1"/>
  <c r="G136" i="6"/>
  <c r="F136" i="6"/>
  <c r="D136" i="6"/>
  <c r="B136" i="6"/>
  <c r="M135" i="6"/>
  <c r="L135" i="6"/>
  <c r="G135" i="6"/>
  <c r="F135" i="6"/>
  <c r="D135" i="6"/>
  <c r="B135" i="6"/>
  <c r="L134" i="6"/>
  <c r="M134" i="6" s="1"/>
  <c r="G134" i="6"/>
  <c r="F134" i="6"/>
  <c r="D134" i="6"/>
  <c r="B134" i="6"/>
  <c r="L133" i="6"/>
  <c r="G133" i="6"/>
  <c r="F133" i="6"/>
  <c r="B133" i="6"/>
  <c r="D133" i="6" s="1"/>
  <c r="L132" i="6"/>
  <c r="M133" i="6" s="1"/>
  <c r="N133" i="6" s="1"/>
  <c r="G132" i="6"/>
  <c r="B132" i="6"/>
  <c r="F132" i="6" s="1"/>
  <c r="M131" i="6"/>
  <c r="L131" i="6"/>
  <c r="G131" i="6"/>
  <c r="F131" i="6"/>
  <c r="B131" i="6"/>
  <c r="D131" i="6" s="1"/>
  <c r="M130" i="6"/>
  <c r="L130" i="6"/>
  <c r="G130" i="6"/>
  <c r="D130" i="6"/>
  <c r="B130" i="6"/>
  <c r="F130" i="6" s="1"/>
  <c r="L129" i="6"/>
  <c r="G129" i="6"/>
  <c r="D129" i="6"/>
  <c r="B129" i="6"/>
  <c r="F129" i="6" s="1"/>
  <c r="M128" i="6"/>
  <c r="N128" i="6" s="1"/>
  <c r="L128" i="6"/>
  <c r="M129" i="6" s="1"/>
  <c r="N129" i="6" s="1"/>
  <c r="G128" i="6"/>
  <c r="B128" i="6"/>
  <c r="D128" i="6" s="1"/>
  <c r="L127" i="6"/>
  <c r="G127" i="6"/>
  <c r="D127" i="6"/>
  <c r="B127" i="6"/>
  <c r="F127" i="6" s="1"/>
  <c r="L126" i="6"/>
  <c r="M127" i="6" s="1"/>
  <c r="N127" i="6" s="1"/>
  <c r="G126" i="6"/>
  <c r="F126" i="6"/>
  <c r="B126" i="6"/>
  <c r="D126" i="6" s="1"/>
  <c r="L125" i="6"/>
  <c r="M125" i="6" s="1"/>
  <c r="N124" i="6" s="1"/>
  <c r="G125" i="6"/>
  <c r="F125" i="6"/>
  <c r="D125" i="6"/>
  <c r="B125" i="6"/>
  <c r="L124" i="6"/>
  <c r="M124" i="6" s="1"/>
  <c r="G124" i="6"/>
  <c r="F124" i="6"/>
  <c r="B124" i="6"/>
  <c r="D124" i="6" s="1"/>
  <c r="L123" i="6"/>
  <c r="G123" i="6"/>
  <c r="F123" i="6"/>
  <c r="B123" i="6"/>
  <c r="D123" i="6" s="1"/>
  <c r="L122" i="6"/>
  <c r="M122" i="6" s="1"/>
  <c r="G122" i="6"/>
  <c r="F122" i="6"/>
  <c r="D122" i="6"/>
  <c r="B122" i="6"/>
  <c r="L121" i="6"/>
  <c r="G121" i="6"/>
  <c r="B121" i="6"/>
  <c r="D121" i="6" s="1"/>
  <c r="L120" i="6"/>
  <c r="M121" i="6" s="1"/>
  <c r="N121" i="6" s="1"/>
  <c r="G120" i="6"/>
  <c r="B120" i="6"/>
  <c r="F120" i="6" s="1"/>
  <c r="L119" i="6"/>
  <c r="G119" i="6"/>
  <c r="F119" i="6"/>
  <c r="D119" i="6"/>
  <c r="B119" i="6"/>
  <c r="L118" i="6"/>
  <c r="M118" i="6" s="1"/>
  <c r="N117" i="6" s="1"/>
  <c r="G118" i="6"/>
  <c r="B118" i="6"/>
  <c r="L117" i="6"/>
  <c r="M117" i="6" s="1"/>
  <c r="G117" i="6"/>
  <c r="D117" i="6"/>
  <c r="B117" i="6"/>
  <c r="F117" i="6" s="1"/>
  <c r="M116" i="6"/>
  <c r="N116" i="6" s="1"/>
  <c r="L116" i="6"/>
  <c r="G116" i="6"/>
  <c r="F116" i="6"/>
  <c r="B116" i="6"/>
  <c r="D116" i="6" s="1"/>
  <c r="L115" i="6"/>
  <c r="G115" i="6"/>
  <c r="D115" i="6"/>
  <c r="B115" i="6"/>
  <c r="F115" i="6" s="1"/>
  <c r="L114" i="6"/>
  <c r="M115" i="6" s="1"/>
  <c r="N115" i="6" s="1"/>
  <c r="G114" i="6"/>
  <c r="B114" i="6"/>
  <c r="L113" i="6"/>
  <c r="M113" i="6" s="1"/>
  <c r="G113" i="6"/>
  <c r="F113" i="6"/>
  <c r="D113" i="6"/>
  <c r="B113" i="6"/>
  <c r="L112" i="6"/>
  <c r="M112" i="6" s="1"/>
  <c r="G112" i="6"/>
  <c r="F112" i="6"/>
  <c r="B112" i="6"/>
  <c r="D112" i="6" s="1"/>
  <c r="L111" i="6"/>
  <c r="G111" i="6"/>
  <c r="F111" i="6"/>
  <c r="D111" i="6"/>
  <c r="B111" i="6"/>
  <c r="M110" i="6"/>
  <c r="N110" i="6" s="1"/>
  <c r="L110" i="6"/>
  <c r="M111" i="6" s="1"/>
  <c r="N111" i="6" s="1"/>
  <c r="G110" i="6"/>
  <c r="D110" i="6"/>
  <c r="B110" i="6"/>
  <c r="F110" i="6" s="1"/>
  <c r="M109" i="6"/>
  <c r="N109" i="6" s="1"/>
  <c r="L109" i="6"/>
  <c r="G109" i="6"/>
  <c r="F109" i="6"/>
  <c r="B109" i="6"/>
  <c r="D109" i="6" s="1"/>
  <c r="M108" i="6"/>
  <c r="L108" i="6"/>
  <c r="G108" i="6"/>
  <c r="F108" i="6"/>
  <c r="D108" i="6"/>
  <c r="B108" i="6"/>
  <c r="L107" i="6"/>
  <c r="G107" i="6"/>
  <c r="B107" i="6"/>
  <c r="F107" i="6" s="1"/>
  <c r="L106" i="6"/>
  <c r="M106" i="6" s="1"/>
  <c r="G106" i="6"/>
  <c r="F106" i="6"/>
  <c r="D106" i="6"/>
  <c r="B106" i="6"/>
  <c r="L105" i="6"/>
  <c r="M105" i="6" s="1"/>
  <c r="G105" i="6"/>
  <c r="D105" i="6"/>
  <c r="B105" i="6"/>
  <c r="F105" i="6" s="1"/>
  <c r="M104" i="6"/>
  <c r="N104" i="6" s="1"/>
  <c r="L104" i="6"/>
  <c r="G104" i="6"/>
  <c r="F104" i="6"/>
  <c r="B104" i="6"/>
  <c r="D104" i="6" s="1"/>
  <c r="L103" i="6"/>
  <c r="M103" i="6" s="1"/>
  <c r="N103" i="6" s="1"/>
  <c r="G103" i="6"/>
  <c r="F103" i="6"/>
  <c r="D103" i="6"/>
  <c r="B103" i="6"/>
  <c r="L102" i="6"/>
  <c r="M102" i="6" s="1"/>
  <c r="G102" i="6"/>
  <c r="F102" i="6"/>
  <c r="D102" i="6"/>
  <c r="B102" i="6"/>
  <c r="L101" i="6"/>
  <c r="M101" i="6" s="1"/>
  <c r="N101" i="6" s="1"/>
  <c r="G101" i="6"/>
  <c r="F101" i="6"/>
  <c r="D101" i="6"/>
  <c r="B101" i="6"/>
  <c r="L100" i="6"/>
  <c r="M100" i="6" s="1"/>
  <c r="G100" i="6"/>
  <c r="D100" i="6"/>
  <c r="B100" i="6"/>
  <c r="F100" i="6" s="1"/>
  <c r="L99" i="6"/>
  <c r="G99" i="6"/>
  <c r="B99" i="6"/>
  <c r="F99" i="6" s="1"/>
  <c r="L98" i="6"/>
  <c r="M98" i="6" s="1"/>
  <c r="G98" i="6"/>
  <c r="B98" i="6"/>
  <c r="F98" i="6" s="1"/>
  <c r="L97" i="6"/>
  <c r="M97" i="6" s="1"/>
  <c r="G97" i="6"/>
  <c r="B97" i="6"/>
  <c r="D97" i="6" s="1"/>
  <c r="L96" i="6"/>
  <c r="M96" i="6" s="1"/>
  <c r="N96" i="6" s="1"/>
  <c r="G96" i="6"/>
  <c r="F96" i="6"/>
  <c r="D96" i="6"/>
  <c r="B96" i="6"/>
  <c r="M95" i="6"/>
  <c r="L95" i="6"/>
  <c r="G95" i="6"/>
  <c r="B95" i="6"/>
  <c r="N94" i="6"/>
  <c r="L94" i="6"/>
  <c r="M94" i="6" s="1"/>
  <c r="G94" i="6"/>
  <c r="D94" i="6"/>
  <c r="B94" i="6"/>
  <c r="F94" i="6" s="1"/>
  <c r="M93" i="6"/>
  <c r="N93" i="6" s="1"/>
  <c r="L93" i="6"/>
  <c r="G93" i="6"/>
  <c r="D93" i="6"/>
  <c r="B93" i="6"/>
  <c r="F93" i="6" s="1"/>
  <c r="L92" i="6"/>
  <c r="M92" i="6" s="1"/>
  <c r="G92" i="6"/>
  <c r="B92" i="6"/>
  <c r="D92" i="6" s="1"/>
  <c r="L91" i="6"/>
  <c r="M91" i="6" s="1"/>
  <c r="G91" i="6"/>
  <c r="F91" i="6"/>
  <c r="D91" i="6"/>
  <c r="B91" i="6"/>
  <c r="L90" i="6"/>
  <c r="G90" i="6"/>
  <c r="F90" i="6"/>
  <c r="D90" i="6"/>
  <c r="B90" i="6"/>
  <c r="L89" i="6"/>
  <c r="M89" i="6" s="1"/>
  <c r="G89" i="6"/>
  <c r="F89" i="6"/>
  <c r="B89" i="6"/>
  <c r="D89" i="6" s="1"/>
  <c r="L88" i="6"/>
  <c r="M88" i="6" s="1"/>
  <c r="G88" i="6"/>
  <c r="D88" i="6"/>
  <c r="B88" i="6"/>
  <c r="F88" i="6" s="1"/>
  <c r="L87" i="6"/>
  <c r="G87" i="6"/>
  <c r="B87" i="6"/>
  <c r="L86" i="6"/>
  <c r="G86" i="6"/>
  <c r="B86" i="6"/>
  <c r="F86" i="6" s="1"/>
  <c r="L85" i="6"/>
  <c r="M85" i="6" s="1"/>
  <c r="G85" i="6"/>
  <c r="F85" i="6"/>
  <c r="D85" i="6"/>
  <c r="B85" i="6"/>
  <c r="M84" i="6"/>
  <c r="L84" i="6"/>
  <c r="G84" i="6"/>
  <c r="F84" i="6"/>
  <c r="B84" i="6"/>
  <c r="D84" i="6" s="1"/>
  <c r="L83" i="6"/>
  <c r="G83" i="6"/>
  <c r="F83" i="6"/>
  <c r="D83" i="6"/>
  <c r="B83" i="6"/>
  <c r="L82" i="6"/>
  <c r="M83" i="6" s="1"/>
  <c r="N83" i="6" s="1"/>
  <c r="G82" i="6"/>
  <c r="B82" i="6"/>
  <c r="F82" i="6" s="1"/>
  <c r="L81" i="6"/>
  <c r="M81" i="6" s="1"/>
  <c r="G81" i="6"/>
  <c r="F81" i="6"/>
  <c r="B81" i="6"/>
  <c r="D81" i="6" s="1"/>
  <c r="L80" i="6"/>
  <c r="M80" i="6" s="1"/>
  <c r="N80" i="6" s="1"/>
  <c r="G80" i="6"/>
  <c r="F80" i="6"/>
  <c r="D80" i="6"/>
  <c r="B80" i="6"/>
  <c r="L79" i="6"/>
  <c r="G79" i="6"/>
  <c r="D79" i="6"/>
  <c r="B79" i="6"/>
  <c r="F79" i="6" s="1"/>
  <c r="L78" i="6"/>
  <c r="M78" i="6" s="1"/>
  <c r="G78" i="6"/>
  <c r="B78" i="6"/>
  <c r="N77" i="6"/>
  <c r="L77" i="6"/>
  <c r="M77" i="6" s="1"/>
  <c r="G77" i="6"/>
  <c r="D77" i="6"/>
  <c r="B77" i="6"/>
  <c r="F77" i="6" s="1"/>
  <c r="M76" i="6"/>
  <c r="N76" i="6" s="1"/>
  <c r="L76" i="6"/>
  <c r="G76" i="6"/>
  <c r="B76" i="6"/>
  <c r="F76" i="6" s="1"/>
  <c r="L75" i="6"/>
  <c r="M75" i="6" s="1"/>
  <c r="N75" i="6" s="1"/>
  <c r="G75" i="6"/>
  <c r="F75" i="6"/>
  <c r="D75" i="6"/>
  <c r="B75" i="6"/>
  <c r="L74" i="6"/>
  <c r="M74" i="6" s="1"/>
  <c r="G74" i="6"/>
  <c r="F74" i="6"/>
  <c r="D74" i="6"/>
  <c r="B74" i="6"/>
  <c r="L73" i="6"/>
  <c r="G73" i="6"/>
  <c r="B73" i="6"/>
  <c r="F73" i="6" s="1"/>
  <c r="L72" i="6"/>
  <c r="M72" i="6" s="1"/>
  <c r="G72" i="6"/>
  <c r="F72" i="6"/>
  <c r="B72" i="6"/>
  <c r="D72" i="6" s="1"/>
  <c r="L71" i="6"/>
  <c r="G71" i="6"/>
  <c r="F71" i="6"/>
  <c r="D71" i="6"/>
  <c r="B71" i="6"/>
  <c r="L70" i="6"/>
  <c r="M71" i="6" s="1"/>
  <c r="G70" i="6"/>
  <c r="B70" i="6"/>
  <c r="L69" i="6"/>
  <c r="M69" i="6" s="1"/>
  <c r="G69" i="6"/>
  <c r="F69" i="6"/>
  <c r="B69" i="6"/>
  <c r="D69" i="6" s="1"/>
  <c r="N68" i="6"/>
  <c r="L68" i="6"/>
  <c r="M68" i="6" s="1"/>
  <c r="G68" i="6"/>
  <c r="F68" i="6"/>
  <c r="D68" i="6"/>
  <c r="B68" i="6"/>
  <c r="M67" i="6"/>
  <c r="N67" i="6" s="1"/>
  <c r="L67" i="6"/>
  <c r="G67" i="6"/>
  <c r="B67" i="6"/>
  <c r="F67" i="6" s="1"/>
  <c r="L66" i="6"/>
  <c r="M66" i="6" s="1"/>
  <c r="G66" i="6"/>
  <c r="B66" i="6"/>
  <c r="L65" i="6"/>
  <c r="M65" i="6" s="1"/>
  <c r="N65" i="6" s="1"/>
  <c r="G65" i="6"/>
  <c r="D65" i="6"/>
  <c r="B65" i="6"/>
  <c r="F65" i="6" s="1"/>
  <c r="L64" i="6"/>
  <c r="G64" i="6"/>
  <c r="B64" i="6"/>
  <c r="F64" i="6" s="1"/>
  <c r="L63" i="6"/>
  <c r="M64" i="6" s="1"/>
  <c r="N64" i="6" s="1"/>
  <c r="G63" i="6"/>
  <c r="F63" i="6"/>
  <c r="D63" i="6"/>
  <c r="B63" i="6"/>
  <c r="L62" i="6"/>
  <c r="M62" i="6" s="1"/>
  <c r="G62" i="6"/>
  <c r="F62" i="6"/>
  <c r="D62" i="6"/>
  <c r="B62" i="6"/>
  <c r="L61" i="6"/>
  <c r="G61" i="6"/>
  <c r="B61" i="6"/>
  <c r="L60" i="6"/>
  <c r="M60" i="6" s="1"/>
  <c r="G60" i="6"/>
  <c r="F60" i="6"/>
  <c r="B60" i="6"/>
  <c r="D60" i="6" s="1"/>
  <c r="N59" i="6"/>
  <c r="L59" i="6"/>
  <c r="G59" i="6"/>
  <c r="F59" i="6"/>
  <c r="D59" i="6"/>
  <c r="B59" i="6"/>
  <c r="M58" i="6"/>
  <c r="N58" i="6" s="1"/>
  <c r="L58" i="6"/>
  <c r="M59" i="6" s="1"/>
  <c r="G58" i="6"/>
  <c r="B58" i="6"/>
  <c r="L57" i="6"/>
  <c r="M57" i="6" s="1"/>
  <c r="G57" i="6"/>
  <c r="F57" i="6"/>
  <c r="B57" i="6"/>
  <c r="D57" i="6" s="1"/>
  <c r="L56" i="6"/>
  <c r="M56" i="6" s="1"/>
  <c r="N56" i="6" s="1"/>
  <c r="G56" i="6"/>
  <c r="F56" i="6"/>
  <c r="D56" i="6"/>
  <c r="B56" i="6"/>
  <c r="M55" i="6"/>
  <c r="N55" i="6" s="1"/>
  <c r="L55" i="6"/>
  <c r="G55" i="6"/>
  <c r="B55" i="6"/>
  <c r="F55" i="6" s="1"/>
  <c r="L54" i="6"/>
  <c r="M54" i="6" s="1"/>
  <c r="G54" i="6"/>
  <c r="B54" i="6"/>
  <c r="L53" i="6"/>
  <c r="M53" i="6" s="1"/>
  <c r="N53" i="6" s="1"/>
  <c r="G53" i="6"/>
  <c r="D53" i="6"/>
  <c r="B53" i="6"/>
  <c r="F53" i="6" s="1"/>
  <c r="L52" i="6"/>
  <c r="G52" i="6"/>
  <c r="B52" i="6"/>
  <c r="F52" i="6" s="1"/>
  <c r="L51" i="6"/>
  <c r="M52" i="6" s="1"/>
  <c r="N52" i="6" s="1"/>
  <c r="G51" i="6"/>
  <c r="F51" i="6"/>
  <c r="D51" i="6"/>
  <c r="B51" i="6"/>
  <c r="L50" i="6"/>
  <c r="M50" i="6" s="1"/>
  <c r="G50" i="6"/>
  <c r="F50" i="6"/>
  <c r="D50" i="6"/>
  <c r="B50" i="6"/>
  <c r="L49" i="6"/>
  <c r="G49" i="6"/>
  <c r="B49" i="6"/>
  <c r="L48" i="6"/>
  <c r="M48" i="6" s="1"/>
  <c r="G48" i="6"/>
  <c r="F48" i="6"/>
  <c r="B48" i="6"/>
  <c r="D48" i="6" s="1"/>
  <c r="N47" i="6"/>
  <c r="L47" i="6"/>
  <c r="G47" i="6"/>
  <c r="F47" i="6"/>
  <c r="D47" i="6"/>
  <c r="B47" i="6"/>
  <c r="L46" i="6"/>
  <c r="M47" i="6" s="1"/>
  <c r="G46" i="6"/>
  <c r="D46" i="6"/>
  <c r="B46" i="6"/>
  <c r="F46" i="6" s="1"/>
  <c r="L45" i="6"/>
  <c r="M45" i="6" s="1"/>
  <c r="G45" i="6"/>
  <c r="B45" i="6"/>
  <c r="D45" i="6" s="1"/>
  <c r="L44" i="6"/>
  <c r="M44" i="6" s="1"/>
  <c r="N44" i="6" s="1"/>
  <c r="G44" i="6"/>
  <c r="F44" i="6"/>
  <c r="D44" i="6"/>
  <c r="B44" i="6"/>
  <c r="M43" i="6"/>
  <c r="N43" i="6" s="1"/>
  <c r="L43" i="6"/>
  <c r="G43" i="6"/>
  <c r="B43" i="6"/>
  <c r="F43" i="6" s="1"/>
  <c r="L42" i="6"/>
  <c r="G42" i="6"/>
  <c r="B42" i="6"/>
  <c r="L41" i="6"/>
  <c r="M41" i="6" s="1"/>
  <c r="N40" i="6" s="1"/>
  <c r="G41" i="6"/>
  <c r="D41" i="6"/>
  <c r="B41" i="6"/>
  <c r="F41" i="6" s="1"/>
  <c r="M40" i="6"/>
  <c r="L40" i="6"/>
  <c r="G40" i="6"/>
  <c r="B40" i="6"/>
  <c r="F40" i="6" s="1"/>
  <c r="M39" i="6"/>
  <c r="N39" i="6" s="1"/>
  <c r="L39" i="6"/>
  <c r="G39" i="6"/>
  <c r="F39" i="6"/>
  <c r="D39" i="6"/>
  <c r="B39" i="6"/>
  <c r="L38" i="6"/>
  <c r="M38" i="6" s="1"/>
  <c r="N38" i="6" s="1"/>
  <c r="G38" i="6"/>
  <c r="F38" i="6"/>
  <c r="D38" i="6"/>
  <c r="B38" i="6"/>
  <c r="L37" i="6"/>
  <c r="G37" i="6"/>
  <c r="B37" i="6"/>
  <c r="L36" i="6"/>
  <c r="M36" i="6" s="1"/>
  <c r="G36" i="6"/>
  <c r="F36" i="6"/>
  <c r="B36" i="6"/>
  <c r="D36" i="6" s="1"/>
  <c r="L35" i="6"/>
  <c r="G35" i="6"/>
  <c r="F35" i="6"/>
  <c r="D35" i="6"/>
  <c r="B35" i="6"/>
  <c r="M34" i="6"/>
  <c r="L34" i="6"/>
  <c r="M35" i="6" s="1"/>
  <c r="N35" i="6" s="1"/>
  <c r="G34" i="6"/>
  <c r="B34" i="6"/>
  <c r="F34" i="6" s="1"/>
  <c r="L33" i="6"/>
  <c r="M33" i="6" s="1"/>
  <c r="G33" i="6"/>
  <c r="B33" i="6"/>
  <c r="D33" i="6" s="1"/>
  <c r="L32" i="6"/>
  <c r="M32" i="6" s="1"/>
  <c r="N32" i="6" s="1"/>
  <c r="G32" i="6"/>
  <c r="F32" i="6"/>
  <c r="D32" i="6"/>
  <c r="B32" i="6"/>
  <c r="M31" i="6"/>
  <c r="N31" i="6" s="1"/>
  <c r="L31" i="6"/>
  <c r="G31" i="6"/>
  <c r="B31" i="6"/>
  <c r="F31" i="6" s="1"/>
  <c r="M30" i="6"/>
  <c r="L30" i="6"/>
  <c r="G30" i="6"/>
  <c r="B30" i="6"/>
  <c r="D30" i="6" s="1"/>
  <c r="N29" i="6"/>
  <c r="L29" i="6"/>
  <c r="M29" i="6" s="1"/>
  <c r="G29" i="6"/>
  <c r="D29" i="6"/>
  <c r="B29" i="6"/>
  <c r="F29" i="6" s="1"/>
  <c r="L28" i="6"/>
  <c r="G28" i="6"/>
  <c r="B28" i="6"/>
  <c r="L27" i="6"/>
  <c r="M27" i="6" s="1"/>
  <c r="G27" i="6"/>
  <c r="F27" i="6"/>
  <c r="D27" i="6"/>
  <c r="B27" i="6"/>
  <c r="L26" i="6"/>
  <c r="M26" i="6" s="1"/>
  <c r="N26" i="6" s="1"/>
  <c r="G26" i="6"/>
  <c r="F26" i="6"/>
  <c r="D26" i="6"/>
  <c r="B26" i="6"/>
  <c r="M25" i="6"/>
  <c r="L25" i="6"/>
  <c r="G25" i="6"/>
  <c r="B25" i="6"/>
  <c r="L24" i="6"/>
  <c r="M24" i="6" s="1"/>
  <c r="G24" i="6"/>
  <c r="F24" i="6"/>
  <c r="B24" i="6"/>
  <c r="D24" i="6" s="1"/>
  <c r="L23" i="6"/>
  <c r="G23" i="6"/>
  <c r="F23" i="6"/>
  <c r="D23" i="6"/>
  <c r="B23" i="6"/>
  <c r="L22" i="6"/>
  <c r="M23" i="6" s="1"/>
  <c r="N23" i="6" s="1"/>
  <c r="G22" i="6"/>
  <c r="B22" i="6"/>
  <c r="F22" i="6" s="1"/>
  <c r="L21" i="6"/>
  <c r="M21" i="6" s="1"/>
  <c r="N20" i="6" s="1"/>
  <c r="G21" i="6"/>
  <c r="B21" i="6"/>
  <c r="D21" i="6" s="1"/>
  <c r="L20" i="6"/>
  <c r="M20" i="6" s="1"/>
  <c r="G20" i="6"/>
  <c r="F20" i="6"/>
  <c r="D20" i="6"/>
  <c r="B20" i="6"/>
  <c r="L19" i="6"/>
  <c r="G19" i="6"/>
  <c r="D19" i="6"/>
  <c r="B19" i="6"/>
  <c r="F19" i="6" s="1"/>
  <c r="L18" i="6"/>
  <c r="M19" i="6" s="1"/>
  <c r="N19" i="6" s="1"/>
  <c r="G18" i="6"/>
  <c r="F18" i="6"/>
  <c r="B18" i="6"/>
  <c r="D18" i="6" s="1"/>
  <c r="L17" i="6"/>
  <c r="M17" i="6" s="1"/>
  <c r="G17" i="6"/>
  <c r="D17" i="6"/>
  <c r="B17" i="6"/>
  <c r="F17" i="6" s="1"/>
  <c r="L16" i="6"/>
  <c r="G16" i="6"/>
  <c r="B16" i="6"/>
  <c r="L15" i="6"/>
  <c r="M15" i="6" s="1"/>
  <c r="G15" i="6"/>
  <c r="F15" i="6"/>
  <c r="D15" i="6"/>
  <c r="B15" i="6"/>
  <c r="L14" i="6"/>
  <c r="M14" i="6" s="1"/>
  <c r="G14" i="6"/>
  <c r="F14" i="6"/>
  <c r="D14" i="6"/>
  <c r="B14" i="6"/>
  <c r="M13" i="6"/>
  <c r="N13" i="6" s="1"/>
  <c r="L13" i="6"/>
  <c r="G13" i="6"/>
  <c r="B13" i="6"/>
  <c r="F13" i="6" s="1"/>
  <c r="L12" i="6"/>
  <c r="M12" i="6" s="1"/>
  <c r="G12" i="6"/>
  <c r="B12" i="6"/>
  <c r="D12" i="6" s="1"/>
  <c r="L11" i="6"/>
  <c r="G11" i="6"/>
  <c r="B11" i="6"/>
  <c r="F11" i="6" s="1"/>
  <c r="M10" i="6"/>
  <c r="N10" i="6" s="1"/>
  <c r="L10" i="6"/>
  <c r="M11" i="6" s="1"/>
  <c r="N11" i="6" s="1"/>
  <c r="G10" i="6"/>
  <c r="B10" i="6"/>
  <c r="F10" i="6" s="1"/>
  <c r="L9" i="6"/>
  <c r="M9" i="6" s="1"/>
  <c r="N9" i="6" s="1"/>
  <c r="G9" i="6"/>
  <c r="B9" i="6"/>
  <c r="D9" i="6" s="1"/>
  <c r="L8" i="6"/>
  <c r="M8" i="6" s="1"/>
  <c r="G8" i="6"/>
  <c r="F8" i="6"/>
  <c r="D8" i="6"/>
  <c r="B8" i="6"/>
  <c r="L7" i="6"/>
  <c r="M7" i="6" s="1"/>
  <c r="G7" i="6"/>
  <c r="B7" i="6"/>
  <c r="F7" i="6" s="1"/>
  <c r="M6" i="6"/>
  <c r="L6" i="6"/>
  <c r="G6" i="6"/>
  <c r="F6" i="6"/>
  <c r="B6" i="6"/>
  <c r="D6" i="6" s="1"/>
  <c r="L5" i="6"/>
  <c r="M5" i="6" s="1"/>
  <c r="N5" i="6" s="1"/>
  <c r="G5" i="6"/>
  <c r="D5" i="6"/>
  <c r="B5" i="6"/>
  <c r="F5" i="6" s="1"/>
  <c r="M4" i="6"/>
  <c r="N4" i="6" s="1"/>
  <c r="L4" i="6"/>
  <c r="G4" i="6"/>
  <c r="B4" i="6"/>
  <c r="L3" i="6"/>
  <c r="M3" i="6" s="1"/>
  <c r="H3" i="6"/>
  <c r="G3" i="6"/>
  <c r="F3" i="6"/>
  <c r="D3" i="6"/>
  <c r="B3" i="6"/>
  <c r="L2" i="6"/>
  <c r="H2" i="6"/>
  <c r="G2" i="6"/>
  <c r="F2" i="6"/>
  <c r="I2" i="6" s="1"/>
  <c r="I3" i="6" s="1"/>
  <c r="K3" i="6" s="1"/>
  <c r="D2" i="6"/>
  <c r="J2" i="6" s="1"/>
  <c r="J3" i="6" s="1"/>
  <c r="B2" i="6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2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B367" i="1"/>
  <c r="B368" i="1"/>
  <c r="B369" i="1"/>
  <c r="F369" i="1" s="1"/>
  <c r="B370" i="1"/>
  <c r="D370" i="1" s="1"/>
  <c r="H370" i="1" s="1"/>
  <c r="B371" i="1"/>
  <c r="B372" i="1"/>
  <c r="B373" i="1"/>
  <c r="D373" i="1" s="1"/>
  <c r="H373" i="1" s="1"/>
  <c r="B374" i="1"/>
  <c r="B375" i="1"/>
  <c r="F375" i="1" s="1"/>
  <c r="B376" i="1"/>
  <c r="B377" i="1"/>
  <c r="B378" i="1"/>
  <c r="D378" i="1" s="1"/>
  <c r="H378" i="1" s="1"/>
  <c r="B379" i="1"/>
  <c r="B380" i="1"/>
  <c r="D380" i="1" s="1"/>
  <c r="H380" i="1" s="1"/>
  <c r="B381" i="1"/>
  <c r="F381" i="1" s="1"/>
  <c r="I381" i="1" s="1"/>
  <c r="B382" i="1"/>
  <c r="D382" i="1" s="1"/>
  <c r="H382" i="1" s="1"/>
  <c r="B383" i="1"/>
  <c r="B384" i="1"/>
  <c r="B385" i="1"/>
  <c r="D385" i="1" s="1"/>
  <c r="H385" i="1" s="1"/>
  <c r="B386" i="1"/>
  <c r="B387" i="1"/>
  <c r="F387" i="1" s="1"/>
  <c r="I387" i="1" s="1"/>
  <c r="B388" i="1"/>
  <c r="B389" i="1"/>
  <c r="B390" i="1"/>
  <c r="D390" i="1" s="1"/>
  <c r="H390" i="1" s="1"/>
  <c r="B391" i="1"/>
  <c r="B392" i="1"/>
  <c r="B393" i="1"/>
  <c r="F393" i="1" s="1"/>
  <c r="I393" i="1" s="1"/>
  <c r="B394" i="1"/>
  <c r="D394" i="1" s="1"/>
  <c r="H394" i="1" s="1"/>
  <c r="B395" i="1"/>
  <c r="B396" i="1"/>
  <c r="B397" i="1"/>
  <c r="D397" i="1" s="1"/>
  <c r="H397" i="1" s="1"/>
  <c r="B398" i="1"/>
  <c r="F398" i="1" s="1"/>
  <c r="I398" i="1" s="1"/>
  <c r="B399" i="1"/>
  <c r="B400" i="1"/>
  <c r="B401" i="1"/>
  <c r="B402" i="1"/>
  <c r="D402" i="1" s="1"/>
  <c r="H402" i="1" s="1"/>
  <c r="B403" i="1"/>
  <c r="B404" i="1"/>
  <c r="B405" i="1"/>
  <c r="F405" i="1" s="1"/>
  <c r="I405" i="1" s="1"/>
  <c r="B406" i="1"/>
  <c r="D406" i="1" s="1"/>
  <c r="H406" i="1" s="1"/>
  <c r="B407" i="1"/>
  <c r="B408" i="1"/>
  <c r="B409" i="1"/>
  <c r="D409" i="1" s="1"/>
  <c r="H409" i="1" s="1"/>
  <c r="B410" i="1"/>
  <c r="B411" i="1"/>
  <c r="F411" i="1" s="1"/>
  <c r="B412" i="1"/>
  <c r="B413" i="1"/>
  <c r="B414" i="1"/>
  <c r="D414" i="1" s="1"/>
  <c r="H414" i="1" s="1"/>
  <c r="B415" i="1"/>
  <c r="B416" i="1"/>
  <c r="D416" i="1" s="1"/>
  <c r="H416" i="1" s="1"/>
  <c r="B417" i="1"/>
  <c r="F417" i="1" s="1"/>
  <c r="I417" i="1" s="1"/>
  <c r="B418" i="1"/>
  <c r="D418" i="1" s="1"/>
  <c r="H418" i="1" s="1"/>
  <c r="B419" i="1"/>
  <c r="B420" i="1"/>
  <c r="B421" i="1"/>
  <c r="D421" i="1" s="1"/>
  <c r="H421" i="1" s="1"/>
  <c r="B422" i="1"/>
  <c r="F422" i="1" s="1"/>
  <c r="I422" i="1" s="1"/>
  <c r="B423" i="1"/>
  <c r="F423" i="1" s="1"/>
  <c r="B424" i="1"/>
  <c r="B425" i="1"/>
  <c r="B426" i="1"/>
  <c r="D426" i="1" s="1"/>
  <c r="H426" i="1" s="1"/>
  <c r="B427" i="1"/>
  <c r="B428" i="1"/>
  <c r="B429" i="1"/>
  <c r="F429" i="1" s="1"/>
  <c r="I429" i="1" s="1"/>
  <c r="B430" i="1"/>
  <c r="D430" i="1" s="1"/>
  <c r="H430" i="1" s="1"/>
  <c r="B431" i="1"/>
  <c r="B432" i="1"/>
  <c r="B433" i="1"/>
  <c r="D433" i="1" s="1"/>
  <c r="H433" i="1" s="1"/>
  <c r="B434" i="1"/>
  <c r="B435" i="1"/>
  <c r="F435" i="1" s="1"/>
  <c r="I435" i="1" s="1"/>
  <c r="B436" i="1"/>
  <c r="B437" i="1"/>
  <c r="B438" i="1"/>
  <c r="D438" i="1" s="1"/>
  <c r="H438" i="1" s="1"/>
  <c r="B439" i="1"/>
  <c r="B440" i="1"/>
  <c r="D440" i="1" s="1"/>
  <c r="H440" i="1" s="1"/>
  <c r="B441" i="1"/>
  <c r="F441" i="1" s="1"/>
  <c r="I441" i="1" s="1"/>
  <c r="B442" i="1"/>
  <c r="D442" i="1" s="1"/>
  <c r="H442" i="1" s="1"/>
  <c r="B443" i="1"/>
  <c r="B444" i="1"/>
  <c r="B445" i="1"/>
  <c r="D445" i="1" s="1"/>
  <c r="H445" i="1" s="1"/>
  <c r="B446" i="1"/>
  <c r="B447" i="1"/>
  <c r="F447" i="1" s="1"/>
  <c r="B448" i="1"/>
  <c r="B449" i="1"/>
  <c r="B450" i="1"/>
  <c r="D450" i="1" s="1"/>
  <c r="H450" i="1" s="1"/>
  <c r="B451" i="1"/>
  <c r="B452" i="1"/>
  <c r="D452" i="1" s="1"/>
  <c r="H452" i="1" s="1"/>
  <c r="B453" i="1"/>
  <c r="F453" i="1" s="1"/>
  <c r="I453" i="1" s="1"/>
  <c r="B454" i="1"/>
  <c r="D454" i="1" s="1"/>
  <c r="H454" i="1" s="1"/>
  <c r="B455" i="1"/>
  <c r="B456" i="1"/>
  <c r="B457" i="1"/>
  <c r="D457" i="1" s="1"/>
  <c r="H457" i="1" s="1"/>
  <c r="B458" i="1"/>
  <c r="D458" i="1" s="1"/>
  <c r="H458" i="1" s="1"/>
  <c r="B459" i="1"/>
  <c r="F459" i="1" s="1"/>
  <c r="B460" i="1"/>
  <c r="B461" i="1"/>
  <c r="B462" i="1"/>
  <c r="D462" i="1" s="1"/>
  <c r="H462" i="1" s="1"/>
  <c r="B463" i="1"/>
  <c r="B464" i="1"/>
  <c r="D464" i="1" s="1"/>
  <c r="H464" i="1" s="1"/>
  <c r="B465" i="1"/>
  <c r="F465" i="1" s="1"/>
  <c r="I465" i="1" s="1"/>
  <c r="B466" i="1"/>
  <c r="D466" i="1" s="1"/>
  <c r="H466" i="1" s="1"/>
  <c r="B467" i="1"/>
  <c r="B468" i="1"/>
  <c r="B469" i="1"/>
  <c r="D469" i="1" s="1"/>
  <c r="H469" i="1" s="1"/>
  <c r="B470" i="1"/>
  <c r="B471" i="1"/>
  <c r="F471" i="1" s="1"/>
  <c r="I471" i="1" s="1"/>
  <c r="B472" i="1"/>
  <c r="B473" i="1"/>
  <c r="B474" i="1"/>
  <c r="D474" i="1" s="1"/>
  <c r="H474" i="1" s="1"/>
  <c r="B475" i="1"/>
  <c r="B476" i="1"/>
  <c r="B477" i="1"/>
  <c r="F477" i="1" s="1"/>
  <c r="I477" i="1" s="1"/>
  <c r="B478" i="1"/>
  <c r="D478" i="1" s="1"/>
  <c r="H478" i="1" s="1"/>
  <c r="B479" i="1"/>
  <c r="B480" i="1"/>
  <c r="B481" i="1"/>
  <c r="D481" i="1" s="1"/>
  <c r="H481" i="1" s="1"/>
  <c r="B482" i="1"/>
  <c r="B483" i="1"/>
  <c r="F483" i="1" s="1"/>
  <c r="B484" i="1"/>
  <c r="B485" i="1"/>
  <c r="B486" i="1"/>
  <c r="D486" i="1" s="1"/>
  <c r="H486" i="1" s="1"/>
  <c r="B487" i="1"/>
  <c r="B488" i="1"/>
  <c r="D488" i="1" s="1"/>
  <c r="H488" i="1" s="1"/>
  <c r="B489" i="1"/>
  <c r="F489" i="1" s="1"/>
  <c r="I489" i="1" s="1"/>
  <c r="B490" i="1"/>
  <c r="D490" i="1" s="1"/>
  <c r="H490" i="1" s="1"/>
  <c r="B491" i="1"/>
  <c r="B492" i="1"/>
  <c r="B493" i="1"/>
  <c r="D493" i="1" s="1"/>
  <c r="H493" i="1" s="1"/>
  <c r="B494" i="1"/>
  <c r="B495" i="1"/>
  <c r="F495" i="1" s="1"/>
  <c r="B496" i="1"/>
  <c r="B497" i="1"/>
  <c r="B498" i="1"/>
  <c r="D498" i="1" s="1"/>
  <c r="H498" i="1" s="1"/>
  <c r="B499" i="1"/>
  <c r="B500" i="1"/>
  <c r="B501" i="1"/>
  <c r="F501" i="1" s="1"/>
  <c r="I501" i="1" s="1"/>
  <c r="B502" i="1"/>
  <c r="D502" i="1" s="1"/>
  <c r="H502" i="1" s="1"/>
  <c r="B503" i="1"/>
  <c r="B504" i="1"/>
  <c r="B505" i="1"/>
  <c r="D505" i="1" s="1"/>
  <c r="H505" i="1" s="1"/>
  <c r="B506" i="1"/>
  <c r="D506" i="1" s="1"/>
  <c r="H506" i="1" s="1"/>
  <c r="B507" i="1"/>
  <c r="F507" i="1" s="1"/>
  <c r="B508" i="1"/>
  <c r="B509" i="1"/>
  <c r="B510" i="1"/>
  <c r="D510" i="1" s="1"/>
  <c r="H510" i="1" s="1"/>
  <c r="B511" i="1"/>
  <c r="B512" i="1"/>
  <c r="B513" i="1"/>
  <c r="F513" i="1" s="1"/>
  <c r="I513" i="1" s="1"/>
  <c r="B514" i="1"/>
  <c r="D514" i="1" s="1"/>
  <c r="H514" i="1" s="1"/>
  <c r="B515" i="1"/>
  <c r="B516" i="1"/>
  <c r="B517" i="1"/>
  <c r="D517" i="1" s="1"/>
  <c r="H517" i="1" s="1"/>
  <c r="B518" i="1"/>
  <c r="D518" i="1" s="1"/>
  <c r="H518" i="1" s="1"/>
  <c r="B519" i="1"/>
  <c r="F519" i="1" s="1"/>
  <c r="I519" i="1" s="1"/>
  <c r="B520" i="1"/>
  <c r="D520" i="1" s="1"/>
  <c r="H520" i="1" s="1"/>
  <c r="B521" i="1"/>
  <c r="B522" i="1"/>
  <c r="D522" i="1" s="1"/>
  <c r="H522" i="1" s="1"/>
  <c r="B523" i="1"/>
  <c r="B524" i="1"/>
  <c r="B525" i="1"/>
  <c r="F525" i="1" s="1"/>
  <c r="I525" i="1" s="1"/>
  <c r="B526" i="1"/>
  <c r="D526" i="1" s="1"/>
  <c r="H526" i="1" s="1"/>
  <c r="B527" i="1"/>
  <c r="B528" i="1"/>
  <c r="B529" i="1"/>
  <c r="D529" i="1" s="1"/>
  <c r="H529" i="1" s="1"/>
  <c r="B530" i="1"/>
  <c r="F530" i="1" s="1"/>
  <c r="I530" i="1" s="1"/>
  <c r="B531" i="1"/>
  <c r="F531" i="1" s="1"/>
  <c r="B532" i="1"/>
  <c r="D532" i="1" s="1"/>
  <c r="H532" i="1" s="1"/>
  <c r="B533" i="1"/>
  <c r="B534" i="1"/>
  <c r="D534" i="1" s="1"/>
  <c r="H534" i="1" s="1"/>
  <c r="B535" i="1"/>
  <c r="B536" i="1"/>
  <c r="D536" i="1" s="1"/>
  <c r="H536" i="1" s="1"/>
  <c r="B537" i="1"/>
  <c r="F537" i="1" s="1"/>
  <c r="I537" i="1" s="1"/>
  <c r="B538" i="1"/>
  <c r="D538" i="1" s="1"/>
  <c r="H538" i="1" s="1"/>
  <c r="B539" i="1"/>
  <c r="B540" i="1"/>
  <c r="B541" i="1"/>
  <c r="D541" i="1" s="1"/>
  <c r="H541" i="1" s="1"/>
  <c r="B542" i="1"/>
  <c r="B543" i="1"/>
  <c r="B544" i="1"/>
  <c r="D544" i="1" s="1"/>
  <c r="H544" i="1" s="1"/>
  <c r="B545" i="1"/>
  <c r="B546" i="1"/>
  <c r="D546" i="1" s="1"/>
  <c r="H546" i="1" s="1"/>
  <c r="B547" i="1"/>
  <c r="B548" i="1"/>
  <c r="B549" i="1"/>
  <c r="F549" i="1" s="1"/>
  <c r="I549" i="1" s="1"/>
  <c r="B550" i="1"/>
  <c r="D550" i="1" s="1"/>
  <c r="H550" i="1" s="1"/>
  <c r="B551" i="1"/>
  <c r="B552" i="1"/>
  <c r="B553" i="1"/>
  <c r="D553" i="1" s="1"/>
  <c r="H553" i="1" s="1"/>
  <c r="B554" i="1"/>
  <c r="D554" i="1" s="1"/>
  <c r="H554" i="1" s="1"/>
  <c r="B555" i="1"/>
  <c r="F555" i="1" s="1"/>
  <c r="I555" i="1" s="1"/>
  <c r="B556" i="1"/>
  <c r="D556" i="1" s="1"/>
  <c r="H556" i="1" s="1"/>
  <c r="B557" i="1"/>
  <c r="B558" i="1"/>
  <c r="D558" i="1" s="1"/>
  <c r="H558" i="1" s="1"/>
  <c r="B559" i="1"/>
  <c r="B560" i="1"/>
  <c r="B561" i="1"/>
  <c r="D561" i="1" s="1"/>
  <c r="H561" i="1" s="1"/>
  <c r="B562" i="1"/>
  <c r="D562" i="1" s="1"/>
  <c r="H562" i="1" s="1"/>
  <c r="B563" i="1"/>
  <c r="B564" i="1"/>
  <c r="B565" i="1"/>
  <c r="D565" i="1" s="1"/>
  <c r="H565" i="1" s="1"/>
  <c r="B566" i="1"/>
  <c r="D566" i="1" s="1"/>
  <c r="H566" i="1" s="1"/>
  <c r="B567" i="1"/>
  <c r="F567" i="1" s="1"/>
  <c r="B568" i="1"/>
  <c r="D568" i="1" s="1"/>
  <c r="H568" i="1" s="1"/>
  <c r="B569" i="1"/>
  <c r="B570" i="1"/>
  <c r="B571" i="1"/>
  <c r="B572" i="1"/>
  <c r="B573" i="1"/>
  <c r="F573" i="1" s="1"/>
  <c r="I573" i="1" s="1"/>
  <c r="B574" i="1"/>
  <c r="D574" i="1" s="1"/>
  <c r="H574" i="1" s="1"/>
  <c r="B575" i="1"/>
  <c r="B576" i="1"/>
  <c r="B577" i="1"/>
  <c r="D577" i="1" s="1"/>
  <c r="H577" i="1" s="1"/>
  <c r="B578" i="1"/>
  <c r="F578" i="1" s="1"/>
  <c r="I578" i="1" s="1"/>
  <c r="B579" i="1"/>
  <c r="F579" i="1" s="1"/>
  <c r="B580" i="1"/>
  <c r="D580" i="1" s="1"/>
  <c r="H580" i="1" s="1"/>
  <c r="B581" i="1"/>
  <c r="B582" i="1"/>
  <c r="D582" i="1" s="1"/>
  <c r="H582" i="1" s="1"/>
  <c r="B583" i="1"/>
  <c r="B584" i="1"/>
  <c r="D584" i="1" s="1"/>
  <c r="H584" i="1" s="1"/>
  <c r="B585" i="1"/>
  <c r="D585" i="1" s="1"/>
  <c r="H585" i="1" s="1"/>
  <c r="B586" i="1"/>
  <c r="D586" i="1" s="1"/>
  <c r="H586" i="1" s="1"/>
  <c r="B587" i="1"/>
  <c r="B588" i="1"/>
  <c r="B589" i="1"/>
  <c r="D589" i="1" s="1"/>
  <c r="H589" i="1" s="1"/>
  <c r="B590" i="1"/>
  <c r="F590" i="1" s="1"/>
  <c r="I590" i="1" s="1"/>
  <c r="B591" i="1"/>
  <c r="B592" i="1"/>
  <c r="D592" i="1" s="1"/>
  <c r="H592" i="1" s="1"/>
  <c r="B593" i="1"/>
  <c r="B594" i="1"/>
  <c r="D594" i="1" s="1"/>
  <c r="H594" i="1" s="1"/>
  <c r="B595" i="1"/>
  <c r="B596" i="1"/>
  <c r="D596" i="1" s="1"/>
  <c r="H596" i="1" s="1"/>
  <c r="B597" i="1"/>
  <c r="D597" i="1" s="1"/>
  <c r="H597" i="1" s="1"/>
  <c r="B598" i="1"/>
  <c r="D598" i="1" s="1"/>
  <c r="H598" i="1" s="1"/>
  <c r="B599" i="1"/>
  <c r="B600" i="1"/>
  <c r="B601" i="1"/>
  <c r="D601" i="1" s="1"/>
  <c r="H601" i="1" s="1"/>
  <c r="B602" i="1"/>
  <c r="B603" i="1"/>
  <c r="F603" i="1" s="1"/>
  <c r="I603" i="1" s="1"/>
  <c r="B604" i="1"/>
  <c r="D604" i="1" s="1"/>
  <c r="H604" i="1" s="1"/>
  <c r="B605" i="1"/>
  <c r="B606" i="1"/>
  <c r="B607" i="1"/>
  <c r="B608" i="1"/>
  <c r="D608" i="1" s="1"/>
  <c r="H608" i="1" s="1"/>
  <c r="B609" i="1"/>
  <c r="D609" i="1" s="1"/>
  <c r="H609" i="1" s="1"/>
  <c r="B610" i="1"/>
  <c r="D610" i="1" s="1"/>
  <c r="H610" i="1" s="1"/>
  <c r="B611" i="1"/>
  <c r="B612" i="1"/>
  <c r="B613" i="1"/>
  <c r="D613" i="1" s="1"/>
  <c r="H613" i="1" s="1"/>
  <c r="B614" i="1"/>
  <c r="F614" i="1" s="1"/>
  <c r="I614" i="1" s="1"/>
  <c r="B615" i="1"/>
  <c r="F615" i="1" s="1"/>
  <c r="B616" i="1"/>
  <c r="D616" i="1" s="1"/>
  <c r="H616" i="1" s="1"/>
  <c r="B617" i="1"/>
  <c r="B618" i="1"/>
  <c r="D618" i="1" s="1"/>
  <c r="H618" i="1" s="1"/>
  <c r="B619" i="1"/>
  <c r="B620" i="1"/>
  <c r="D620" i="1" s="1"/>
  <c r="H620" i="1" s="1"/>
  <c r="B621" i="1"/>
  <c r="B622" i="1"/>
  <c r="D622" i="1" s="1"/>
  <c r="H622" i="1" s="1"/>
  <c r="B623" i="1"/>
  <c r="B624" i="1"/>
  <c r="B625" i="1"/>
  <c r="D625" i="1" s="1"/>
  <c r="H625" i="1" s="1"/>
  <c r="B626" i="1"/>
  <c r="B627" i="1"/>
  <c r="F627" i="1" s="1"/>
  <c r="B628" i="1"/>
  <c r="D628" i="1" s="1"/>
  <c r="H628" i="1" s="1"/>
  <c r="B629" i="1"/>
  <c r="B630" i="1"/>
  <c r="D630" i="1" s="1"/>
  <c r="H630" i="1" s="1"/>
  <c r="B631" i="1"/>
  <c r="B632" i="1"/>
  <c r="B633" i="1"/>
  <c r="D633" i="1" s="1"/>
  <c r="H633" i="1" s="1"/>
  <c r="B634" i="1"/>
  <c r="D634" i="1" s="1"/>
  <c r="H634" i="1" s="1"/>
  <c r="B635" i="1"/>
  <c r="B636" i="1"/>
  <c r="B637" i="1"/>
  <c r="D637" i="1" s="1"/>
  <c r="H637" i="1" s="1"/>
  <c r="B638" i="1"/>
  <c r="B639" i="1"/>
  <c r="F639" i="1" s="1"/>
  <c r="I639" i="1" s="1"/>
  <c r="B640" i="1"/>
  <c r="D640" i="1" s="1"/>
  <c r="H640" i="1" s="1"/>
  <c r="B641" i="1"/>
  <c r="B642" i="1"/>
  <c r="D642" i="1" s="1"/>
  <c r="H642" i="1" s="1"/>
  <c r="B643" i="1"/>
  <c r="D643" i="1" s="1"/>
  <c r="H643" i="1" s="1"/>
  <c r="B644" i="1"/>
  <c r="D644" i="1" s="1"/>
  <c r="H644" i="1" s="1"/>
  <c r="B645" i="1"/>
  <c r="D645" i="1" s="1"/>
  <c r="H645" i="1" s="1"/>
  <c r="B646" i="1"/>
  <c r="D646" i="1" s="1"/>
  <c r="H646" i="1" s="1"/>
  <c r="B647" i="1"/>
  <c r="B648" i="1"/>
  <c r="B649" i="1"/>
  <c r="D649" i="1" s="1"/>
  <c r="H649" i="1" s="1"/>
  <c r="B650" i="1"/>
  <c r="D650" i="1" s="1"/>
  <c r="H650" i="1" s="1"/>
  <c r="B651" i="1"/>
  <c r="F651" i="1" s="1"/>
  <c r="B652" i="1"/>
  <c r="D652" i="1" s="1"/>
  <c r="H652" i="1" s="1"/>
  <c r="B653" i="1"/>
  <c r="B654" i="1"/>
  <c r="D654" i="1" s="1"/>
  <c r="H654" i="1" s="1"/>
  <c r="B655" i="1"/>
  <c r="D655" i="1" s="1"/>
  <c r="H655" i="1" s="1"/>
  <c r="B656" i="1"/>
  <c r="D656" i="1" s="1"/>
  <c r="H656" i="1" s="1"/>
  <c r="B657" i="1"/>
  <c r="D657" i="1" s="1"/>
  <c r="H657" i="1" s="1"/>
  <c r="B658" i="1"/>
  <c r="D658" i="1" s="1"/>
  <c r="H658" i="1" s="1"/>
  <c r="B659" i="1"/>
  <c r="D659" i="1" s="1"/>
  <c r="H659" i="1" s="1"/>
  <c r="B660" i="1"/>
  <c r="D660" i="1" s="1"/>
  <c r="H660" i="1" s="1"/>
  <c r="B661" i="1"/>
  <c r="B662" i="1"/>
  <c r="D662" i="1" s="1"/>
  <c r="H662" i="1" s="1"/>
  <c r="B663" i="1"/>
  <c r="D663" i="1" s="1"/>
  <c r="H663" i="1" s="1"/>
  <c r="B664" i="1"/>
  <c r="D664" i="1" s="1"/>
  <c r="H664" i="1" s="1"/>
  <c r="B665" i="1"/>
  <c r="D665" i="1" s="1"/>
  <c r="H665" i="1" s="1"/>
  <c r="B666" i="1"/>
  <c r="D666" i="1" s="1"/>
  <c r="H666" i="1" s="1"/>
  <c r="B667" i="1"/>
  <c r="D667" i="1" s="1"/>
  <c r="H667" i="1" s="1"/>
  <c r="B668" i="1"/>
  <c r="B669" i="1"/>
  <c r="F669" i="1" s="1"/>
  <c r="I669" i="1" s="1"/>
  <c r="B670" i="1"/>
  <c r="D670" i="1" s="1"/>
  <c r="H670" i="1" s="1"/>
  <c r="B671" i="1"/>
  <c r="D671" i="1" s="1"/>
  <c r="H671" i="1" s="1"/>
  <c r="B672" i="1"/>
  <c r="D672" i="1" s="1"/>
  <c r="H672" i="1" s="1"/>
  <c r="B673" i="1"/>
  <c r="D673" i="1" s="1"/>
  <c r="H673" i="1" s="1"/>
  <c r="B674" i="1"/>
  <c r="B675" i="1"/>
  <c r="D675" i="1" s="1"/>
  <c r="H675" i="1" s="1"/>
  <c r="B676" i="1"/>
  <c r="D676" i="1" s="1"/>
  <c r="H676" i="1" s="1"/>
  <c r="B677" i="1"/>
  <c r="D677" i="1" s="1"/>
  <c r="H677" i="1" s="1"/>
  <c r="B678" i="1"/>
  <c r="D678" i="1" s="1"/>
  <c r="H678" i="1" s="1"/>
  <c r="B679" i="1"/>
  <c r="D679" i="1" s="1"/>
  <c r="H679" i="1" s="1"/>
  <c r="B680" i="1"/>
  <c r="B681" i="1"/>
  <c r="F681" i="1" s="1"/>
  <c r="I681" i="1" s="1"/>
  <c r="B682" i="1"/>
  <c r="D682" i="1" s="1"/>
  <c r="H682" i="1" s="1"/>
  <c r="B683" i="1"/>
  <c r="D683" i="1" s="1"/>
  <c r="H683" i="1" s="1"/>
  <c r="B684" i="1"/>
  <c r="D684" i="1" s="1"/>
  <c r="H684" i="1" s="1"/>
  <c r="B685" i="1"/>
  <c r="D685" i="1" s="1"/>
  <c r="H685" i="1" s="1"/>
  <c r="B686" i="1"/>
  <c r="B687" i="1"/>
  <c r="F687" i="1" s="1"/>
  <c r="I687" i="1" s="1"/>
  <c r="B688" i="1"/>
  <c r="D688" i="1" s="1"/>
  <c r="H688" i="1" s="1"/>
  <c r="B689" i="1"/>
  <c r="D689" i="1" s="1"/>
  <c r="H689" i="1" s="1"/>
  <c r="B690" i="1"/>
  <c r="D690" i="1" s="1"/>
  <c r="H690" i="1" s="1"/>
  <c r="B691" i="1"/>
  <c r="D691" i="1" s="1"/>
  <c r="H691" i="1" s="1"/>
  <c r="B692" i="1"/>
  <c r="D692" i="1" s="1"/>
  <c r="H692" i="1" s="1"/>
  <c r="B693" i="1"/>
  <c r="D693" i="1" s="1"/>
  <c r="H693" i="1" s="1"/>
  <c r="B694" i="1"/>
  <c r="D694" i="1" s="1"/>
  <c r="H694" i="1" s="1"/>
  <c r="B695" i="1"/>
  <c r="D695" i="1" s="1"/>
  <c r="H695" i="1" s="1"/>
  <c r="B696" i="1"/>
  <c r="D696" i="1" s="1"/>
  <c r="H696" i="1" s="1"/>
  <c r="B697" i="1"/>
  <c r="B698" i="1"/>
  <c r="D698" i="1" s="1"/>
  <c r="H698" i="1" s="1"/>
  <c r="B699" i="1"/>
  <c r="D699" i="1" s="1"/>
  <c r="H699" i="1" s="1"/>
  <c r="B700" i="1"/>
  <c r="D700" i="1" s="1"/>
  <c r="H700" i="1" s="1"/>
  <c r="B701" i="1"/>
  <c r="D701" i="1" s="1"/>
  <c r="H701" i="1" s="1"/>
  <c r="B702" i="1"/>
  <c r="D702" i="1" s="1"/>
  <c r="H702" i="1" s="1"/>
  <c r="B703" i="1"/>
  <c r="D703" i="1" s="1"/>
  <c r="H703" i="1" s="1"/>
  <c r="B704" i="1"/>
  <c r="B705" i="1"/>
  <c r="D705" i="1" s="1"/>
  <c r="H705" i="1" s="1"/>
  <c r="B706" i="1"/>
  <c r="D706" i="1" s="1"/>
  <c r="H706" i="1" s="1"/>
  <c r="B707" i="1"/>
  <c r="D707" i="1" s="1"/>
  <c r="H707" i="1" s="1"/>
  <c r="B708" i="1"/>
  <c r="D708" i="1" s="1"/>
  <c r="H708" i="1" s="1"/>
  <c r="B709" i="1"/>
  <c r="D709" i="1" s="1"/>
  <c r="H709" i="1" s="1"/>
  <c r="B710" i="1"/>
  <c r="D710" i="1" s="1"/>
  <c r="H710" i="1" s="1"/>
  <c r="B711" i="1"/>
  <c r="D711" i="1" s="1"/>
  <c r="H711" i="1" s="1"/>
  <c r="B712" i="1"/>
  <c r="D712" i="1" s="1"/>
  <c r="H712" i="1" s="1"/>
  <c r="B713" i="1"/>
  <c r="D713" i="1" s="1"/>
  <c r="H713" i="1" s="1"/>
  <c r="B714" i="1"/>
  <c r="D714" i="1" s="1"/>
  <c r="H714" i="1" s="1"/>
  <c r="B715" i="1"/>
  <c r="D715" i="1" s="1"/>
  <c r="H715" i="1" s="1"/>
  <c r="B716" i="1"/>
  <c r="D716" i="1" s="1"/>
  <c r="H716" i="1" s="1"/>
  <c r="B717" i="1"/>
  <c r="F717" i="1" s="1"/>
  <c r="I717" i="1" s="1"/>
  <c r="B718" i="1"/>
  <c r="D718" i="1" s="1"/>
  <c r="H718" i="1" s="1"/>
  <c r="B719" i="1"/>
  <c r="D719" i="1" s="1"/>
  <c r="H719" i="1" s="1"/>
  <c r="B720" i="1"/>
  <c r="D720" i="1" s="1"/>
  <c r="H720" i="1" s="1"/>
  <c r="B721" i="1"/>
  <c r="D721" i="1" s="1"/>
  <c r="H721" i="1" s="1"/>
  <c r="B722" i="1"/>
  <c r="B723" i="1"/>
  <c r="D723" i="1" s="1"/>
  <c r="H723" i="1" s="1"/>
  <c r="B724" i="1"/>
  <c r="D724" i="1" s="1"/>
  <c r="H724" i="1" s="1"/>
  <c r="B725" i="1"/>
  <c r="D725" i="1" s="1"/>
  <c r="H725" i="1" s="1"/>
  <c r="B726" i="1"/>
  <c r="D726" i="1" s="1"/>
  <c r="H726" i="1" s="1"/>
  <c r="B727" i="1"/>
  <c r="D727" i="1" s="1"/>
  <c r="H727" i="1" s="1"/>
  <c r="B728" i="1"/>
  <c r="B729" i="1"/>
  <c r="F729" i="1" s="1"/>
  <c r="I729" i="1" s="1"/>
  <c r="B730" i="1"/>
  <c r="D730" i="1" s="1"/>
  <c r="H730" i="1" s="1"/>
  <c r="B731" i="1"/>
  <c r="D731" i="1" s="1"/>
  <c r="H731" i="1" s="1"/>
  <c r="B732" i="1"/>
  <c r="D732" i="1" s="1"/>
  <c r="H732" i="1" s="1"/>
  <c r="J2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G6" i="1"/>
  <c r="B3" i="1"/>
  <c r="D3" i="1" s="1"/>
  <c r="H3" i="1" s="1"/>
  <c r="B4" i="1"/>
  <c r="D4" i="1" s="1"/>
  <c r="H4" i="1" s="1"/>
  <c r="B5" i="1"/>
  <c r="D5" i="1" s="1"/>
  <c r="H5" i="1" s="1"/>
  <c r="B6" i="1"/>
  <c r="D6" i="1" s="1"/>
  <c r="H6" i="1" s="1"/>
  <c r="B7" i="1"/>
  <c r="D7" i="1" s="1"/>
  <c r="H7" i="1" s="1"/>
  <c r="B8" i="1"/>
  <c r="D8" i="1" s="1"/>
  <c r="H8" i="1" s="1"/>
  <c r="B9" i="1"/>
  <c r="D9" i="1" s="1"/>
  <c r="H9" i="1" s="1"/>
  <c r="B10" i="1"/>
  <c r="D10" i="1" s="1"/>
  <c r="H10" i="1" s="1"/>
  <c r="B11" i="1"/>
  <c r="B12" i="1"/>
  <c r="D12" i="1" s="1"/>
  <c r="H12" i="1" s="1"/>
  <c r="B13" i="1"/>
  <c r="D13" i="1" s="1"/>
  <c r="H13" i="1" s="1"/>
  <c r="B14" i="1"/>
  <c r="D14" i="1" s="1"/>
  <c r="H14" i="1" s="1"/>
  <c r="B15" i="1"/>
  <c r="D15" i="1" s="1"/>
  <c r="H15" i="1" s="1"/>
  <c r="B16" i="1"/>
  <c r="D16" i="1" s="1"/>
  <c r="H16" i="1" s="1"/>
  <c r="B17" i="1"/>
  <c r="D17" i="1" s="1"/>
  <c r="H17" i="1" s="1"/>
  <c r="B18" i="1"/>
  <c r="D18" i="1" s="1"/>
  <c r="H18" i="1" s="1"/>
  <c r="B19" i="1"/>
  <c r="D19" i="1" s="1"/>
  <c r="H19" i="1" s="1"/>
  <c r="B20" i="1"/>
  <c r="B21" i="1"/>
  <c r="F21" i="1" s="1"/>
  <c r="I21" i="1" s="1"/>
  <c r="B22" i="1"/>
  <c r="D22" i="1" s="1"/>
  <c r="H22" i="1" s="1"/>
  <c r="B23" i="1"/>
  <c r="D23" i="1" s="1"/>
  <c r="H23" i="1" s="1"/>
  <c r="B24" i="1"/>
  <c r="D24" i="1" s="1"/>
  <c r="H24" i="1" s="1"/>
  <c r="B25" i="1"/>
  <c r="D25" i="1" s="1"/>
  <c r="H25" i="1" s="1"/>
  <c r="B26" i="1"/>
  <c r="F26" i="1" s="1"/>
  <c r="I26" i="1" s="1"/>
  <c r="B27" i="1"/>
  <c r="D27" i="1" s="1"/>
  <c r="H27" i="1" s="1"/>
  <c r="B28" i="1"/>
  <c r="D28" i="1" s="1"/>
  <c r="H28" i="1" s="1"/>
  <c r="B29" i="1"/>
  <c r="D29" i="1" s="1"/>
  <c r="H29" i="1" s="1"/>
  <c r="B30" i="1"/>
  <c r="D30" i="1" s="1"/>
  <c r="H30" i="1" s="1"/>
  <c r="B31" i="1"/>
  <c r="D31" i="1" s="1"/>
  <c r="H31" i="1" s="1"/>
  <c r="B32" i="1"/>
  <c r="B33" i="1"/>
  <c r="F33" i="1" s="1"/>
  <c r="I33" i="1" s="1"/>
  <c r="B34" i="1"/>
  <c r="D34" i="1" s="1"/>
  <c r="H34" i="1" s="1"/>
  <c r="B35" i="1"/>
  <c r="B36" i="1"/>
  <c r="D36" i="1" s="1"/>
  <c r="H36" i="1" s="1"/>
  <c r="B37" i="1"/>
  <c r="D37" i="1" s="1"/>
  <c r="H37" i="1" s="1"/>
  <c r="B38" i="1"/>
  <c r="F38" i="1" s="1"/>
  <c r="I38" i="1" s="1"/>
  <c r="B39" i="1"/>
  <c r="D39" i="1" s="1"/>
  <c r="H39" i="1" s="1"/>
  <c r="B40" i="1"/>
  <c r="D40" i="1" s="1"/>
  <c r="H40" i="1" s="1"/>
  <c r="B41" i="1"/>
  <c r="D41" i="1" s="1"/>
  <c r="H41" i="1" s="1"/>
  <c r="B42" i="1"/>
  <c r="D42" i="1" s="1"/>
  <c r="H42" i="1" s="1"/>
  <c r="B43" i="1"/>
  <c r="D43" i="1" s="1"/>
  <c r="H43" i="1" s="1"/>
  <c r="B44" i="1"/>
  <c r="D44" i="1" s="1"/>
  <c r="H44" i="1" s="1"/>
  <c r="B45" i="1"/>
  <c r="F45" i="1" s="1"/>
  <c r="I45" i="1" s="1"/>
  <c r="B46" i="1"/>
  <c r="D46" i="1" s="1"/>
  <c r="H46" i="1" s="1"/>
  <c r="B47" i="1"/>
  <c r="B48" i="1"/>
  <c r="D48" i="1" s="1"/>
  <c r="H48" i="1" s="1"/>
  <c r="B49" i="1"/>
  <c r="D49" i="1" s="1"/>
  <c r="H49" i="1" s="1"/>
  <c r="B50" i="1"/>
  <c r="F50" i="1" s="1"/>
  <c r="I50" i="1" s="1"/>
  <c r="B51" i="1"/>
  <c r="D51" i="1" s="1"/>
  <c r="H51" i="1" s="1"/>
  <c r="B52" i="1"/>
  <c r="D52" i="1" s="1"/>
  <c r="H52" i="1" s="1"/>
  <c r="B53" i="1"/>
  <c r="D53" i="1" s="1"/>
  <c r="H53" i="1" s="1"/>
  <c r="B54" i="1"/>
  <c r="D54" i="1" s="1"/>
  <c r="H54" i="1" s="1"/>
  <c r="B55" i="1"/>
  <c r="D55" i="1" s="1"/>
  <c r="H55" i="1" s="1"/>
  <c r="B56" i="1"/>
  <c r="B57" i="1"/>
  <c r="F57" i="1" s="1"/>
  <c r="I57" i="1" s="1"/>
  <c r="B58" i="1"/>
  <c r="D58" i="1" s="1"/>
  <c r="H58" i="1" s="1"/>
  <c r="B59" i="1"/>
  <c r="B60" i="1"/>
  <c r="D60" i="1" s="1"/>
  <c r="H60" i="1" s="1"/>
  <c r="B61" i="1"/>
  <c r="D61" i="1" s="1"/>
  <c r="H61" i="1" s="1"/>
  <c r="B62" i="1"/>
  <c r="F62" i="1" s="1"/>
  <c r="I62" i="1" s="1"/>
  <c r="B63" i="1"/>
  <c r="D63" i="1" s="1"/>
  <c r="H63" i="1" s="1"/>
  <c r="B64" i="1"/>
  <c r="D64" i="1" s="1"/>
  <c r="H64" i="1" s="1"/>
  <c r="B65" i="1"/>
  <c r="D65" i="1" s="1"/>
  <c r="H65" i="1" s="1"/>
  <c r="B66" i="1"/>
  <c r="D66" i="1" s="1"/>
  <c r="H66" i="1" s="1"/>
  <c r="B67" i="1"/>
  <c r="D67" i="1" s="1"/>
  <c r="H67" i="1" s="1"/>
  <c r="B68" i="1"/>
  <c r="B69" i="1"/>
  <c r="B70" i="1"/>
  <c r="D70" i="1" s="1"/>
  <c r="H70" i="1" s="1"/>
  <c r="B71" i="1"/>
  <c r="D71" i="1" s="1"/>
  <c r="H71" i="1" s="1"/>
  <c r="B72" i="1"/>
  <c r="D72" i="1" s="1"/>
  <c r="H72" i="1" s="1"/>
  <c r="B73" i="1"/>
  <c r="D73" i="1" s="1"/>
  <c r="H73" i="1" s="1"/>
  <c r="B74" i="1"/>
  <c r="F74" i="1" s="1"/>
  <c r="I74" i="1" s="1"/>
  <c r="B75" i="1"/>
  <c r="D75" i="1" s="1"/>
  <c r="H75" i="1" s="1"/>
  <c r="B76" i="1"/>
  <c r="D76" i="1" s="1"/>
  <c r="H76" i="1" s="1"/>
  <c r="B77" i="1"/>
  <c r="D77" i="1" s="1"/>
  <c r="H77" i="1" s="1"/>
  <c r="B78" i="1"/>
  <c r="D78" i="1" s="1"/>
  <c r="H78" i="1" s="1"/>
  <c r="B79" i="1"/>
  <c r="D79" i="1" s="1"/>
  <c r="H79" i="1" s="1"/>
  <c r="B80" i="1"/>
  <c r="D80" i="1" s="1"/>
  <c r="H80" i="1" s="1"/>
  <c r="B81" i="1"/>
  <c r="D81" i="1" s="1"/>
  <c r="H81" i="1" s="1"/>
  <c r="B82" i="1"/>
  <c r="D82" i="1" s="1"/>
  <c r="H82" i="1" s="1"/>
  <c r="B83" i="1"/>
  <c r="B84" i="1"/>
  <c r="D84" i="1" s="1"/>
  <c r="H84" i="1" s="1"/>
  <c r="B85" i="1"/>
  <c r="D85" i="1" s="1"/>
  <c r="H85" i="1" s="1"/>
  <c r="B86" i="1"/>
  <c r="D86" i="1" s="1"/>
  <c r="H86" i="1" s="1"/>
  <c r="B87" i="1"/>
  <c r="D87" i="1" s="1"/>
  <c r="H87" i="1" s="1"/>
  <c r="B88" i="1"/>
  <c r="D88" i="1" s="1"/>
  <c r="H88" i="1" s="1"/>
  <c r="B89" i="1"/>
  <c r="D89" i="1" s="1"/>
  <c r="H89" i="1" s="1"/>
  <c r="B90" i="1"/>
  <c r="D90" i="1" s="1"/>
  <c r="H90" i="1" s="1"/>
  <c r="B91" i="1"/>
  <c r="D91" i="1" s="1"/>
  <c r="H91" i="1" s="1"/>
  <c r="B92" i="1"/>
  <c r="B93" i="1"/>
  <c r="F93" i="1" s="1"/>
  <c r="I93" i="1" s="1"/>
  <c r="B94" i="1"/>
  <c r="D94" i="1" s="1"/>
  <c r="H94" i="1" s="1"/>
  <c r="B95" i="1"/>
  <c r="D95" i="1" s="1"/>
  <c r="H95" i="1" s="1"/>
  <c r="B96" i="1"/>
  <c r="D96" i="1" s="1"/>
  <c r="H96" i="1" s="1"/>
  <c r="B97" i="1"/>
  <c r="D97" i="1" s="1"/>
  <c r="H97" i="1" s="1"/>
  <c r="B98" i="1"/>
  <c r="D98" i="1" s="1"/>
  <c r="H98" i="1" s="1"/>
  <c r="B99" i="1"/>
  <c r="D99" i="1" s="1"/>
  <c r="H99" i="1" s="1"/>
  <c r="B100" i="1"/>
  <c r="D100" i="1" s="1"/>
  <c r="H100" i="1" s="1"/>
  <c r="B101" i="1"/>
  <c r="D101" i="1" s="1"/>
  <c r="H101" i="1" s="1"/>
  <c r="B102" i="1"/>
  <c r="D102" i="1" s="1"/>
  <c r="H102" i="1" s="1"/>
  <c r="B103" i="1"/>
  <c r="D103" i="1" s="1"/>
  <c r="H103" i="1" s="1"/>
  <c r="B104" i="1"/>
  <c r="B105" i="1"/>
  <c r="F105" i="1" s="1"/>
  <c r="I105" i="1" s="1"/>
  <c r="B106" i="1"/>
  <c r="D106" i="1" s="1"/>
  <c r="H106" i="1" s="1"/>
  <c r="B107" i="1"/>
  <c r="B108" i="1"/>
  <c r="D108" i="1" s="1"/>
  <c r="H108" i="1" s="1"/>
  <c r="B109" i="1"/>
  <c r="D109" i="1" s="1"/>
  <c r="H109" i="1" s="1"/>
  <c r="B110" i="1"/>
  <c r="F110" i="1" s="1"/>
  <c r="I110" i="1" s="1"/>
  <c r="B111" i="1"/>
  <c r="D111" i="1" s="1"/>
  <c r="H111" i="1" s="1"/>
  <c r="B112" i="1"/>
  <c r="D112" i="1" s="1"/>
  <c r="H112" i="1" s="1"/>
  <c r="B113" i="1"/>
  <c r="D113" i="1" s="1"/>
  <c r="H113" i="1" s="1"/>
  <c r="B114" i="1"/>
  <c r="D114" i="1" s="1"/>
  <c r="H114" i="1" s="1"/>
  <c r="B115" i="1"/>
  <c r="D115" i="1" s="1"/>
  <c r="H115" i="1" s="1"/>
  <c r="B116" i="1"/>
  <c r="B117" i="1"/>
  <c r="F117" i="1" s="1"/>
  <c r="I117" i="1" s="1"/>
  <c r="B118" i="1"/>
  <c r="D118" i="1" s="1"/>
  <c r="H118" i="1" s="1"/>
  <c r="B119" i="1"/>
  <c r="B120" i="1"/>
  <c r="D120" i="1" s="1"/>
  <c r="H120" i="1" s="1"/>
  <c r="B121" i="1"/>
  <c r="D121" i="1" s="1"/>
  <c r="H121" i="1" s="1"/>
  <c r="B122" i="1"/>
  <c r="F122" i="1" s="1"/>
  <c r="I122" i="1" s="1"/>
  <c r="B123" i="1"/>
  <c r="D123" i="1" s="1"/>
  <c r="H123" i="1" s="1"/>
  <c r="B124" i="1"/>
  <c r="D124" i="1" s="1"/>
  <c r="H124" i="1" s="1"/>
  <c r="B125" i="1"/>
  <c r="D125" i="1" s="1"/>
  <c r="H125" i="1" s="1"/>
  <c r="B126" i="1"/>
  <c r="D126" i="1" s="1"/>
  <c r="H126" i="1" s="1"/>
  <c r="B127" i="1"/>
  <c r="D127" i="1" s="1"/>
  <c r="H127" i="1" s="1"/>
  <c r="B128" i="1"/>
  <c r="D128" i="1" s="1"/>
  <c r="H128" i="1" s="1"/>
  <c r="B129" i="1"/>
  <c r="F129" i="1" s="1"/>
  <c r="I129" i="1" s="1"/>
  <c r="B130" i="1"/>
  <c r="D130" i="1" s="1"/>
  <c r="H130" i="1" s="1"/>
  <c r="B131" i="1"/>
  <c r="D131" i="1" s="1"/>
  <c r="H131" i="1" s="1"/>
  <c r="B132" i="1"/>
  <c r="D132" i="1" s="1"/>
  <c r="H132" i="1" s="1"/>
  <c r="B133" i="1"/>
  <c r="D133" i="1" s="1"/>
  <c r="H133" i="1" s="1"/>
  <c r="B134" i="1"/>
  <c r="F134" i="1" s="1"/>
  <c r="I134" i="1" s="1"/>
  <c r="B135" i="1"/>
  <c r="D135" i="1" s="1"/>
  <c r="H135" i="1" s="1"/>
  <c r="B136" i="1"/>
  <c r="D136" i="1" s="1"/>
  <c r="H136" i="1" s="1"/>
  <c r="B137" i="1"/>
  <c r="D137" i="1" s="1"/>
  <c r="H137" i="1" s="1"/>
  <c r="B138" i="1"/>
  <c r="D138" i="1" s="1"/>
  <c r="H138" i="1" s="1"/>
  <c r="B139" i="1"/>
  <c r="D139" i="1" s="1"/>
  <c r="H139" i="1" s="1"/>
  <c r="B140" i="1"/>
  <c r="B141" i="1"/>
  <c r="F141" i="1" s="1"/>
  <c r="I141" i="1" s="1"/>
  <c r="B142" i="1"/>
  <c r="D142" i="1" s="1"/>
  <c r="H142" i="1" s="1"/>
  <c r="B143" i="1"/>
  <c r="B144" i="1"/>
  <c r="D144" i="1" s="1"/>
  <c r="H144" i="1" s="1"/>
  <c r="B145" i="1"/>
  <c r="D145" i="1" s="1"/>
  <c r="H145" i="1" s="1"/>
  <c r="B146" i="1"/>
  <c r="F146" i="1" s="1"/>
  <c r="I146" i="1" s="1"/>
  <c r="B147" i="1"/>
  <c r="D147" i="1" s="1"/>
  <c r="H147" i="1" s="1"/>
  <c r="B148" i="1"/>
  <c r="D148" i="1" s="1"/>
  <c r="H148" i="1" s="1"/>
  <c r="B149" i="1"/>
  <c r="D149" i="1" s="1"/>
  <c r="H149" i="1" s="1"/>
  <c r="B150" i="1"/>
  <c r="D150" i="1" s="1"/>
  <c r="H150" i="1" s="1"/>
  <c r="B151" i="1"/>
  <c r="D151" i="1" s="1"/>
  <c r="H151" i="1" s="1"/>
  <c r="B152" i="1"/>
  <c r="D152" i="1" s="1"/>
  <c r="H152" i="1" s="1"/>
  <c r="B153" i="1"/>
  <c r="D153" i="1" s="1"/>
  <c r="H153" i="1" s="1"/>
  <c r="B154" i="1"/>
  <c r="D154" i="1" s="1"/>
  <c r="H154" i="1" s="1"/>
  <c r="B155" i="1"/>
  <c r="B156" i="1"/>
  <c r="D156" i="1" s="1"/>
  <c r="H156" i="1" s="1"/>
  <c r="B157" i="1"/>
  <c r="D157" i="1" s="1"/>
  <c r="H157" i="1" s="1"/>
  <c r="B158" i="1"/>
  <c r="D158" i="1" s="1"/>
  <c r="H158" i="1" s="1"/>
  <c r="B159" i="1"/>
  <c r="D159" i="1" s="1"/>
  <c r="H159" i="1" s="1"/>
  <c r="B160" i="1"/>
  <c r="D160" i="1" s="1"/>
  <c r="H160" i="1" s="1"/>
  <c r="B161" i="1"/>
  <c r="D161" i="1" s="1"/>
  <c r="H161" i="1" s="1"/>
  <c r="B162" i="1"/>
  <c r="D162" i="1" s="1"/>
  <c r="H162" i="1" s="1"/>
  <c r="B163" i="1"/>
  <c r="D163" i="1" s="1"/>
  <c r="H163" i="1" s="1"/>
  <c r="B164" i="1"/>
  <c r="B165" i="1"/>
  <c r="F165" i="1" s="1"/>
  <c r="I165" i="1" s="1"/>
  <c r="B166" i="1"/>
  <c r="D166" i="1" s="1"/>
  <c r="H166" i="1" s="1"/>
  <c r="B167" i="1"/>
  <c r="D167" i="1" s="1"/>
  <c r="H167" i="1" s="1"/>
  <c r="B168" i="1"/>
  <c r="D168" i="1" s="1"/>
  <c r="H168" i="1" s="1"/>
  <c r="B169" i="1"/>
  <c r="D169" i="1" s="1"/>
  <c r="H169" i="1" s="1"/>
  <c r="B170" i="1"/>
  <c r="D170" i="1" s="1"/>
  <c r="H170" i="1" s="1"/>
  <c r="B171" i="1"/>
  <c r="D171" i="1" s="1"/>
  <c r="H171" i="1" s="1"/>
  <c r="B172" i="1"/>
  <c r="D172" i="1" s="1"/>
  <c r="H172" i="1" s="1"/>
  <c r="B173" i="1"/>
  <c r="D173" i="1" s="1"/>
  <c r="H173" i="1" s="1"/>
  <c r="B174" i="1"/>
  <c r="D174" i="1" s="1"/>
  <c r="H174" i="1" s="1"/>
  <c r="B175" i="1"/>
  <c r="D175" i="1" s="1"/>
  <c r="H175" i="1" s="1"/>
  <c r="B176" i="1"/>
  <c r="B177" i="1"/>
  <c r="F177" i="1" s="1"/>
  <c r="I177" i="1" s="1"/>
  <c r="B178" i="1"/>
  <c r="D178" i="1" s="1"/>
  <c r="H178" i="1" s="1"/>
  <c r="B179" i="1"/>
  <c r="B180" i="1"/>
  <c r="D180" i="1" s="1"/>
  <c r="H180" i="1" s="1"/>
  <c r="B181" i="1"/>
  <c r="D181" i="1" s="1"/>
  <c r="H181" i="1" s="1"/>
  <c r="B182" i="1"/>
  <c r="F182" i="1" s="1"/>
  <c r="I182" i="1" s="1"/>
  <c r="B183" i="1"/>
  <c r="D183" i="1" s="1"/>
  <c r="H183" i="1" s="1"/>
  <c r="B184" i="1"/>
  <c r="D184" i="1" s="1"/>
  <c r="H184" i="1" s="1"/>
  <c r="B185" i="1"/>
  <c r="D185" i="1" s="1"/>
  <c r="H185" i="1" s="1"/>
  <c r="B186" i="1"/>
  <c r="D186" i="1" s="1"/>
  <c r="H186" i="1" s="1"/>
  <c r="B187" i="1"/>
  <c r="D187" i="1" s="1"/>
  <c r="H187" i="1" s="1"/>
  <c r="B188" i="1"/>
  <c r="D188" i="1" s="1"/>
  <c r="H188" i="1" s="1"/>
  <c r="B189" i="1"/>
  <c r="F189" i="1" s="1"/>
  <c r="I189" i="1" s="1"/>
  <c r="B190" i="1"/>
  <c r="D190" i="1" s="1"/>
  <c r="H190" i="1" s="1"/>
  <c r="B191" i="1"/>
  <c r="B192" i="1"/>
  <c r="D192" i="1" s="1"/>
  <c r="H192" i="1" s="1"/>
  <c r="B193" i="1"/>
  <c r="D193" i="1" s="1"/>
  <c r="H193" i="1" s="1"/>
  <c r="B194" i="1"/>
  <c r="F194" i="1" s="1"/>
  <c r="I194" i="1" s="1"/>
  <c r="B195" i="1"/>
  <c r="F195" i="1" s="1"/>
  <c r="B196" i="1"/>
  <c r="D196" i="1" s="1"/>
  <c r="H196" i="1" s="1"/>
  <c r="B197" i="1"/>
  <c r="D197" i="1" s="1"/>
  <c r="H197" i="1" s="1"/>
  <c r="B198" i="1"/>
  <c r="D198" i="1" s="1"/>
  <c r="H198" i="1" s="1"/>
  <c r="B199" i="1"/>
  <c r="D199" i="1" s="1"/>
  <c r="H199" i="1" s="1"/>
  <c r="B200" i="1"/>
  <c r="B201" i="1"/>
  <c r="F201" i="1" s="1"/>
  <c r="I201" i="1" s="1"/>
  <c r="B202" i="1"/>
  <c r="D202" i="1" s="1"/>
  <c r="H202" i="1" s="1"/>
  <c r="B203" i="1"/>
  <c r="B204" i="1"/>
  <c r="D204" i="1" s="1"/>
  <c r="H204" i="1" s="1"/>
  <c r="B205" i="1"/>
  <c r="D205" i="1" s="1"/>
  <c r="H205" i="1" s="1"/>
  <c r="B206" i="1"/>
  <c r="F206" i="1" s="1"/>
  <c r="I206" i="1" s="1"/>
  <c r="B207" i="1"/>
  <c r="F207" i="1" s="1"/>
  <c r="B208" i="1"/>
  <c r="D208" i="1" s="1"/>
  <c r="H208" i="1" s="1"/>
  <c r="B209" i="1"/>
  <c r="D209" i="1" s="1"/>
  <c r="H209" i="1" s="1"/>
  <c r="B210" i="1"/>
  <c r="D210" i="1" s="1"/>
  <c r="H210" i="1" s="1"/>
  <c r="B211" i="1"/>
  <c r="D211" i="1" s="1"/>
  <c r="H211" i="1" s="1"/>
  <c r="B212" i="1"/>
  <c r="B213" i="1"/>
  <c r="D213" i="1" s="1"/>
  <c r="H213" i="1" s="1"/>
  <c r="B214" i="1"/>
  <c r="D214" i="1" s="1"/>
  <c r="H214" i="1" s="1"/>
  <c r="B215" i="1"/>
  <c r="D215" i="1" s="1"/>
  <c r="H215" i="1" s="1"/>
  <c r="B216" i="1"/>
  <c r="D216" i="1" s="1"/>
  <c r="H216" i="1" s="1"/>
  <c r="B217" i="1"/>
  <c r="D217" i="1" s="1"/>
  <c r="H217" i="1" s="1"/>
  <c r="B218" i="1"/>
  <c r="D218" i="1" s="1"/>
  <c r="H218" i="1" s="1"/>
  <c r="B219" i="1"/>
  <c r="D219" i="1" s="1"/>
  <c r="H219" i="1" s="1"/>
  <c r="B220" i="1"/>
  <c r="D220" i="1" s="1"/>
  <c r="H220" i="1" s="1"/>
  <c r="B221" i="1"/>
  <c r="D221" i="1" s="1"/>
  <c r="H221" i="1" s="1"/>
  <c r="B222" i="1"/>
  <c r="D222" i="1" s="1"/>
  <c r="H222" i="1" s="1"/>
  <c r="B223" i="1"/>
  <c r="D223" i="1" s="1"/>
  <c r="H223" i="1" s="1"/>
  <c r="B224" i="1"/>
  <c r="D224" i="1" s="1"/>
  <c r="H224" i="1" s="1"/>
  <c r="B225" i="1"/>
  <c r="F225" i="1" s="1"/>
  <c r="I225" i="1" s="1"/>
  <c r="B226" i="1"/>
  <c r="D226" i="1" s="1"/>
  <c r="H226" i="1" s="1"/>
  <c r="B227" i="1"/>
  <c r="B228" i="1"/>
  <c r="D228" i="1" s="1"/>
  <c r="H228" i="1" s="1"/>
  <c r="B229" i="1"/>
  <c r="D229" i="1" s="1"/>
  <c r="H229" i="1" s="1"/>
  <c r="B230" i="1"/>
  <c r="D230" i="1" s="1"/>
  <c r="H230" i="1" s="1"/>
  <c r="B231" i="1"/>
  <c r="D231" i="1" s="1"/>
  <c r="H231" i="1" s="1"/>
  <c r="B232" i="1"/>
  <c r="D232" i="1" s="1"/>
  <c r="H232" i="1" s="1"/>
  <c r="B233" i="1"/>
  <c r="D233" i="1" s="1"/>
  <c r="H233" i="1" s="1"/>
  <c r="B234" i="1"/>
  <c r="D234" i="1" s="1"/>
  <c r="H234" i="1" s="1"/>
  <c r="B235" i="1"/>
  <c r="D235" i="1" s="1"/>
  <c r="H235" i="1" s="1"/>
  <c r="B236" i="1"/>
  <c r="B237" i="1"/>
  <c r="F237" i="1" s="1"/>
  <c r="I237" i="1" s="1"/>
  <c r="B238" i="1"/>
  <c r="D238" i="1" s="1"/>
  <c r="H238" i="1" s="1"/>
  <c r="B239" i="1"/>
  <c r="D239" i="1" s="1"/>
  <c r="H239" i="1" s="1"/>
  <c r="B240" i="1"/>
  <c r="D240" i="1" s="1"/>
  <c r="H240" i="1" s="1"/>
  <c r="B241" i="1"/>
  <c r="D241" i="1" s="1"/>
  <c r="H241" i="1" s="1"/>
  <c r="B242" i="1"/>
  <c r="F242" i="1" s="1"/>
  <c r="I242" i="1" s="1"/>
  <c r="B243" i="1"/>
  <c r="F243" i="1" s="1"/>
  <c r="B244" i="1"/>
  <c r="D244" i="1" s="1"/>
  <c r="H244" i="1" s="1"/>
  <c r="B245" i="1"/>
  <c r="D245" i="1" s="1"/>
  <c r="H245" i="1" s="1"/>
  <c r="B246" i="1"/>
  <c r="D246" i="1" s="1"/>
  <c r="H246" i="1" s="1"/>
  <c r="B247" i="1"/>
  <c r="D247" i="1" s="1"/>
  <c r="H247" i="1" s="1"/>
  <c r="B248" i="1"/>
  <c r="B249" i="1"/>
  <c r="F249" i="1" s="1"/>
  <c r="I249" i="1" s="1"/>
  <c r="B250" i="1"/>
  <c r="D250" i="1" s="1"/>
  <c r="H250" i="1" s="1"/>
  <c r="B251" i="1"/>
  <c r="B252" i="1"/>
  <c r="D252" i="1" s="1"/>
  <c r="H252" i="1" s="1"/>
  <c r="B253" i="1"/>
  <c r="D253" i="1" s="1"/>
  <c r="H253" i="1" s="1"/>
  <c r="B254" i="1"/>
  <c r="F254" i="1" s="1"/>
  <c r="I254" i="1" s="1"/>
  <c r="B255" i="1"/>
  <c r="F255" i="1" s="1"/>
  <c r="B256" i="1"/>
  <c r="D256" i="1" s="1"/>
  <c r="H256" i="1" s="1"/>
  <c r="B257" i="1"/>
  <c r="D257" i="1" s="1"/>
  <c r="H257" i="1" s="1"/>
  <c r="B258" i="1"/>
  <c r="D258" i="1" s="1"/>
  <c r="H258" i="1" s="1"/>
  <c r="B259" i="1"/>
  <c r="D259" i="1" s="1"/>
  <c r="H259" i="1" s="1"/>
  <c r="B260" i="1"/>
  <c r="B261" i="1"/>
  <c r="D261" i="1" s="1"/>
  <c r="H261" i="1" s="1"/>
  <c r="B262" i="1"/>
  <c r="D262" i="1" s="1"/>
  <c r="H262" i="1" s="1"/>
  <c r="B263" i="1"/>
  <c r="B264" i="1"/>
  <c r="D264" i="1" s="1"/>
  <c r="H264" i="1" s="1"/>
  <c r="B265" i="1"/>
  <c r="D265" i="1" s="1"/>
  <c r="H265" i="1" s="1"/>
  <c r="B266" i="1"/>
  <c r="D266" i="1" s="1"/>
  <c r="H266" i="1" s="1"/>
  <c r="B267" i="1"/>
  <c r="D267" i="1" s="1"/>
  <c r="H267" i="1" s="1"/>
  <c r="B268" i="1"/>
  <c r="D268" i="1" s="1"/>
  <c r="H268" i="1" s="1"/>
  <c r="B269" i="1"/>
  <c r="D269" i="1" s="1"/>
  <c r="H269" i="1" s="1"/>
  <c r="B270" i="1"/>
  <c r="D270" i="1" s="1"/>
  <c r="H270" i="1" s="1"/>
  <c r="B271" i="1"/>
  <c r="D271" i="1" s="1"/>
  <c r="H271" i="1" s="1"/>
  <c r="B272" i="1"/>
  <c r="D272" i="1" s="1"/>
  <c r="H272" i="1" s="1"/>
  <c r="B273" i="1"/>
  <c r="F273" i="1" s="1"/>
  <c r="I273" i="1" s="1"/>
  <c r="B274" i="1"/>
  <c r="D274" i="1" s="1"/>
  <c r="H274" i="1" s="1"/>
  <c r="B275" i="1"/>
  <c r="D275" i="1" s="1"/>
  <c r="H275" i="1" s="1"/>
  <c r="B276" i="1"/>
  <c r="D276" i="1" s="1"/>
  <c r="H276" i="1" s="1"/>
  <c r="B277" i="1"/>
  <c r="D277" i="1" s="1"/>
  <c r="H277" i="1" s="1"/>
  <c r="B278" i="1"/>
  <c r="D278" i="1" s="1"/>
  <c r="H278" i="1" s="1"/>
  <c r="B279" i="1"/>
  <c r="D279" i="1" s="1"/>
  <c r="H279" i="1" s="1"/>
  <c r="B280" i="1"/>
  <c r="D280" i="1" s="1"/>
  <c r="H280" i="1" s="1"/>
  <c r="B281" i="1"/>
  <c r="D281" i="1" s="1"/>
  <c r="H281" i="1" s="1"/>
  <c r="B282" i="1"/>
  <c r="D282" i="1" s="1"/>
  <c r="H282" i="1" s="1"/>
  <c r="B283" i="1"/>
  <c r="D283" i="1" s="1"/>
  <c r="H283" i="1" s="1"/>
  <c r="B284" i="1"/>
  <c r="B285" i="1"/>
  <c r="F285" i="1" s="1"/>
  <c r="I285" i="1" s="1"/>
  <c r="B286" i="1"/>
  <c r="D286" i="1" s="1"/>
  <c r="H286" i="1" s="1"/>
  <c r="B287" i="1"/>
  <c r="B288" i="1"/>
  <c r="D288" i="1" s="1"/>
  <c r="H288" i="1" s="1"/>
  <c r="B289" i="1"/>
  <c r="D289" i="1" s="1"/>
  <c r="H289" i="1" s="1"/>
  <c r="B290" i="1"/>
  <c r="F290" i="1" s="1"/>
  <c r="I290" i="1" s="1"/>
  <c r="B291" i="1"/>
  <c r="F291" i="1" s="1"/>
  <c r="B292" i="1"/>
  <c r="D292" i="1" s="1"/>
  <c r="H292" i="1" s="1"/>
  <c r="B293" i="1"/>
  <c r="D293" i="1" s="1"/>
  <c r="H293" i="1" s="1"/>
  <c r="B294" i="1"/>
  <c r="D294" i="1" s="1"/>
  <c r="H294" i="1" s="1"/>
  <c r="B295" i="1"/>
  <c r="D295" i="1" s="1"/>
  <c r="H295" i="1" s="1"/>
  <c r="B296" i="1"/>
  <c r="D296" i="1" s="1"/>
  <c r="H296" i="1" s="1"/>
  <c r="B297" i="1"/>
  <c r="F297" i="1" s="1"/>
  <c r="I297" i="1" s="1"/>
  <c r="B298" i="1"/>
  <c r="D298" i="1" s="1"/>
  <c r="H298" i="1" s="1"/>
  <c r="B299" i="1"/>
  <c r="B300" i="1"/>
  <c r="D300" i="1" s="1"/>
  <c r="H300" i="1" s="1"/>
  <c r="B301" i="1"/>
  <c r="D301" i="1" s="1"/>
  <c r="H301" i="1" s="1"/>
  <c r="B302" i="1"/>
  <c r="F302" i="1" s="1"/>
  <c r="I302" i="1" s="1"/>
  <c r="B303" i="1"/>
  <c r="F303" i="1" s="1"/>
  <c r="I303" i="1" s="1"/>
  <c r="B304" i="1"/>
  <c r="D304" i="1" s="1"/>
  <c r="H304" i="1" s="1"/>
  <c r="B305" i="1"/>
  <c r="D305" i="1" s="1"/>
  <c r="H305" i="1" s="1"/>
  <c r="B306" i="1"/>
  <c r="D306" i="1" s="1"/>
  <c r="H306" i="1" s="1"/>
  <c r="B307" i="1"/>
  <c r="D307" i="1" s="1"/>
  <c r="H307" i="1" s="1"/>
  <c r="B308" i="1"/>
  <c r="B309" i="1"/>
  <c r="D309" i="1" s="1"/>
  <c r="H309" i="1" s="1"/>
  <c r="B310" i="1"/>
  <c r="D310" i="1" s="1"/>
  <c r="H310" i="1" s="1"/>
  <c r="B311" i="1"/>
  <c r="D311" i="1" s="1"/>
  <c r="H311" i="1" s="1"/>
  <c r="B312" i="1"/>
  <c r="D312" i="1" s="1"/>
  <c r="H312" i="1" s="1"/>
  <c r="B313" i="1"/>
  <c r="D313" i="1" s="1"/>
  <c r="H313" i="1" s="1"/>
  <c r="B314" i="1"/>
  <c r="D314" i="1" s="1"/>
  <c r="H314" i="1" s="1"/>
  <c r="B315" i="1"/>
  <c r="D315" i="1" s="1"/>
  <c r="H315" i="1" s="1"/>
  <c r="B316" i="1"/>
  <c r="D316" i="1" s="1"/>
  <c r="H316" i="1" s="1"/>
  <c r="B317" i="1"/>
  <c r="D317" i="1" s="1"/>
  <c r="H317" i="1" s="1"/>
  <c r="B318" i="1"/>
  <c r="D318" i="1" s="1"/>
  <c r="H318" i="1" s="1"/>
  <c r="B319" i="1"/>
  <c r="D319" i="1" s="1"/>
  <c r="H319" i="1" s="1"/>
  <c r="B320" i="1"/>
  <c r="B321" i="1"/>
  <c r="F321" i="1" s="1"/>
  <c r="I321" i="1" s="1"/>
  <c r="B322" i="1"/>
  <c r="D322" i="1" s="1"/>
  <c r="H322" i="1" s="1"/>
  <c r="B323" i="1"/>
  <c r="B324" i="1"/>
  <c r="D324" i="1" s="1"/>
  <c r="H324" i="1" s="1"/>
  <c r="B325" i="1"/>
  <c r="D325" i="1" s="1"/>
  <c r="H325" i="1" s="1"/>
  <c r="B326" i="1"/>
  <c r="D326" i="1" s="1"/>
  <c r="H326" i="1" s="1"/>
  <c r="B327" i="1"/>
  <c r="D327" i="1" s="1"/>
  <c r="H327" i="1" s="1"/>
  <c r="B328" i="1"/>
  <c r="D328" i="1" s="1"/>
  <c r="H328" i="1" s="1"/>
  <c r="B329" i="1"/>
  <c r="D329" i="1" s="1"/>
  <c r="H329" i="1" s="1"/>
  <c r="B330" i="1"/>
  <c r="D330" i="1" s="1"/>
  <c r="H330" i="1" s="1"/>
  <c r="B331" i="1"/>
  <c r="D331" i="1" s="1"/>
  <c r="H331" i="1" s="1"/>
  <c r="B332" i="1"/>
  <c r="D332" i="1" s="1"/>
  <c r="H332" i="1" s="1"/>
  <c r="B333" i="1"/>
  <c r="F333" i="1" s="1"/>
  <c r="I333" i="1" s="1"/>
  <c r="B334" i="1"/>
  <c r="D334" i="1" s="1"/>
  <c r="H334" i="1" s="1"/>
  <c r="B335" i="1"/>
  <c r="B336" i="1"/>
  <c r="D336" i="1" s="1"/>
  <c r="H336" i="1" s="1"/>
  <c r="B337" i="1"/>
  <c r="D337" i="1" s="1"/>
  <c r="H337" i="1" s="1"/>
  <c r="B338" i="1"/>
  <c r="F338" i="1" s="1"/>
  <c r="I338" i="1" s="1"/>
  <c r="B339" i="1"/>
  <c r="F339" i="1" s="1"/>
  <c r="B340" i="1"/>
  <c r="D340" i="1" s="1"/>
  <c r="H340" i="1" s="1"/>
  <c r="B341" i="1"/>
  <c r="D341" i="1" s="1"/>
  <c r="H341" i="1" s="1"/>
  <c r="B342" i="1"/>
  <c r="D342" i="1" s="1"/>
  <c r="H342" i="1" s="1"/>
  <c r="B343" i="1"/>
  <c r="D343" i="1" s="1"/>
  <c r="H343" i="1" s="1"/>
  <c r="B344" i="1"/>
  <c r="B345" i="1"/>
  <c r="F345" i="1" s="1"/>
  <c r="I345" i="1" s="1"/>
  <c r="B346" i="1"/>
  <c r="D346" i="1" s="1"/>
  <c r="H346" i="1" s="1"/>
  <c r="B347" i="1"/>
  <c r="B348" i="1"/>
  <c r="D348" i="1" s="1"/>
  <c r="H348" i="1" s="1"/>
  <c r="B349" i="1"/>
  <c r="D349" i="1" s="1"/>
  <c r="H349" i="1" s="1"/>
  <c r="B350" i="1"/>
  <c r="F350" i="1" s="1"/>
  <c r="I350" i="1" s="1"/>
  <c r="B351" i="1"/>
  <c r="B352" i="1"/>
  <c r="D352" i="1" s="1"/>
  <c r="H352" i="1" s="1"/>
  <c r="B353" i="1"/>
  <c r="D353" i="1" s="1"/>
  <c r="H353" i="1" s="1"/>
  <c r="B354" i="1"/>
  <c r="D354" i="1" s="1"/>
  <c r="H354" i="1" s="1"/>
  <c r="B355" i="1"/>
  <c r="D355" i="1" s="1"/>
  <c r="H355" i="1" s="1"/>
  <c r="B356" i="1"/>
  <c r="B357" i="1"/>
  <c r="D357" i="1" s="1"/>
  <c r="H357" i="1" s="1"/>
  <c r="B358" i="1"/>
  <c r="D358" i="1" s="1"/>
  <c r="H358" i="1" s="1"/>
  <c r="B359" i="1"/>
  <c r="D359" i="1" s="1"/>
  <c r="H359" i="1" s="1"/>
  <c r="B360" i="1"/>
  <c r="D360" i="1" s="1"/>
  <c r="H360" i="1" s="1"/>
  <c r="B361" i="1"/>
  <c r="D361" i="1" s="1"/>
  <c r="H361" i="1" s="1"/>
  <c r="B362" i="1"/>
  <c r="D362" i="1" s="1"/>
  <c r="H362" i="1" s="1"/>
  <c r="B363" i="1"/>
  <c r="D363" i="1" s="1"/>
  <c r="H363" i="1" s="1"/>
  <c r="B364" i="1"/>
  <c r="D364" i="1" s="1"/>
  <c r="H364" i="1" s="1"/>
  <c r="B365" i="1"/>
  <c r="D365" i="1" s="1"/>
  <c r="H365" i="1" s="1"/>
  <c r="B366" i="1"/>
  <c r="D366" i="1" s="1"/>
  <c r="H366" i="1" s="1"/>
  <c r="B2" i="1"/>
  <c r="D2" i="1" s="1"/>
  <c r="P9" i="10" l="1"/>
  <c r="P10" i="10" s="1"/>
  <c r="M11" i="10"/>
  <c r="N11" i="10"/>
  <c r="P11" i="10" s="1"/>
  <c r="J6" i="10"/>
  <c r="K5" i="10"/>
  <c r="Q305" i="1"/>
  <c r="Q335" i="1"/>
  <c r="I369" i="1"/>
  <c r="I651" i="1"/>
  <c r="I627" i="1"/>
  <c r="I615" i="1"/>
  <c r="I579" i="1"/>
  <c r="I567" i="1"/>
  <c r="I531" i="1"/>
  <c r="I507" i="1"/>
  <c r="I495" i="1"/>
  <c r="I483" i="1"/>
  <c r="I459" i="1"/>
  <c r="I447" i="1"/>
  <c r="I291" i="1"/>
  <c r="I255" i="1"/>
  <c r="I243" i="1"/>
  <c r="I207" i="1"/>
  <c r="I195" i="1"/>
  <c r="I339" i="1"/>
  <c r="I423" i="1"/>
  <c r="I411" i="1"/>
  <c r="I375" i="1"/>
  <c r="L2" i="1"/>
  <c r="H2" i="1"/>
  <c r="P750" i="7"/>
  <c r="P749" i="7"/>
  <c r="P146" i="7"/>
  <c r="P145" i="7"/>
  <c r="H742" i="7"/>
  <c r="I194" i="7"/>
  <c r="P58" i="7"/>
  <c r="P57" i="7"/>
  <c r="I172" i="7"/>
  <c r="H10" i="7"/>
  <c r="P658" i="7"/>
  <c r="P657" i="7"/>
  <c r="I745" i="7"/>
  <c r="P674" i="7"/>
  <c r="P673" i="7"/>
  <c r="P678" i="7"/>
  <c r="I370" i="7"/>
  <c r="H730" i="7"/>
  <c r="H715" i="7"/>
  <c r="P739" i="7"/>
  <c r="P619" i="7"/>
  <c r="P618" i="7"/>
  <c r="P631" i="7"/>
  <c r="P629" i="7"/>
  <c r="P387" i="7"/>
  <c r="P386" i="7"/>
  <c r="H677" i="7"/>
  <c r="P701" i="7"/>
  <c r="P714" i="7"/>
  <c r="H541" i="7"/>
  <c r="I227" i="7"/>
  <c r="H741" i="7"/>
  <c r="P666" i="7"/>
  <c r="P665" i="7"/>
  <c r="I709" i="7"/>
  <c r="I628" i="7"/>
  <c r="P710" i="7"/>
  <c r="I594" i="7"/>
  <c r="P500" i="7"/>
  <c r="P499" i="7"/>
  <c r="I530" i="7"/>
  <c r="P272" i="7"/>
  <c r="P271" i="7"/>
  <c r="P84" i="7"/>
  <c r="P83" i="7"/>
  <c r="I250" i="7"/>
  <c r="I712" i="7"/>
  <c r="P685" i="7"/>
  <c r="P684" i="7"/>
  <c r="I337" i="7"/>
  <c r="I180" i="7"/>
  <c r="P752" i="7"/>
  <c r="P751" i="7"/>
  <c r="P669" i="7"/>
  <c r="P668" i="7"/>
  <c r="P699" i="7"/>
  <c r="P698" i="7"/>
  <c r="I651" i="7"/>
  <c r="I671" i="7"/>
  <c r="P258" i="7"/>
  <c r="P257" i="7"/>
  <c r="I164" i="7"/>
  <c r="P67" i="7"/>
  <c r="P66" i="7"/>
  <c r="P660" i="7"/>
  <c r="P659" i="7"/>
  <c r="I676" i="7"/>
  <c r="P531" i="7"/>
  <c r="P530" i="7"/>
  <c r="P398" i="7"/>
  <c r="P397" i="7"/>
  <c r="H184" i="7"/>
  <c r="P744" i="7"/>
  <c r="P743" i="7"/>
  <c r="H465" i="7"/>
  <c r="H704" i="7"/>
  <c r="I679" i="7"/>
  <c r="I682" i="7"/>
  <c r="H259" i="7"/>
  <c r="I672" i="7"/>
  <c r="I700" i="7"/>
  <c r="I688" i="7"/>
  <c r="P680" i="7"/>
  <c r="P652" i="7"/>
  <c r="P651" i="7"/>
  <c r="I534" i="7"/>
  <c r="P115" i="7"/>
  <c r="P114" i="7"/>
  <c r="P96" i="7"/>
  <c r="P95" i="7"/>
  <c r="I697" i="7"/>
  <c r="I670" i="7"/>
  <c r="I639" i="7"/>
  <c r="P640" i="7"/>
  <c r="P587" i="7"/>
  <c r="P586" i="7"/>
  <c r="P613" i="7"/>
  <c r="P546" i="7"/>
  <c r="P547" i="7"/>
  <c r="I536" i="7"/>
  <c r="I495" i="7"/>
  <c r="P523" i="7"/>
  <c r="I457" i="7"/>
  <c r="P454" i="7"/>
  <c r="P425" i="7"/>
  <c r="P380" i="7"/>
  <c r="P327" i="7"/>
  <c r="P437" i="7"/>
  <c r="I270" i="7"/>
  <c r="I206" i="7"/>
  <c r="I218" i="7"/>
  <c r="I241" i="7"/>
  <c r="I100" i="7"/>
  <c r="I44" i="7"/>
  <c r="I56" i="7"/>
  <c r="I60" i="7"/>
  <c r="P34" i="7"/>
  <c r="P120" i="7"/>
  <c r="I77" i="7"/>
  <c r="L2" i="7"/>
  <c r="H2" i="7"/>
  <c r="P50" i="7"/>
  <c r="P16" i="7"/>
  <c r="P43" i="7"/>
  <c r="P638" i="7"/>
  <c r="I618" i="7"/>
  <c r="I655" i="7"/>
  <c r="I549" i="7"/>
  <c r="I485" i="7"/>
  <c r="I546" i="7"/>
  <c r="I461" i="7"/>
  <c r="P515" i="7"/>
  <c r="I524" i="7"/>
  <c r="I414" i="7"/>
  <c r="I311" i="7"/>
  <c r="I168" i="7"/>
  <c r="I262" i="7"/>
  <c r="I225" i="7"/>
  <c r="P309" i="7"/>
  <c r="P347" i="7"/>
  <c r="I127" i="7"/>
  <c r="K2" i="7"/>
  <c r="I2" i="7"/>
  <c r="P180" i="7"/>
  <c r="I608" i="7"/>
  <c r="P636" i="7"/>
  <c r="P635" i="7"/>
  <c r="P621" i="7"/>
  <c r="P605" i="7"/>
  <c r="P496" i="7"/>
  <c r="P485" i="7"/>
  <c r="I449" i="7"/>
  <c r="I387" i="7"/>
  <c r="P392" i="7"/>
  <c r="I428" i="7"/>
  <c r="I356" i="7"/>
  <c r="I391" i="7"/>
  <c r="I438" i="7"/>
  <c r="P470" i="7"/>
  <c r="P339" i="7"/>
  <c r="P401" i="7"/>
  <c r="I234" i="7"/>
  <c r="I331" i="7"/>
  <c r="P324" i="7"/>
  <c r="P202" i="7"/>
  <c r="P169" i="7"/>
  <c r="P276" i="7"/>
  <c r="P212" i="7"/>
  <c r="P104" i="7"/>
  <c r="K3" i="7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1" i="7" s="1"/>
  <c r="J442" i="7" s="1"/>
  <c r="J443" i="7" s="1"/>
  <c r="J444" i="7" s="1"/>
  <c r="J445" i="7" s="1"/>
  <c r="J446" i="7" s="1"/>
  <c r="J447" i="7" s="1"/>
  <c r="J448" i="7" s="1"/>
  <c r="J449" i="7" s="1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4" i="7" s="1"/>
  <c r="J505" i="7" s="1"/>
  <c r="J506" i="7" s="1"/>
  <c r="J507" i="7" s="1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19" i="7" s="1"/>
  <c r="J520" i="7" s="1"/>
  <c r="J521" i="7" s="1"/>
  <c r="J522" i="7" s="1"/>
  <c r="J523" i="7" s="1"/>
  <c r="J524" i="7" s="1"/>
  <c r="J525" i="7" s="1"/>
  <c r="J526" i="7" s="1"/>
  <c r="J527" i="7" s="1"/>
  <c r="J528" i="7" s="1"/>
  <c r="J529" i="7" s="1"/>
  <c r="J530" i="7" s="1"/>
  <c r="J531" i="7" s="1"/>
  <c r="J532" i="7" s="1"/>
  <c r="J533" i="7" s="1"/>
  <c r="J534" i="7" s="1"/>
  <c r="J536" i="7" s="1"/>
  <c r="J537" i="7" s="1"/>
  <c r="J538" i="7" s="1"/>
  <c r="J539" i="7" s="1"/>
  <c r="J540" i="7" s="1"/>
  <c r="J541" i="7" s="1"/>
  <c r="J542" i="7" s="1"/>
  <c r="J543" i="7" s="1"/>
  <c r="J544" i="7" s="1"/>
  <c r="J545" i="7" s="1"/>
  <c r="J546" i="7" s="1"/>
  <c r="J547" i="7" s="1"/>
  <c r="J548" i="7" s="1"/>
  <c r="J549" i="7" s="1"/>
  <c r="J550" i="7" s="1"/>
  <c r="J551" i="7" s="1"/>
  <c r="J552" i="7" s="1"/>
  <c r="J553" i="7" s="1"/>
  <c r="J554" i="7" s="1"/>
  <c r="J555" i="7" s="1"/>
  <c r="J556" i="7" s="1"/>
  <c r="J557" i="7" s="1"/>
  <c r="J558" i="7" s="1"/>
  <c r="J559" i="7" s="1"/>
  <c r="J560" i="7" s="1"/>
  <c r="J561" i="7" s="1"/>
  <c r="J562" i="7" s="1"/>
  <c r="J563" i="7" s="1"/>
  <c r="J564" i="7" s="1"/>
  <c r="J565" i="7" s="1"/>
  <c r="J567" i="7" s="1"/>
  <c r="J568" i="7" s="1"/>
  <c r="J569" i="7" s="1"/>
  <c r="J570" i="7" s="1"/>
  <c r="J571" i="7" s="1"/>
  <c r="J572" i="7" s="1"/>
  <c r="J573" i="7" s="1"/>
  <c r="J574" i="7" s="1"/>
  <c r="J575" i="7" s="1"/>
  <c r="J576" i="7" s="1"/>
  <c r="J577" i="7" s="1"/>
  <c r="J578" i="7" s="1"/>
  <c r="J579" i="7" s="1"/>
  <c r="J580" i="7" s="1"/>
  <c r="J581" i="7" s="1"/>
  <c r="J582" i="7" s="1"/>
  <c r="J583" i="7" s="1"/>
  <c r="J584" i="7" s="1"/>
  <c r="J585" i="7" s="1"/>
  <c r="J586" i="7" s="1"/>
  <c r="J587" i="7" s="1"/>
  <c r="J588" i="7" s="1"/>
  <c r="J589" i="7" s="1"/>
  <c r="J590" i="7" s="1"/>
  <c r="J591" i="7" s="1"/>
  <c r="J592" i="7" s="1"/>
  <c r="J593" i="7" s="1"/>
  <c r="J594" i="7" s="1"/>
  <c r="J595" i="7" s="1"/>
  <c r="J596" i="7" s="1"/>
  <c r="J597" i="7" s="1"/>
  <c r="J599" i="7" s="1"/>
  <c r="J600" i="7" s="1"/>
  <c r="J601" i="7" s="1"/>
  <c r="J602" i="7" s="1"/>
  <c r="J603" i="7" s="1"/>
  <c r="J604" i="7" s="1"/>
  <c r="J605" i="7" s="1"/>
  <c r="J606" i="7" s="1"/>
  <c r="J607" i="7" s="1"/>
  <c r="J608" i="7" s="1"/>
  <c r="J609" i="7" s="1"/>
  <c r="J610" i="7" s="1"/>
  <c r="J611" i="7" s="1"/>
  <c r="J612" i="7" s="1"/>
  <c r="J613" i="7" s="1"/>
  <c r="J614" i="7" s="1"/>
  <c r="J615" i="7" s="1"/>
  <c r="J616" i="7" s="1"/>
  <c r="J617" i="7" s="1"/>
  <c r="J618" i="7" s="1"/>
  <c r="J619" i="7" s="1"/>
  <c r="J620" i="7" s="1"/>
  <c r="J621" i="7" s="1"/>
  <c r="J622" i="7" s="1"/>
  <c r="J623" i="7" s="1"/>
  <c r="J624" i="7" s="1"/>
  <c r="J625" i="7" s="1"/>
  <c r="J626" i="7" s="1"/>
  <c r="J627" i="7" s="1"/>
  <c r="J628" i="7" s="1"/>
  <c r="J629" i="7" s="1"/>
  <c r="J631" i="7" s="1"/>
  <c r="J632" i="7" s="1"/>
  <c r="J633" i="7" s="1"/>
  <c r="J634" i="7" s="1"/>
  <c r="J635" i="7" s="1"/>
  <c r="J636" i="7" s="1"/>
  <c r="J637" i="7" s="1"/>
  <c r="J638" i="7" s="1"/>
  <c r="J639" i="7" s="1"/>
  <c r="J640" i="7" s="1"/>
  <c r="J641" i="7" s="1"/>
  <c r="J642" i="7" s="1"/>
  <c r="J643" i="7" s="1"/>
  <c r="J644" i="7" s="1"/>
  <c r="J645" i="7" s="1"/>
  <c r="J646" i="7" s="1"/>
  <c r="J647" i="7" s="1"/>
  <c r="J648" i="7" s="1"/>
  <c r="J649" i="7" s="1"/>
  <c r="J650" i="7" s="1"/>
  <c r="J651" i="7" s="1"/>
  <c r="J652" i="7" s="1"/>
  <c r="J653" i="7" s="1"/>
  <c r="J654" i="7" s="1"/>
  <c r="J655" i="7" s="1"/>
  <c r="J656" i="7" s="1"/>
  <c r="J657" i="7" s="1"/>
  <c r="J658" i="7" s="1"/>
  <c r="J659" i="7" s="1"/>
  <c r="J660" i="7" s="1"/>
  <c r="J662" i="7" s="1"/>
  <c r="J663" i="7" s="1"/>
  <c r="J664" i="7" s="1"/>
  <c r="J665" i="7" s="1"/>
  <c r="J666" i="7" s="1"/>
  <c r="J667" i="7" s="1"/>
  <c r="J668" i="7" s="1"/>
  <c r="J669" i="7" s="1"/>
  <c r="J670" i="7" s="1"/>
  <c r="J671" i="7" s="1"/>
  <c r="J672" i="7" s="1"/>
  <c r="J673" i="7" s="1"/>
  <c r="J674" i="7" s="1"/>
  <c r="J675" i="7" s="1"/>
  <c r="J676" i="7" s="1"/>
  <c r="J677" i="7" s="1"/>
  <c r="J678" i="7" s="1"/>
  <c r="J679" i="7" s="1"/>
  <c r="J680" i="7" s="1"/>
  <c r="J681" i="7" s="1"/>
  <c r="J682" i="7" s="1"/>
  <c r="J683" i="7" s="1"/>
  <c r="J684" i="7" s="1"/>
  <c r="J685" i="7" s="1"/>
  <c r="J686" i="7" s="1"/>
  <c r="J687" i="7" s="1"/>
  <c r="J688" i="7" s="1"/>
  <c r="J689" i="7" s="1"/>
  <c r="J690" i="7" s="1"/>
  <c r="J691" i="7" s="1"/>
  <c r="J692" i="7" s="1"/>
  <c r="J694" i="7" s="1"/>
  <c r="J695" i="7" s="1"/>
  <c r="J696" i="7" s="1"/>
  <c r="J697" i="7" s="1"/>
  <c r="J698" i="7" s="1"/>
  <c r="J699" i="7" s="1"/>
  <c r="J700" i="7" s="1"/>
  <c r="J701" i="7" s="1"/>
  <c r="J702" i="7" s="1"/>
  <c r="J703" i="7" s="1"/>
  <c r="J704" i="7" s="1"/>
  <c r="J705" i="7" s="1"/>
  <c r="J706" i="7" s="1"/>
  <c r="J707" i="7" s="1"/>
  <c r="J708" i="7" s="1"/>
  <c r="J709" i="7" s="1"/>
  <c r="J710" i="7" s="1"/>
  <c r="J711" i="7" s="1"/>
  <c r="J712" i="7" s="1"/>
  <c r="J713" i="7" s="1"/>
  <c r="J714" i="7" s="1"/>
  <c r="J715" i="7" s="1"/>
  <c r="J716" i="7" s="1"/>
  <c r="J717" i="7" s="1"/>
  <c r="J718" i="7" s="1"/>
  <c r="J719" i="7" s="1"/>
  <c r="J720" i="7" s="1"/>
  <c r="J721" i="7" s="1"/>
  <c r="J722" i="7" s="1"/>
  <c r="J723" i="7" s="1"/>
  <c r="J725" i="7" s="1"/>
  <c r="J726" i="7" s="1"/>
  <c r="J727" i="7" s="1"/>
  <c r="J728" i="7" s="1"/>
  <c r="J729" i="7" s="1"/>
  <c r="J730" i="7" s="1"/>
  <c r="J731" i="7" s="1"/>
  <c r="J732" i="7" s="1"/>
  <c r="J733" i="7" s="1"/>
  <c r="J734" i="7" s="1"/>
  <c r="J735" i="7" s="1"/>
  <c r="J736" i="7" s="1"/>
  <c r="J737" i="7" s="1"/>
  <c r="J738" i="7" s="1"/>
  <c r="J739" i="7" s="1"/>
  <c r="J740" i="7" s="1"/>
  <c r="J741" i="7" s="1"/>
  <c r="J742" i="7" s="1"/>
  <c r="J743" i="7" s="1"/>
  <c r="J744" i="7" s="1"/>
  <c r="J745" i="7" s="1"/>
  <c r="J746" i="7" s="1"/>
  <c r="J747" i="7" s="1"/>
  <c r="J748" i="7" s="1"/>
  <c r="J749" i="7" s="1"/>
  <c r="J750" i="7" s="1"/>
  <c r="J751" i="7" s="1"/>
  <c r="J752" i="7" s="1"/>
  <c r="J753" i="7" s="1"/>
  <c r="J754" i="7" s="1"/>
  <c r="J755" i="7" s="1"/>
  <c r="I3" i="7"/>
  <c r="I581" i="7"/>
  <c r="I553" i="7"/>
  <c r="I292" i="7"/>
  <c r="P492" i="7"/>
  <c r="I255" i="7"/>
  <c r="P260" i="7"/>
  <c r="P292" i="7"/>
  <c r="P190" i="7"/>
  <c r="P136" i="7"/>
  <c r="I139" i="7"/>
  <c r="I85" i="7"/>
  <c r="I720" i="7"/>
  <c r="I691" i="7"/>
  <c r="I646" i="7"/>
  <c r="I654" i="7"/>
  <c r="P572" i="7"/>
  <c r="I565" i="7"/>
  <c r="I586" i="7"/>
  <c r="I537" i="7"/>
  <c r="I545" i="7"/>
  <c r="P583" i="7"/>
  <c r="I492" i="7"/>
  <c r="H454" i="7"/>
  <c r="I426" i="7"/>
  <c r="P459" i="7"/>
  <c r="I333" i="7"/>
  <c r="P359" i="7"/>
  <c r="I199" i="7"/>
  <c r="P102" i="7"/>
  <c r="I36" i="7"/>
  <c r="I48" i="7"/>
  <c r="P168" i="7"/>
  <c r="P165" i="7"/>
  <c r="I69" i="7"/>
  <c r="I656" i="7"/>
  <c r="P648" i="7"/>
  <c r="I620" i="7"/>
  <c r="P609" i="7"/>
  <c r="I574" i="7"/>
  <c r="I518" i="7"/>
  <c r="I482" i="7"/>
  <c r="P451" i="7"/>
  <c r="P506" i="7"/>
  <c r="P540" i="7"/>
  <c r="P541" i="7"/>
  <c r="I323" i="7"/>
  <c r="I258" i="7"/>
  <c r="P207" i="7"/>
  <c r="H61" i="7"/>
  <c r="I249" i="7"/>
  <c r="P268" i="7"/>
  <c r="I88" i="7"/>
  <c r="I627" i="7"/>
  <c r="P517" i="7"/>
  <c r="I572" i="7"/>
  <c r="P488" i="7"/>
  <c r="P487" i="7"/>
  <c r="I487" i="7"/>
  <c r="H448" i="7"/>
  <c r="I499" i="7"/>
  <c r="I476" i="7"/>
  <c r="I405" i="7"/>
  <c r="I523" i="7"/>
  <c r="P527" i="7"/>
  <c r="P377" i="7"/>
  <c r="I284" i="7"/>
  <c r="I135" i="7"/>
  <c r="P312" i="7"/>
  <c r="I147" i="7"/>
  <c r="P170" i="7"/>
  <c r="I266" i="7"/>
  <c r="I124" i="7"/>
  <c r="P71" i="7"/>
  <c r="P110" i="7"/>
  <c r="P10" i="7"/>
  <c r="P28" i="7"/>
  <c r="P61" i="7"/>
  <c r="I658" i="7"/>
  <c r="P622" i="7"/>
  <c r="P563" i="7"/>
  <c r="P516" i="7"/>
  <c r="I570" i="7"/>
  <c r="P565" i="7"/>
  <c r="I379" i="7"/>
  <c r="I401" i="7"/>
  <c r="I412" i="7"/>
  <c r="I407" i="7"/>
  <c r="I325" i="7"/>
  <c r="I271" i="7"/>
  <c r="I302" i="7"/>
  <c r="P449" i="7"/>
  <c r="H49" i="7"/>
  <c r="I27" i="7"/>
  <c r="P147" i="7"/>
  <c r="I80" i="7"/>
  <c r="P79" i="7"/>
  <c r="P248" i="7"/>
  <c r="I95" i="7"/>
  <c r="I108" i="7"/>
  <c r="P107" i="7"/>
  <c r="I509" i="7"/>
  <c r="I561" i="7"/>
  <c r="I399" i="7"/>
  <c r="P475" i="7"/>
  <c r="I368" i="7"/>
  <c r="I304" i="7"/>
  <c r="I277" i="7"/>
  <c r="I416" i="7"/>
  <c r="I193" i="7"/>
  <c r="P124" i="7"/>
  <c r="I200" i="7"/>
  <c r="P117" i="7"/>
  <c r="P116" i="7"/>
  <c r="I131" i="7"/>
  <c r="P239" i="7"/>
  <c r="I11" i="7"/>
  <c r="I84" i="7"/>
  <c r="I23" i="7"/>
  <c r="P588" i="7"/>
  <c r="P559" i="7"/>
  <c r="P558" i="7"/>
  <c r="P608" i="7"/>
  <c r="I539" i="7"/>
  <c r="P501" i="7"/>
  <c r="I373" i="7"/>
  <c r="P404" i="7"/>
  <c r="I358" i="7"/>
  <c r="P446" i="7"/>
  <c r="P421" i="7"/>
  <c r="P225" i="7"/>
  <c r="I321" i="7"/>
  <c r="I133" i="7"/>
  <c r="I189" i="7"/>
  <c r="P253" i="7"/>
  <c r="I15" i="7"/>
  <c r="I65" i="7"/>
  <c r="P178" i="7"/>
  <c r="P186" i="7"/>
  <c r="P38" i="7"/>
  <c r="I733" i="7"/>
  <c r="P690" i="7"/>
  <c r="I623" i="7"/>
  <c r="I610" i="7"/>
  <c r="P646" i="7"/>
  <c r="I560" i="7"/>
  <c r="I516" i="7"/>
  <c r="I506" i="7"/>
  <c r="P519" i="7"/>
  <c r="P419" i="7"/>
  <c r="P479" i="7"/>
  <c r="P371" i="7"/>
  <c r="P484" i="7"/>
  <c r="P360" i="7"/>
  <c r="I316" i="7"/>
  <c r="I112" i="7"/>
  <c r="P221" i="7"/>
  <c r="P195" i="7"/>
  <c r="P229" i="7"/>
  <c r="P430" i="7"/>
  <c r="P175" i="7"/>
  <c r="P135" i="7"/>
  <c r="O3" i="1"/>
  <c r="P2" i="1" s="1"/>
  <c r="O724" i="1"/>
  <c r="O712" i="1"/>
  <c r="O707" i="1"/>
  <c r="O551" i="1"/>
  <c r="O539" i="1"/>
  <c r="O527" i="1"/>
  <c r="O515" i="1"/>
  <c r="O503" i="1"/>
  <c r="O491" i="1"/>
  <c r="O479" i="1"/>
  <c r="O467" i="1"/>
  <c r="O455" i="1"/>
  <c r="O443" i="1"/>
  <c r="O431" i="1"/>
  <c r="O419" i="1"/>
  <c r="O407" i="1"/>
  <c r="N3" i="6"/>
  <c r="N2" i="6"/>
  <c r="N15" i="6"/>
  <c r="N14" i="6"/>
  <c r="N27" i="6"/>
  <c r="N7" i="6"/>
  <c r="N8" i="6"/>
  <c r="F25" i="6"/>
  <c r="D25" i="6"/>
  <c r="F28" i="6"/>
  <c r="D28" i="6"/>
  <c r="F33" i="6"/>
  <c r="F45" i="6"/>
  <c r="D55" i="6"/>
  <c r="F70" i="6"/>
  <c r="D70" i="6"/>
  <c r="N81" i="6"/>
  <c r="N95" i="6"/>
  <c r="M187" i="6"/>
  <c r="N187" i="6" s="1"/>
  <c r="M188" i="6"/>
  <c r="N188" i="6" s="1"/>
  <c r="F261" i="6"/>
  <c r="D261" i="6"/>
  <c r="N36" i="6"/>
  <c r="D177" i="6"/>
  <c r="F12" i="6"/>
  <c r="M16" i="6"/>
  <c r="N16" i="6" s="1"/>
  <c r="D22" i="6"/>
  <c r="F30" i="6"/>
  <c r="N33" i="6"/>
  <c r="N57" i="6"/>
  <c r="N71" i="6"/>
  <c r="M86" i="6"/>
  <c r="N85" i="6" s="1"/>
  <c r="N88" i="6"/>
  <c r="N105" i="6"/>
  <c r="N137" i="6"/>
  <c r="D140" i="6"/>
  <c r="F140" i="6"/>
  <c r="N150" i="6"/>
  <c r="D194" i="6"/>
  <c r="F194" i="6"/>
  <c r="F42" i="6"/>
  <c r="D42" i="6"/>
  <c r="F58" i="6"/>
  <c r="D58" i="6"/>
  <c r="N74" i="6"/>
  <c r="F143" i="6"/>
  <c r="D143" i="6"/>
  <c r="N145" i="6"/>
  <c r="N144" i="6"/>
  <c r="M186" i="6"/>
  <c r="N186" i="6" s="1"/>
  <c r="M185" i="6"/>
  <c r="N191" i="6"/>
  <c r="N190" i="6"/>
  <c r="D11" i="6"/>
  <c r="M18" i="6"/>
  <c r="N18" i="6" s="1"/>
  <c r="M28" i="6"/>
  <c r="N28" i="6" s="1"/>
  <c r="D34" i="6"/>
  <c r="M51" i="6"/>
  <c r="M63" i="6"/>
  <c r="F87" i="6"/>
  <c r="D87" i="6"/>
  <c r="N91" i="6"/>
  <c r="M120" i="6"/>
  <c r="N120" i="6" s="1"/>
  <c r="N125" i="6"/>
  <c r="N135" i="6"/>
  <c r="N134" i="6"/>
  <c r="K2" i="6"/>
  <c r="F4" i="6"/>
  <c r="D4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N25" i="6"/>
  <c r="F66" i="6"/>
  <c r="D66" i="6"/>
  <c r="N84" i="6"/>
  <c r="M99" i="6"/>
  <c r="N99" i="6" s="1"/>
  <c r="F118" i="6"/>
  <c r="D118" i="6"/>
  <c r="N6" i="6"/>
  <c r="N12" i="6"/>
  <c r="N30" i="6"/>
  <c r="F54" i="6"/>
  <c r="D54" i="6"/>
  <c r="M22" i="6"/>
  <c r="N22" i="6" s="1"/>
  <c r="M37" i="6"/>
  <c r="N37" i="6" s="1"/>
  <c r="M42" i="6"/>
  <c r="N42" i="6" s="1"/>
  <c r="M46" i="6"/>
  <c r="N66" i="6"/>
  <c r="N106" i="6"/>
  <c r="N108" i="6"/>
  <c r="F9" i="6"/>
  <c r="F37" i="6"/>
  <c r="D37" i="6"/>
  <c r="D7" i="6"/>
  <c r="D10" i="6"/>
  <c r="D13" i="6"/>
  <c r="D31" i="6"/>
  <c r="F78" i="6"/>
  <c r="D78" i="6"/>
  <c r="N92" i="6"/>
  <c r="F95" i="6"/>
  <c r="D95" i="6"/>
  <c r="N131" i="6"/>
  <c r="F16" i="6"/>
  <c r="D16" i="6"/>
  <c r="F21" i="6"/>
  <c r="N34" i="6"/>
  <c r="D43" i="6"/>
  <c r="N48" i="6"/>
  <c r="N54" i="6"/>
  <c r="D67" i="6"/>
  <c r="N97" i="6"/>
  <c r="N113" i="6"/>
  <c r="N24" i="6"/>
  <c r="F49" i="6"/>
  <c r="D49" i="6"/>
  <c r="F61" i="6"/>
  <c r="D61" i="6"/>
  <c r="N100" i="6"/>
  <c r="N102" i="6"/>
  <c r="N200" i="6"/>
  <c r="D203" i="6"/>
  <c r="F203" i="6"/>
  <c r="N211" i="6"/>
  <c r="M49" i="6"/>
  <c r="N49" i="6" s="1"/>
  <c r="M61" i="6"/>
  <c r="N61" i="6" s="1"/>
  <c r="M73" i="6"/>
  <c r="N73" i="6" s="1"/>
  <c r="D114" i="6"/>
  <c r="F114" i="6"/>
  <c r="M123" i="6"/>
  <c r="N123" i="6" s="1"/>
  <c r="M138" i="6"/>
  <c r="N138" i="6" s="1"/>
  <c r="M141" i="6"/>
  <c r="N141" i="6" s="1"/>
  <c r="M147" i="6"/>
  <c r="N161" i="6"/>
  <c r="M163" i="6"/>
  <c r="N163" i="6" s="1"/>
  <c r="M167" i="6"/>
  <c r="N167" i="6" s="1"/>
  <c r="N196" i="6"/>
  <c r="F212" i="6"/>
  <c r="D212" i="6"/>
  <c r="D40" i="6"/>
  <c r="D52" i="6"/>
  <c r="D64" i="6"/>
  <c r="D76" i="6"/>
  <c r="D86" i="6"/>
  <c r="D99" i="6"/>
  <c r="M119" i="6"/>
  <c r="N119" i="6" s="1"/>
  <c r="F121" i="6"/>
  <c r="D132" i="6"/>
  <c r="D154" i="6"/>
  <c r="F168" i="6"/>
  <c r="D168" i="6"/>
  <c r="M179" i="6"/>
  <c r="N179" i="6" s="1"/>
  <c r="M203" i="6"/>
  <c r="M204" i="6"/>
  <c r="N204" i="6" s="1"/>
  <c r="N221" i="6"/>
  <c r="M90" i="6"/>
  <c r="N90" i="6" s="1"/>
  <c r="M107" i="6"/>
  <c r="N107" i="6" s="1"/>
  <c r="N112" i="6"/>
  <c r="M155" i="6"/>
  <c r="N155" i="6" s="1"/>
  <c r="F195" i="6"/>
  <c r="D195" i="6"/>
  <c r="N224" i="6"/>
  <c r="D230" i="6"/>
  <c r="F230" i="6"/>
  <c r="M70" i="6"/>
  <c r="N70" i="6" s="1"/>
  <c r="M82" i="6"/>
  <c r="N82" i="6" s="1"/>
  <c r="M126" i="6"/>
  <c r="N126" i="6" s="1"/>
  <c r="N130" i="6"/>
  <c r="M149" i="6"/>
  <c r="N149" i="6" s="1"/>
  <c r="M152" i="6"/>
  <c r="N152" i="6" s="1"/>
  <c r="N160" i="6"/>
  <c r="F174" i="6"/>
  <c r="D174" i="6"/>
  <c r="N212" i="6"/>
  <c r="N240" i="6"/>
  <c r="N239" i="6"/>
  <c r="D73" i="6"/>
  <c r="F92" i="6"/>
  <c r="D98" i="6"/>
  <c r="D120" i="6"/>
  <c r="F128" i="6"/>
  <c r="D150" i="6"/>
  <c r="F150" i="6"/>
  <c r="M182" i="6"/>
  <c r="M183" i="6"/>
  <c r="N183" i="6" s="1"/>
  <c r="D215" i="6"/>
  <c r="F215" i="6"/>
  <c r="N227" i="6"/>
  <c r="N226" i="6"/>
  <c r="M132" i="6"/>
  <c r="N132" i="6" s="1"/>
  <c r="M143" i="6"/>
  <c r="N143" i="6" s="1"/>
  <c r="F156" i="6"/>
  <c r="N181" i="6"/>
  <c r="F183" i="6"/>
  <c r="D183" i="6"/>
  <c r="F228" i="6"/>
  <c r="D228" i="6"/>
  <c r="F234" i="6"/>
  <c r="D234" i="6"/>
  <c r="M280" i="6"/>
  <c r="N280" i="6" s="1"/>
  <c r="M279" i="6"/>
  <c r="N279" i="6" s="1"/>
  <c r="M79" i="6"/>
  <c r="N79" i="6" s="1"/>
  <c r="M114" i="6"/>
  <c r="N114" i="6" s="1"/>
  <c r="M154" i="6"/>
  <c r="N153" i="6" s="1"/>
  <c r="F189" i="6"/>
  <c r="D189" i="6"/>
  <c r="D191" i="6"/>
  <c r="F191" i="6"/>
  <c r="D82" i="6"/>
  <c r="M87" i="6"/>
  <c r="N87" i="6" s="1"/>
  <c r="F97" i="6"/>
  <c r="D107" i="6"/>
  <c r="D141" i="6"/>
  <c r="D144" i="6"/>
  <c r="D147" i="6"/>
  <c r="N148" i="6"/>
  <c r="D207" i="6"/>
  <c r="N215" i="6"/>
  <c r="F218" i="6"/>
  <c r="D158" i="6"/>
  <c r="D171" i="6"/>
  <c r="N178" i="6"/>
  <c r="F200" i="6"/>
  <c r="D200" i="6"/>
  <c r="F162" i="6"/>
  <c r="D162" i="6"/>
  <c r="N170" i="6"/>
  <c r="D180" i="6"/>
  <c r="M198" i="6"/>
  <c r="N198" i="6" s="1"/>
  <c r="D216" i="6"/>
  <c r="N233" i="6"/>
  <c r="N242" i="6"/>
  <c r="F248" i="6"/>
  <c r="D248" i="6"/>
  <c r="M284" i="6"/>
  <c r="M285" i="6"/>
  <c r="N285" i="6" s="1"/>
  <c r="M159" i="6"/>
  <c r="N159" i="6" s="1"/>
  <c r="N223" i="6"/>
  <c r="D288" i="6"/>
  <c r="F288" i="6"/>
  <c r="F188" i="6"/>
  <c r="F206" i="6"/>
  <c r="F224" i="6"/>
  <c r="D224" i="6"/>
  <c r="N258" i="6"/>
  <c r="D165" i="6"/>
  <c r="F182" i="6"/>
  <c r="D201" i="6"/>
  <c r="N255" i="6"/>
  <c r="N267" i="6"/>
  <c r="N220" i="6"/>
  <c r="N230" i="6"/>
  <c r="N237" i="6"/>
  <c r="N259" i="6"/>
  <c r="N265" i="6"/>
  <c r="N268" i="6"/>
  <c r="D227" i="6"/>
  <c r="F227" i="6"/>
  <c r="D269" i="6"/>
  <c r="F269" i="6"/>
  <c r="F186" i="6"/>
  <c r="D186" i="6"/>
  <c r="N208" i="6"/>
  <c r="M231" i="6"/>
  <c r="M232" i="6"/>
  <c r="N232" i="6" s="1"/>
  <c r="F236" i="6"/>
  <c r="D236" i="6"/>
  <c r="F272" i="6"/>
  <c r="D272" i="6"/>
  <c r="M289" i="6"/>
  <c r="M290" i="6"/>
  <c r="N290" i="6" s="1"/>
  <c r="F257" i="6"/>
  <c r="F262" i="6"/>
  <c r="N264" i="6"/>
  <c r="N287" i="6"/>
  <c r="N300" i="6"/>
  <c r="N324" i="6"/>
  <c r="N363" i="6"/>
  <c r="N263" i="6"/>
  <c r="N315" i="6"/>
  <c r="F355" i="6"/>
  <c r="D355" i="6"/>
  <c r="M195" i="6"/>
  <c r="N195" i="6" s="1"/>
  <c r="M207" i="6"/>
  <c r="N207" i="6" s="1"/>
  <c r="M219" i="6"/>
  <c r="N219" i="6" s="1"/>
  <c r="M245" i="6"/>
  <c r="N245" i="6" s="1"/>
  <c r="N252" i="6"/>
  <c r="N291" i="6"/>
  <c r="N302" i="6"/>
  <c r="M308" i="6"/>
  <c r="M309" i="6"/>
  <c r="N309" i="6" s="1"/>
  <c r="M318" i="6"/>
  <c r="N318" i="6" s="1"/>
  <c r="M319" i="6"/>
  <c r="M327" i="6"/>
  <c r="N327" i="6" s="1"/>
  <c r="M331" i="6"/>
  <c r="N331" i="6" s="1"/>
  <c r="M330" i="6"/>
  <c r="N330" i="6" s="1"/>
  <c r="D198" i="6"/>
  <c r="D210" i="6"/>
  <c r="D222" i="6"/>
  <c r="D247" i="6"/>
  <c r="D264" i="6"/>
  <c r="M276" i="6"/>
  <c r="N276" i="6" s="1"/>
  <c r="N304" i="6"/>
  <c r="D319" i="6"/>
  <c r="F319" i="6"/>
  <c r="F328" i="6"/>
  <c r="D328" i="6"/>
  <c r="N251" i="6"/>
  <c r="N295" i="6"/>
  <c r="F305" i="6"/>
  <c r="D305" i="6"/>
  <c r="M345" i="6"/>
  <c r="N345" i="6" s="1"/>
  <c r="M344" i="6"/>
  <c r="M243" i="6"/>
  <c r="N243" i="6" s="1"/>
  <c r="N288" i="6"/>
  <c r="N312" i="6"/>
  <c r="N347" i="6"/>
  <c r="N346" i="6"/>
  <c r="D390" i="6"/>
  <c r="F390" i="6"/>
  <c r="M257" i="6"/>
  <c r="N257" i="6" s="1"/>
  <c r="M266" i="6"/>
  <c r="N266" i="6" s="1"/>
  <c r="M269" i="6"/>
  <c r="N269" i="6" s="1"/>
  <c r="N272" i="6"/>
  <c r="D298" i="6"/>
  <c r="F298" i="6"/>
  <c r="M314" i="6"/>
  <c r="F334" i="6"/>
  <c r="D334" i="6"/>
  <c r="M261" i="6"/>
  <c r="N261" i="6" s="1"/>
  <c r="F267" i="6"/>
  <c r="D267" i="6"/>
  <c r="N275" i="6"/>
  <c r="F317" i="6"/>
  <c r="D317" i="6"/>
  <c r="F320" i="6"/>
  <c r="D320" i="6"/>
  <c r="F340" i="6"/>
  <c r="D340" i="6"/>
  <c r="N353" i="6"/>
  <c r="N417" i="6"/>
  <c r="N278" i="6"/>
  <c r="N305" i="6"/>
  <c r="N342" i="6"/>
  <c r="N341" i="6"/>
  <c r="M357" i="6"/>
  <c r="N357" i="6" s="1"/>
  <c r="M356" i="6"/>
  <c r="N356" i="6" s="1"/>
  <c r="D250" i="6"/>
  <c r="D258" i="6"/>
  <c r="F279" i="6"/>
  <c r="D279" i="6"/>
  <c r="M320" i="6"/>
  <c r="N320" i="6" s="1"/>
  <c r="M321" i="6"/>
  <c r="N321" i="6" s="1"/>
  <c r="F343" i="6"/>
  <c r="D343" i="6"/>
  <c r="F243" i="6"/>
  <c r="N282" i="6"/>
  <c r="F291" i="6"/>
  <c r="D291" i="6"/>
  <c r="F306" i="6"/>
  <c r="N317" i="6"/>
  <c r="M326" i="6"/>
  <c r="N326" i="6" s="1"/>
  <c r="F303" i="6"/>
  <c r="D303" i="6"/>
  <c r="M306" i="6"/>
  <c r="N306" i="6" s="1"/>
  <c r="N311" i="6"/>
  <c r="F335" i="6"/>
  <c r="N336" i="6"/>
  <c r="M339" i="6"/>
  <c r="D346" i="6"/>
  <c r="D360" i="6"/>
  <c r="M361" i="6"/>
  <c r="N361" i="6" s="1"/>
  <c r="F364" i="6"/>
  <c r="D364" i="6"/>
  <c r="N367" i="6"/>
  <c r="M397" i="6"/>
  <c r="N397" i="6" s="1"/>
  <c r="M396" i="6"/>
  <c r="N371" i="6"/>
  <c r="F374" i="6"/>
  <c r="D374" i="6"/>
  <c r="F388" i="6"/>
  <c r="D388" i="6"/>
  <c r="F386" i="6"/>
  <c r="D386" i="6"/>
  <c r="N423" i="6"/>
  <c r="N299" i="6"/>
  <c r="M349" i="6"/>
  <c r="N349" i="6" s="1"/>
  <c r="N360" i="6"/>
  <c r="M374" i="6"/>
  <c r="M375" i="6"/>
  <c r="N375" i="6" s="1"/>
  <c r="M329" i="6"/>
  <c r="N328" i="6" s="1"/>
  <c r="M351" i="6"/>
  <c r="F359" i="6"/>
  <c r="D359" i="6"/>
  <c r="M364" i="6"/>
  <c r="N364" i="6" s="1"/>
  <c r="N379" i="6"/>
  <c r="F398" i="6"/>
  <c r="D398" i="6"/>
  <c r="D316" i="6"/>
  <c r="F352" i="6"/>
  <c r="D352" i="6"/>
  <c r="F382" i="6"/>
  <c r="D382" i="6"/>
  <c r="N355" i="6"/>
  <c r="F315" i="6"/>
  <c r="D315" i="6"/>
  <c r="N323" i="6"/>
  <c r="D330" i="6"/>
  <c r="M372" i="6"/>
  <c r="N372" i="6" s="1"/>
  <c r="M377" i="6"/>
  <c r="M378" i="6"/>
  <c r="N378" i="6" s="1"/>
  <c r="N403" i="6"/>
  <c r="N334" i="6"/>
  <c r="M337" i="6"/>
  <c r="N337" i="6" s="1"/>
  <c r="D373" i="6"/>
  <c r="F373" i="6"/>
  <c r="D378" i="6"/>
  <c r="F378" i="6"/>
  <c r="N393" i="6"/>
  <c r="F376" i="6"/>
  <c r="D376" i="6"/>
  <c r="M385" i="6"/>
  <c r="N385" i="6" s="1"/>
  <c r="M384" i="6"/>
  <c r="F394" i="6"/>
  <c r="D394" i="6"/>
  <c r="N422" i="6"/>
  <c r="D329" i="6"/>
  <c r="M412" i="6"/>
  <c r="N412" i="6" s="1"/>
  <c r="M411" i="6"/>
  <c r="F407" i="6"/>
  <c r="F421" i="6"/>
  <c r="M445" i="6"/>
  <c r="M446" i="6"/>
  <c r="N446" i="6" s="1"/>
  <c r="M460" i="6"/>
  <c r="N460" i="6" s="1"/>
  <c r="M461" i="6"/>
  <c r="N461" i="6" s="1"/>
  <c r="F520" i="6"/>
  <c r="D520" i="6"/>
  <c r="M414" i="6"/>
  <c r="M448" i="6"/>
  <c r="N448" i="6" s="1"/>
  <c r="M449" i="6"/>
  <c r="N449" i="6" s="1"/>
  <c r="N456" i="6"/>
  <c r="D327" i="6"/>
  <c r="D339" i="6"/>
  <c r="D351" i="6"/>
  <c r="D363" i="6"/>
  <c r="M380" i="6"/>
  <c r="N380" i="6" s="1"/>
  <c r="M424" i="6"/>
  <c r="N424" i="6" s="1"/>
  <c r="M428" i="6"/>
  <c r="F439" i="6"/>
  <c r="D439" i="6"/>
  <c r="F449" i="6"/>
  <c r="D449" i="6"/>
  <c r="N451" i="6"/>
  <c r="F457" i="6"/>
  <c r="D457" i="6"/>
  <c r="M402" i="6"/>
  <c r="F412" i="6"/>
  <c r="N426" i="6"/>
  <c r="F431" i="6"/>
  <c r="F452" i="6"/>
  <c r="D452" i="6"/>
  <c r="N465" i="6"/>
  <c r="N498" i="6"/>
  <c r="D427" i="6"/>
  <c r="F427" i="6"/>
  <c r="M454" i="6"/>
  <c r="N454" i="6" s="1"/>
  <c r="N463" i="6"/>
  <c r="M469" i="6"/>
  <c r="M470" i="6"/>
  <c r="N470" i="6" s="1"/>
  <c r="N477" i="6"/>
  <c r="F582" i="6"/>
  <c r="D582" i="6"/>
  <c r="M421" i="6"/>
  <c r="N421" i="6" s="1"/>
  <c r="F444" i="6"/>
  <c r="D444" i="6"/>
  <c r="F462" i="6"/>
  <c r="D462" i="6"/>
  <c r="M418" i="6"/>
  <c r="N418" i="6" s="1"/>
  <c r="D440" i="6"/>
  <c r="F440" i="6"/>
  <c r="D450" i="6"/>
  <c r="F450" i="6"/>
  <c r="N452" i="6"/>
  <c r="M354" i="6"/>
  <c r="N354" i="6" s="1"/>
  <c r="M366" i="6"/>
  <c r="M382" i="6"/>
  <c r="N382" i="6" s="1"/>
  <c r="N386" i="6"/>
  <c r="M390" i="6"/>
  <c r="M394" i="6"/>
  <c r="N394" i="6" s="1"/>
  <c r="M404" i="6"/>
  <c r="N404" i="6" s="1"/>
  <c r="N459" i="6"/>
  <c r="F419" i="6"/>
  <c r="M433" i="6"/>
  <c r="M434" i="6"/>
  <c r="N434" i="6" s="1"/>
  <c r="N406" i="6"/>
  <c r="N420" i="6"/>
  <c r="F424" i="6"/>
  <c r="D424" i="6"/>
  <c r="D445" i="6"/>
  <c r="F445" i="6"/>
  <c r="F475" i="6"/>
  <c r="D475" i="6"/>
  <c r="N441" i="6"/>
  <c r="N442" i="6"/>
  <c r="N447" i="6"/>
  <c r="N453" i="6"/>
  <c r="D492" i="6"/>
  <c r="F492" i="6"/>
  <c r="F514" i="6"/>
  <c r="D514" i="6"/>
  <c r="M432" i="6"/>
  <c r="N432" i="6" s="1"/>
  <c r="M437" i="6"/>
  <c r="F455" i="6"/>
  <c r="M473" i="6"/>
  <c r="F476" i="6"/>
  <c r="F483" i="6"/>
  <c r="M485" i="6"/>
  <c r="N491" i="6"/>
  <c r="F501" i="6"/>
  <c r="M509" i="6"/>
  <c r="N509" i="6" s="1"/>
  <c r="N511" i="6"/>
  <c r="M513" i="6"/>
  <c r="N513" i="6" s="1"/>
  <c r="M514" i="6"/>
  <c r="N514" i="6" s="1"/>
  <c r="M499" i="6"/>
  <c r="F559" i="6"/>
  <c r="D559" i="6"/>
  <c r="M457" i="6"/>
  <c r="N457" i="6" s="1"/>
  <c r="M467" i="6"/>
  <c r="N467" i="6" s="1"/>
  <c r="N495" i="6"/>
  <c r="F518" i="6"/>
  <c r="N535" i="6"/>
  <c r="M430" i="6"/>
  <c r="N430" i="6" s="1"/>
  <c r="F496" i="6"/>
  <c r="D496" i="6"/>
  <c r="N501" i="6"/>
  <c r="D525" i="6"/>
  <c r="F525" i="6"/>
  <c r="M546" i="6"/>
  <c r="N545" i="6" s="1"/>
  <c r="M547" i="6"/>
  <c r="N547" i="6" s="1"/>
  <c r="F448" i="6"/>
  <c r="N529" i="6"/>
  <c r="D539" i="6"/>
  <c r="F539" i="6"/>
  <c r="N541" i="6"/>
  <c r="N540" i="6"/>
  <c r="F547" i="6"/>
  <c r="D547" i="6"/>
  <c r="N556" i="6"/>
  <c r="D498" i="6"/>
  <c r="F498" i="6"/>
  <c r="N522" i="6"/>
  <c r="N521" i="6"/>
  <c r="N569" i="6"/>
  <c r="M455" i="6"/>
  <c r="N455" i="6" s="1"/>
  <c r="N483" i="6"/>
  <c r="D491" i="6"/>
  <c r="M508" i="6"/>
  <c r="N508" i="6" s="1"/>
  <c r="F532" i="6"/>
  <c r="N544" i="6"/>
  <c r="D555" i="6"/>
  <c r="F555" i="6"/>
  <c r="F436" i="6"/>
  <c r="F472" i="6"/>
  <c r="M479" i="6"/>
  <c r="M489" i="6"/>
  <c r="N494" i="6"/>
  <c r="M496" i="6"/>
  <c r="N496" i="6" s="1"/>
  <c r="N506" i="6"/>
  <c r="D517" i="6"/>
  <c r="F526" i="6"/>
  <c r="D526" i="6"/>
  <c r="M534" i="6"/>
  <c r="F540" i="6"/>
  <c r="D540" i="6"/>
  <c r="F535" i="6"/>
  <c r="D535" i="6"/>
  <c r="N557" i="6"/>
  <c r="F503" i="6"/>
  <c r="D503" i="6"/>
  <c r="M526" i="6"/>
  <c r="N526" i="6" s="1"/>
  <c r="M527" i="6"/>
  <c r="N527" i="6" s="1"/>
  <c r="F543" i="6"/>
  <c r="D543" i="6"/>
  <c r="F523" i="6"/>
  <c r="D523" i="6"/>
  <c r="D529" i="6"/>
  <c r="F529" i="6"/>
  <c r="M537" i="6"/>
  <c r="N536" i="6" s="1"/>
  <c r="N543" i="6"/>
  <c r="N555" i="6"/>
  <c r="N567" i="6"/>
  <c r="D538" i="6"/>
  <c r="F538" i="6"/>
  <c r="N575" i="6"/>
  <c r="M582" i="6"/>
  <c r="M583" i="6"/>
  <c r="N583" i="6" s="1"/>
  <c r="N584" i="6"/>
  <c r="N598" i="6"/>
  <c r="M603" i="6"/>
  <c r="N603" i="6" s="1"/>
  <c r="M505" i="6"/>
  <c r="F546" i="6"/>
  <c r="D546" i="6"/>
  <c r="M551" i="6"/>
  <c r="F558" i="6"/>
  <c r="D558" i="6"/>
  <c r="M563" i="6"/>
  <c r="N563" i="6" s="1"/>
  <c r="F570" i="6"/>
  <c r="D570" i="6"/>
  <c r="D576" i="6"/>
  <c r="F576" i="6"/>
  <c r="F583" i="6"/>
  <c r="D583" i="6"/>
  <c r="M596" i="6"/>
  <c r="N596" i="6" s="1"/>
  <c r="M597" i="6"/>
  <c r="N597" i="6" s="1"/>
  <c r="M500" i="6"/>
  <c r="N500" i="6" s="1"/>
  <c r="D507" i="6"/>
  <c r="N532" i="6"/>
  <c r="N549" i="6"/>
  <c r="D552" i="6"/>
  <c r="F552" i="6"/>
  <c r="D554" i="6"/>
  <c r="N561" i="6"/>
  <c r="D564" i="6"/>
  <c r="F564" i="6"/>
  <c r="M538" i="6"/>
  <c r="N538" i="6" s="1"/>
  <c r="D574" i="6"/>
  <c r="N588" i="6"/>
  <c r="M625" i="6"/>
  <c r="M626" i="6"/>
  <c r="N626" i="6" s="1"/>
  <c r="M558" i="6"/>
  <c r="N558" i="6" s="1"/>
  <c r="M559" i="6"/>
  <c r="N559" i="6" s="1"/>
  <c r="M570" i="6"/>
  <c r="M571" i="6"/>
  <c r="N571" i="6" s="1"/>
  <c r="N585" i="6"/>
  <c r="N601" i="6"/>
  <c r="F511" i="6"/>
  <c r="D511" i="6"/>
  <c r="N554" i="6"/>
  <c r="N566" i="6"/>
  <c r="F579" i="6"/>
  <c r="D567" i="6"/>
  <c r="F567" i="6"/>
  <c r="F571" i="6"/>
  <c r="D571" i="6"/>
  <c r="N519" i="6"/>
  <c r="N531" i="6"/>
  <c r="F553" i="6"/>
  <c r="D553" i="6"/>
  <c r="F565" i="6"/>
  <c r="D565" i="6"/>
  <c r="N580" i="6"/>
  <c r="N581" i="6"/>
  <c r="N595" i="6"/>
  <c r="N602" i="6"/>
  <c r="F594" i="6"/>
  <c r="D594" i="6"/>
  <c r="F585" i="6"/>
  <c r="F588" i="6"/>
  <c r="D601" i="6"/>
  <c r="N614" i="6"/>
  <c r="M655" i="6"/>
  <c r="N654" i="6" s="1"/>
  <c r="N668" i="6"/>
  <c r="M592" i="6"/>
  <c r="N624" i="6"/>
  <c r="N630" i="6"/>
  <c r="F659" i="6"/>
  <c r="D659" i="6"/>
  <c r="F694" i="6"/>
  <c r="D694" i="6"/>
  <c r="F631" i="6"/>
  <c r="D631" i="6"/>
  <c r="F606" i="6"/>
  <c r="D606" i="6"/>
  <c r="M615" i="6"/>
  <c r="N615" i="6" s="1"/>
  <c r="F624" i="6"/>
  <c r="D624" i="6"/>
  <c r="N657" i="6"/>
  <c r="N578" i="6"/>
  <c r="N609" i="6"/>
  <c r="M611" i="6"/>
  <c r="N638" i="6"/>
  <c r="M656" i="6"/>
  <c r="N656" i="6" s="1"/>
  <c r="N594" i="6"/>
  <c r="N619" i="6"/>
  <c r="N631" i="6"/>
  <c r="M703" i="6"/>
  <c r="N542" i="6"/>
  <c r="D589" i="6"/>
  <c r="D602" i="6"/>
  <c r="F612" i="6"/>
  <c r="F646" i="6"/>
  <c r="D646" i="6"/>
  <c r="D720" i="6"/>
  <c r="D614" i="6"/>
  <c r="F614" i="6"/>
  <c r="N679" i="6"/>
  <c r="N590" i="6"/>
  <c r="F707" i="6"/>
  <c r="D707" i="6"/>
  <c r="D598" i="6"/>
  <c r="N622" i="6"/>
  <c r="D623" i="6"/>
  <c r="F626" i="6"/>
  <c r="F629" i="6"/>
  <c r="D629" i="6"/>
  <c r="N659" i="6"/>
  <c r="D671" i="6"/>
  <c r="N720" i="6"/>
  <c r="F617" i="6"/>
  <c r="D617" i="6"/>
  <c r="F634" i="6"/>
  <c r="D634" i="6"/>
  <c r="M635" i="6"/>
  <c r="N635" i="6" s="1"/>
  <c r="N642" i="6"/>
  <c r="N647" i="6"/>
  <c r="N695" i="6"/>
  <c r="F610" i="6"/>
  <c r="D610" i="6"/>
  <c r="N618" i="6"/>
  <c r="F641" i="6"/>
  <c r="D641" i="6"/>
  <c r="N665" i="6"/>
  <c r="F682" i="6"/>
  <c r="D682" i="6"/>
  <c r="N690" i="6"/>
  <c r="N713" i="6"/>
  <c r="N726" i="6"/>
  <c r="M728" i="6"/>
  <c r="D731" i="6"/>
  <c r="F622" i="6"/>
  <c r="D622" i="6"/>
  <c r="N637" i="6"/>
  <c r="N652" i="6"/>
  <c r="M667" i="6"/>
  <c r="N667" i="6" s="1"/>
  <c r="M669" i="6"/>
  <c r="N675" i="6"/>
  <c r="M692" i="6"/>
  <c r="N700" i="6"/>
  <c r="N708" i="6"/>
  <c r="F718" i="6"/>
  <c r="D718" i="6"/>
  <c r="N724" i="6"/>
  <c r="M639" i="6"/>
  <c r="N639" i="6" s="1"/>
  <c r="D647" i="6"/>
  <c r="N683" i="6"/>
  <c r="D695" i="6"/>
  <c r="N697" i="6"/>
  <c r="N653" i="6"/>
  <c r="F670" i="6"/>
  <c r="D670" i="6"/>
  <c r="N678" i="6"/>
  <c r="N701" i="6"/>
  <c r="D630" i="6"/>
  <c r="N663" i="6"/>
  <c r="N688" i="6"/>
  <c r="N711" i="6"/>
  <c r="D732" i="6"/>
  <c r="M606" i="6"/>
  <c r="N671" i="6"/>
  <c r="D683" i="6"/>
  <c r="N685" i="6"/>
  <c r="N643" i="6"/>
  <c r="F658" i="6"/>
  <c r="D658" i="6"/>
  <c r="N666" i="6"/>
  <c r="F706" i="6"/>
  <c r="D706" i="6"/>
  <c r="N714" i="6"/>
  <c r="N676" i="6"/>
  <c r="F730" i="6"/>
  <c r="D730" i="6"/>
  <c r="M646" i="6"/>
  <c r="M658" i="6"/>
  <c r="N658" i="6" s="1"/>
  <c r="M670" i="6"/>
  <c r="N670" i="6" s="1"/>
  <c r="M682" i="6"/>
  <c r="M694" i="6"/>
  <c r="M706" i="6"/>
  <c r="M718" i="6"/>
  <c r="N718" i="6" s="1"/>
  <c r="D717" i="6"/>
  <c r="D729" i="6"/>
  <c r="M723" i="6"/>
  <c r="N723" i="6" s="1"/>
  <c r="M650" i="6"/>
  <c r="N650" i="6" s="1"/>
  <c r="M662" i="6"/>
  <c r="M674" i="6"/>
  <c r="M686" i="6"/>
  <c r="N686" i="6" s="1"/>
  <c r="M698" i="6"/>
  <c r="N698" i="6" s="1"/>
  <c r="M710" i="6"/>
  <c r="D726" i="6"/>
  <c r="D653" i="6"/>
  <c r="D665" i="6"/>
  <c r="D677" i="6"/>
  <c r="D689" i="6"/>
  <c r="D701" i="6"/>
  <c r="D713" i="6"/>
  <c r="D725" i="6"/>
  <c r="M732" i="6"/>
  <c r="N732" i="6" s="1"/>
  <c r="O395" i="1"/>
  <c r="O383" i="1"/>
  <c r="O371" i="1"/>
  <c r="O359" i="1"/>
  <c r="O347" i="1"/>
  <c r="O335" i="1"/>
  <c r="O323" i="1"/>
  <c r="O311" i="1"/>
  <c r="O299" i="1"/>
  <c r="O287" i="1"/>
  <c r="O275" i="1"/>
  <c r="O263" i="1"/>
  <c r="O251" i="1"/>
  <c r="O239" i="1"/>
  <c r="O227" i="1"/>
  <c r="O215" i="1"/>
  <c r="O203" i="1"/>
  <c r="O191" i="1"/>
  <c r="O179" i="1"/>
  <c r="O167" i="1"/>
  <c r="O155" i="1"/>
  <c r="O143" i="1"/>
  <c r="O131" i="1"/>
  <c r="O119" i="1"/>
  <c r="O107" i="1"/>
  <c r="O95" i="1"/>
  <c r="O83" i="1"/>
  <c r="O71" i="1"/>
  <c r="O59" i="1"/>
  <c r="O47" i="1"/>
  <c r="O35" i="1"/>
  <c r="O23" i="1"/>
  <c r="O11" i="1"/>
  <c r="O700" i="1"/>
  <c r="O614" i="1"/>
  <c r="O542" i="1"/>
  <c r="O494" i="1"/>
  <c r="O446" i="1"/>
  <c r="O398" i="1"/>
  <c r="O350" i="1"/>
  <c r="O302" i="1"/>
  <c r="O290" i="1"/>
  <c r="O278" i="1"/>
  <c r="O266" i="1"/>
  <c r="O254" i="1"/>
  <c r="O242" i="1"/>
  <c r="F280" i="1"/>
  <c r="I280" i="1" s="1"/>
  <c r="O34" i="1"/>
  <c r="O688" i="1"/>
  <c r="O676" i="1"/>
  <c r="O664" i="1"/>
  <c r="O652" i="1"/>
  <c r="O640" i="1"/>
  <c r="O628" i="1"/>
  <c r="O616" i="1"/>
  <c r="O729" i="1"/>
  <c r="O717" i="1"/>
  <c r="O705" i="1"/>
  <c r="O669" i="1"/>
  <c r="O657" i="1"/>
  <c r="O645" i="1"/>
  <c r="O633" i="1"/>
  <c r="O621" i="1"/>
  <c r="O609" i="1"/>
  <c r="O597" i="1"/>
  <c r="O585" i="1"/>
  <c r="O573" i="1"/>
  <c r="O561" i="1"/>
  <c r="O549" i="1"/>
  <c r="O537" i="1"/>
  <c r="O525" i="1"/>
  <c r="O501" i="1"/>
  <c r="O489" i="1"/>
  <c r="O477" i="1"/>
  <c r="O453" i="1"/>
  <c r="O441" i="1"/>
  <c r="O429" i="1"/>
  <c r="O405" i="1"/>
  <c r="O393" i="1"/>
  <c r="O381" i="1"/>
  <c r="O357" i="1"/>
  <c r="O345" i="1"/>
  <c r="O333" i="1"/>
  <c r="O249" i="1"/>
  <c r="O237" i="1"/>
  <c r="O189" i="1"/>
  <c r="O177" i="1"/>
  <c r="O117" i="1"/>
  <c r="O81" i="1"/>
  <c r="O33" i="1"/>
  <c r="O21" i="1"/>
  <c r="F95" i="1"/>
  <c r="I95" i="1" s="1"/>
  <c r="O727" i="1"/>
  <c r="O715" i="1"/>
  <c r="O703" i="1"/>
  <c r="O691" i="1"/>
  <c r="O679" i="1"/>
  <c r="O655" i="1"/>
  <c r="O643" i="1"/>
  <c r="O631" i="1"/>
  <c r="O619" i="1"/>
  <c r="O607" i="1"/>
  <c r="O595" i="1"/>
  <c r="O571" i="1"/>
  <c r="O559" i="1"/>
  <c r="O547" i="1"/>
  <c r="O535" i="1"/>
  <c r="O511" i="1"/>
  <c r="O499" i="1"/>
  <c r="O487" i="1"/>
  <c r="O475" i="1"/>
  <c r="O463" i="1"/>
  <c r="O451" i="1"/>
  <c r="O439" i="1"/>
  <c r="O415" i="1"/>
  <c r="O403" i="1"/>
  <c r="O391" i="1"/>
  <c r="O367" i="1"/>
  <c r="O355" i="1"/>
  <c r="O343" i="1"/>
  <c r="O331" i="1"/>
  <c r="O319" i="1"/>
  <c r="O307" i="1"/>
  <c r="O295" i="1"/>
  <c r="O283" i="1"/>
  <c r="O271" i="1"/>
  <c r="O259" i="1"/>
  <c r="O247" i="1"/>
  <c r="O235" i="1"/>
  <c r="O223" i="1"/>
  <c r="O211" i="1"/>
  <c r="O199" i="1"/>
  <c r="O187" i="1"/>
  <c r="O175" i="1"/>
  <c r="O163" i="1"/>
  <c r="O151" i="1"/>
  <c r="O139" i="1"/>
  <c r="O127" i="1"/>
  <c r="O115" i="1"/>
  <c r="O103" i="1"/>
  <c r="O402" i="1"/>
  <c r="O30" i="1"/>
  <c r="O18" i="1"/>
  <c r="O6" i="1"/>
  <c r="O604" i="1"/>
  <c r="O592" i="1"/>
  <c r="O580" i="1"/>
  <c r="O568" i="1"/>
  <c r="O556" i="1"/>
  <c r="O544" i="1"/>
  <c r="O532" i="1"/>
  <c r="O520" i="1"/>
  <c r="O508" i="1"/>
  <c r="O496" i="1"/>
  <c r="O484" i="1"/>
  <c r="O472" i="1"/>
  <c r="O460" i="1"/>
  <c r="O448" i="1"/>
  <c r="O436" i="1"/>
  <c r="O424" i="1"/>
  <c r="O412" i="1"/>
  <c r="O400" i="1"/>
  <c r="O388" i="1"/>
  <c r="O376" i="1"/>
  <c r="O364" i="1"/>
  <c r="O352" i="1"/>
  <c r="O340" i="1"/>
  <c r="O328" i="1"/>
  <c r="O316" i="1"/>
  <c r="O304" i="1"/>
  <c r="O292" i="1"/>
  <c r="O280" i="1"/>
  <c r="O268" i="1"/>
  <c r="O256" i="1"/>
  <c r="O244" i="1"/>
  <c r="O232" i="1"/>
  <c r="O220" i="1"/>
  <c r="O208" i="1"/>
  <c r="O196" i="1"/>
  <c r="O184" i="1"/>
  <c r="O172" i="1"/>
  <c r="O160" i="1"/>
  <c r="O148" i="1"/>
  <c r="O136" i="1"/>
  <c r="O124" i="1"/>
  <c r="O112" i="1"/>
  <c r="O16" i="1"/>
  <c r="O4" i="1"/>
  <c r="O230" i="1"/>
  <c r="O218" i="1"/>
  <c r="O206" i="1"/>
  <c r="O194" i="1"/>
  <c r="O182" i="1"/>
  <c r="O170" i="1"/>
  <c r="O158" i="1"/>
  <c r="O146" i="1"/>
  <c r="O134" i="1"/>
  <c r="O122" i="1"/>
  <c r="O110" i="1"/>
  <c r="O98" i="1"/>
  <c r="O86" i="1"/>
  <c r="O74" i="1"/>
  <c r="O62" i="1"/>
  <c r="O50" i="1"/>
  <c r="O38" i="1"/>
  <c r="O26" i="1"/>
  <c r="O14" i="1"/>
  <c r="O709" i="1"/>
  <c r="O697" i="1"/>
  <c r="O685" i="1"/>
  <c r="O661" i="1"/>
  <c r="O649" i="1"/>
  <c r="O637" i="1"/>
  <c r="O625" i="1"/>
  <c r="O601" i="1"/>
  <c r="F283" i="1"/>
  <c r="I283" i="1" s="1"/>
  <c r="F103" i="1"/>
  <c r="I103" i="1" s="1"/>
  <c r="F36" i="1"/>
  <c r="I36" i="1" s="1"/>
  <c r="F385" i="1"/>
  <c r="I385" i="1" s="1"/>
  <c r="O91" i="1"/>
  <c r="L3" i="1"/>
  <c r="F247" i="1"/>
  <c r="I247" i="1" s="1"/>
  <c r="F91" i="1"/>
  <c r="I91" i="1" s="1"/>
  <c r="F223" i="1"/>
  <c r="I223" i="1" s="1"/>
  <c r="F79" i="1"/>
  <c r="I79" i="1" s="1"/>
  <c r="O654" i="1"/>
  <c r="F211" i="1"/>
  <c r="I211" i="1" s="1"/>
  <c r="F67" i="1"/>
  <c r="I67" i="1" s="1"/>
  <c r="O725" i="1"/>
  <c r="P724" i="1" s="1"/>
  <c r="O641" i="1"/>
  <c r="O569" i="1"/>
  <c r="O509" i="1"/>
  <c r="O461" i="1"/>
  <c r="O413" i="1"/>
  <c r="O365" i="1"/>
  <c r="O317" i="1"/>
  <c r="O305" i="1"/>
  <c r="O281" i="1"/>
  <c r="O269" i="1"/>
  <c r="O245" i="1"/>
  <c r="O221" i="1"/>
  <c r="O209" i="1"/>
  <c r="O197" i="1"/>
  <c r="O185" i="1"/>
  <c r="O173" i="1"/>
  <c r="O161" i="1"/>
  <c r="O149" i="1"/>
  <c r="O137" i="1"/>
  <c r="O113" i="1"/>
  <c r="O101" i="1"/>
  <c r="O89" i="1"/>
  <c r="O77" i="1"/>
  <c r="O65" i="1"/>
  <c r="O53" i="1"/>
  <c r="O41" i="1"/>
  <c r="F196" i="1"/>
  <c r="I196" i="1" s="1"/>
  <c r="F55" i="1"/>
  <c r="I55" i="1" s="1"/>
  <c r="F187" i="1"/>
  <c r="I187" i="1" s="1"/>
  <c r="F52" i="1"/>
  <c r="I52" i="1" s="1"/>
  <c r="O387" i="1"/>
  <c r="O339" i="1"/>
  <c r="O315" i="1"/>
  <c r="F175" i="1"/>
  <c r="I175" i="1" s="1"/>
  <c r="D447" i="1"/>
  <c r="H447" i="1" s="1"/>
  <c r="F152" i="1"/>
  <c r="I152" i="1" s="1"/>
  <c r="F31" i="1"/>
  <c r="I31" i="1" s="1"/>
  <c r="O589" i="1"/>
  <c r="O577" i="1"/>
  <c r="O565" i="1"/>
  <c r="O553" i="1"/>
  <c r="O313" i="1"/>
  <c r="O301" i="1"/>
  <c r="O289" i="1"/>
  <c r="O277" i="1"/>
  <c r="O181" i="1"/>
  <c r="F355" i="1"/>
  <c r="I355" i="1" s="1"/>
  <c r="F139" i="1"/>
  <c r="I139" i="1" s="1"/>
  <c r="F19" i="1"/>
  <c r="I19" i="1" s="1"/>
  <c r="O708" i="1"/>
  <c r="F340" i="1"/>
  <c r="I340" i="1" s="1"/>
  <c r="F136" i="1"/>
  <c r="I136" i="1" s="1"/>
  <c r="F16" i="1"/>
  <c r="I16" i="1" s="1"/>
  <c r="F486" i="1"/>
  <c r="I486" i="1" s="1"/>
  <c r="O279" i="1"/>
  <c r="F324" i="1"/>
  <c r="I324" i="1" s="1"/>
  <c r="F124" i="1"/>
  <c r="I124" i="1" s="1"/>
  <c r="F462" i="1"/>
  <c r="I462" i="1" s="1"/>
  <c r="O22" i="1"/>
  <c r="O10" i="1"/>
  <c r="O135" i="1"/>
  <c r="F331" i="1"/>
  <c r="I331" i="1" s="1"/>
  <c r="F252" i="1"/>
  <c r="I252" i="1" s="1"/>
  <c r="F180" i="1"/>
  <c r="I180" i="1" s="1"/>
  <c r="F100" i="1"/>
  <c r="I100" i="1" s="1"/>
  <c r="F43" i="1"/>
  <c r="I43" i="1" s="1"/>
  <c r="F597" i="1"/>
  <c r="I597" i="1" s="1"/>
  <c r="D639" i="1"/>
  <c r="H639" i="1" s="1"/>
  <c r="F319" i="1"/>
  <c r="I319" i="1" s="1"/>
  <c r="F244" i="1"/>
  <c r="I244" i="1" s="1"/>
  <c r="F167" i="1"/>
  <c r="I167" i="1" s="1"/>
  <c r="D255" i="1"/>
  <c r="H255" i="1" s="1"/>
  <c r="F311" i="1"/>
  <c r="I311" i="1" s="1"/>
  <c r="F232" i="1"/>
  <c r="I232" i="1" s="1"/>
  <c r="F160" i="1"/>
  <c r="I160" i="1" s="1"/>
  <c r="F88" i="1"/>
  <c r="I88" i="1" s="1"/>
  <c r="F23" i="1"/>
  <c r="I23" i="1" s="1"/>
  <c r="F442" i="1"/>
  <c r="I442" i="1" s="1"/>
  <c r="D207" i="1"/>
  <c r="H207" i="1" s="1"/>
  <c r="O723" i="1"/>
  <c r="P723" i="1" s="1"/>
  <c r="O711" i="1"/>
  <c r="O699" i="1"/>
  <c r="O687" i="1"/>
  <c r="O675" i="1"/>
  <c r="O663" i="1"/>
  <c r="O651" i="1"/>
  <c r="O639" i="1"/>
  <c r="O627" i="1"/>
  <c r="O615" i="1"/>
  <c r="O603" i="1"/>
  <c r="O591" i="1"/>
  <c r="O579" i="1"/>
  <c r="O567" i="1"/>
  <c r="O543" i="1"/>
  <c r="O519" i="1"/>
  <c r="O507" i="1"/>
  <c r="O495" i="1"/>
  <c r="O471" i="1"/>
  <c r="O459" i="1"/>
  <c r="O447" i="1"/>
  <c r="O423" i="1"/>
  <c r="O411" i="1"/>
  <c r="O399" i="1"/>
  <c r="O375" i="1"/>
  <c r="O363" i="1"/>
  <c r="O351" i="1"/>
  <c r="O327" i="1"/>
  <c r="O303" i="1"/>
  <c r="O291" i="1"/>
  <c r="O267" i="1"/>
  <c r="O255" i="1"/>
  <c r="O219" i="1"/>
  <c r="O195" i="1"/>
  <c r="O99" i="1"/>
  <c r="O63" i="1"/>
  <c r="O27" i="1"/>
  <c r="O15" i="1"/>
  <c r="F304" i="1"/>
  <c r="I304" i="1" s="1"/>
  <c r="F224" i="1"/>
  <c r="I224" i="1" s="1"/>
  <c r="F156" i="1"/>
  <c r="I156" i="1" s="1"/>
  <c r="F80" i="1"/>
  <c r="I80" i="1" s="1"/>
  <c r="F426" i="1"/>
  <c r="I426" i="1" s="1"/>
  <c r="O722" i="1"/>
  <c r="O710" i="1"/>
  <c r="O698" i="1"/>
  <c r="O686" i="1"/>
  <c r="O674" i="1"/>
  <c r="O662" i="1"/>
  <c r="O650" i="1"/>
  <c r="O638" i="1"/>
  <c r="O626" i="1"/>
  <c r="O602" i="1"/>
  <c r="O590" i="1"/>
  <c r="O578" i="1"/>
  <c r="O566" i="1"/>
  <c r="O554" i="1"/>
  <c r="O530" i="1"/>
  <c r="O518" i="1"/>
  <c r="O506" i="1"/>
  <c r="O482" i="1"/>
  <c r="O470" i="1"/>
  <c r="O458" i="1"/>
  <c r="O434" i="1"/>
  <c r="O422" i="1"/>
  <c r="O410" i="1"/>
  <c r="O386" i="1"/>
  <c r="O374" i="1"/>
  <c r="O362" i="1"/>
  <c r="O338" i="1"/>
  <c r="O326" i="1"/>
  <c r="O314" i="1"/>
  <c r="O17" i="1"/>
  <c r="F300" i="1"/>
  <c r="I300" i="1" s="1"/>
  <c r="O265" i="1"/>
  <c r="O253" i="1"/>
  <c r="O205" i="1"/>
  <c r="O25" i="1"/>
  <c r="P25" i="1" s="1"/>
  <c r="F2" i="1"/>
  <c r="F296" i="1"/>
  <c r="I296" i="1" s="1"/>
  <c r="F216" i="1"/>
  <c r="I216" i="1" s="1"/>
  <c r="F144" i="1"/>
  <c r="I144" i="1" s="1"/>
  <c r="F72" i="1"/>
  <c r="I72" i="1" s="1"/>
  <c r="F12" i="1"/>
  <c r="I12" i="1" s="1"/>
  <c r="F709" i="1"/>
  <c r="I709" i="1" s="1"/>
  <c r="O732" i="1"/>
  <c r="P732" i="1" s="1"/>
  <c r="O720" i="1"/>
  <c r="O696" i="1"/>
  <c r="O684" i="1"/>
  <c r="O672" i="1"/>
  <c r="O660" i="1"/>
  <c r="O648" i="1"/>
  <c r="O636" i="1"/>
  <c r="O624" i="1"/>
  <c r="O612" i="1"/>
  <c r="O600" i="1"/>
  <c r="O588" i="1"/>
  <c r="O576" i="1"/>
  <c r="O564" i="1"/>
  <c r="O552" i="1"/>
  <c r="O540" i="1"/>
  <c r="O528" i="1"/>
  <c r="P527" i="1" s="1"/>
  <c r="O516" i="1"/>
  <c r="O504" i="1"/>
  <c r="O492" i="1"/>
  <c r="O480" i="1"/>
  <c r="O468" i="1"/>
  <c r="O456" i="1"/>
  <c r="O444" i="1"/>
  <c r="O432" i="1"/>
  <c r="O420" i="1"/>
  <c r="O408" i="1"/>
  <c r="O396" i="1"/>
  <c r="P395" i="1" s="1"/>
  <c r="O384" i="1"/>
  <c r="P383" i="1" s="1"/>
  <c r="O372" i="1"/>
  <c r="P371" i="1" s="1"/>
  <c r="O360" i="1"/>
  <c r="O348" i="1"/>
  <c r="P347" i="1" s="1"/>
  <c r="O336" i="1"/>
  <c r="O324" i="1"/>
  <c r="P323" i="1" s="1"/>
  <c r="O312" i="1"/>
  <c r="O300" i="1"/>
  <c r="O288" i="1"/>
  <c r="P287" i="1" s="1"/>
  <c r="O276" i="1"/>
  <c r="P275" i="1" s="1"/>
  <c r="O264" i="1"/>
  <c r="O252" i="1"/>
  <c r="P251" i="1" s="1"/>
  <c r="O240" i="1"/>
  <c r="O228" i="1"/>
  <c r="P227" i="1" s="1"/>
  <c r="O216" i="1"/>
  <c r="P215" i="1" s="1"/>
  <c r="O204" i="1"/>
  <c r="O192" i="1"/>
  <c r="P191" i="1" s="1"/>
  <c r="O180" i="1"/>
  <c r="P179" i="1" s="1"/>
  <c r="O168" i="1"/>
  <c r="P167" i="1" s="1"/>
  <c r="O156" i="1"/>
  <c r="P155" i="1" s="1"/>
  <c r="O144" i="1"/>
  <c r="P143" i="1" s="1"/>
  <c r="O132" i="1"/>
  <c r="P131" i="1" s="1"/>
  <c r="O120" i="1"/>
  <c r="O108" i="1"/>
  <c r="P107" i="1" s="1"/>
  <c r="O96" i="1"/>
  <c r="P95" i="1" s="1"/>
  <c r="O84" i="1"/>
  <c r="P83" i="1" s="1"/>
  <c r="O72" i="1"/>
  <c r="O60" i="1"/>
  <c r="O48" i="1"/>
  <c r="P47" i="1" s="1"/>
  <c r="O36" i="1"/>
  <c r="P35" i="1" s="1"/>
  <c r="O24" i="1"/>
  <c r="P23" i="1" s="1"/>
  <c r="O12" i="1"/>
  <c r="F360" i="1"/>
  <c r="I360" i="1" s="1"/>
  <c r="F288" i="1"/>
  <c r="I288" i="1" s="1"/>
  <c r="F215" i="1"/>
  <c r="I215" i="1" s="1"/>
  <c r="F701" i="1"/>
  <c r="I701" i="1" s="1"/>
  <c r="O5" i="1"/>
  <c r="F676" i="1"/>
  <c r="I676" i="1" s="1"/>
  <c r="O730" i="1"/>
  <c r="O718" i="1"/>
  <c r="O706" i="1"/>
  <c r="O694" i="1"/>
  <c r="O682" i="1"/>
  <c r="O670" i="1"/>
  <c r="O658" i="1"/>
  <c r="O646" i="1"/>
  <c r="O634" i="1"/>
  <c r="O622" i="1"/>
  <c r="O610" i="1"/>
  <c r="O598" i="1"/>
  <c r="O586" i="1"/>
  <c r="O562" i="1"/>
  <c r="O550" i="1"/>
  <c r="O538" i="1"/>
  <c r="O526" i="1"/>
  <c r="O514" i="1"/>
  <c r="O502" i="1"/>
  <c r="O490" i="1"/>
  <c r="O478" i="1"/>
  <c r="O466" i="1"/>
  <c r="O454" i="1"/>
  <c r="O442" i="1"/>
  <c r="O430" i="1"/>
  <c r="O418" i="1"/>
  <c r="O406" i="1"/>
  <c r="P405" i="1" s="1"/>
  <c r="O394" i="1"/>
  <c r="P393" i="1" s="1"/>
  <c r="O382" i="1"/>
  <c r="P381" i="1" s="1"/>
  <c r="O370" i="1"/>
  <c r="O358" i="1"/>
  <c r="O346" i="1"/>
  <c r="O334" i="1"/>
  <c r="O322" i="1"/>
  <c r="O310" i="1"/>
  <c r="O298" i="1"/>
  <c r="O286" i="1"/>
  <c r="O274" i="1"/>
  <c r="O262" i="1"/>
  <c r="O250" i="1"/>
  <c r="O238" i="1"/>
  <c r="O226" i="1"/>
  <c r="O214" i="1"/>
  <c r="O202" i="1"/>
  <c r="O190" i="1"/>
  <c r="O178" i="1"/>
  <c r="O166" i="1"/>
  <c r="O154" i="1"/>
  <c r="O142" i="1"/>
  <c r="O130" i="1"/>
  <c r="O118" i="1"/>
  <c r="O106" i="1"/>
  <c r="O94" i="1"/>
  <c r="O82" i="1"/>
  <c r="O70" i="1"/>
  <c r="O58" i="1"/>
  <c r="O46" i="1"/>
  <c r="F664" i="1"/>
  <c r="I664" i="1" s="1"/>
  <c r="F336" i="1"/>
  <c r="I336" i="1" s="1"/>
  <c r="F272" i="1"/>
  <c r="I272" i="1" s="1"/>
  <c r="F192" i="1"/>
  <c r="I192" i="1" s="1"/>
  <c r="F108" i="1"/>
  <c r="I108" i="1" s="1"/>
  <c r="F48" i="1"/>
  <c r="I48" i="1" s="1"/>
  <c r="F633" i="1"/>
  <c r="I633" i="1" s="1"/>
  <c r="F332" i="1"/>
  <c r="I332" i="1" s="1"/>
  <c r="F268" i="1"/>
  <c r="I268" i="1" s="1"/>
  <c r="F44" i="1"/>
  <c r="I44" i="1" s="1"/>
  <c r="F618" i="1"/>
  <c r="I618" i="1" s="1"/>
  <c r="O79" i="1"/>
  <c r="O67" i="1"/>
  <c r="O55" i="1"/>
  <c r="O43" i="1"/>
  <c r="O31" i="1"/>
  <c r="O19" i="1"/>
  <c r="O7" i="1"/>
  <c r="O29" i="1"/>
  <c r="F686" i="1"/>
  <c r="I686" i="1" s="1"/>
  <c r="D686" i="1"/>
  <c r="H686" i="1" s="1"/>
  <c r="F494" i="1"/>
  <c r="I494" i="1" s="1"/>
  <c r="D494" i="1"/>
  <c r="H494" i="1" s="1"/>
  <c r="F446" i="1"/>
  <c r="I446" i="1" s="1"/>
  <c r="D446" i="1"/>
  <c r="H446" i="1" s="1"/>
  <c r="F434" i="1"/>
  <c r="I434" i="1" s="1"/>
  <c r="D434" i="1"/>
  <c r="H434" i="1" s="1"/>
  <c r="F386" i="1"/>
  <c r="I386" i="1" s="1"/>
  <c r="D386" i="1"/>
  <c r="H386" i="1" s="1"/>
  <c r="D374" i="1"/>
  <c r="H374" i="1" s="1"/>
  <c r="F374" i="1"/>
  <c r="I374" i="1" s="1"/>
  <c r="F518" i="1"/>
  <c r="I518" i="1" s="1"/>
  <c r="D347" i="1"/>
  <c r="H347" i="1" s="1"/>
  <c r="F347" i="1"/>
  <c r="I347" i="1" s="1"/>
  <c r="D335" i="1"/>
  <c r="H335" i="1" s="1"/>
  <c r="F335" i="1"/>
  <c r="I335" i="1" s="1"/>
  <c r="D323" i="1"/>
  <c r="H323" i="1" s="1"/>
  <c r="F323" i="1"/>
  <c r="I323" i="1" s="1"/>
  <c r="D299" i="1"/>
  <c r="H299" i="1" s="1"/>
  <c r="F299" i="1"/>
  <c r="I299" i="1" s="1"/>
  <c r="D287" i="1"/>
  <c r="H287" i="1" s="1"/>
  <c r="F287" i="1"/>
  <c r="I287" i="1" s="1"/>
  <c r="D263" i="1"/>
  <c r="H263" i="1" s="1"/>
  <c r="F263" i="1"/>
  <c r="I263" i="1" s="1"/>
  <c r="D251" i="1"/>
  <c r="H251" i="1" s="1"/>
  <c r="F251" i="1"/>
  <c r="I251" i="1" s="1"/>
  <c r="D227" i="1"/>
  <c r="H227" i="1" s="1"/>
  <c r="F227" i="1"/>
  <c r="I227" i="1" s="1"/>
  <c r="D203" i="1"/>
  <c r="H203" i="1" s="1"/>
  <c r="F203" i="1"/>
  <c r="I203" i="1" s="1"/>
  <c r="D191" i="1"/>
  <c r="H191" i="1" s="1"/>
  <c r="F191" i="1"/>
  <c r="I191" i="1" s="1"/>
  <c r="D179" i="1"/>
  <c r="H179" i="1" s="1"/>
  <c r="F179" i="1"/>
  <c r="I179" i="1" s="1"/>
  <c r="D155" i="1"/>
  <c r="H155" i="1" s="1"/>
  <c r="F155" i="1"/>
  <c r="I155" i="1" s="1"/>
  <c r="D143" i="1"/>
  <c r="H143" i="1" s="1"/>
  <c r="F143" i="1"/>
  <c r="I143" i="1" s="1"/>
  <c r="D119" i="1"/>
  <c r="H119" i="1" s="1"/>
  <c r="F119" i="1"/>
  <c r="I119" i="1" s="1"/>
  <c r="D107" i="1"/>
  <c r="H107" i="1" s="1"/>
  <c r="F107" i="1"/>
  <c r="I107" i="1" s="1"/>
  <c r="D83" i="1"/>
  <c r="H83" i="1" s="1"/>
  <c r="F83" i="1"/>
  <c r="I83" i="1" s="1"/>
  <c r="D59" i="1"/>
  <c r="H59" i="1" s="1"/>
  <c r="F59" i="1"/>
  <c r="I59" i="1" s="1"/>
  <c r="D47" i="1"/>
  <c r="H47" i="1" s="1"/>
  <c r="F47" i="1"/>
  <c r="I47" i="1" s="1"/>
  <c r="D35" i="1"/>
  <c r="H35" i="1" s="1"/>
  <c r="F35" i="1"/>
  <c r="I35" i="1" s="1"/>
  <c r="D11" i="1"/>
  <c r="H11" i="1" s="1"/>
  <c r="F11" i="1"/>
  <c r="I11" i="1" s="1"/>
  <c r="F359" i="1"/>
  <c r="I359" i="1" s="1"/>
  <c r="F656" i="1"/>
  <c r="I656" i="1" s="1"/>
  <c r="D590" i="1"/>
  <c r="H590" i="1" s="1"/>
  <c r="F440" i="1"/>
  <c r="I440" i="1" s="1"/>
  <c r="D530" i="1"/>
  <c r="H530" i="1" s="1"/>
  <c r="O695" i="1"/>
  <c r="O647" i="1"/>
  <c r="O599" i="1"/>
  <c r="F722" i="1"/>
  <c r="I722" i="1" s="1"/>
  <c r="D722" i="1"/>
  <c r="H722" i="1" s="1"/>
  <c r="D602" i="1"/>
  <c r="H602" i="1" s="1"/>
  <c r="F602" i="1"/>
  <c r="I602" i="1" s="1"/>
  <c r="F542" i="1"/>
  <c r="I542" i="1" s="1"/>
  <c r="D542" i="1"/>
  <c r="H542" i="1" s="1"/>
  <c r="D410" i="1"/>
  <c r="H410" i="1" s="1"/>
  <c r="F410" i="1"/>
  <c r="I410" i="1" s="1"/>
  <c r="D356" i="1"/>
  <c r="H356" i="1" s="1"/>
  <c r="F356" i="1"/>
  <c r="I356" i="1" s="1"/>
  <c r="D344" i="1"/>
  <c r="H344" i="1" s="1"/>
  <c r="F344" i="1"/>
  <c r="I344" i="1" s="1"/>
  <c r="D320" i="1"/>
  <c r="H320" i="1" s="1"/>
  <c r="F320" i="1"/>
  <c r="I320" i="1" s="1"/>
  <c r="D308" i="1"/>
  <c r="H308" i="1" s="1"/>
  <c r="F308" i="1"/>
  <c r="I308" i="1" s="1"/>
  <c r="D284" i="1"/>
  <c r="H284" i="1" s="1"/>
  <c r="F284" i="1"/>
  <c r="I284" i="1" s="1"/>
  <c r="D260" i="1"/>
  <c r="H260" i="1" s="1"/>
  <c r="F260" i="1"/>
  <c r="I260" i="1" s="1"/>
  <c r="D248" i="1"/>
  <c r="H248" i="1" s="1"/>
  <c r="F248" i="1"/>
  <c r="I248" i="1" s="1"/>
  <c r="D236" i="1"/>
  <c r="H236" i="1" s="1"/>
  <c r="F236" i="1"/>
  <c r="I236" i="1" s="1"/>
  <c r="D212" i="1"/>
  <c r="H212" i="1" s="1"/>
  <c r="F212" i="1"/>
  <c r="I212" i="1" s="1"/>
  <c r="D200" i="1"/>
  <c r="H200" i="1" s="1"/>
  <c r="F200" i="1"/>
  <c r="I200" i="1" s="1"/>
  <c r="D176" i="1"/>
  <c r="H176" i="1" s="1"/>
  <c r="F176" i="1"/>
  <c r="I176" i="1" s="1"/>
  <c r="D164" i="1"/>
  <c r="H164" i="1" s="1"/>
  <c r="F164" i="1"/>
  <c r="I164" i="1" s="1"/>
  <c r="D140" i="1"/>
  <c r="H140" i="1" s="1"/>
  <c r="F140" i="1"/>
  <c r="I140" i="1" s="1"/>
  <c r="D116" i="1"/>
  <c r="H116" i="1" s="1"/>
  <c r="F116" i="1"/>
  <c r="I116" i="1" s="1"/>
  <c r="D104" i="1"/>
  <c r="H104" i="1" s="1"/>
  <c r="F104" i="1"/>
  <c r="I104" i="1" s="1"/>
  <c r="D92" i="1"/>
  <c r="H92" i="1" s="1"/>
  <c r="F92" i="1"/>
  <c r="I92" i="1" s="1"/>
  <c r="D68" i="1"/>
  <c r="H68" i="1" s="1"/>
  <c r="F68" i="1"/>
  <c r="I68" i="1" s="1"/>
  <c r="D56" i="1"/>
  <c r="H56" i="1" s="1"/>
  <c r="F56" i="1"/>
  <c r="I56" i="1" s="1"/>
  <c r="D32" i="1"/>
  <c r="H32" i="1" s="1"/>
  <c r="F32" i="1"/>
  <c r="I32" i="1" s="1"/>
  <c r="D20" i="1"/>
  <c r="H20" i="1" s="1"/>
  <c r="F20" i="1"/>
  <c r="I20" i="1" s="1"/>
  <c r="F275" i="1"/>
  <c r="I275" i="1" s="1"/>
  <c r="O574" i="1"/>
  <c r="O575" i="1"/>
  <c r="D728" i="1"/>
  <c r="H728" i="1" s="1"/>
  <c r="F728" i="1"/>
  <c r="I728" i="1" s="1"/>
  <c r="D680" i="1"/>
  <c r="H680" i="1" s="1"/>
  <c r="F680" i="1"/>
  <c r="I680" i="1" s="1"/>
  <c r="D548" i="1"/>
  <c r="H548" i="1" s="1"/>
  <c r="F548" i="1"/>
  <c r="I548" i="1" s="1"/>
  <c r="D524" i="1"/>
  <c r="H524" i="1" s="1"/>
  <c r="F524" i="1"/>
  <c r="I524" i="1" s="1"/>
  <c r="D398" i="1"/>
  <c r="H398" i="1" s="1"/>
  <c r="D470" i="1"/>
  <c r="H470" i="1" s="1"/>
  <c r="F470" i="1"/>
  <c r="I470" i="1" s="1"/>
  <c r="F650" i="1"/>
  <c r="I650" i="1" s="1"/>
  <c r="D572" i="1"/>
  <c r="H572" i="1" s="1"/>
  <c r="F572" i="1"/>
  <c r="I572" i="1" s="1"/>
  <c r="D560" i="1"/>
  <c r="H560" i="1" s="1"/>
  <c r="F560" i="1"/>
  <c r="I560" i="1" s="1"/>
  <c r="D512" i="1"/>
  <c r="H512" i="1" s="1"/>
  <c r="F512" i="1"/>
  <c r="I512" i="1" s="1"/>
  <c r="D500" i="1"/>
  <c r="H500" i="1" s="1"/>
  <c r="F500" i="1"/>
  <c r="I500" i="1" s="1"/>
  <c r="D476" i="1"/>
  <c r="H476" i="1" s="1"/>
  <c r="F476" i="1"/>
  <c r="I476" i="1" s="1"/>
  <c r="D428" i="1"/>
  <c r="H428" i="1" s="1"/>
  <c r="F428" i="1"/>
  <c r="I428" i="1" s="1"/>
  <c r="D404" i="1"/>
  <c r="H404" i="1" s="1"/>
  <c r="F404" i="1"/>
  <c r="I404" i="1" s="1"/>
  <c r="D392" i="1"/>
  <c r="H392" i="1" s="1"/>
  <c r="F392" i="1"/>
  <c r="I392" i="1" s="1"/>
  <c r="D368" i="1"/>
  <c r="H368" i="1" s="1"/>
  <c r="F368" i="1"/>
  <c r="I368" i="1" s="1"/>
  <c r="F131" i="1"/>
  <c r="I131" i="1" s="1"/>
  <c r="F71" i="1"/>
  <c r="I71" i="1" s="1"/>
  <c r="F596" i="1"/>
  <c r="I596" i="1" s="1"/>
  <c r="O680" i="1"/>
  <c r="O632" i="1"/>
  <c r="O560" i="1"/>
  <c r="D578" i="1"/>
  <c r="H578" i="1" s="1"/>
  <c r="D704" i="1"/>
  <c r="H704" i="1" s="1"/>
  <c r="F704" i="1"/>
  <c r="I704" i="1" s="1"/>
  <c r="F188" i="1"/>
  <c r="I188" i="1" s="1"/>
  <c r="F128" i="1"/>
  <c r="I128" i="1" s="1"/>
  <c r="F8" i="1"/>
  <c r="I8" i="1" s="1"/>
  <c r="F716" i="1"/>
  <c r="I716" i="1" s="1"/>
  <c r="O523" i="1"/>
  <c r="O524" i="1"/>
  <c r="O427" i="1"/>
  <c r="O428" i="1"/>
  <c r="O379" i="1"/>
  <c r="O380" i="1"/>
  <c r="D626" i="1"/>
  <c r="H626" i="1" s="1"/>
  <c r="F626" i="1"/>
  <c r="I626" i="1" s="1"/>
  <c r="F482" i="1"/>
  <c r="I482" i="1" s="1"/>
  <c r="D482" i="1"/>
  <c r="H482" i="1" s="1"/>
  <c r="D668" i="1"/>
  <c r="H668" i="1" s="1"/>
  <c r="F668" i="1"/>
  <c r="I668" i="1" s="1"/>
  <c r="D632" i="1"/>
  <c r="H632" i="1" s="1"/>
  <c r="F632" i="1"/>
  <c r="I632" i="1" s="1"/>
  <c r="O667" i="1"/>
  <c r="O668" i="1"/>
  <c r="O583" i="1"/>
  <c r="O584" i="1"/>
  <c r="F550" i="1"/>
  <c r="I550" i="1" s="1"/>
  <c r="F536" i="1"/>
  <c r="I536" i="1" s="1"/>
  <c r="O476" i="1"/>
  <c r="F674" i="1"/>
  <c r="I674" i="1" s="1"/>
  <c r="D674" i="1"/>
  <c r="H674" i="1" s="1"/>
  <c r="F638" i="1"/>
  <c r="I638" i="1" s="1"/>
  <c r="D638" i="1"/>
  <c r="H638" i="1" s="1"/>
  <c r="F239" i="1"/>
  <c r="I239" i="1" s="1"/>
  <c r="F692" i="1"/>
  <c r="I692" i="1" s="1"/>
  <c r="F526" i="1"/>
  <c r="I526" i="1" s="1"/>
  <c r="F69" i="1"/>
  <c r="I69" i="1" s="1"/>
  <c r="D69" i="1"/>
  <c r="H69" i="1" s="1"/>
  <c r="F328" i="1"/>
  <c r="I328" i="1" s="1"/>
  <c r="F271" i="1"/>
  <c r="I271" i="1" s="1"/>
  <c r="F240" i="1"/>
  <c r="I240" i="1" s="1"/>
  <c r="F184" i="1"/>
  <c r="I184" i="1" s="1"/>
  <c r="F127" i="1"/>
  <c r="I127" i="1" s="1"/>
  <c r="F96" i="1"/>
  <c r="I96" i="1" s="1"/>
  <c r="F40" i="1"/>
  <c r="I40" i="1" s="1"/>
  <c r="D621" i="1"/>
  <c r="H621" i="1" s="1"/>
  <c r="F621" i="1"/>
  <c r="I621" i="1" s="1"/>
  <c r="F700" i="1"/>
  <c r="I700" i="1" s="1"/>
  <c r="F652" i="1"/>
  <c r="I652" i="1" s="1"/>
  <c r="F592" i="1"/>
  <c r="I592" i="1" s="1"/>
  <c r="F433" i="1"/>
  <c r="I433" i="1" s="1"/>
  <c r="D141" i="1"/>
  <c r="H141" i="1" s="1"/>
  <c r="O728" i="1"/>
  <c r="O716" i="1"/>
  <c r="O704" i="1"/>
  <c r="O692" i="1"/>
  <c r="O656" i="1"/>
  <c r="O644" i="1"/>
  <c r="O620" i="1"/>
  <c r="O608" i="1"/>
  <c r="O596" i="1"/>
  <c r="O572" i="1"/>
  <c r="O548" i="1"/>
  <c r="O536" i="1"/>
  <c r="O512" i="1"/>
  <c r="O500" i="1"/>
  <c r="O488" i="1"/>
  <c r="O464" i="1"/>
  <c r="O452" i="1"/>
  <c r="O440" i="1"/>
  <c r="O416" i="1"/>
  <c r="O404" i="1"/>
  <c r="O392" i="1"/>
  <c r="O368" i="1"/>
  <c r="O356" i="1"/>
  <c r="O344" i="1"/>
  <c r="O320" i="1"/>
  <c r="O308" i="1"/>
  <c r="O296" i="1"/>
  <c r="O284" i="1"/>
  <c r="O272" i="1"/>
  <c r="O260" i="1"/>
  <c r="O261" i="1"/>
  <c r="O248" i="1"/>
  <c r="O236" i="1"/>
  <c r="O224" i="1"/>
  <c r="O212" i="1"/>
  <c r="O200" i="1"/>
  <c r="O188" i="1"/>
  <c r="O176" i="1"/>
  <c r="O164" i="1"/>
  <c r="O152" i="1"/>
  <c r="O140" i="1"/>
  <c r="O128" i="1"/>
  <c r="O116" i="1"/>
  <c r="O104" i="1"/>
  <c r="O92" i="1"/>
  <c r="O80" i="1"/>
  <c r="O68" i="1"/>
  <c r="O56" i="1"/>
  <c r="O44" i="1"/>
  <c r="O45" i="1"/>
  <c r="O32" i="1"/>
  <c r="O20" i="1"/>
  <c r="O8" i="1"/>
  <c r="O9" i="1"/>
  <c r="O531" i="1"/>
  <c r="O465" i="1"/>
  <c r="O153" i="1"/>
  <c r="O642" i="1"/>
  <c r="O332" i="1"/>
  <c r="F352" i="1"/>
  <c r="I352" i="1" s="1"/>
  <c r="F295" i="1"/>
  <c r="I295" i="1" s="1"/>
  <c r="F264" i="1"/>
  <c r="I264" i="1" s="1"/>
  <c r="F208" i="1"/>
  <c r="I208" i="1" s="1"/>
  <c r="F151" i="1"/>
  <c r="I151" i="1" s="1"/>
  <c r="F120" i="1"/>
  <c r="I120" i="1" s="1"/>
  <c r="F64" i="1"/>
  <c r="I64" i="1" s="1"/>
  <c r="F7" i="1"/>
  <c r="I7" i="1" s="1"/>
  <c r="F689" i="1"/>
  <c r="I689" i="1" s="1"/>
  <c r="F645" i="1"/>
  <c r="I645" i="1" s="1"/>
  <c r="F585" i="1"/>
  <c r="I585" i="1" s="1"/>
  <c r="F414" i="1"/>
  <c r="I414" i="1" s="1"/>
  <c r="D495" i="1"/>
  <c r="H495" i="1" s="1"/>
  <c r="O726" i="1"/>
  <c r="O714" i="1"/>
  <c r="O702" i="1"/>
  <c r="P702" i="1" s="1"/>
  <c r="O690" i="1"/>
  <c r="O678" i="1"/>
  <c r="O666" i="1"/>
  <c r="O630" i="1"/>
  <c r="O606" i="1"/>
  <c r="O594" i="1"/>
  <c r="O582" i="1"/>
  <c r="O558" i="1"/>
  <c r="O534" i="1"/>
  <c r="O522" i="1"/>
  <c r="O510" i="1"/>
  <c r="O486" i="1"/>
  <c r="O474" i="1"/>
  <c r="O462" i="1"/>
  <c r="O438" i="1"/>
  <c r="O426" i="1"/>
  <c r="O414" i="1"/>
  <c r="O390" i="1"/>
  <c r="O378" i="1"/>
  <c r="O366" i="1"/>
  <c r="O342" i="1"/>
  <c r="O330" i="1"/>
  <c r="O318" i="1"/>
  <c r="O306" i="1"/>
  <c r="O282" i="1"/>
  <c r="O258" i="1"/>
  <c r="O210" i="1"/>
  <c r="O693" i="1"/>
  <c r="F348" i="1"/>
  <c r="I348" i="1" s="1"/>
  <c r="F292" i="1"/>
  <c r="I292" i="1" s="1"/>
  <c r="F235" i="1"/>
  <c r="I235" i="1" s="1"/>
  <c r="F204" i="1"/>
  <c r="I204" i="1" s="1"/>
  <c r="F148" i="1"/>
  <c r="I148" i="1" s="1"/>
  <c r="F60" i="1"/>
  <c r="I60" i="1" s="1"/>
  <c r="F4" i="1"/>
  <c r="I4" i="1" s="1"/>
  <c r="D606" i="1"/>
  <c r="H606" i="1" s="1"/>
  <c r="F606" i="1"/>
  <c r="I606" i="1" s="1"/>
  <c r="D570" i="1"/>
  <c r="H570" i="1" s="1"/>
  <c r="F570" i="1"/>
  <c r="I570" i="1" s="1"/>
  <c r="F688" i="1"/>
  <c r="I688" i="1" s="1"/>
  <c r="F642" i="1"/>
  <c r="I642" i="1" s="1"/>
  <c r="F582" i="1"/>
  <c r="I582" i="1" s="1"/>
  <c r="F498" i="1"/>
  <c r="I498" i="1" s="1"/>
  <c r="O713" i="1"/>
  <c r="O701" i="1"/>
  <c r="O689" i="1"/>
  <c r="O677" i="1"/>
  <c r="O665" i="1"/>
  <c r="O653" i="1"/>
  <c r="O629" i="1"/>
  <c r="O617" i="1"/>
  <c r="O605" i="1"/>
  <c r="O593" i="1"/>
  <c r="O581" i="1"/>
  <c r="O557" i="1"/>
  <c r="O545" i="1"/>
  <c r="O533" i="1"/>
  <c r="O521" i="1"/>
  <c r="O497" i="1"/>
  <c r="O485" i="1"/>
  <c r="O473" i="1"/>
  <c r="O449" i="1"/>
  <c r="O437" i="1"/>
  <c r="O425" i="1"/>
  <c r="O401" i="1"/>
  <c r="O389" i="1"/>
  <c r="O377" i="1"/>
  <c r="O353" i="1"/>
  <c r="O341" i="1"/>
  <c r="O329" i="1"/>
  <c r="O293" i="1"/>
  <c r="O294" i="1"/>
  <c r="O257" i="1"/>
  <c r="O233" i="1"/>
  <c r="O234" i="1"/>
  <c r="O513" i="1"/>
  <c r="O450" i="1"/>
  <c r="O321" i="1"/>
  <c r="F725" i="1"/>
  <c r="I725" i="1" s="1"/>
  <c r="F685" i="1"/>
  <c r="I685" i="1" s="1"/>
  <c r="O681" i="1"/>
  <c r="O570" i="1"/>
  <c r="F316" i="1"/>
  <c r="I316" i="1" s="1"/>
  <c r="F259" i="1"/>
  <c r="I259" i="1" s="1"/>
  <c r="F228" i="1"/>
  <c r="I228" i="1" s="1"/>
  <c r="F172" i="1"/>
  <c r="I172" i="1" s="1"/>
  <c r="F115" i="1"/>
  <c r="I115" i="1" s="1"/>
  <c r="F84" i="1"/>
  <c r="I84" i="1" s="1"/>
  <c r="F28" i="1"/>
  <c r="I28" i="1" s="1"/>
  <c r="F724" i="1"/>
  <c r="I724" i="1" s="1"/>
  <c r="F565" i="1"/>
  <c r="I565" i="1" s="1"/>
  <c r="D687" i="1"/>
  <c r="H687" i="1" s="1"/>
  <c r="P711" i="1"/>
  <c r="O241" i="1"/>
  <c r="F351" i="1"/>
  <c r="I351" i="1" s="1"/>
  <c r="D351" i="1"/>
  <c r="H351" i="1" s="1"/>
  <c r="F343" i="1"/>
  <c r="I343" i="1" s="1"/>
  <c r="F312" i="1"/>
  <c r="I312" i="1" s="1"/>
  <c r="F256" i="1"/>
  <c r="I256" i="1" s="1"/>
  <c r="F199" i="1"/>
  <c r="I199" i="1" s="1"/>
  <c r="F168" i="1"/>
  <c r="I168" i="1" s="1"/>
  <c r="F112" i="1"/>
  <c r="I112" i="1" s="1"/>
  <c r="F24" i="1"/>
  <c r="I24" i="1" s="1"/>
  <c r="F591" i="1"/>
  <c r="I591" i="1" s="1"/>
  <c r="D591" i="1"/>
  <c r="H591" i="1" s="1"/>
  <c r="F543" i="1"/>
  <c r="I543" i="1" s="1"/>
  <c r="D543" i="1"/>
  <c r="H543" i="1" s="1"/>
  <c r="F399" i="1"/>
  <c r="I399" i="1" s="1"/>
  <c r="D399" i="1"/>
  <c r="H399" i="1" s="1"/>
  <c r="F721" i="1"/>
  <c r="I721" i="1" s="1"/>
  <c r="F677" i="1"/>
  <c r="I677" i="1" s="1"/>
  <c r="F561" i="1"/>
  <c r="I561" i="1" s="1"/>
  <c r="F469" i="1"/>
  <c r="I469" i="1" s="1"/>
  <c r="F390" i="1"/>
  <c r="I390" i="1" s="1"/>
  <c r="O673" i="1"/>
  <c r="O618" i="1"/>
  <c r="O498" i="1"/>
  <c r="O435" i="1"/>
  <c r="O369" i="1"/>
  <c r="O225" i="1"/>
  <c r="O721" i="1"/>
  <c r="D697" i="1"/>
  <c r="H697" i="1" s="1"/>
  <c r="F697" i="1"/>
  <c r="I697" i="1" s="1"/>
  <c r="D661" i="1"/>
  <c r="H661" i="1" s="1"/>
  <c r="F661" i="1"/>
  <c r="I661" i="1" s="1"/>
  <c r="F713" i="1"/>
  <c r="I713" i="1" s="1"/>
  <c r="F673" i="1"/>
  <c r="I673" i="1" s="1"/>
  <c r="F613" i="1"/>
  <c r="I613" i="1" s="1"/>
  <c r="F457" i="1"/>
  <c r="I457" i="1" s="1"/>
  <c r="O13" i="1"/>
  <c r="O613" i="1"/>
  <c r="O555" i="1"/>
  <c r="O297" i="1"/>
  <c r="F364" i="1"/>
  <c r="I364" i="1" s="1"/>
  <c r="F307" i="1"/>
  <c r="I307" i="1" s="1"/>
  <c r="F276" i="1"/>
  <c r="I276" i="1" s="1"/>
  <c r="F220" i="1"/>
  <c r="I220" i="1" s="1"/>
  <c r="F163" i="1"/>
  <c r="I163" i="1" s="1"/>
  <c r="F132" i="1"/>
  <c r="I132" i="1" s="1"/>
  <c r="F76" i="1"/>
  <c r="I76" i="1" s="1"/>
  <c r="F712" i="1"/>
  <c r="I712" i="1" s="1"/>
  <c r="F665" i="1"/>
  <c r="I665" i="1" s="1"/>
  <c r="F450" i="1"/>
  <c r="I450" i="1" s="1"/>
  <c r="D303" i="1"/>
  <c r="H303" i="1" s="1"/>
  <c r="O731" i="1"/>
  <c r="O719" i="1"/>
  <c r="O683" i="1"/>
  <c r="O671" i="1"/>
  <c r="O659" i="1"/>
  <c r="O635" i="1"/>
  <c r="O623" i="1"/>
  <c r="O611" i="1"/>
  <c r="O587" i="1"/>
  <c r="O563" i="1"/>
  <c r="O546" i="1"/>
  <c r="O483" i="1"/>
  <c r="O417" i="1"/>
  <c r="O354" i="1"/>
  <c r="O309" i="1"/>
  <c r="O285" i="1"/>
  <c r="O273" i="1"/>
  <c r="O213" i="1"/>
  <c r="O201" i="1"/>
  <c r="O165" i="1"/>
  <c r="O141" i="1"/>
  <c r="O129" i="1"/>
  <c r="O105" i="1"/>
  <c r="O93" i="1"/>
  <c r="O69" i="1"/>
  <c r="O57" i="1"/>
  <c r="O270" i="1"/>
  <c r="O246" i="1"/>
  <c r="O222" i="1"/>
  <c r="O198" i="1"/>
  <c r="O186" i="1"/>
  <c r="O174" i="1"/>
  <c r="O162" i="1"/>
  <c r="O150" i="1"/>
  <c r="O138" i="1"/>
  <c r="O126" i="1"/>
  <c r="O114" i="1"/>
  <c r="O102" i="1"/>
  <c r="O90" i="1"/>
  <c r="O78" i="1"/>
  <c r="O66" i="1"/>
  <c r="O54" i="1"/>
  <c r="O42" i="1"/>
  <c r="O125" i="1"/>
  <c r="O100" i="1"/>
  <c r="O88" i="1"/>
  <c r="O76" i="1"/>
  <c r="O64" i="1"/>
  <c r="O52" i="1"/>
  <c r="O40" i="1"/>
  <c r="O243" i="1"/>
  <c r="O231" i="1"/>
  <c r="O207" i="1"/>
  <c r="O183" i="1"/>
  <c r="O171" i="1"/>
  <c r="O159" i="1"/>
  <c r="O147" i="1"/>
  <c r="O123" i="1"/>
  <c r="O111" i="1"/>
  <c r="O87" i="1"/>
  <c r="O75" i="1"/>
  <c r="O51" i="1"/>
  <c r="O39" i="1"/>
  <c r="O541" i="1"/>
  <c r="O529" i="1"/>
  <c r="O517" i="1"/>
  <c r="O505" i="1"/>
  <c r="O493" i="1"/>
  <c r="O481" i="1"/>
  <c r="O469" i="1"/>
  <c r="O457" i="1"/>
  <c r="O445" i="1"/>
  <c r="O433" i="1"/>
  <c r="O421" i="1"/>
  <c r="O409" i="1"/>
  <c r="O397" i="1"/>
  <c r="O385" i="1"/>
  <c r="O373" i="1"/>
  <c r="O361" i="1"/>
  <c r="O349" i="1"/>
  <c r="O337" i="1"/>
  <c r="O325" i="1"/>
  <c r="O229" i="1"/>
  <c r="O217" i="1"/>
  <c r="O193" i="1"/>
  <c r="O169" i="1"/>
  <c r="O157" i="1"/>
  <c r="O145" i="1"/>
  <c r="O133" i="1"/>
  <c r="O121" i="1"/>
  <c r="O109" i="1"/>
  <c r="O97" i="1"/>
  <c r="O85" i="1"/>
  <c r="O73" i="1"/>
  <c r="O61" i="1"/>
  <c r="O49" i="1"/>
  <c r="O37" i="1"/>
  <c r="O28" i="1"/>
  <c r="D563" i="1"/>
  <c r="H563" i="1" s="1"/>
  <c r="F563" i="1"/>
  <c r="I563" i="1" s="1"/>
  <c r="D515" i="1"/>
  <c r="H515" i="1" s="1"/>
  <c r="F515" i="1"/>
  <c r="I515" i="1" s="1"/>
  <c r="D407" i="1"/>
  <c r="H407" i="1" s="1"/>
  <c r="F407" i="1"/>
  <c r="I407" i="1" s="1"/>
  <c r="D146" i="1"/>
  <c r="H146" i="1" s="1"/>
  <c r="F610" i="1"/>
  <c r="I610" i="1" s="1"/>
  <c r="D350" i="1"/>
  <c r="H350" i="1" s="1"/>
  <c r="D254" i="1"/>
  <c r="H254" i="1" s="1"/>
  <c r="D206" i="1"/>
  <c r="H206" i="1" s="1"/>
  <c r="F366" i="1"/>
  <c r="I366" i="1" s="1"/>
  <c r="F354" i="1"/>
  <c r="I354" i="1" s="1"/>
  <c r="F342" i="1"/>
  <c r="I342" i="1" s="1"/>
  <c r="F330" i="1"/>
  <c r="I330" i="1" s="1"/>
  <c r="F318" i="1"/>
  <c r="I318" i="1" s="1"/>
  <c r="F306" i="1"/>
  <c r="I306" i="1" s="1"/>
  <c r="F294" i="1"/>
  <c r="I294" i="1" s="1"/>
  <c r="F282" i="1"/>
  <c r="I282" i="1" s="1"/>
  <c r="F270" i="1"/>
  <c r="I270" i="1" s="1"/>
  <c r="F258" i="1"/>
  <c r="I258" i="1" s="1"/>
  <c r="F246" i="1"/>
  <c r="I246" i="1" s="1"/>
  <c r="F234" i="1"/>
  <c r="I234" i="1" s="1"/>
  <c r="F222" i="1"/>
  <c r="I222" i="1" s="1"/>
  <c r="F210" i="1"/>
  <c r="I210" i="1" s="1"/>
  <c r="F198" i="1"/>
  <c r="I198" i="1" s="1"/>
  <c r="F186" i="1"/>
  <c r="I186" i="1" s="1"/>
  <c r="F174" i="1"/>
  <c r="I174" i="1" s="1"/>
  <c r="F162" i="1"/>
  <c r="I162" i="1" s="1"/>
  <c r="F150" i="1"/>
  <c r="I150" i="1" s="1"/>
  <c r="F138" i="1"/>
  <c r="I138" i="1" s="1"/>
  <c r="F126" i="1"/>
  <c r="I126" i="1" s="1"/>
  <c r="F114" i="1"/>
  <c r="I114" i="1" s="1"/>
  <c r="F102" i="1"/>
  <c r="I102" i="1" s="1"/>
  <c r="F90" i="1"/>
  <c r="I90" i="1" s="1"/>
  <c r="F78" i="1"/>
  <c r="I78" i="1" s="1"/>
  <c r="F66" i="1"/>
  <c r="I66" i="1" s="1"/>
  <c r="F54" i="1"/>
  <c r="I54" i="1" s="1"/>
  <c r="F42" i="1"/>
  <c r="I42" i="1" s="1"/>
  <c r="F30" i="1"/>
  <c r="I30" i="1" s="1"/>
  <c r="F18" i="1"/>
  <c r="I18" i="1" s="1"/>
  <c r="F6" i="1"/>
  <c r="I6" i="1" s="1"/>
  <c r="F723" i="1"/>
  <c r="I723" i="1" s="1"/>
  <c r="F711" i="1"/>
  <c r="I711" i="1" s="1"/>
  <c r="F699" i="1"/>
  <c r="I699" i="1" s="1"/>
  <c r="F675" i="1"/>
  <c r="I675" i="1" s="1"/>
  <c r="F663" i="1"/>
  <c r="I663" i="1" s="1"/>
  <c r="F649" i="1"/>
  <c r="I649" i="1" s="1"/>
  <c r="F630" i="1"/>
  <c r="I630" i="1" s="1"/>
  <c r="F609" i="1"/>
  <c r="I609" i="1" s="1"/>
  <c r="F589" i="1"/>
  <c r="I589" i="1" s="1"/>
  <c r="F568" i="1"/>
  <c r="I568" i="1" s="1"/>
  <c r="F546" i="1"/>
  <c r="I546" i="1" s="1"/>
  <c r="F522" i="1"/>
  <c r="I522" i="1" s="1"/>
  <c r="F466" i="1"/>
  <c r="I466" i="1" s="1"/>
  <c r="F438" i="1"/>
  <c r="I438" i="1" s="1"/>
  <c r="F409" i="1"/>
  <c r="I409" i="1" s="1"/>
  <c r="F380" i="1"/>
  <c r="I380" i="1" s="1"/>
  <c r="D729" i="1"/>
  <c r="H729" i="1" s="1"/>
  <c r="D681" i="1"/>
  <c r="H681" i="1" s="1"/>
  <c r="D537" i="1"/>
  <c r="H537" i="1" s="1"/>
  <c r="D489" i="1"/>
  <c r="H489" i="1" s="1"/>
  <c r="D441" i="1"/>
  <c r="H441" i="1" s="1"/>
  <c r="D393" i="1"/>
  <c r="H393" i="1" s="1"/>
  <c r="D345" i="1"/>
  <c r="H345" i="1" s="1"/>
  <c r="D297" i="1"/>
  <c r="H297" i="1" s="1"/>
  <c r="D249" i="1"/>
  <c r="H249" i="1" s="1"/>
  <c r="D201" i="1"/>
  <c r="H201" i="1" s="1"/>
  <c r="D134" i="1"/>
  <c r="H134" i="1" s="1"/>
  <c r="D62" i="1"/>
  <c r="H62" i="1" s="1"/>
  <c r="D647" i="1"/>
  <c r="H647" i="1" s="1"/>
  <c r="F647" i="1"/>
  <c r="I647" i="1" s="1"/>
  <c r="D527" i="1"/>
  <c r="H527" i="1" s="1"/>
  <c r="F527" i="1"/>
  <c r="I527" i="1" s="1"/>
  <c r="D479" i="1"/>
  <c r="H479" i="1" s="1"/>
  <c r="F479" i="1"/>
  <c r="I479" i="1" s="1"/>
  <c r="D395" i="1"/>
  <c r="H395" i="1" s="1"/>
  <c r="F395" i="1"/>
  <c r="I395" i="1" s="1"/>
  <c r="D74" i="1"/>
  <c r="H74" i="1" s="1"/>
  <c r="F382" i="1"/>
  <c r="I382" i="1" s="1"/>
  <c r="D302" i="1"/>
  <c r="H302" i="1" s="1"/>
  <c r="F365" i="1"/>
  <c r="I365" i="1" s="1"/>
  <c r="F353" i="1"/>
  <c r="I353" i="1" s="1"/>
  <c r="F341" i="1"/>
  <c r="I341" i="1" s="1"/>
  <c r="F329" i="1"/>
  <c r="I329" i="1" s="1"/>
  <c r="F317" i="1"/>
  <c r="I317" i="1" s="1"/>
  <c r="F305" i="1"/>
  <c r="I305" i="1" s="1"/>
  <c r="F293" i="1"/>
  <c r="I293" i="1" s="1"/>
  <c r="F281" i="1"/>
  <c r="I281" i="1" s="1"/>
  <c r="F269" i="1"/>
  <c r="I269" i="1" s="1"/>
  <c r="F257" i="1"/>
  <c r="I257" i="1" s="1"/>
  <c r="F245" i="1"/>
  <c r="I245" i="1" s="1"/>
  <c r="F233" i="1"/>
  <c r="I233" i="1" s="1"/>
  <c r="F221" i="1"/>
  <c r="I221" i="1" s="1"/>
  <c r="F209" i="1"/>
  <c r="I209" i="1" s="1"/>
  <c r="F197" i="1"/>
  <c r="I197" i="1" s="1"/>
  <c r="F185" i="1"/>
  <c r="I185" i="1" s="1"/>
  <c r="F173" i="1"/>
  <c r="I173" i="1" s="1"/>
  <c r="F161" i="1"/>
  <c r="I161" i="1" s="1"/>
  <c r="F149" i="1"/>
  <c r="I149" i="1" s="1"/>
  <c r="F137" i="1"/>
  <c r="I137" i="1" s="1"/>
  <c r="F125" i="1"/>
  <c r="I125" i="1" s="1"/>
  <c r="F113" i="1"/>
  <c r="I113" i="1" s="1"/>
  <c r="F101" i="1"/>
  <c r="I101" i="1" s="1"/>
  <c r="F89" i="1"/>
  <c r="I89" i="1" s="1"/>
  <c r="F77" i="1"/>
  <c r="I77" i="1" s="1"/>
  <c r="F65" i="1"/>
  <c r="I65" i="1" s="1"/>
  <c r="F53" i="1"/>
  <c r="I53" i="1" s="1"/>
  <c r="F41" i="1"/>
  <c r="I41" i="1" s="1"/>
  <c r="F29" i="1"/>
  <c r="I29" i="1" s="1"/>
  <c r="F17" i="1"/>
  <c r="I17" i="1" s="1"/>
  <c r="F5" i="1"/>
  <c r="I5" i="1" s="1"/>
  <c r="F710" i="1"/>
  <c r="I710" i="1" s="1"/>
  <c r="F698" i="1"/>
  <c r="I698" i="1" s="1"/>
  <c r="F662" i="1"/>
  <c r="I662" i="1" s="1"/>
  <c r="F646" i="1"/>
  <c r="I646" i="1" s="1"/>
  <c r="F628" i="1"/>
  <c r="I628" i="1" s="1"/>
  <c r="F608" i="1"/>
  <c r="I608" i="1" s="1"/>
  <c r="F586" i="1"/>
  <c r="I586" i="1" s="1"/>
  <c r="F566" i="1"/>
  <c r="I566" i="1" s="1"/>
  <c r="F544" i="1"/>
  <c r="I544" i="1" s="1"/>
  <c r="F520" i="1"/>
  <c r="I520" i="1" s="1"/>
  <c r="F493" i="1"/>
  <c r="I493" i="1" s="1"/>
  <c r="F464" i="1"/>
  <c r="I464" i="1" s="1"/>
  <c r="F406" i="1"/>
  <c r="I406" i="1" s="1"/>
  <c r="F378" i="1"/>
  <c r="I378" i="1" s="1"/>
  <c r="D627" i="1"/>
  <c r="H627" i="1" s="1"/>
  <c r="D579" i="1"/>
  <c r="H579" i="1" s="1"/>
  <c r="D531" i="1"/>
  <c r="H531" i="1" s="1"/>
  <c r="D483" i="1"/>
  <c r="H483" i="1" s="1"/>
  <c r="D435" i="1"/>
  <c r="H435" i="1" s="1"/>
  <c r="D387" i="1"/>
  <c r="H387" i="1" s="1"/>
  <c r="D339" i="1"/>
  <c r="H339" i="1" s="1"/>
  <c r="D291" i="1"/>
  <c r="H291" i="1" s="1"/>
  <c r="D243" i="1"/>
  <c r="H243" i="1" s="1"/>
  <c r="D195" i="1"/>
  <c r="H195" i="1" s="1"/>
  <c r="D129" i="1"/>
  <c r="H129" i="1" s="1"/>
  <c r="D57" i="1"/>
  <c r="H57" i="1" s="1"/>
  <c r="D611" i="1"/>
  <c r="H611" i="1" s="1"/>
  <c r="F611" i="1"/>
  <c r="I611" i="1" s="1"/>
  <c r="D491" i="1"/>
  <c r="H491" i="1" s="1"/>
  <c r="F491" i="1"/>
  <c r="I491" i="1" s="1"/>
  <c r="D383" i="1"/>
  <c r="H383" i="1" s="1"/>
  <c r="F383" i="1"/>
  <c r="I383" i="1" s="1"/>
  <c r="D619" i="1"/>
  <c r="H619" i="1" s="1"/>
  <c r="F619" i="1"/>
  <c r="I619" i="1" s="1"/>
  <c r="D607" i="1"/>
  <c r="H607" i="1" s="1"/>
  <c r="F607" i="1"/>
  <c r="I607" i="1" s="1"/>
  <c r="D583" i="1"/>
  <c r="H583" i="1" s="1"/>
  <c r="F583" i="1"/>
  <c r="I583" i="1" s="1"/>
  <c r="D559" i="1"/>
  <c r="H559" i="1" s="1"/>
  <c r="F559" i="1"/>
  <c r="I559" i="1" s="1"/>
  <c r="D535" i="1"/>
  <c r="H535" i="1" s="1"/>
  <c r="F535" i="1"/>
  <c r="I535" i="1" s="1"/>
  <c r="D511" i="1"/>
  <c r="H511" i="1" s="1"/>
  <c r="F511" i="1"/>
  <c r="I511" i="1" s="1"/>
  <c r="D487" i="1"/>
  <c r="H487" i="1" s="1"/>
  <c r="F487" i="1"/>
  <c r="I487" i="1" s="1"/>
  <c r="D463" i="1"/>
  <c r="H463" i="1" s="1"/>
  <c r="F463" i="1"/>
  <c r="I463" i="1" s="1"/>
  <c r="D439" i="1"/>
  <c r="H439" i="1" s="1"/>
  <c r="F439" i="1"/>
  <c r="I439" i="1" s="1"/>
  <c r="D415" i="1"/>
  <c r="H415" i="1" s="1"/>
  <c r="F415" i="1"/>
  <c r="I415" i="1" s="1"/>
  <c r="D391" i="1"/>
  <c r="H391" i="1" s="1"/>
  <c r="F391" i="1"/>
  <c r="I391" i="1" s="1"/>
  <c r="D367" i="1"/>
  <c r="H367" i="1" s="1"/>
  <c r="F367" i="1"/>
  <c r="I367" i="1" s="1"/>
  <c r="F490" i="1"/>
  <c r="I490" i="1" s="1"/>
  <c r="D338" i="1"/>
  <c r="H338" i="1" s="1"/>
  <c r="D290" i="1"/>
  <c r="H290" i="1" s="1"/>
  <c r="D242" i="1"/>
  <c r="H242" i="1" s="1"/>
  <c r="D122" i="1"/>
  <c r="H122" i="1" s="1"/>
  <c r="D50" i="1"/>
  <c r="H50" i="1" s="1"/>
  <c r="D539" i="1"/>
  <c r="H539" i="1" s="1"/>
  <c r="F539" i="1"/>
  <c r="I539" i="1" s="1"/>
  <c r="D631" i="1"/>
  <c r="H631" i="1" s="1"/>
  <c r="F631" i="1"/>
  <c r="I631" i="1" s="1"/>
  <c r="D595" i="1"/>
  <c r="H595" i="1" s="1"/>
  <c r="F595" i="1"/>
  <c r="I595" i="1" s="1"/>
  <c r="D571" i="1"/>
  <c r="H571" i="1" s="1"/>
  <c r="F571" i="1"/>
  <c r="I571" i="1" s="1"/>
  <c r="D547" i="1"/>
  <c r="H547" i="1" s="1"/>
  <c r="F547" i="1"/>
  <c r="I547" i="1" s="1"/>
  <c r="D523" i="1"/>
  <c r="H523" i="1" s="1"/>
  <c r="F523" i="1"/>
  <c r="I523" i="1" s="1"/>
  <c r="D499" i="1"/>
  <c r="H499" i="1" s="1"/>
  <c r="F499" i="1"/>
  <c r="I499" i="1" s="1"/>
  <c r="D475" i="1"/>
  <c r="H475" i="1" s="1"/>
  <c r="F475" i="1"/>
  <c r="I475" i="1" s="1"/>
  <c r="D451" i="1"/>
  <c r="H451" i="1" s="1"/>
  <c r="F451" i="1"/>
  <c r="I451" i="1" s="1"/>
  <c r="D427" i="1"/>
  <c r="H427" i="1" s="1"/>
  <c r="F427" i="1"/>
  <c r="I427" i="1" s="1"/>
  <c r="D403" i="1"/>
  <c r="H403" i="1" s="1"/>
  <c r="F403" i="1"/>
  <c r="I403" i="1" s="1"/>
  <c r="D379" i="1"/>
  <c r="H379" i="1" s="1"/>
  <c r="F379" i="1"/>
  <c r="I379" i="1" s="1"/>
  <c r="D194" i="1"/>
  <c r="H194" i="1" s="1"/>
  <c r="F363" i="1"/>
  <c r="I363" i="1" s="1"/>
  <c r="F327" i="1"/>
  <c r="I327" i="1" s="1"/>
  <c r="F315" i="1"/>
  <c r="I315" i="1" s="1"/>
  <c r="F279" i="1"/>
  <c r="I279" i="1" s="1"/>
  <c r="F267" i="1"/>
  <c r="I267" i="1" s="1"/>
  <c r="F231" i="1"/>
  <c r="I231" i="1" s="1"/>
  <c r="F219" i="1"/>
  <c r="I219" i="1" s="1"/>
  <c r="F183" i="1"/>
  <c r="I183" i="1" s="1"/>
  <c r="F171" i="1"/>
  <c r="I171" i="1" s="1"/>
  <c r="F159" i="1"/>
  <c r="I159" i="1" s="1"/>
  <c r="F147" i="1"/>
  <c r="I147" i="1" s="1"/>
  <c r="F135" i="1"/>
  <c r="I135" i="1" s="1"/>
  <c r="F123" i="1"/>
  <c r="I123" i="1" s="1"/>
  <c r="F111" i="1"/>
  <c r="I111" i="1" s="1"/>
  <c r="F99" i="1"/>
  <c r="I99" i="1" s="1"/>
  <c r="F87" i="1"/>
  <c r="I87" i="1" s="1"/>
  <c r="F75" i="1"/>
  <c r="I75" i="1" s="1"/>
  <c r="F63" i="1"/>
  <c r="I63" i="1" s="1"/>
  <c r="F51" i="1"/>
  <c r="I51" i="1" s="1"/>
  <c r="F39" i="1"/>
  <c r="I39" i="1" s="1"/>
  <c r="F27" i="1"/>
  <c r="I27" i="1" s="1"/>
  <c r="F15" i="1"/>
  <c r="I15" i="1" s="1"/>
  <c r="F3" i="1"/>
  <c r="I3" i="1" s="1"/>
  <c r="F732" i="1"/>
  <c r="I732" i="1" s="1"/>
  <c r="F720" i="1"/>
  <c r="I720" i="1" s="1"/>
  <c r="F708" i="1"/>
  <c r="I708" i="1" s="1"/>
  <c r="F696" i="1"/>
  <c r="I696" i="1" s="1"/>
  <c r="F684" i="1"/>
  <c r="I684" i="1" s="1"/>
  <c r="F672" i="1"/>
  <c r="I672" i="1" s="1"/>
  <c r="F660" i="1"/>
  <c r="I660" i="1" s="1"/>
  <c r="F644" i="1"/>
  <c r="I644" i="1" s="1"/>
  <c r="F625" i="1"/>
  <c r="I625" i="1" s="1"/>
  <c r="F604" i="1"/>
  <c r="I604" i="1" s="1"/>
  <c r="F584" i="1"/>
  <c r="I584" i="1" s="1"/>
  <c r="F562" i="1"/>
  <c r="I562" i="1" s="1"/>
  <c r="F541" i="1"/>
  <c r="I541" i="1" s="1"/>
  <c r="F517" i="1"/>
  <c r="I517" i="1" s="1"/>
  <c r="F488" i="1"/>
  <c r="I488" i="1" s="1"/>
  <c r="F458" i="1"/>
  <c r="I458" i="1" s="1"/>
  <c r="F430" i="1"/>
  <c r="I430" i="1" s="1"/>
  <c r="F402" i="1"/>
  <c r="I402" i="1" s="1"/>
  <c r="F373" i="1"/>
  <c r="I373" i="1" s="1"/>
  <c r="D717" i="1"/>
  <c r="H717" i="1" s="1"/>
  <c r="D669" i="1"/>
  <c r="H669" i="1" s="1"/>
  <c r="D573" i="1"/>
  <c r="H573" i="1" s="1"/>
  <c r="D525" i="1"/>
  <c r="H525" i="1" s="1"/>
  <c r="D477" i="1"/>
  <c r="H477" i="1" s="1"/>
  <c r="D429" i="1"/>
  <c r="H429" i="1" s="1"/>
  <c r="D381" i="1"/>
  <c r="H381" i="1" s="1"/>
  <c r="D333" i="1"/>
  <c r="H333" i="1" s="1"/>
  <c r="D285" i="1"/>
  <c r="H285" i="1" s="1"/>
  <c r="D237" i="1"/>
  <c r="H237" i="1" s="1"/>
  <c r="D189" i="1"/>
  <c r="H189" i="1" s="1"/>
  <c r="D117" i="1"/>
  <c r="H117" i="1" s="1"/>
  <c r="D45" i="1"/>
  <c r="H45" i="1" s="1"/>
  <c r="D623" i="1"/>
  <c r="H623" i="1" s="1"/>
  <c r="F623" i="1"/>
  <c r="I623" i="1" s="1"/>
  <c r="D467" i="1"/>
  <c r="H467" i="1" s="1"/>
  <c r="F467" i="1"/>
  <c r="I467" i="1" s="1"/>
  <c r="F326" i="1"/>
  <c r="I326" i="1" s="1"/>
  <c r="F266" i="1"/>
  <c r="I266" i="1" s="1"/>
  <c r="F230" i="1"/>
  <c r="I230" i="1" s="1"/>
  <c r="F170" i="1"/>
  <c r="I170" i="1" s="1"/>
  <c r="F98" i="1"/>
  <c r="I98" i="1" s="1"/>
  <c r="F14" i="1"/>
  <c r="I14" i="1" s="1"/>
  <c r="D653" i="1"/>
  <c r="H653" i="1" s="1"/>
  <c r="F653" i="1"/>
  <c r="I653" i="1" s="1"/>
  <c r="D641" i="1"/>
  <c r="H641" i="1" s="1"/>
  <c r="F641" i="1"/>
  <c r="I641" i="1" s="1"/>
  <c r="D629" i="1"/>
  <c r="H629" i="1" s="1"/>
  <c r="F629" i="1"/>
  <c r="I629" i="1" s="1"/>
  <c r="D617" i="1"/>
  <c r="H617" i="1" s="1"/>
  <c r="F617" i="1"/>
  <c r="I617" i="1" s="1"/>
  <c r="D605" i="1"/>
  <c r="H605" i="1" s="1"/>
  <c r="F605" i="1"/>
  <c r="I605" i="1" s="1"/>
  <c r="D593" i="1"/>
  <c r="H593" i="1" s="1"/>
  <c r="F593" i="1"/>
  <c r="I593" i="1" s="1"/>
  <c r="D581" i="1"/>
  <c r="H581" i="1" s="1"/>
  <c r="F581" i="1"/>
  <c r="I581" i="1" s="1"/>
  <c r="D569" i="1"/>
  <c r="H569" i="1" s="1"/>
  <c r="F569" i="1"/>
  <c r="I569" i="1" s="1"/>
  <c r="D557" i="1"/>
  <c r="H557" i="1" s="1"/>
  <c r="F557" i="1"/>
  <c r="I557" i="1" s="1"/>
  <c r="D545" i="1"/>
  <c r="H545" i="1" s="1"/>
  <c r="F545" i="1"/>
  <c r="I545" i="1" s="1"/>
  <c r="D533" i="1"/>
  <c r="H533" i="1" s="1"/>
  <c r="F533" i="1"/>
  <c r="I533" i="1" s="1"/>
  <c r="D521" i="1"/>
  <c r="H521" i="1" s="1"/>
  <c r="F521" i="1"/>
  <c r="I521" i="1" s="1"/>
  <c r="D509" i="1"/>
  <c r="H509" i="1" s="1"/>
  <c r="F509" i="1"/>
  <c r="I509" i="1" s="1"/>
  <c r="D497" i="1"/>
  <c r="H497" i="1" s="1"/>
  <c r="F497" i="1"/>
  <c r="I497" i="1" s="1"/>
  <c r="D485" i="1"/>
  <c r="H485" i="1" s="1"/>
  <c r="F485" i="1"/>
  <c r="I485" i="1" s="1"/>
  <c r="D473" i="1"/>
  <c r="H473" i="1" s="1"/>
  <c r="F473" i="1"/>
  <c r="I473" i="1" s="1"/>
  <c r="D461" i="1"/>
  <c r="H461" i="1" s="1"/>
  <c r="F461" i="1"/>
  <c r="I461" i="1" s="1"/>
  <c r="D449" i="1"/>
  <c r="H449" i="1" s="1"/>
  <c r="F449" i="1"/>
  <c r="I449" i="1" s="1"/>
  <c r="D437" i="1"/>
  <c r="H437" i="1" s="1"/>
  <c r="F437" i="1"/>
  <c r="I437" i="1" s="1"/>
  <c r="D425" i="1"/>
  <c r="H425" i="1" s="1"/>
  <c r="F425" i="1"/>
  <c r="I425" i="1" s="1"/>
  <c r="D413" i="1"/>
  <c r="H413" i="1" s="1"/>
  <c r="F413" i="1"/>
  <c r="I413" i="1" s="1"/>
  <c r="D401" i="1"/>
  <c r="H401" i="1" s="1"/>
  <c r="F401" i="1"/>
  <c r="I401" i="1" s="1"/>
  <c r="D389" i="1"/>
  <c r="H389" i="1" s="1"/>
  <c r="F389" i="1"/>
  <c r="I389" i="1" s="1"/>
  <c r="D377" i="1"/>
  <c r="H377" i="1" s="1"/>
  <c r="F377" i="1"/>
  <c r="I377" i="1" s="1"/>
  <c r="F731" i="1"/>
  <c r="I731" i="1" s="1"/>
  <c r="F719" i="1"/>
  <c r="I719" i="1" s="1"/>
  <c r="F707" i="1"/>
  <c r="I707" i="1" s="1"/>
  <c r="F695" i="1"/>
  <c r="I695" i="1" s="1"/>
  <c r="F683" i="1"/>
  <c r="I683" i="1" s="1"/>
  <c r="F671" i="1"/>
  <c r="I671" i="1" s="1"/>
  <c r="F659" i="1"/>
  <c r="I659" i="1" s="1"/>
  <c r="F643" i="1"/>
  <c r="I643" i="1" s="1"/>
  <c r="F622" i="1"/>
  <c r="I622" i="1" s="1"/>
  <c r="F538" i="1"/>
  <c r="I538" i="1" s="1"/>
  <c r="F514" i="1"/>
  <c r="I514" i="1" s="1"/>
  <c r="F370" i="1"/>
  <c r="I370" i="1" s="1"/>
  <c r="D615" i="1"/>
  <c r="H615" i="1" s="1"/>
  <c r="D567" i="1"/>
  <c r="H567" i="1" s="1"/>
  <c r="D519" i="1"/>
  <c r="H519" i="1" s="1"/>
  <c r="D471" i="1"/>
  <c r="H471" i="1" s="1"/>
  <c r="D423" i="1"/>
  <c r="H423" i="1" s="1"/>
  <c r="D375" i="1"/>
  <c r="H375" i="1" s="1"/>
  <c r="D182" i="1"/>
  <c r="H182" i="1" s="1"/>
  <c r="D110" i="1"/>
  <c r="H110" i="1" s="1"/>
  <c r="D38" i="1"/>
  <c r="H38" i="1" s="1"/>
  <c r="D575" i="1"/>
  <c r="H575" i="1" s="1"/>
  <c r="F575" i="1"/>
  <c r="I575" i="1" s="1"/>
  <c r="D443" i="1"/>
  <c r="H443" i="1" s="1"/>
  <c r="F443" i="1"/>
  <c r="I443" i="1" s="1"/>
  <c r="F314" i="1"/>
  <c r="I314" i="1" s="1"/>
  <c r="F278" i="1"/>
  <c r="I278" i="1" s="1"/>
  <c r="F218" i="1"/>
  <c r="I218" i="1" s="1"/>
  <c r="F158" i="1"/>
  <c r="I158" i="1" s="1"/>
  <c r="F86" i="1"/>
  <c r="I86" i="1" s="1"/>
  <c r="F361" i="1"/>
  <c r="I361" i="1" s="1"/>
  <c r="F349" i="1"/>
  <c r="I349" i="1" s="1"/>
  <c r="F337" i="1"/>
  <c r="I337" i="1" s="1"/>
  <c r="F325" i="1"/>
  <c r="I325" i="1" s="1"/>
  <c r="F313" i="1"/>
  <c r="I313" i="1" s="1"/>
  <c r="F301" i="1"/>
  <c r="I301" i="1" s="1"/>
  <c r="F289" i="1"/>
  <c r="I289" i="1" s="1"/>
  <c r="F277" i="1"/>
  <c r="I277" i="1" s="1"/>
  <c r="F265" i="1"/>
  <c r="I265" i="1" s="1"/>
  <c r="F253" i="1"/>
  <c r="I253" i="1" s="1"/>
  <c r="F241" i="1"/>
  <c r="I241" i="1" s="1"/>
  <c r="F229" i="1"/>
  <c r="I229" i="1" s="1"/>
  <c r="F217" i="1"/>
  <c r="I217" i="1" s="1"/>
  <c r="F205" i="1"/>
  <c r="I205" i="1" s="1"/>
  <c r="F193" i="1"/>
  <c r="I193" i="1" s="1"/>
  <c r="F181" i="1"/>
  <c r="I181" i="1" s="1"/>
  <c r="F169" i="1"/>
  <c r="I169" i="1" s="1"/>
  <c r="F157" i="1"/>
  <c r="I157" i="1" s="1"/>
  <c r="F145" i="1"/>
  <c r="I145" i="1" s="1"/>
  <c r="F133" i="1"/>
  <c r="I133" i="1" s="1"/>
  <c r="F121" i="1"/>
  <c r="I121" i="1" s="1"/>
  <c r="F109" i="1"/>
  <c r="I109" i="1" s="1"/>
  <c r="F97" i="1"/>
  <c r="I97" i="1" s="1"/>
  <c r="F85" i="1"/>
  <c r="I85" i="1" s="1"/>
  <c r="F73" i="1"/>
  <c r="I73" i="1" s="1"/>
  <c r="F61" i="1"/>
  <c r="I61" i="1" s="1"/>
  <c r="F49" i="1"/>
  <c r="I49" i="1" s="1"/>
  <c r="F37" i="1"/>
  <c r="I37" i="1" s="1"/>
  <c r="F25" i="1"/>
  <c r="I25" i="1" s="1"/>
  <c r="F13" i="1"/>
  <c r="I13" i="1" s="1"/>
  <c r="D508" i="1"/>
  <c r="H508" i="1" s="1"/>
  <c r="F508" i="1"/>
  <c r="I508" i="1" s="1"/>
  <c r="D496" i="1"/>
  <c r="H496" i="1" s="1"/>
  <c r="F496" i="1"/>
  <c r="I496" i="1" s="1"/>
  <c r="D484" i="1"/>
  <c r="H484" i="1" s="1"/>
  <c r="F484" i="1"/>
  <c r="I484" i="1" s="1"/>
  <c r="D472" i="1"/>
  <c r="H472" i="1" s="1"/>
  <c r="F472" i="1"/>
  <c r="I472" i="1" s="1"/>
  <c r="D460" i="1"/>
  <c r="H460" i="1" s="1"/>
  <c r="F460" i="1"/>
  <c r="I460" i="1" s="1"/>
  <c r="D448" i="1"/>
  <c r="H448" i="1" s="1"/>
  <c r="F448" i="1"/>
  <c r="I448" i="1" s="1"/>
  <c r="D436" i="1"/>
  <c r="H436" i="1" s="1"/>
  <c r="F436" i="1"/>
  <c r="I436" i="1" s="1"/>
  <c r="D424" i="1"/>
  <c r="H424" i="1" s="1"/>
  <c r="F424" i="1"/>
  <c r="I424" i="1" s="1"/>
  <c r="D412" i="1"/>
  <c r="H412" i="1" s="1"/>
  <c r="F412" i="1"/>
  <c r="I412" i="1" s="1"/>
  <c r="D400" i="1"/>
  <c r="H400" i="1" s="1"/>
  <c r="F400" i="1"/>
  <c r="I400" i="1" s="1"/>
  <c r="D388" i="1"/>
  <c r="H388" i="1" s="1"/>
  <c r="F388" i="1"/>
  <c r="I388" i="1" s="1"/>
  <c r="D376" i="1"/>
  <c r="H376" i="1" s="1"/>
  <c r="F376" i="1"/>
  <c r="I376" i="1" s="1"/>
  <c r="F730" i="1"/>
  <c r="I730" i="1" s="1"/>
  <c r="F718" i="1"/>
  <c r="I718" i="1" s="1"/>
  <c r="F706" i="1"/>
  <c r="I706" i="1" s="1"/>
  <c r="F694" i="1"/>
  <c r="I694" i="1" s="1"/>
  <c r="F682" i="1"/>
  <c r="I682" i="1" s="1"/>
  <c r="F670" i="1"/>
  <c r="I670" i="1" s="1"/>
  <c r="F658" i="1"/>
  <c r="I658" i="1" s="1"/>
  <c r="F601" i="1"/>
  <c r="I601" i="1" s="1"/>
  <c r="F580" i="1"/>
  <c r="I580" i="1" s="1"/>
  <c r="F454" i="1"/>
  <c r="I454" i="1" s="1"/>
  <c r="F397" i="1"/>
  <c r="I397" i="1" s="1"/>
  <c r="D614" i="1"/>
  <c r="H614" i="1" s="1"/>
  <c r="D422" i="1"/>
  <c r="H422" i="1" s="1"/>
  <c r="D177" i="1"/>
  <c r="H177" i="1" s="1"/>
  <c r="D105" i="1"/>
  <c r="H105" i="1" s="1"/>
  <c r="D33" i="1"/>
  <c r="H33" i="1" s="1"/>
  <c r="D587" i="1"/>
  <c r="H587" i="1" s="1"/>
  <c r="F587" i="1"/>
  <c r="I587" i="1" s="1"/>
  <c r="D419" i="1"/>
  <c r="H419" i="1" s="1"/>
  <c r="F419" i="1"/>
  <c r="I419" i="1" s="1"/>
  <c r="F362" i="1"/>
  <c r="I362" i="1" s="1"/>
  <c r="F705" i="1"/>
  <c r="I705" i="1" s="1"/>
  <c r="F693" i="1"/>
  <c r="I693" i="1" s="1"/>
  <c r="F657" i="1"/>
  <c r="I657" i="1" s="1"/>
  <c r="F640" i="1"/>
  <c r="I640" i="1" s="1"/>
  <c r="F620" i="1"/>
  <c r="I620" i="1" s="1"/>
  <c r="F598" i="1"/>
  <c r="I598" i="1" s="1"/>
  <c r="F558" i="1"/>
  <c r="I558" i="1" s="1"/>
  <c r="F534" i="1"/>
  <c r="I534" i="1" s="1"/>
  <c r="F510" i="1"/>
  <c r="I510" i="1" s="1"/>
  <c r="F481" i="1"/>
  <c r="I481" i="1" s="1"/>
  <c r="F452" i="1"/>
  <c r="I452" i="1" s="1"/>
  <c r="F394" i="1"/>
  <c r="I394" i="1" s="1"/>
  <c r="D513" i="1"/>
  <c r="H513" i="1" s="1"/>
  <c r="D465" i="1"/>
  <c r="H465" i="1" s="1"/>
  <c r="D417" i="1"/>
  <c r="H417" i="1" s="1"/>
  <c r="D369" i="1"/>
  <c r="H369" i="1" s="1"/>
  <c r="D321" i="1"/>
  <c r="H321" i="1" s="1"/>
  <c r="D273" i="1"/>
  <c r="H273" i="1" s="1"/>
  <c r="D225" i="1"/>
  <c r="H225" i="1" s="1"/>
  <c r="D26" i="1"/>
  <c r="H26" i="1" s="1"/>
  <c r="D551" i="1"/>
  <c r="H551" i="1" s="1"/>
  <c r="F551" i="1"/>
  <c r="I551" i="1" s="1"/>
  <c r="D431" i="1"/>
  <c r="H431" i="1" s="1"/>
  <c r="F431" i="1"/>
  <c r="I431" i="1" s="1"/>
  <c r="F577" i="1"/>
  <c r="I577" i="1" s="1"/>
  <c r="F556" i="1"/>
  <c r="I556" i="1" s="1"/>
  <c r="F532" i="1"/>
  <c r="I532" i="1" s="1"/>
  <c r="F506" i="1"/>
  <c r="I506" i="1" s="1"/>
  <c r="F478" i="1"/>
  <c r="I478" i="1" s="1"/>
  <c r="F421" i="1"/>
  <c r="I421" i="1" s="1"/>
  <c r="D651" i="1"/>
  <c r="H651" i="1" s="1"/>
  <c r="D603" i="1"/>
  <c r="H603" i="1" s="1"/>
  <c r="D555" i="1"/>
  <c r="H555" i="1" s="1"/>
  <c r="D507" i="1"/>
  <c r="H507" i="1" s="1"/>
  <c r="D459" i="1"/>
  <c r="H459" i="1" s="1"/>
  <c r="D411" i="1"/>
  <c r="H411" i="1" s="1"/>
  <c r="D165" i="1"/>
  <c r="H165" i="1" s="1"/>
  <c r="D93" i="1"/>
  <c r="H93" i="1" s="1"/>
  <c r="D21" i="1"/>
  <c r="H21" i="1" s="1"/>
  <c r="D635" i="1"/>
  <c r="H635" i="1" s="1"/>
  <c r="F635" i="1"/>
  <c r="I635" i="1" s="1"/>
  <c r="D503" i="1"/>
  <c r="H503" i="1" s="1"/>
  <c r="F503" i="1"/>
  <c r="I503" i="1" s="1"/>
  <c r="D371" i="1"/>
  <c r="H371" i="1" s="1"/>
  <c r="F371" i="1"/>
  <c r="I371" i="1" s="1"/>
  <c r="F346" i="1"/>
  <c r="I346" i="1" s="1"/>
  <c r="F322" i="1"/>
  <c r="I322" i="1" s="1"/>
  <c r="F298" i="1"/>
  <c r="I298" i="1" s="1"/>
  <c r="F274" i="1"/>
  <c r="I274" i="1" s="1"/>
  <c r="F262" i="1"/>
  <c r="I262" i="1" s="1"/>
  <c r="F250" i="1"/>
  <c r="I250" i="1" s="1"/>
  <c r="F226" i="1"/>
  <c r="I226" i="1" s="1"/>
  <c r="F214" i="1"/>
  <c r="I214" i="1" s="1"/>
  <c r="F202" i="1"/>
  <c r="I202" i="1" s="1"/>
  <c r="F190" i="1"/>
  <c r="I190" i="1" s="1"/>
  <c r="F178" i="1"/>
  <c r="I178" i="1" s="1"/>
  <c r="F166" i="1"/>
  <c r="I166" i="1" s="1"/>
  <c r="F154" i="1"/>
  <c r="I154" i="1" s="1"/>
  <c r="F142" i="1"/>
  <c r="I142" i="1" s="1"/>
  <c r="F130" i="1"/>
  <c r="I130" i="1" s="1"/>
  <c r="F118" i="1"/>
  <c r="I118" i="1" s="1"/>
  <c r="F106" i="1"/>
  <c r="I106" i="1" s="1"/>
  <c r="F94" i="1"/>
  <c r="I94" i="1" s="1"/>
  <c r="F82" i="1"/>
  <c r="I82" i="1" s="1"/>
  <c r="F70" i="1"/>
  <c r="I70" i="1" s="1"/>
  <c r="F58" i="1"/>
  <c r="I58" i="1" s="1"/>
  <c r="F46" i="1"/>
  <c r="I46" i="1" s="1"/>
  <c r="F34" i="1"/>
  <c r="I34" i="1" s="1"/>
  <c r="F10" i="1"/>
  <c r="I10" i="1" s="1"/>
  <c r="F727" i="1"/>
  <c r="I727" i="1" s="1"/>
  <c r="F715" i="1"/>
  <c r="I715" i="1" s="1"/>
  <c r="F703" i="1"/>
  <c r="I703" i="1" s="1"/>
  <c r="F691" i="1"/>
  <c r="I691" i="1" s="1"/>
  <c r="F679" i="1"/>
  <c r="I679" i="1" s="1"/>
  <c r="F667" i="1"/>
  <c r="I667" i="1" s="1"/>
  <c r="F655" i="1"/>
  <c r="I655" i="1" s="1"/>
  <c r="F637" i="1"/>
  <c r="I637" i="1" s="1"/>
  <c r="F616" i="1"/>
  <c r="I616" i="1" s="1"/>
  <c r="F574" i="1"/>
  <c r="I574" i="1" s="1"/>
  <c r="F554" i="1"/>
  <c r="I554" i="1" s="1"/>
  <c r="F505" i="1"/>
  <c r="I505" i="1" s="1"/>
  <c r="F418" i="1"/>
  <c r="I418" i="1" s="1"/>
  <c r="D599" i="1"/>
  <c r="H599" i="1" s="1"/>
  <c r="F599" i="1"/>
  <c r="I599" i="1" s="1"/>
  <c r="D455" i="1"/>
  <c r="H455" i="1" s="1"/>
  <c r="F455" i="1"/>
  <c r="I455" i="1" s="1"/>
  <c r="F358" i="1"/>
  <c r="I358" i="1" s="1"/>
  <c r="F334" i="1"/>
  <c r="I334" i="1" s="1"/>
  <c r="F310" i="1"/>
  <c r="I310" i="1" s="1"/>
  <c r="F286" i="1"/>
  <c r="I286" i="1" s="1"/>
  <c r="F238" i="1"/>
  <c r="I238" i="1" s="1"/>
  <c r="F22" i="1"/>
  <c r="I22" i="1" s="1"/>
  <c r="F357" i="1"/>
  <c r="I357" i="1" s="1"/>
  <c r="F309" i="1"/>
  <c r="I309" i="1" s="1"/>
  <c r="F261" i="1"/>
  <c r="I261" i="1" s="1"/>
  <c r="F213" i="1"/>
  <c r="I213" i="1" s="1"/>
  <c r="F153" i="1"/>
  <c r="I153" i="1" s="1"/>
  <c r="F81" i="1"/>
  <c r="I81" i="1" s="1"/>
  <c r="F9" i="1"/>
  <c r="I9" i="1" s="1"/>
  <c r="D648" i="1"/>
  <c r="H648" i="1" s="1"/>
  <c r="F648" i="1"/>
  <c r="I648" i="1" s="1"/>
  <c r="D636" i="1"/>
  <c r="H636" i="1" s="1"/>
  <c r="F636" i="1"/>
  <c r="I636" i="1" s="1"/>
  <c r="D624" i="1"/>
  <c r="H624" i="1" s="1"/>
  <c r="F624" i="1"/>
  <c r="I624" i="1" s="1"/>
  <c r="D612" i="1"/>
  <c r="H612" i="1" s="1"/>
  <c r="F612" i="1"/>
  <c r="I612" i="1" s="1"/>
  <c r="D600" i="1"/>
  <c r="H600" i="1" s="1"/>
  <c r="F600" i="1"/>
  <c r="I600" i="1" s="1"/>
  <c r="D588" i="1"/>
  <c r="H588" i="1" s="1"/>
  <c r="F588" i="1"/>
  <c r="I588" i="1" s="1"/>
  <c r="D576" i="1"/>
  <c r="H576" i="1" s="1"/>
  <c r="F576" i="1"/>
  <c r="I576" i="1" s="1"/>
  <c r="D564" i="1"/>
  <c r="H564" i="1" s="1"/>
  <c r="F564" i="1"/>
  <c r="I564" i="1" s="1"/>
  <c r="D552" i="1"/>
  <c r="H552" i="1" s="1"/>
  <c r="F552" i="1"/>
  <c r="I552" i="1" s="1"/>
  <c r="D540" i="1"/>
  <c r="H540" i="1" s="1"/>
  <c r="F540" i="1"/>
  <c r="I540" i="1" s="1"/>
  <c r="D528" i="1"/>
  <c r="H528" i="1" s="1"/>
  <c r="F528" i="1"/>
  <c r="I528" i="1" s="1"/>
  <c r="D516" i="1"/>
  <c r="H516" i="1" s="1"/>
  <c r="F516" i="1"/>
  <c r="I516" i="1" s="1"/>
  <c r="D504" i="1"/>
  <c r="H504" i="1" s="1"/>
  <c r="F504" i="1"/>
  <c r="I504" i="1" s="1"/>
  <c r="D492" i="1"/>
  <c r="H492" i="1" s="1"/>
  <c r="F492" i="1"/>
  <c r="I492" i="1" s="1"/>
  <c r="D480" i="1"/>
  <c r="H480" i="1" s="1"/>
  <c r="F480" i="1"/>
  <c r="I480" i="1" s="1"/>
  <c r="D468" i="1"/>
  <c r="H468" i="1" s="1"/>
  <c r="F468" i="1"/>
  <c r="I468" i="1" s="1"/>
  <c r="D456" i="1"/>
  <c r="H456" i="1" s="1"/>
  <c r="F456" i="1"/>
  <c r="I456" i="1" s="1"/>
  <c r="D444" i="1"/>
  <c r="H444" i="1" s="1"/>
  <c r="F444" i="1"/>
  <c r="I444" i="1" s="1"/>
  <c r="D432" i="1"/>
  <c r="H432" i="1" s="1"/>
  <c r="F432" i="1"/>
  <c r="I432" i="1" s="1"/>
  <c r="D420" i="1"/>
  <c r="H420" i="1" s="1"/>
  <c r="F420" i="1"/>
  <c r="I420" i="1" s="1"/>
  <c r="D408" i="1"/>
  <c r="H408" i="1" s="1"/>
  <c r="F408" i="1"/>
  <c r="I408" i="1" s="1"/>
  <c r="D396" i="1"/>
  <c r="H396" i="1" s="1"/>
  <c r="F396" i="1"/>
  <c r="I396" i="1" s="1"/>
  <c r="D384" i="1"/>
  <c r="H384" i="1" s="1"/>
  <c r="F384" i="1"/>
  <c r="I384" i="1" s="1"/>
  <c r="D372" i="1"/>
  <c r="H372" i="1" s="1"/>
  <c r="F372" i="1"/>
  <c r="I372" i="1" s="1"/>
  <c r="F726" i="1"/>
  <c r="I726" i="1" s="1"/>
  <c r="F714" i="1"/>
  <c r="I714" i="1" s="1"/>
  <c r="F702" i="1"/>
  <c r="I702" i="1" s="1"/>
  <c r="F690" i="1"/>
  <c r="I690" i="1" s="1"/>
  <c r="F678" i="1"/>
  <c r="I678" i="1" s="1"/>
  <c r="F666" i="1"/>
  <c r="I666" i="1" s="1"/>
  <c r="F654" i="1"/>
  <c r="I654" i="1" s="1"/>
  <c r="F634" i="1"/>
  <c r="I634" i="1" s="1"/>
  <c r="F594" i="1"/>
  <c r="I594" i="1" s="1"/>
  <c r="F553" i="1"/>
  <c r="I553" i="1" s="1"/>
  <c r="F529" i="1"/>
  <c r="I529" i="1" s="1"/>
  <c r="F502" i="1"/>
  <c r="I502" i="1" s="1"/>
  <c r="F474" i="1"/>
  <c r="I474" i="1" s="1"/>
  <c r="F445" i="1"/>
  <c r="I445" i="1" s="1"/>
  <c r="F416" i="1"/>
  <c r="I416" i="1" s="1"/>
  <c r="D549" i="1"/>
  <c r="H549" i="1" s="1"/>
  <c r="D501" i="1"/>
  <c r="H501" i="1" s="1"/>
  <c r="D453" i="1"/>
  <c r="H453" i="1" s="1"/>
  <c r="D405" i="1"/>
  <c r="H405" i="1" s="1"/>
  <c r="M12" i="10" l="1"/>
  <c r="N12" i="10"/>
  <c r="P12" i="10" s="1"/>
  <c r="J7" i="10"/>
  <c r="K6" i="10"/>
  <c r="Q366" i="1"/>
  <c r="P11" i="1"/>
  <c r="P706" i="1"/>
  <c r="P704" i="1"/>
  <c r="P613" i="1"/>
  <c r="P443" i="1"/>
  <c r="P484" i="1"/>
  <c r="P366" i="1"/>
  <c r="P367" i="1"/>
  <c r="P114" i="1"/>
  <c r="P32" i="1"/>
  <c r="K2" i="1"/>
  <c r="I2" i="1"/>
  <c r="P3" i="1"/>
  <c r="M2" i="7"/>
  <c r="L3" i="7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4" i="7" s="1"/>
  <c r="K4" i="7"/>
  <c r="P59" i="1"/>
  <c r="P274" i="1"/>
  <c r="P359" i="1"/>
  <c r="P442" i="1"/>
  <c r="P239" i="1"/>
  <c r="P147" i="1"/>
  <c r="P330" i="1"/>
  <c r="P728" i="1"/>
  <c r="P430" i="1"/>
  <c r="P659" i="1"/>
  <c r="P580" i="1"/>
  <c r="P642" i="1"/>
  <c r="P397" i="1"/>
  <c r="P573" i="1"/>
  <c r="P157" i="1"/>
  <c r="P243" i="1"/>
  <c r="P531" i="1"/>
  <c r="P415" i="1"/>
  <c r="P620" i="1"/>
  <c r="P431" i="1"/>
  <c r="P452" i="1"/>
  <c r="P474" i="1"/>
  <c r="P664" i="1"/>
  <c r="P615" i="1"/>
  <c r="P435" i="1"/>
  <c r="P292" i="1"/>
  <c r="P307" i="1"/>
  <c r="P418" i="1"/>
  <c r="P491" i="1"/>
  <c r="P388" i="1"/>
  <c r="P594" i="1"/>
  <c r="P392" i="1"/>
  <c r="P560" i="1"/>
  <c r="P570" i="1"/>
  <c r="P490" i="1"/>
  <c r="P419" i="1"/>
  <c r="P550" i="1"/>
  <c r="P380" i="1"/>
  <c r="P71" i="1"/>
  <c r="P729" i="1"/>
  <c r="P568" i="1"/>
  <c r="P707" i="1"/>
  <c r="P515" i="1"/>
  <c r="P493" i="1"/>
  <c r="P498" i="1"/>
  <c r="P676" i="1"/>
  <c r="P503" i="1"/>
  <c r="P592" i="1"/>
  <c r="P632" i="1"/>
  <c r="P236" i="1"/>
  <c r="P679" i="1"/>
  <c r="P644" i="1"/>
  <c r="P514" i="1"/>
  <c r="P678" i="1"/>
  <c r="P398" i="1"/>
  <c r="P486" i="1"/>
  <c r="P488" i="1"/>
  <c r="K3" i="1"/>
  <c r="M3" i="1" s="1"/>
  <c r="P648" i="1"/>
  <c r="P722" i="1"/>
  <c r="P171" i="1"/>
  <c r="P186" i="1"/>
  <c r="P633" i="1"/>
  <c r="P519" i="1"/>
  <c r="P244" i="1"/>
  <c r="P721" i="1"/>
  <c r="P654" i="1"/>
  <c r="P684" i="1"/>
  <c r="P335" i="1"/>
  <c r="P651" i="1"/>
  <c r="P121" i="1"/>
  <c r="P609" i="1"/>
  <c r="P608" i="1"/>
  <c r="P630" i="1"/>
  <c r="P544" i="1"/>
  <c r="P584" i="1"/>
  <c r="P606" i="1"/>
  <c r="P623" i="1"/>
  <c r="P624" i="1"/>
  <c r="P538" i="1"/>
  <c r="P322" i="1"/>
  <c r="P539" i="1"/>
  <c r="P423" i="1"/>
  <c r="P337" i="1"/>
  <c r="P404" i="1"/>
  <c r="P438" i="1"/>
  <c r="P406" i="1"/>
  <c r="P126" i="1"/>
  <c r="P270" i="1"/>
  <c r="P455" i="1"/>
  <c r="P479" i="1"/>
  <c r="P349" i="1"/>
  <c r="P478" i="1"/>
  <c r="P424" i="1"/>
  <c r="P116" i="1"/>
  <c r="P440" i="1"/>
  <c r="P462" i="1"/>
  <c r="P103" i="1"/>
  <c r="P111" i="1"/>
  <c r="P46" i="1"/>
  <c r="P127" i="1"/>
  <c r="P639" i="1"/>
  <c r="P466" i="1"/>
  <c r="P635" i="1"/>
  <c r="P58" i="1"/>
  <c r="P202" i="1"/>
  <c r="P346" i="1"/>
  <c r="P467" i="1"/>
  <c r="P708" i="1"/>
  <c r="P177" i="1"/>
  <c r="P621" i="1"/>
  <c r="P675" i="1"/>
  <c r="P407" i="1"/>
  <c r="P551" i="1"/>
  <c r="P714" i="1"/>
  <c r="P532" i="1"/>
  <c r="P705" i="1"/>
  <c r="P572" i="1"/>
  <c r="P414" i="1"/>
  <c r="P166" i="1"/>
  <c r="P310" i="1"/>
  <c r="P453" i="1"/>
  <c r="P683" i="1"/>
  <c r="P699" i="1"/>
  <c r="P650" i="1"/>
  <c r="P387" i="1"/>
  <c r="P603" i="1"/>
  <c r="P459" i="1"/>
  <c r="P447" i="1"/>
  <c r="P564" i="1"/>
  <c r="P318" i="1"/>
  <c r="P476" i="1"/>
  <c r="P553" i="1"/>
  <c r="P445" i="1"/>
  <c r="P189" i="1"/>
  <c r="P477" i="1"/>
  <c r="P448" i="1"/>
  <c r="P370" i="1"/>
  <c r="P536" i="1"/>
  <c r="P561" i="1"/>
  <c r="P546" i="1"/>
  <c r="P542" i="1"/>
  <c r="P441" i="1"/>
  <c r="P303" i="1"/>
  <c r="P496" i="1"/>
  <c r="P301" i="1"/>
  <c r="P344" i="1"/>
  <c r="P352" i="1"/>
  <c r="P385" i="1"/>
  <c r="P145" i="1"/>
  <c r="P231" i="1"/>
  <c r="P150" i="1"/>
  <c r="P258" i="1"/>
  <c r="P350" i="1"/>
  <c r="P294" i="1"/>
  <c r="P306" i="1"/>
  <c r="P295" i="1"/>
  <c r="P13" i="1"/>
  <c r="P188" i="1"/>
  <c r="P246" i="1"/>
  <c r="P286" i="1"/>
  <c r="P265" i="1"/>
  <c r="P256" i="1"/>
  <c r="P277" i="1"/>
  <c r="P298" i="1"/>
  <c r="P160" i="1"/>
  <c r="P174" i="1"/>
  <c r="P163" i="1"/>
  <c r="P226" i="1"/>
  <c r="P106" i="1"/>
  <c r="P207" i="1"/>
  <c r="P222" i="1"/>
  <c r="P223" i="1"/>
  <c r="P142" i="1"/>
  <c r="P241" i="1"/>
  <c r="P217" i="1"/>
  <c r="P151" i="1"/>
  <c r="P70" i="1"/>
  <c r="P214" i="1"/>
  <c r="P176" i="1"/>
  <c r="P94" i="1"/>
  <c r="P237" i="1"/>
  <c r="P117" i="1"/>
  <c r="P194" i="1"/>
  <c r="P169" i="1"/>
  <c r="P98" i="1"/>
  <c r="P159" i="1"/>
  <c r="P162" i="1"/>
  <c r="P154" i="1"/>
  <c r="P97" i="1"/>
  <c r="P130" i="1"/>
  <c r="P102" i="1"/>
  <c r="P73" i="1"/>
  <c r="P10" i="1"/>
  <c r="P22" i="1"/>
  <c r="P109" i="1"/>
  <c r="P15" i="1"/>
  <c r="P37" i="1"/>
  <c r="P34" i="1"/>
  <c r="P20" i="1"/>
  <c r="P16" i="1"/>
  <c r="P29" i="1"/>
  <c r="P33" i="1"/>
  <c r="P30" i="1"/>
  <c r="N703" i="6"/>
  <c r="N702" i="6"/>
  <c r="N551" i="6"/>
  <c r="N550" i="6"/>
  <c r="N351" i="6"/>
  <c r="N350" i="6"/>
  <c r="N46" i="6"/>
  <c r="N45" i="6"/>
  <c r="J25" i="6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J529" i="6" s="1"/>
  <c r="J530" i="6" s="1"/>
  <c r="J531" i="6" s="1"/>
  <c r="J532" i="6" s="1"/>
  <c r="J533" i="6" s="1"/>
  <c r="J534" i="6" s="1"/>
  <c r="J535" i="6" s="1"/>
  <c r="J536" i="6" s="1"/>
  <c r="J537" i="6" s="1"/>
  <c r="J538" i="6" s="1"/>
  <c r="J539" i="6" s="1"/>
  <c r="J540" i="6" s="1"/>
  <c r="J541" i="6" s="1"/>
  <c r="J542" i="6" s="1"/>
  <c r="J543" i="6" s="1"/>
  <c r="J544" i="6" s="1"/>
  <c r="J545" i="6" s="1"/>
  <c r="J546" i="6" s="1"/>
  <c r="J547" i="6" s="1"/>
  <c r="J548" i="6" s="1"/>
  <c r="J549" i="6" s="1"/>
  <c r="J550" i="6" s="1"/>
  <c r="J551" i="6" s="1"/>
  <c r="J552" i="6" s="1"/>
  <c r="J553" i="6" s="1"/>
  <c r="J554" i="6" s="1"/>
  <c r="J555" i="6" s="1"/>
  <c r="J556" i="6" s="1"/>
  <c r="J557" i="6" s="1"/>
  <c r="J558" i="6" s="1"/>
  <c r="J559" i="6" s="1"/>
  <c r="J560" i="6" s="1"/>
  <c r="J561" i="6" s="1"/>
  <c r="J562" i="6" s="1"/>
  <c r="J563" i="6" s="1"/>
  <c r="J564" i="6" s="1"/>
  <c r="J565" i="6" s="1"/>
  <c r="J566" i="6" s="1"/>
  <c r="J567" i="6" s="1"/>
  <c r="J568" i="6" s="1"/>
  <c r="J569" i="6" s="1"/>
  <c r="J570" i="6" s="1"/>
  <c r="J571" i="6" s="1"/>
  <c r="J572" i="6" s="1"/>
  <c r="J573" i="6" s="1"/>
  <c r="J574" i="6" s="1"/>
  <c r="J575" i="6" s="1"/>
  <c r="J576" i="6" s="1"/>
  <c r="J577" i="6" s="1"/>
  <c r="J578" i="6" s="1"/>
  <c r="J579" i="6" s="1"/>
  <c r="J580" i="6" s="1"/>
  <c r="J581" i="6" s="1"/>
  <c r="J582" i="6" s="1"/>
  <c r="J583" i="6" s="1"/>
  <c r="J584" i="6" s="1"/>
  <c r="J585" i="6" s="1"/>
  <c r="J586" i="6" s="1"/>
  <c r="J587" i="6" s="1"/>
  <c r="J588" i="6" s="1"/>
  <c r="J589" i="6" s="1"/>
  <c r="J590" i="6" s="1"/>
  <c r="J591" i="6" s="1"/>
  <c r="J592" i="6" s="1"/>
  <c r="J593" i="6" s="1"/>
  <c r="J594" i="6" s="1"/>
  <c r="J595" i="6" s="1"/>
  <c r="J596" i="6" s="1"/>
  <c r="J597" i="6" s="1"/>
  <c r="J598" i="6" s="1"/>
  <c r="J599" i="6" s="1"/>
  <c r="J600" i="6" s="1"/>
  <c r="J601" i="6" s="1"/>
  <c r="J602" i="6" s="1"/>
  <c r="J603" i="6" s="1"/>
  <c r="J604" i="6" s="1"/>
  <c r="J605" i="6" s="1"/>
  <c r="J606" i="6" s="1"/>
  <c r="J607" i="6" s="1"/>
  <c r="J608" i="6" s="1"/>
  <c r="J609" i="6" s="1"/>
  <c r="J610" i="6" s="1"/>
  <c r="J611" i="6" s="1"/>
  <c r="J612" i="6" s="1"/>
  <c r="J613" i="6" s="1"/>
  <c r="J614" i="6" s="1"/>
  <c r="J615" i="6" s="1"/>
  <c r="J616" i="6" s="1"/>
  <c r="J617" i="6" s="1"/>
  <c r="J618" i="6" s="1"/>
  <c r="J619" i="6" s="1"/>
  <c r="J620" i="6" s="1"/>
  <c r="J621" i="6" s="1"/>
  <c r="J622" i="6" s="1"/>
  <c r="J623" i="6" s="1"/>
  <c r="J624" i="6" s="1"/>
  <c r="J625" i="6" s="1"/>
  <c r="J626" i="6" s="1"/>
  <c r="J627" i="6" s="1"/>
  <c r="J628" i="6" s="1"/>
  <c r="J629" i="6" s="1"/>
  <c r="J630" i="6" s="1"/>
  <c r="J631" i="6" s="1"/>
  <c r="J632" i="6" s="1"/>
  <c r="J633" i="6" s="1"/>
  <c r="J634" i="6" s="1"/>
  <c r="J635" i="6" s="1"/>
  <c r="J636" i="6" s="1"/>
  <c r="J637" i="6" s="1"/>
  <c r="J638" i="6" s="1"/>
  <c r="J639" i="6" s="1"/>
  <c r="J640" i="6" s="1"/>
  <c r="J641" i="6" s="1"/>
  <c r="J642" i="6" s="1"/>
  <c r="J643" i="6" s="1"/>
  <c r="J644" i="6" s="1"/>
  <c r="J645" i="6" s="1"/>
  <c r="J646" i="6" s="1"/>
  <c r="J647" i="6" s="1"/>
  <c r="J648" i="6" s="1"/>
  <c r="J649" i="6" s="1"/>
  <c r="J650" i="6" s="1"/>
  <c r="J651" i="6" s="1"/>
  <c r="J652" i="6" s="1"/>
  <c r="J653" i="6" s="1"/>
  <c r="J654" i="6" s="1"/>
  <c r="J655" i="6" s="1"/>
  <c r="J656" i="6" s="1"/>
  <c r="J657" i="6" s="1"/>
  <c r="J658" i="6" s="1"/>
  <c r="J659" i="6" s="1"/>
  <c r="J660" i="6" s="1"/>
  <c r="J661" i="6" s="1"/>
  <c r="J662" i="6" s="1"/>
  <c r="J663" i="6" s="1"/>
  <c r="J664" i="6" s="1"/>
  <c r="J665" i="6" s="1"/>
  <c r="J666" i="6" s="1"/>
  <c r="J667" i="6" s="1"/>
  <c r="J668" i="6" s="1"/>
  <c r="J669" i="6" s="1"/>
  <c r="J670" i="6" s="1"/>
  <c r="J671" i="6" s="1"/>
  <c r="J672" i="6" s="1"/>
  <c r="J673" i="6" s="1"/>
  <c r="J674" i="6" s="1"/>
  <c r="J675" i="6" s="1"/>
  <c r="J676" i="6" s="1"/>
  <c r="J677" i="6" s="1"/>
  <c r="J678" i="6" s="1"/>
  <c r="J679" i="6" s="1"/>
  <c r="J680" i="6" s="1"/>
  <c r="J681" i="6" s="1"/>
  <c r="J682" i="6" s="1"/>
  <c r="J683" i="6" s="1"/>
  <c r="J684" i="6" s="1"/>
  <c r="J685" i="6" s="1"/>
  <c r="J686" i="6" s="1"/>
  <c r="J687" i="6" s="1"/>
  <c r="J688" i="6" s="1"/>
  <c r="J689" i="6" s="1"/>
  <c r="J690" i="6" s="1"/>
  <c r="J691" i="6" s="1"/>
  <c r="J692" i="6" s="1"/>
  <c r="J693" i="6" s="1"/>
  <c r="J694" i="6" s="1"/>
  <c r="J695" i="6" s="1"/>
  <c r="J696" i="6" s="1"/>
  <c r="J697" i="6" s="1"/>
  <c r="J698" i="6" s="1"/>
  <c r="J699" i="6" s="1"/>
  <c r="J700" i="6" s="1"/>
  <c r="J701" i="6" s="1"/>
  <c r="J702" i="6" s="1"/>
  <c r="J703" i="6" s="1"/>
  <c r="J704" i="6" s="1"/>
  <c r="J705" i="6" s="1"/>
  <c r="J706" i="6" s="1"/>
  <c r="J707" i="6" s="1"/>
  <c r="J708" i="6" s="1"/>
  <c r="J709" i="6" s="1"/>
  <c r="J710" i="6" s="1"/>
  <c r="J711" i="6" s="1"/>
  <c r="J712" i="6" s="1"/>
  <c r="J713" i="6" s="1"/>
  <c r="J714" i="6" s="1"/>
  <c r="J715" i="6" s="1"/>
  <c r="J716" i="6" s="1"/>
  <c r="J717" i="6" s="1"/>
  <c r="J718" i="6" s="1"/>
  <c r="J719" i="6" s="1"/>
  <c r="J720" i="6" s="1"/>
  <c r="J721" i="6" s="1"/>
  <c r="J722" i="6" s="1"/>
  <c r="J723" i="6" s="1"/>
  <c r="J724" i="6" s="1"/>
  <c r="J725" i="6" s="1"/>
  <c r="J726" i="6" s="1"/>
  <c r="J727" i="6" s="1"/>
  <c r="J728" i="6" s="1"/>
  <c r="J729" i="6" s="1"/>
  <c r="J730" i="6" s="1"/>
  <c r="J731" i="6" s="1"/>
  <c r="J732" i="6" s="1"/>
  <c r="N63" i="6"/>
  <c r="N62" i="6"/>
  <c r="N694" i="6"/>
  <c r="N693" i="6"/>
  <c r="N314" i="6"/>
  <c r="N313" i="6"/>
  <c r="N51" i="6"/>
  <c r="N50" i="6"/>
  <c r="N606" i="6"/>
  <c r="N605" i="6"/>
  <c r="N710" i="6"/>
  <c r="N709" i="6"/>
  <c r="N339" i="6"/>
  <c r="N338" i="6"/>
  <c r="N682" i="6"/>
  <c r="N681" i="6"/>
  <c r="N731" i="6"/>
  <c r="N706" i="6"/>
  <c r="N705" i="6"/>
  <c r="N674" i="6"/>
  <c r="N673" i="6"/>
  <c r="N646" i="6"/>
  <c r="N645" i="6"/>
  <c r="N592" i="6"/>
  <c r="N591" i="6"/>
  <c r="N390" i="6"/>
  <c r="N389" i="6"/>
  <c r="N344" i="6"/>
  <c r="N343" i="6"/>
  <c r="H11" i="6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H657" i="6" s="1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H705" i="6" s="1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H717" i="6" s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H729" i="6" s="1"/>
  <c r="H730" i="6" s="1"/>
  <c r="H731" i="6" s="1"/>
  <c r="H732" i="6" s="1"/>
  <c r="N662" i="6"/>
  <c r="N661" i="6"/>
  <c r="N485" i="6"/>
  <c r="N484" i="6"/>
  <c r="N395" i="6"/>
  <c r="N396" i="6"/>
  <c r="N147" i="6"/>
  <c r="N146" i="6"/>
  <c r="N717" i="6"/>
  <c r="N692" i="6"/>
  <c r="N691" i="6"/>
  <c r="N185" i="6"/>
  <c r="N184" i="6"/>
  <c r="N534" i="6"/>
  <c r="N533" i="6"/>
  <c r="N649" i="6"/>
  <c r="N479" i="6"/>
  <c r="N478" i="6"/>
  <c r="N445" i="6"/>
  <c r="N444" i="6"/>
  <c r="N728" i="6"/>
  <c r="N727" i="6"/>
  <c r="N284" i="6"/>
  <c r="N283" i="6"/>
  <c r="N669" i="6"/>
  <c r="N499" i="6"/>
  <c r="N206" i="6"/>
  <c r="N158" i="6"/>
  <c r="N72" i="6"/>
  <c r="N98" i="6"/>
  <c r="N625" i="6"/>
  <c r="N582" i="6"/>
  <c r="N431" i="6"/>
  <c r="N377" i="6"/>
  <c r="N78" i="6"/>
  <c r="H9" i="6"/>
  <c r="H10" i="6" s="1"/>
  <c r="N17" i="6"/>
  <c r="N611" i="6"/>
  <c r="N610" i="6"/>
  <c r="N546" i="6"/>
  <c r="N472" i="6"/>
  <c r="N473" i="6"/>
  <c r="N429" i="6"/>
  <c r="N329" i="6"/>
  <c r="N376" i="6"/>
  <c r="N319" i="6"/>
  <c r="N289" i="6"/>
  <c r="N256" i="6"/>
  <c r="N218" i="6"/>
  <c r="N197" i="6"/>
  <c r="N162" i="6"/>
  <c r="N140" i="6"/>
  <c r="N366" i="6"/>
  <c r="N365" i="6"/>
  <c r="N414" i="6"/>
  <c r="N413" i="6"/>
  <c r="N381" i="6"/>
  <c r="N260" i="6"/>
  <c r="N122" i="6"/>
  <c r="N118" i="6"/>
  <c r="N89" i="6"/>
  <c r="N428" i="6"/>
  <c r="N427" i="6"/>
  <c r="N374" i="6"/>
  <c r="N373" i="6"/>
  <c r="N325" i="6"/>
  <c r="N69" i="6"/>
  <c r="I4" i="6"/>
  <c r="H4" i="6"/>
  <c r="H5" i="6" s="1"/>
  <c r="H6" i="6" s="1"/>
  <c r="H7" i="6" s="1"/>
  <c r="H8" i="6" s="1"/>
  <c r="N86" i="6"/>
  <c r="N166" i="6"/>
  <c r="N142" i="6"/>
  <c r="N436" i="6"/>
  <c r="N437" i="6"/>
  <c r="N402" i="6"/>
  <c r="N401" i="6"/>
  <c r="N244" i="6"/>
  <c r="N151" i="6"/>
  <c r="N537" i="6"/>
  <c r="N469" i="6"/>
  <c r="N468" i="6"/>
  <c r="N384" i="6"/>
  <c r="N383" i="6"/>
  <c r="N505" i="6"/>
  <c r="N504" i="6"/>
  <c r="N562" i="6"/>
  <c r="N466" i="6"/>
  <c r="N203" i="6"/>
  <c r="N202" i="6"/>
  <c r="N634" i="6"/>
  <c r="N655" i="6"/>
  <c r="N433" i="6"/>
  <c r="N411" i="6"/>
  <c r="N410" i="6"/>
  <c r="N307" i="6"/>
  <c r="N308" i="6"/>
  <c r="N154" i="6"/>
  <c r="N60" i="6"/>
  <c r="N21" i="6"/>
  <c r="N722" i="6"/>
  <c r="N570" i="6"/>
  <c r="N525" i="6"/>
  <c r="N489" i="6"/>
  <c r="N488" i="6"/>
  <c r="N507" i="6"/>
  <c r="N512" i="6"/>
  <c r="N348" i="6"/>
  <c r="N231" i="6"/>
  <c r="N182" i="6"/>
  <c r="N194" i="6"/>
  <c r="N41" i="6"/>
  <c r="P471" i="1"/>
  <c r="P494" i="1"/>
  <c r="P193" i="1"/>
  <c r="P50" i="1"/>
  <c r="P511" i="1"/>
  <c r="P500" i="1"/>
  <c r="P49" i="1"/>
  <c r="P342" i="1"/>
  <c r="P199" i="1"/>
  <c r="P525" i="1"/>
  <c r="P62" i="1"/>
  <c r="P591" i="1"/>
  <c r="P279" i="1"/>
  <c r="P289" i="1"/>
  <c r="P112" i="1"/>
  <c r="P304" i="1"/>
  <c r="P636" i="1"/>
  <c r="P402" i="1"/>
  <c r="P510" i="1"/>
  <c r="P332" i="1"/>
  <c r="P6" i="1"/>
  <c r="P249" i="1"/>
  <c r="P136" i="1"/>
  <c r="P262" i="1"/>
  <c r="P657" i="1"/>
  <c r="P719" i="1"/>
  <c r="P248" i="1"/>
  <c r="P731" i="1"/>
  <c r="P5" i="1"/>
  <c r="P135" i="1"/>
  <c r="P183" i="1"/>
  <c r="P656" i="1"/>
  <c r="P524" i="1"/>
  <c r="P501" i="1"/>
  <c r="P502" i="1"/>
  <c r="P541" i="1"/>
  <c r="P198" i="1"/>
  <c r="P213" i="1"/>
  <c r="P472" i="1"/>
  <c r="P690" i="1"/>
  <c r="P119" i="1"/>
  <c r="P614" i="1"/>
  <c r="P446" i="1"/>
  <c r="P518" i="1"/>
  <c r="P316" i="1"/>
  <c r="P582" i="1"/>
  <c r="P640" i="1"/>
  <c r="P181" i="1"/>
  <c r="P26" i="1"/>
  <c r="P579" i="1"/>
  <c r="P85" i="1"/>
  <c r="P585" i="1"/>
  <c r="P255" i="1"/>
  <c r="P505" i="1"/>
  <c r="P273" i="1"/>
  <c r="P253" i="1"/>
  <c r="P713" i="1"/>
  <c r="P558" i="1"/>
  <c r="P356" i="1"/>
  <c r="P548" i="1"/>
  <c r="P339" i="1"/>
  <c r="P390" i="1"/>
  <c r="P549" i="1"/>
  <c r="P364" i="1"/>
  <c r="P401" i="1"/>
  <c r="P717" i="1"/>
  <c r="P229" i="1"/>
  <c r="P86" i="1"/>
  <c r="P611" i="1"/>
  <c r="P325" i="1"/>
  <c r="P234" i="1"/>
  <c r="P184" i="1"/>
  <c r="P508" i="1"/>
  <c r="P411" i="1"/>
  <c r="P410" i="1"/>
  <c r="P291" i="1"/>
  <c r="P662" i="1"/>
  <c r="P507" i="1"/>
  <c r="P327" i="1"/>
  <c r="P687" i="1"/>
  <c r="P220" i="1"/>
  <c r="P517" i="1"/>
  <c r="P716" i="1"/>
  <c r="P726" i="1"/>
  <c r="P357" i="1"/>
  <c r="P363" i="1"/>
  <c r="P18" i="1"/>
  <c r="P685" i="1"/>
  <c r="P195" i="1"/>
  <c r="P210" i="1"/>
  <c r="P709" i="1"/>
  <c r="P219" i="1"/>
  <c r="P627" i="1"/>
  <c r="P673" i="1"/>
  <c r="P668" i="1"/>
  <c r="P278" i="1"/>
  <c r="P399" i="1"/>
  <c r="P653" i="1"/>
  <c r="P460" i="1"/>
  <c r="P196" i="1"/>
  <c r="P134" i="1"/>
  <c r="P205" i="1"/>
  <c r="P61" i="1"/>
  <c r="P333" i="1"/>
  <c r="P354" i="1"/>
  <c r="P365" i="1"/>
  <c r="P340" i="1"/>
  <c r="P534" i="1"/>
  <c r="P288" i="1"/>
  <c r="P483" i="1"/>
  <c r="P669" i="1"/>
  <c r="P315" i="1"/>
  <c r="P618" i="1"/>
  <c r="P283" i="1"/>
  <c r="P597" i="1"/>
  <c r="M2" i="1"/>
  <c r="P386" i="1"/>
  <c r="P267" i="1"/>
  <c r="P555" i="1"/>
  <c r="P208" i="1"/>
  <c r="P290" i="1"/>
  <c r="P625" i="1"/>
  <c r="P90" i="1"/>
  <c r="P309" i="1"/>
  <c r="P450" i="1"/>
  <c r="P123" i="1"/>
  <c r="P663" i="1"/>
  <c r="P268" i="1"/>
  <c r="P454" i="1"/>
  <c r="P80" i="1"/>
  <c r="P81" i="1"/>
  <c r="P300" i="1"/>
  <c r="P375" i="1"/>
  <c r="P280" i="1"/>
  <c r="P91" i="1"/>
  <c r="P596" i="1"/>
  <c r="P133" i="1"/>
  <c r="P138" i="1"/>
  <c r="P671" i="1"/>
  <c r="P282" i="1"/>
  <c r="P148" i="1"/>
  <c r="P409" i="1"/>
  <c r="P428" i="1"/>
  <c r="P124" i="1"/>
  <c r="P495" i="1"/>
  <c r="P429" i="1"/>
  <c r="P172" i="1"/>
  <c r="P412" i="1"/>
  <c r="P661" i="1"/>
  <c r="P576" i="1"/>
  <c r="P566" i="1"/>
  <c r="P563" i="1"/>
  <c r="P358" i="1"/>
  <c r="P469" i="1"/>
  <c r="P696" i="1"/>
  <c r="P649" i="1"/>
  <c r="P567" i="1"/>
  <c r="P686" i="1"/>
  <c r="P660" i="1"/>
  <c r="P698" i="1"/>
  <c r="P681" i="1"/>
  <c r="P601" i="1"/>
  <c r="P587" i="1"/>
  <c r="P600" i="1"/>
  <c r="P637" i="1"/>
  <c r="P369" i="1"/>
  <c r="P513" i="1"/>
  <c r="P526" i="1"/>
  <c r="P470" i="1"/>
  <c r="P638" i="1"/>
  <c r="P590" i="1"/>
  <c r="P529" i="1"/>
  <c r="P557" i="1"/>
  <c r="P314" i="1"/>
  <c r="P578" i="1"/>
  <c r="P543" i="1"/>
  <c r="P374" i="1"/>
  <c r="P565" i="1"/>
  <c r="P481" i="1"/>
  <c r="P264" i="1"/>
  <c r="P417" i="1"/>
  <c r="P465" i="1"/>
  <c r="P312" i="1"/>
  <c r="P458" i="1"/>
  <c r="P457" i="1"/>
  <c r="P254" i="1"/>
  <c r="P382" i="1"/>
  <c r="P433" i="1"/>
  <c r="P326" i="1"/>
  <c r="P238" i="1"/>
  <c r="P321" i="1"/>
  <c r="P190" i="1"/>
  <c r="P334" i="1"/>
  <c r="P313" i="1"/>
  <c r="P276" i="1"/>
  <c r="P351" i="1"/>
  <c r="P204" i="1"/>
  <c r="P260" i="1"/>
  <c r="P57" i="1"/>
  <c r="P373" i="1"/>
  <c r="P324" i="1"/>
  <c r="P362" i="1"/>
  <c r="P378" i="1"/>
  <c r="P297" i="1"/>
  <c r="P285" i="1"/>
  <c r="P266" i="1"/>
  <c r="P69" i="1"/>
  <c r="P299" i="1"/>
  <c r="P261" i="1"/>
  <c r="P225" i="1"/>
  <c r="P209" i="1"/>
  <c r="P230" i="1"/>
  <c r="P203" i="1"/>
  <c r="P180" i="1"/>
  <c r="P141" i="1"/>
  <c r="P178" i="1"/>
  <c r="P165" i="1"/>
  <c r="P52" i="1"/>
  <c r="P129" i="1"/>
  <c r="P82" i="1"/>
  <c r="P67" i="1"/>
  <c r="P43" i="1"/>
  <c r="P78" i="1"/>
  <c r="P118" i="1"/>
  <c r="P93" i="1"/>
  <c r="P105" i="1"/>
  <c r="P76" i="1"/>
  <c r="P88" i="1"/>
  <c r="P100" i="1"/>
  <c r="P4" i="1"/>
  <c r="P42" i="1"/>
  <c r="P17" i="1"/>
  <c r="P64" i="1"/>
  <c r="P14" i="1"/>
  <c r="P66" i="1"/>
  <c r="P28" i="1"/>
  <c r="P45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P21" i="1"/>
  <c r="P575" i="1"/>
  <c r="P703" i="1"/>
  <c r="P338" i="1"/>
  <c r="P697" i="1"/>
  <c r="P341" i="1"/>
  <c r="P533" i="1"/>
  <c r="P694" i="1"/>
  <c r="P122" i="1"/>
  <c r="P652" i="1"/>
  <c r="P408" i="1"/>
  <c r="P589" i="1"/>
  <c r="P158" i="1"/>
  <c r="P530" i="1"/>
  <c r="P40" i="1"/>
  <c r="P9" i="1"/>
  <c r="P537" i="1"/>
  <c r="P710" i="1"/>
  <c r="P693" i="1"/>
  <c r="P311" i="1"/>
  <c r="P426" i="1"/>
  <c r="P577" i="1"/>
  <c r="P394" i="1"/>
  <c r="P588" i="1"/>
  <c r="P667" i="1"/>
  <c r="P24" i="1"/>
  <c r="P182" i="1"/>
  <c r="P329" i="1"/>
  <c r="P521" i="1"/>
  <c r="P689" i="1"/>
  <c r="P391" i="1"/>
  <c r="P422" i="1"/>
  <c r="P54" i="1"/>
  <c r="P72" i="1"/>
  <c r="P55" i="1"/>
  <c r="P250" i="1"/>
  <c r="P377" i="1"/>
  <c r="P240" i="1"/>
  <c r="P626" i="1"/>
  <c r="P581" i="1"/>
  <c r="P646" i="1"/>
  <c r="P361" i="1"/>
  <c r="P725" i="1"/>
  <c r="P619" i="1"/>
  <c r="P39" i="1"/>
  <c r="P730" i="1"/>
  <c r="P84" i="1"/>
  <c r="P432" i="1"/>
  <c r="P672" i="1"/>
  <c r="P674" i="1"/>
  <c r="P437" i="1"/>
  <c r="P617" i="1"/>
  <c r="P31" i="1"/>
  <c r="P8" i="1"/>
  <c r="P140" i="1"/>
  <c r="P272" i="1"/>
  <c r="P75" i="1"/>
  <c r="P144" i="1"/>
  <c r="P468" i="1"/>
  <c r="P506" i="1"/>
  <c r="P233" i="1"/>
  <c r="P629" i="1"/>
  <c r="P79" i="1"/>
  <c r="P464" i="1"/>
  <c r="P628" i="1"/>
  <c r="P427" i="1"/>
  <c r="P599" i="1"/>
  <c r="P421" i="1"/>
  <c r="P156" i="1"/>
  <c r="P492" i="1"/>
  <c r="P473" i="1"/>
  <c r="P175" i="1"/>
  <c r="P115" i="1"/>
  <c r="P647" i="1"/>
  <c r="P540" i="1"/>
  <c r="P63" i="1"/>
  <c r="P665" i="1"/>
  <c r="P235" i="1"/>
  <c r="P695" i="1"/>
  <c r="P645" i="1"/>
  <c r="P89" i="1"/>
  <c r="P552" i="1"/>
  <c r="P302" i="1"/>
  <c r="P554" i="1"/>
  <c r="P99" i="1"/>
  <c r="P259" i="1"/>
  <c r="P44" i="1"/>
  <c r="P320" i="1"/>
  <c r="P512" i="1"/>
  <c r="P523" i="1"/>
  <c r="P263" i="1"/>
  <c r="P607" i="1"/>
  <c r="P571" i="1"/>
  <c r="P489" i="1"/>
  <c r="P201" i="1"/>
  <c r="P701" i="1"/>
  <c r="P153" i="1"/>
  <c r="P595" i="1"/>
  <c r="P218" i="1"/>
  <c r="P602" i="1"/>
  <c r="P247" i="1"/>
  <c r="P586" i="1"/>
  <c r="P170" i="1"/>
  <c r="P331" i="1"/>
  <c r="P345" i="1"/>
  <c r="P348" i="1"/>
  <c r="P48" i="1"/>
  <c r="P396" i="1"/>
  <c r="P38" i="1"/>
  <c r="P688" i="1"/>
  <c r="P41" i="1"/>
  <c r="P269" i="1"/>
  <c r="P715" i="1"/>
  <c r="P252" i="1"/>
  <c r="P51" i="1"/>
  <c r="P36" i="1"/>
  <c r="P384" i="1"/>
  <c r="P528" i="1"/>
  <c r="P146" i="1"/>
  <c r="P328" i="1"/>
  <c r="P520" i="1"/>
  <c r="P700" i="1"/>
  <c r="P425" i="1"/>
  <c r="P605" i="1"/>
  <c r="P19" i="1"/>
  <c r="P666" i="1"/>
  <c r="P187" i="1"/>
  <c r="P308" i="1"/>
  <c r="P604" i="1"/>
  <c r="P475" i="1"/>
  <c r="P499" i="1"/>
  <c r="P574" i="1"/>
  <c r="P718" i="1"/>
  <c r="P87" i="1"/>
  <c r="P60" i="1"/>
  <c r="P216" i="1"/>
  <c r="P206" i="1"/>
  <c r="P434" i="1"/>
  <c r="P65" i="1"/>
  <c r="P245" i="1"/>
  <c r="P449" i="1"/>
  <c r="P271" i="1"/>
  <c r="P56" i="1"/>
  <c r="P200" i="1"/>
  <c r="P712" i="1"/>
  <c r="P305" i="1"/>
  <c r="P583" i="1"/>
  <c r="P379" i="1"/>
  <c r="P598" i="1"/>
  <c r="P228" i="1"/>
  <c r="P420" i="1"/>
  <c r="P376" i="1"/>
  <c r="P77" i="1"/>
  <c r="P257" i="1"/>
  <c r="P68" i="1"/>
  <c r="P212" i="1"/>
  <c r="P317" i="1"/>
  <c r="P610" i="1"/>
  <c r="P101" i="1"/>
  <c r="P113" i="1"/>
  <c r="P485" i="1"/>
  <c r="P139" i="1"/>
  <c r="P137" i="1"/>
  <c r="P224" i="1"/>
  <c r="P368" i="1"/>
  <c r="P461" i="1"/>
  <c r="P631" i="1"/>
  <c r="P403" i="1"/>
  <c r="P535" i="1"/>
  <c r="P622" i="1"/>
  <c r="P232" i="1"/>
  <c r="P53" i="1"/>
  <c r="P96" i="1"/>
  <c r="P444" i="1"/>
  <c r="P482" i="1"/>
  <c r="P400" i="1"/>
  <c r="P149" i="1"/>
  <c r="P293" i="1"/>
  <c r="P497" i="1"/>
  <c r="P677" i="1"/>
  <c r="P522" i="1"/>
  <c r="P92" i="1"/>
  <c r="P509" i="1"/>
  <c r="P643" i="1"/>
  <c r="P547" i="1"/>
  <c r="P634" i="1"/>
  <c r="P108" i="1"/>
  <c r="P456" i="1"/>
  <c r="P616" i="1"/>
  <c r="P161" i="1"/>
  <c r="P104" i="1"/>
  <c r="P12" i="1"/>
  <c r="P569" i="1"/>
  <c r="P559" i="1"/>
  <c r="P192" i="1"/>
  <c r="P125" i="1"/>
  <c r="P120" i="1"/>
  <c r="P612" i="1"/>
  <c r="P436" i="1"/>
  <c r="P173" i="1"/>
  <c r="P7" i="1"/>
  <c r="P416" i="1"/>
  <c r="P281" i="1"/>
  <c r="P720" i="1"/>
  <c r="P641" i="1"/>
  <c r="P211" i="1"/>
  <c r="P658" i="1"/>
  <c r="P132" i="1"/>
  <c r="P336" i="1"/>
  <c r="P480" i="1"/>
  <c r="P27" i="1"/>
  <c r="P185" i="1"/>
  <c r="P353" i="1"/>
  <c r="P545" i="1"/>
  <c r="P319" i="1"/>
  <c r="P128" i="1"/>
  <c r="P439" i="1"/>
  <c r="P670" i="1"/>
  <c r="P413" i="1"/>
  <c r="P451" i="1"/>
  <c r="P682" i="1"/>
  <c r="P655" i="1"/>
  <c r="P197" i="1"/>
  <c r="P242" i="1"/>
  <c r="P360" i="1"/>
  <c r="P504" i="1"/>
  <c r="P74" i="1"/>
  <c r="P389" i="1"/>
  <c r="P152" i="1"/>
  <c r="P284" i="1"/>
  <c r="P692" i="1"/>
  <c r="P343" i="1"/>
  <c r="P463" i="1"/>
  <c r="P691" i="1"/>
  <c r="P680" i="1"/>
  <c r="P562" i="1"/>
  <c r="P168" i="1"/>
  <c r="P372" i="1"/>
  <c r="P516" i="1"/>
  <c r="P110" i="1"/>
  <c r="P221" i="1"/>
  <c r="P593" i="1"/>
  <c r="P164" i="1"/>
  <c r="P296" i="1"/>
  <c r="P556" i="1"/>
  <c r="P355" i="1"/>
  <c r="P487" i="1"/>
  <c r="P727" i="1"/>
  <c r="M13" i="10" l="1"/>
  <c r="N13" i="10"/>
  <c r="P13" i="10" s="1"/>
  <c r="J8" i="10"/>
  <c r="K7" i="10"/>
  <c r="Q397" i="1"/>
  <c r="M4" i="7"/>
  <c r="K5" i="7"/>
  <c r="M3" i="7"/>
  <c r="L35" i="7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3" i="7" s="1"/>
  <c r="L33" i="7"/>
  <c r="K4" i="1"/>
  <c r="K4" i="6"/>
  <c r="I5" i="6"/>
  <c r="L33" i="1"/>
  <c r="M14" i="10" l="1"/>
  <c r="M15" i="10" s="1"/>
  <c r="M16" i="10" s="1"/>
  <c r="N14" i="10"/>
  <c r="P14" i="10" s="1"/>
  <c r="P15" i="10" s="1"/>
  <c r="J9" i="10"/>
  <c r="K8" i="10"/>
  <c r="Q426" i="1"/>
  <c r="L64" i="7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5" i="7" s="1"/>
  <c r="M5" i="7"/>
  <c r="K6" i="7"/>
  <c r="L62" i="7"/>
  <c r="K5" i="1"/>
  <c r="K6" i="1" s="1"/>
  <c r="M4" i="1"/>
  <c r="K5" i="6"/>
  <c r="I6" i="6"/>
  <c r="L34" i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O16" i="10" l="1"/>
  <c r="P16" i="10" s="1"/>
  <c r="M17" i="10"/>
  <c r="N17" i="10"/>
  <c r="P17" i="10" s="1"/>
  <c r="J10" i="10"/>
  <c r="K9" i="10"/>
  <c r="Q457" i="1"/>
  <c r="L96" i="7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6" i="7" s="1"/>
  <c r="M6" i="7"/>
  <c r="K7" i="7"/>
  <c r="L94" i="7"/>
  <c r="M5" i="1"/>
  <c r="K6" i="6"/>
  <c r="I7" i="6"/>
  <c r="L61" i="1"/>
  <c r="K7" i="1"/>
  <c r="M6" i="1"/>
  <c r="M18" i="10" l="1"/>
  <c r="N18" i="10"/>
  <c r="P18" i="10" s="1"/>
  <c r="J11" i="10"/>
  <c r="K10" i="10"/>
  <c r="Q487" i="1"/>
  <c r="Q518" i="1" s="1"/>
  <c r="Q548" i="1" s="1"/>
  <c r="Q579" i="1" s="1"/>
  <c r="Q610" i="1" s="1"/>
  <c r="Q640" i="1" s="1"/>
  <c r="Q671" i="1" s="1"/>
  <c r="Q701" i="1" s="1"/>
  <c r="L127" i="7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8" i="7" s="1"/>
  <c r="M7" i="7"/>
  <c r="K8" i="7"/>
  <c r="L125" i="7"/>
  <c r="K7" i="6"/>
  <c r="I8" i="6"/>
  <c r="L62" i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M7" i="1"/>
  <c r="K8" i="1"/>
  <c r="M19" i="10" l="1"/>
  <c r="N19" i="10"/>
  <c r="P19" i="10" s="1"/>
  <c r="J12" i="10"/>
  <c r="K11" i="10"/>
  <c r="L188" i="7"/>
  <c r="L159" i="7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9" i="7" s="1"/>
  <c r="L157" i="7"/>
  <c r="M8" i="7"/>
  <c r="K9" i="7"/>
  <c r="K8" i="6"/>
  <c r="I9" i="6"/>
  <c r="L92" i="1"/>
  <c r="M8" i="1"/>
  <c r="K9" i="1"/>
  <c r="M20" i="10" l="1"/>
  <c r="N20" i="10"/>
  <c r="P20" i="10" s="1"/>
  <c r="J13" i="10"/>
  <c r="K12" i="10"/>
  <c r="M9" i="7"/>
  <c r="K10" i="7"/>
  <c r="L190" i="7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1" i="7" s="1"/>
  <c r="L220" i="7"/>
  <c r="K9" i="6"/>
  <c r="I10" i="6"/>
  <c r="L93" i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K10" i="1"/>
  <c r="M9" i="1"/>
  <c r="M21" i="10" l="1"/>
  <c r="M22" i="10" s="1"/>
  <c r="M23" i="10" s="1"/>
  <c r="N21" i="10"/>
  <c r="P21" i="10" s="1"/>
  <c r="P22" i="10" s="1"/>
  <c r="J14" i="10"/>
  <c r="K13" i="10"/>
  <c r="L222" i="7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3" i="7" s="1"/>
  <c r="M10" i="7"/>
  <c r="K11" i="7"/>
  <c r="K10" i="6"/>
  <c r="I11" i="6"/>
  <c r="L122" i="1"/>
  <c r="K11" i="1"/>
  <c r="M10" i="1"/>
  <c r="O23" i="10" l="1"/>
  <c r="P23" i="10" s="1"/>
  <c r="M24" i="10"/>
  <c r="N24" i="10"/>
  <c r="P24" i="10" s="1"/>
  <c r="J15" i="10"/>
  <c r="K14" i="10"/>
  <c r="L254" i="7"/>
  <c r="L255" i="7" s="1"/>
  <c r="L256" i="7" s="1"/>
  <c r="L257" i="7" s="1"/>
  <c r="L258" i="7" s="1"/>
  <c r="L259" i="7" s="1"/>
  <c r="L260" i="7" s="1"/>
  <c r="L261" i="7" s="1"/>
  <c r="L262" i="7" s="1"/>
  <c r="L263" i="7" s="1"/>
  <c r="L264" i="7" s="1"/>
  <c r="L265" i="7" s="1"/>
  <c r="L266" i="7" s="1"/>
  <c r="L267" i="7" s="1"/>
  <c r="L268" i="7" s="1"/>
  <c r="L269" i="7" s="1"/>
  <c r="L270" i="7" s="1"/>
  <c r="L271" i="7" s="1"/>
  <c r="L272" i="7" s="1"/>
  <c r="L273" i="7" s="1"/>
  <c r="L274" i="7" s="1"/>
  <c r="L275" i="7" s="1"/>
  <c r="L276" i="7" s="1"/>
  <c r="L277" i="7" s="1"/>
  <c r="L278" i="7" s="1"/>
  <c r="L279" i="7" s="1"/>
  <c r="L280" i="7" s="1"/>
  <c r="L281" i="7" s="1"/>
  <c r="L282" i="7" s="1"/>
  <c r="L284" i="7" s="1"/>
  <c r="M11" i="7"/>
  <c r="K12" i="7"/>
  <c r="L252" i="7"/>
  <c r="K11" i="6"/>
  <c r="I12" i="6"/>
  <c r="L123" i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K12" i="1"/>
  <c r="M11" i="1"/>
  <c r="M25" i="10" l="1"/>
  <c r="N25" i="10"/>
  <c r="P25" i="10" s="1"/>
  <c r="J16" i="10"/>
  <c r="K15" i="10"/>
  <c r="K13" i="7"/>
  <c r="M12" i="7"/>
  <c r="L285" i="7"/>
  <c r="L286" i="7" s="1"/>
  <c r="L287" i="7" s="1"/>
  <c r="L288" i="7" s="1"/>
  <c r="L289" i="7" s="1"/>
  <c r="L290" i="7" s="1"/>
  <c r="L291" i="7" s="1"/>
  <c r="L292" i="7" s="1"/>
  <c r="L293" i="7" s="1"/>
  <c r="L294" i="7" s="1"/>
  <c r="L295" i="7" s="1"/>
  <c r="L296" i="7" s="1"/>
  <c r="L297" i="7" s="1"/>
  <c r="L298" i="7" s="1"/>
  <c r="L299" i="7" s="1"/>
  <c r="L300" i="7" s="1"/>
  <c r="L301" i="7" s="1"/>
  <c r="L302" i="7" s="1"/>
  <c r="L303" i="7" s="1"/>
  <c r="L304" i="7" s="1"/>
  <c r="L305" i="7" s="1"/>
  <c r="L306" i="7" s="1"/>
  <c r="L307" i="7" s="1"/>
  <c r="L308" i="7" s="1"/>
  <c r="L309" i="7" s="1"/>
  <c r="L310" i="7" s="1"/>
  <c r="L311" i="7" s="1"/>
  <c r="L312" i="7" s="1"/>
  <c r="L313" i="7" s="1"/>
  <c r="L314" i="7" s="1"/>
  <c r="L316" i="7" s="1"/>
  <c r="L283" i="7"/>
  <c r="K12" i="6"/>
  <c r="I13" i="6"/>
  <c r="L153" i="1"/>
  <c r="K13" i="1"/>
  <c r="M12" i="1"/>
  <c r="M26" i="10" l="1"/>
  <c r="N26" i="10"/>
  <c r="P26" i="10" s="1"/>
  <c r="J17" i="10"/>
  <c r="K16" i="10"/>
  <c r="L317" i="7"/>
  <c r="L318" i="7" s="1"/>
  <c r="L319" i="7" s="1"/>
  <c r="L320" i="7" s="1"/>
  <c r="L321" i="7" s="1"/>
  <c r="L322" i="7" s="1"/>
  <c r="L323" i="7" s="1"/>
  <c r="L324" i="7" s="1"/>
  <c r="L325" i="7" s="1"/>
  <c r="L326" i="7" s="1"/>
  <c r="L327" i="7" s="1"/>
  <c r="L328" i="7" s="1"/>
  <c r="L329" i="7" s="1"/>
  <c r="L330" i="7" s="1"/>
  <c r="L331" i="7" s="1"/>
  <c r="L332" i="7" s="1"/>
  <c r="L333" i="7" s="1"/>
  <c r="L334" i="7" s="1"/>
  <c r="L335" i="7" s="1"/>
  <c r="L336" i="7" s="1"/>
  <c r="L337" i="7" s="1"/>
  <c r="L338" i="7" s="1"/>
  <c r="L339" i="7" s="1"/>
  <c r="L340" i="7" s="1"/>
  <c r="L341" i="7" s="1"/>
  <c r="L342" i="7" s="1"/>
  <c r="L343" i="7" s="1"/>
  <c r="L344" i="7" s="1"/>
  <c r="L345" i="7" s="1"/>
  <c r="L347" i="7" s="1"/>
  <c r="L315" i="7"/>
  <c r="M13" i="7"/>
  <c r="K14" i="7"/>
  <c r="K13" i="6"/>
  <c r="I14" i="6"/>
  <c r="L154" i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M13" i="1"/>
  <c r="K14" i="1"/>
  <c r="N27" i="10" l="1"/>
  <c r="P27" i="10" s="1"/>
  <c r="M27" i="10"/>
  <c r="J18" i="10"/>
  <c r="K17" i="10"/>
  <c r="M14" i="7"/>
  <c r="K15" i="7"/>
  <c r="L346" i="7"/>
  <c r="L348" i="7"/>
  <c r="L349" i="7" s="1"/>
  <c r="L350" i="7" s="1"/>
  <c r="L351" i="7" s="1"/>
  <c r="L352" i="7" s="1"/>
  <c r="L353" i="7" s="1"/>
  <c r="L354" i="7" s="1"/>
  <c r="L355" i="7" s="1"/>
  <c r="L356" i="7" s="1"/>
  <c r="L357" i="7" s="1"/>
  <c r="L358" i="7" s="1"/>
  <c r="L359" i="7" s="1"/>
  <c r="L360" i="7" s="1"/>
  <c r="L361" i="7" s="1"/>
  <c r="L362" i="7" s="1"/>
  <c r="L363" i="7" s="1"/>
  <c r="L364" i="7" s="1"/>
  <c r="L365" i="7" s="1"/>
  <c r="L366" i="7" s="1"/>
  <c r="L367" i="7" s="1"/>
  <c r="L368" i="7" s="1"/>
  <c r="L369" i="7" s="1"/>
  <c r="L370" i="7" s="1"/>
  <c r="L371" i="7" s="1"/>
  <c r="L372" i="7" s="1"/>
  <c r="L373" i="7" s="1"/>
  <c r="L374" i="7" s="1"/>
  <c r="L375" i="7" s="1"/>
  <c r="L376" i="7" s="1"/>
  <c r="L377" i="7" s="1"/>
  <c r="L379" i="7" s="1"/>
  <c r="K14" i="6"/>
  <c r="I15" i="6"/>
  <c r="L183" i="1"/>
  <c r="M14" i="1"/>
  <c r="K15" i="1"/>
  <c r="M28" i="10" l="1"/>
  <c r="M29" i="10" s="1"/>
  <c r="M30" i="10" s="1"/>
  <c r="N28" i="10"/>
  <c r="P28" i="10" s="1"/>
  <c r="P29" i="10" s="1"/>
  <c r="J19" i="10"/>
  <c r="K18" i="10"/>
  <c r="L380" i="7"/>
  <c r="L381" i="7" s="1"/>
  <c r="L382" i="7" s="1"/>
  <c r="L383" i="7" s="1"/>
  <c r="L384" i="7" s="1"/>
  <c r="L385" i="7" s="1"/>
  <c r="L386" i="7" s="1"/>
  <c r="L387" i="7" s="1"/>
  <c r="L388" i="7" s="1"/>
  <c r="L389" i="7" s="1"/>
  <c r="L390" i="7" s="1"/>
  <c r="L391" i="7" s="1"/>
  <c r="L392" i="7" s="1"/>
  <c r="L393" i="7" s="1"/>
  <c r="L394" i="7" s="1"/>
  <c r="L395" i="7" s="1"/>
  <c r="L396" i="7" s="1"/>
  <c r="L397" i="7" s="1"/>
  <c r="L398" i="7" s="1"/>
  <c r="L399" i="7" s="1"/>
  <c r="L400" i="7" s="1"/>
  <c r="L401" i="7" s="1"/>
  <c r="L402" i="7" s="1"/>
  <c r="L403" i="7" s="1"/>
  <c r="L404" i="7" s="1"/>
  <c r="L405" i="7" s="1"/>
  <c r="L406" i="7" s="1"/>
  <c r="L407" i="7" s="1"/>
  <c r="L408" i="7" s="1"/>
  <c r="L409" i="7" s="1"/>
  <c r="L411" i="7" s="1"/>
  <c r="L378" i="7"/>
  <c r="M15" i="7"/>
  <c r="K16" i="7"/>
  <c r="K15" i="6"/>
  <c r="I16" i="6"/>
  <c r="L184" i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K16" i="1"/>
  <c r="M15" i="1"/>
  <c r="O30" i="10" l="1"/>
  <c r="P30" i="10" s="1"/>
  <c r="M31" i="10"/>
  <c r="N32" i="10" s="1"/>
  <c r="N31" i="10"/>
  <c r="J20" i="10"/>
  <c r="K19" i="10"/>
  <c r="L412" i="7"/>
  <c r="L413" i="7" s="1"/>
  <c r="L414" i="7" s="1"/>
  <c r="L415" i="7" s="1"/>
  <c r="L416" i="7" s="1"/>
  <c r="L417" i="7" s="1"/>
  <c r="L418" i="7" s="1"/>
  <c r="L419" i="7" s="1"/>
  <c r="L420" i="7" s="1"/>
  <c r="L421" i="7" s="1"/>
  <c r="L422" i="7" s="1"/>
  <c r="L423" i="7" s="1"/>
  <c r="L424" i="7" s="1"/>
  <c r="L425" i="7" s="1"/>
  <c r="L426" i="7" s="1"/>
  <c r="L427" i="7" s="1"/>
  <c r="L428" i="7" s="1"/>
  <c r="L429" i="7" s="1"/>
  <c r="L430" i="7" s="1"/>
  <c r="L431" i="7" s="1"/>
  <c r="L432" i="7" s="1"/>
  <c r="L433" i="7" s="1"/>
  <c r="L434" i="7" s="1"/>
  <c r="L435" i="7" s="1"/>
  <c r="L436" i="7" s="1"/>
  <c r="L437" i="7" s="1"/>
  <c r="L438" i="7" s="1"/>
  <c r="L439" i="7" s="1"/>
  <c r="L441" i="7" s="1"/>
  <c r="M16" i="7"/>
  <c r="K17" i="7"/>
  <c r="L410" i="7"/>
  <c r="K16" i="6"/>
  <c r="I17" i="6"/>
  <c r="L214" i="1"/>
  <c r="K17" i="1"/>
  <c r="M16" i="1"/>
  <c r="P31" i="10" l="1"/>
  <c r="P32" i="10"/>
  <c r="J21" i="10"/>
  <c r="K20" i="10"/>
  <c r="M17" i="7"/>
  <c r="K18" i="7"/>
  <c r="L440" i="7"/>
  <c r="L442" i="7"/>
  <c r="L443" i="7" s="1"/>
  <c r="L444" i="7" s="1"/>
  <c r="L445" i="7" s="1"/>
  <c r="L446" i="7" s="1"/>
  <c r="L447" i="7" s="1"/>
  <c r="L448" i="7" s="1"/>
  <c r="L449" i="7" s="1"/>
  <c r="L450" i="7" s="1"/>
  <c r="L451" i="7" s="1"/>
  <c r="L452" i="7" s="1"/>
  <c r="L453" i="7" s="1"/>
  <c r="L454" i="7" s="1"/>
  <c r="L455" i="7" s="1"/>
  <c r="L456" i="7" s="1"/>
  <c r="L457" i="7" s="1"/>
  <c r="L458" i="7" s="1"/>
  <c r="L459" i="7" s="1"/>
  <c r="L460" i="7" s="1"/>
  <c r="L461" i="7" s="1"/>
  <c r="L462" i="7" s="1"/>
  <c r="L463" i="7" s="1"/>
  <c r="L464" i="7" s="1"/>
  <c r="L465" i="7" s="1"/>
  <c r="L466" i="7" s="1"/>
  <c r="L467" i="7" s="1"/>
  <c r="L468" i="7" s="1"/>
  <c r="L469" i="7" s="1"/>
  <c r="L470" i="7" s="1"/>
  <c r="L471" i="7" s="1"/>
  <c r="L473" i="7" s="1"/>
  <c r="K17" i="6"/>
  <c r="I18" i="6"/>
  <c r="L215" i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K18" i="1"/>
  <c r="M17" i="1"/>
  <c r="L32" i="10" l="1"/>
  <c r="M32" i="10" s="1"/>
  <c r="J22" i="10"/>
  <c r="K21" i="10"/>
  <c r="L474" i="7"/>
  <c r="L475" i="7" s="1"/>
  <c r="L476" i="7" s="1"/>
  <c r="L477" i="7" s="1"/>
  <c r="L478" i="7" s="1"/>
  <c r="L479" i="7" s="1"/>
  <c r="L480" i="7" s="1"/>
  <c r="L481" i="7" s="1"/>
  <c r="L482" i="7" s="1"/>
  <c r="L483" i="7" s="1"/>
  <c r="L484" i="7" s="1"/>
  <c r="L485" i="7" s="1"/>
  <c r="L486" i="7" s="1"/>
  <c r="L487" i="7" s="1"/>
  <c r="L488" i="7" s="1"/>
  <c r="L489" i="7" s="1"/>
  <c r="L490" i="7" s="1"/>
  <c r="L491" i="7" s="1"/>
  <c r="L492" i="7" s="1"/>
  <c r="L493" i="7" s="1"/>
  <c r="L494" i="7" s="1"/>
  <c r="L495" i="7" s="1"/>
  <c r="L496" i="7" s="1"/>
  <c r="L497" i="7" s="1"/>
  <c r="L498" i="7" s="1"/>
  <c r="L499" i="7" s="1"/>
  <c r="L500" i="7" s="1"/>
  <c r="L501" i="7" s="1"/>
  <c r="L502" i="7" s="1"/>
  <c r="L504" i="7" s="1"/>
  <c r="L472" i="7"/>
  <c r="M18" i="7"/>
  <c r="K19" i="7"/>
  <c r="K18" i="6"/>
  <c r="I19" i="6"/>
  <c r="L245" i="1"/>
  <c r="M18" i="1"/>
  <c r="K19" i="1"/>
  <c r="M33" i="10" l="1"/>
  <c r="N33" i="10"/>
  <c r="P33" i="10" s="1"/>
  <c r="J23" i="10"/>
  <c r="K22" i="10"/>
  <c r="M19" i="7"/>
  <c r="K20" i="7"/>
  <c r="L503" i="7"/>
  <c r="L505" i="7"/>
  <c r="L506" i="7" s="1"/>
  <c r="L507" i="7" s="1"/>
  <c r="L508" i="7" s="1"/>
  <c r="L509" i="7" s="1"/>
  <c r="L510" i="7" s="1"/>
  <c r="L511" i="7" s="1"/>
  <c r="L512" i="7" s="1"/>
  <c r="L513" i="7" s="1"/>
  <c r="L514" i="7" s="1"/>
  <c r="L515" i="7" s="1"/>
  <c r="L516" i="7" s="1"/>
  <c r="L517" i="7" s="1"/>
  <c r="L518" i="7" s="1"/>
  <c r="L519" i="7" s="1"/>
  <c r="L520" i="7" s="1"/>
  <c r="L521" i="7" s="1"/>
  <c r="L522" i="7" s="1"/>
  <c r="L523" i="7" s="1"/>
  <c r="L524" i="7" s="1"/>
  <c r="L525" i="7" s="1"/>
  <c r="L526" i="7" s="1"/>
  <c r="L527" i="7" s="1"/>
  <c r="L528" i="7" s="1"/>
  <c r="L529" i="7" s="1"/>
  <c r="L530" i="7" s="1"/>
  <c r="L531" i="7" s="1"/>
  <c r="L532" i="7" s="1"/>
  <c r="L533" i="7" s="1"/>
  <c r="L534" i="7" s="1"/>
  <c r="L536" i="7" s="1"/>
  <c r="L535" i="7"/>
  <c r="K19" i="6"/>
  <c r="I20" i="6"/>
  <c r="L246" i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K20" i="1"/>
  <c r="M19" i="1"/>
  <c r="M34" i="10" l="1"/>
  <c r="N34" i="10"/>
  <c r="P34" i="10" s="1"/>
  <c r="J24" i="10"/>
  <c r="K23" i="10"/>
  <c r="L537" i="7"/>
  <c r="L538" i="7" s="1"/>
  <c r="L539" i="7" s="1"/>
  <c r="L540" i="7" s="1"/>
  <c r="L541" i="7" s="1"/>
  <c r="L542" i="7" s="1"/>
  <c r="L543" i="7" s="1"/>
  <c r="L544" i="7" s="1"/>
  <c r="L545" i="7" s="1"/>
  <c r="L546" i="7" s="1"/>
  <c r="L547" i="7" s="1"/>
  <c r="L548" i="7" s="1"/>
  <c r="L549" i="7" s="1"/>
  <c r="L550" i="7" s="1"/>
  <c r="L551" i="7" s="1"/>
  <c r="L552" i="7" s="1"/>
  <c r="L553" i="7" s="1"/>
  <c r="L554" i="7" s="1"/>
  <c r="L555" i="7" s="1"/>
  <c r="L556" i="7" s="1"/>
  <c r="L557" i="7" s="1"/>
  <c r="L558" i="7" s="1"/>
  <c r="L559" i="7" s="1"/>
  <c r="L560" i="7" s="1"/>
  <c r="L561" i="7" s="1"/>
  <c r="L562" i="7" s="1"/>
  <c r="L563" i="7" s="1"/>
  <c r="L564" i="7" s="1"/>
  <c r="L565" i="7" s="1"/>
  <c r="L567" i="7" s="1"/>
  <c r="M20" i="7"/>
  <c r="K21" i="7"/>
  <c r="K20" i="6"/>
  <c r="I21" i="6"/>
  <c r="L275" i="1"/>
  <c r="K21" i="1"/>
  <c r="M20" i="1"/>
  <c r="M35" i="10" l="1"/>
  <c r="M36" i="10" s="1"/>
  <c r="M37" i="10" s="1"/>
  <c r="O37" i="10" s="1"/>
  <c r="N35" i="10"/>
  <c r="P35" i="10" s="1"/>
  <c r="P36" i="10" s="1"/>
  <c r="J25" i="10"/>
  <c r="K24" i="10"/>
  <c r="L568" i="7"/>
  <c r="L569" i="7" s="1"/>
  <c r="L570" i="7" s="1"/>
  <c r="L571" i="7" s="1"/>
  <c r="L572" i="7" s="1"/>
  <c r="L573" i="7" s="1"/>
  <c r="L574" i="7" s="1"/>
  <c r="L575" i="7" s="1"/>
  <c r="L576" i="7" s="1"/>
  <c r="L577" i="7" s="1"/>
  <c r="L578" i="7" s="1"/>
  <c r="L579" i="7" s="1"/>
  <c r="L580" i="7" s="1"/>
  <c r="L581" i="7" s="1"/>
  <c r="L582" i="7" s="1"/>
  <c r="L583" i="7" s="1"/>
  <c r="L584" i="7" s="1"/>
  <c r="L585" i="7" s="1"/>
  <c r="L586" i="7" s="1"/>
  <c r="L587" i="7" s="1"/>
  <c r="L588" i="7" s="1"/>
  <c r="L589" i="7" s="1"/>
  <c r="L590" i="7" s="1"/>
  <c r="L591" i="7" s="1"/>
  <c r="L592" i="7" s="1"/>
  <c r="L593" i="7" s="1"/>
  <c r="L594" i="7" s="1"/>
  <c r="L595" i="7" s="1"/>
  <c r="L596" i="7" s="1"/>
  <c r="L597" i="7" s="1"/>
  <c r="L599" i="7" s="1"/>
  <c r="M21" i="7"/>
  <c r="K22" i="7"/>
  <c r="L566" i="7"/>
  <c r="K21" i="6"/>
  <c r="I22" i="6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K22" i="1"/>
  <c r="M21" i="1"/>
  <c r="P37" i="10" l="1"/>
  <c r="M38" i="10"/>
  <c r="N38" i="10"/>
  <c r="P38" i="10" s="1"/>
  <c r="J26" i="10"/>
  <c r="K25" i="10"/>
  <c r="M22" i="7"/>
  <c r="K23" i="7"/>
  <c r="L598" i="7"/>
  <c r="L600" i="7"/>
  <c r="L601" i="7" s="1"/>
  <c r="L602" i="7" s="1"/>
  <c r="L603" i="7" s="1"/>
  <c r="L604" i="7" s="1"/>
  <c r="L605" i="7" s="1"/>
  <c r="L606" i="7" s="1"/>
  <c r="L607" i="7" s="1"/>
  <c r="L608" i="7" s="1"/>
  <c r="L609" i="7" s="1"/>
  <c r="L610" i="7" s="1"/>
  <c r="L611" i="7" s="1"/>
  <c r="L612" i="7" s="1"/>
  <c r="L613" i="7" s="1"/>
  <c r="L614" i="7" s="1"/>
  <c r="L615" i="7" s="1"/>
  <c r="L616" i="7" s="1"/>
  <c r="L617" i="7" s="1"/>
  <c r="L618" i="7" s="1"/>
  <c r="L619" i="7" s="1"/>
  <c r="L620" i="7" s="1"/>
  <c r="L621" i="7" s="1"/>
  <c r="L622" i="7" s="1"/>
  <c r="L623" i="7" s="1"/>
  <c r="L624" i="7" s="1"/>
  <c r="L625" i="7" s="1"/>
  <c r="L626" i="7" s="1"/>
  <c r="L627" i="7" s="1"/>
  <c r="L628" i="7" s="1"/>
  <c r="L629" i="7" s="1"/>
  <c r="L631" i="7" s="1"/>
  <c r="K22" i="6"/>
  <c r="I23" i="6"/>
  <c r="L306" i="1"/>
  <c r="K23" i="1"/>
  <c r="M22" i="1"/>
  <c r="M39" i="10" l="1"/>
  <c r="N39" i="10"/>
  <c r="P39" i="10" s="1"/>
  <c r="J27" i="10"/>
  <c r="K26" i="10"/>
  <c r="L632" i="7"/>
  <c r="L633" i="7" s="1"/>
  <c r="L634" i="7" s="1"/>
  <c r="L635" i="7" s="1"/>
  <c r="L636" i="7" s="1"/>
  <c r="L637" i="7" s="1"/>
  <c r="L638" i="7" s="1"/>
  <c r="L639" i="7" s="1"/>
  <c r="L640" i="7" s="1"/>
  <c r="L641" i="7" s="1"/>
  <c r="L642" i="7" s="1"/>
  <c r="L643" i="7" s="1"/>
  <c r="L644" i="7" s="1"/>
  <c r="L645" i="7" s="1"/>
  <c r="L646" i="7" s="1"/>
  <c r="L647" i="7" s="1"/>
  <c r="L648" i="7" s="1"/>
  <c r="L649" i="7" s="1"/>
  <c r="L650" i="7" s="1"/>
  <c r="L651" i="7" s="1"/>
  <c r="L652" i="7" s="1"/>
  <c r="L653" i="7" s="1"/>
  <c r="L654" i="7" s="1"/>
  <c r="L655" i="7" s="1"/>
  <c r="L656" i="7" s="1"/>
  <c r="L657" i="7" s="1"/>
  <c r="L658" i="7" s="1"/>
  <c r="L659" i="7" s="1"/>
  <c r="L660" i="7" s="1"/>
  <c r="L662" i="7" s="1"/>
  <c r="L630" i="7"/>
  <c r="M23" i="7"/>
  <c r="K24" i="7"/>
  <c r="K23" i="6"/>
  <c r="I24" i="6"/>
  <c r="L307" i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K24" i="1"/>
  <c r="M23" i="1"/>
  <c r="M40" i="10" l="1"/>
  <c r="N40" i="10"/>
  <c r="P40" i="10" s="1"/>
  <c r="J28" i="10"/>
  <c r="K27" i="10"/>
  <c r="L663" i="7"/>
  <c r="L664" i="7" s="1"/>
  <c r="L665" i="7" s="1"/>
  <c r="L666" i="7" s="1"/>
  <c r="L667" i="7" s="1"/>
  <c r="L668" i="7" s="1"/>
  <c r="L669" i="7" s="1"/>
  <c r="L670" i="7" s="1"/>
  <c r="L671" i="7" s="1"/>
  <c r="L672" i="7" s="1"/>
  <c r="L673" i="7" s="1"/>
  <c r="L674" i="7" s="1"/>
  <c r="L675" i="7" s="1"/>
  <c r="L676" i="7" s="1"/>
  <c r="L677" i="7" s="1"/>
  <c r="L678" i="7" s="1"/>
  <c r="L679" i="7" s="1"/>
  <c r="L680" i="7" s="1"/>
  <c r="L681" i="7" s="1"/>
  <c r="L682" i="7" s="1"/>
  <c r="L683" i="7" s="1"/>
  <c r="L684" i="7" s="1"/>
  <c r="L685" i="7" s="1"/>
  <c r="L686" i="7" s="1"/>
  <c r="L687" i="7" s="1"/>
  <c r="L688" i="7" s="1"/>
  <c r="L689" i="7" s="1"/>
  <c r="L690" i="7" s="1"/>
  <c r="L691" i="7" s="1"/>
  <c r="L692" i="7" s="1"/>
  <c r="L694" i="7" s="1"/>
  <c r="M24" i="7"/>
  <c r="K25" i="7"/>
  <c r="L661" i="7"/>
  <c r="K24" i="6"/>
  <c r="I25" i="6"/>
  <c r="L336" i="1"/>
  <c r="M24" i="1"/>
  <c r="K25" i="1"/>
  <c r="M41" i="10" l="1"/>
  <c r="N41" i="10"/>
  <c r="P41" i="10" s="1"/>
  <c r="J29" i="10"/>
  <c r="K28" i="10"/>
  <c r="L695" i="7"/>
  <c r="L696" i="7" s="1"/>
  <c r="L697" i="7" s="1"/>
  <c r="L698" i="7" s="1"/>
  <c r="L699" i="7" s="1"/>
  <c r="L700" i="7" s="1"/>
  <c r="L701" i="7" s="1"/>
  <c r="L702" i="7" s="1"/>
  <c r="L703" i="7" s="1"/>
  <c r="L704" i="7" s="1"/>
  <c r="L705" i="7" s="1"/>
  <c r="L706" i="7" s="1"/>
  <c r="L707" i="7" s="1"/>
  <c r="L708" i="7" s="1"/>
  <c r="L709" i="7" s="1"/>
  <c r="L710" i="7" s="1"/>
  <c r="L711" i="7" s="1"/>
  <c r="L712" i="7" s="1"/>
  <c r="L713" i="7" s="1"/>
  <c r="L714" i="7" s="1"/>
  <c r="L715" i="7" s="1"/>
  <c r="L716" i="7" s="1"/>
  <c r="L717" i="7" s="1"/>
  <c r="L718" i="7" s="1"/>
  <c r="L719" i="7" s="1"/>
  <c r="L720" i="7" s="1"/>
  <c r="L721" i="7" s="1"/>
  <c r="L722" i="7" s="1"/>
  <c r="L723" i="7" s="1"/>
  <c r="L725" i="7" s="1"/>
  <c r="L726" i="7" s="1"/>
  <c r="L727" i="7" s="1"/>
  <c r="L728" i="7" s="1"/>
  <c r="L729" i="7" s="1"/>
  <c r="L730" i="7" s="1"/>
  <c r="L731" i="7" s="1"/>
  <c r="L732" i="7" s="1"/>
  <c r="L733" i="7" s="1"/>
  <c r="L734" i="7" s="1"/>
  <c r="L735" i="7" s="1"/>
  <c r="L736" i="7" s="1"/>
  <c r="L737" i="7" s="1"/>
  <c r="L738" i="7" s="1"/>
  <c r="L739" i="7" s="1"/>
  <c r="L740" i="7" s="1"/>
  <c r="L741" i="7" s="1"/>
  <c r="L742" i="7" s="1"/>
  <c r="L743" i="7" s="1"/>
  <c r="L744" i="7" s="1"/>
  <c r="L745" i="7" s="1"/>
  <c r="L746" i="7" s="1"/>
  <c r="L747" i="7" s="1"/>
  <c r="L748" i="7" s="1"/>
  <c r="L749" i="7" s="1"/>
  <c r="L750" i="7" s="1"/>
  <c r="L751" i="7" s="1"/>
  <c r="L752" i="7" s="1"/>
  <c r="L753" i="7" s="1"/>
  <c r="L754" i="7" s="1"/>
  <c r="L755" i="7" s="1"/>
  <c r="M25" i="7"/>
  <c r="K26" i="7"/>
  <c r="L693" i="7"/>
  <c r="K25" i="6"/>
  <c r="I26" i="6"/>
  <c r="L337" i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M25" i="1"/>
  <c r="K26" i="1"/>
  <c r="M42" i="10" l="1"/>
  <c r="M43" i="10" s="1"/>
  <c r="M44" i="10" s="1"/>
  <c r="O44" i="10" s="1"/>
  <c r="N42" i="10"/>
  <c r="P42" i="10" s="1"/>
  <c r="P43" i="10" s="1"/>
  <c r="J30" i="10"/>
  <c r="K29" i="10"/>
  <c r="L756" i="7"/>
  <c r="M26" i="7"/>
  <c r="K27" i="7"/>
  <c r="L724" i="7"/>
  <c r="K26" i="6"/>
  <c r="I27" i="6"/>
  <c r="L367" i="1"/>
  <c r="K27" i="1"/>
  <c r="M26" i="1"/>
  <c r="P44" i="10" l="1"/>
  <c r="M45" i="10"/>
  <c r="N45" i="10"/>
  <c r="P45" i="10" s="1"/>
  <c r="J31" i="10"/>
  <c r="K30" i="10"/>
  <c r="M27" i="7"/>
  <c r="K28" i="7"/>
  <c r="K27" i="6"/>
  <c r="I28" i="6"/>
  <c r="L368" i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K28" i="1"/>
  <c r="M27" i="1"/>
  <c r="M46" i="10" l="1"/>
  <c r="N46" i="10"/>
  <c r="P46" i="10" s="1"/>
  <c r="J32" i="10"/>
  <c r="K31" i="10"/>
  <c r="M28" i="7"/>
  <c r="K29" i="7"/>
  <c r="K28" i="6"/>
  <c r="I29" i="6"/>
  <c r="L398" i="1"/>
  <c r="M28" i="1"/>
  <c r="K29" i="1"/>
  <c r="M47" i="10" l="1"/>
  <c r="N47" i="10"/>
  <c r="P47" i="10" s="1"/>
  <c r="J33" i="10"/>
  <c r="K32" i="10"/>
  <c r="M29" i="7"/>
  <c r="K30" i="7"/>
  <c r="K29" i="6"/>
  <c r="I30" i="6"/>
  <c r="L399" i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M29" i="1"/>
  <c r="K30" i="1"/>
  <c r="M48" i="10" l="1"/>
  <c r="N48" i="10"/>
  <c r="P48" i="10" s="1"/>
  <c r="J34" i="10"/>
  <c r="K33" i="10"/>
  <c r="M30" i="7"/>
  <c r="K31" i="7"/>
  <c r="K30" i="6"/>
  <c r="I31" i="6"/>
  <c r="L427" i="1"/>
  <c r="K31" i="1"/>
  <c r="M30" i="1"/>
  <c r="M49" i="10" l="1"/>
  <c r="M50" i="10" s="1"/>
  <c r="M51" i="10" s="1"/>
  <c r="O51" i="10" s="1"/>
  <c r="N49" i="10"/>
  <c r="P49" i="10" s="1"/>
  <c r="P50" i="10" s="1"/>
  <c r="J35" i="10"/>
  <c r="K34" i="10"/>
  <c r="M31" i="7"/>
  <c r="K32" i="7"/>
  <c r="K31" i="6"/>
  <c r="I32" i="6"/>
  <c r="L428" i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K32" i="1"/>
  <c r="M31" i="1"/>
  <c r="P51" i="10" l="1"/>
  <c r="M52" i="10"/>
  <c r="N52" i="10"/>
  <c r="P52" i="10" s="1"/>
  <c r="J36" i="10"/>
  <c r="K35" i="10"/>
  <c r="M32" i="7"/>
  <c r="K34" i="7"/>
  <c r="K33" i="7"/>
  <c r="K32" i="6"/>
  <c r="I33" i="6"/>
  <c r="L458" i="1"/>
  <c r="M32" i="1"/>
  <c r="K33" i="1"/>
  <c r="M53" i="10" l="1"/>
  <c r="N53" i="10"/>
  <c r="P53" i="10" s="1"/>
  <c r="J37" i="10"/>
  <c r="K36" i="10"/>
  <c r="M34" i="7"/>
  <c r="K35" i="7"/>
  <c r="K33" i="6"/>
  <c r="I34" i="6"/>
  <c r="L459" i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M33" i="1"/>
  <c r="K34" i="1"/>
  <c r="M54" i="10" l="1"/>
  <c r="N54" i="10"/>
  <c r="P54" i="10" s="1"/>
  <c r="J38" i="10"/>
  <c r="K37" i="10"/>
  <c r="M35" i="7"/>
  <c r="K36" i="7"/>
  <c r="K34" i="6"/>
  <c r="I35" i="6"/>
  <c r="L488" i="1"/>
  <c r="K35" i="1"/>
  <c r="M34" i="1"/>
  <c r="M55" i="10" l="1"/>
  <c r="N55" i="10"/>
  <c r="P55" i="10" s="1"/>
  <c r="J39" i="10"/>
  <c r="K38" i="10"/>
  <c r="M36" i="7"/>
  <c r="K37" i="7"/>
  <c r="K35" i="6"/>
  <c r="I36" i="6"/>
  <c r="L489" i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M35" i="1"/>
  <c r="K36" i="1"/>
  <c r="M56" i="10" l="1"/>
  <c r="M57" i="10" s="1"/>
  <c r="M58" i="10" s="1"/>
  <c r="O58" i="10" s="1"/>
  <c r="N56" i="10"/>
  <c r="P56" i="10" s="1"/>
  <c r="P57" i="10" s="1"/>
  <c r="J40" i="10"/>
  <c r="K39" i="10"/>
  <c r="M37" i="7"/>
  <c r="K38" i="7"/>
  <c r="K36" i="6"/>
  <c r="I37" i="6"/>
  <c r="L519" i="1"/>
  <c r="K37" i="1"/>
  <c r="M36" i="1"/>
  <c r="P58" i="10" l="1"/>
  <c r="M59" i="10"/>
  <c r="N60" i="10" s="1"/>
  <c r="N59" i="10"/>
  <c r="P59" i="10" s="1"/>
  <c r="J41" i="10"/>
  <c r="K40" i="10"/>
  <c r="M38" i="7"/>
  <c r="K39" i="7"/>
  <c r="I38" i="6"/>
  <c r="K37" i="6"/>
  <c r="L520" i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K38" i="1"/>
  <c r="M37" i="1"/>
  <c r="P60" i="10" l="1"/>
  <c r="J42" i="10"/>
  <c r="K41" i="10"/>
  <c r="M39" i="7"/>
  <c r="K40" i="7"/>
  <c r="K38" i="6"/>
  <c r="I39" i="6"/>
  <c r="L549" i="1"/>
  <c r="K39" i="1"/>
  <c r="M38" i="1"/>
  <c r="J43" i="10" l="1"/>
  <c r="K42" i="10"/>
  <c r="M40" i="7"/>
  <c r="K41" i="7"/>
  <c r="K39" i="6"/>
  <c r="I40" i="6"/>
  <c r="L550" i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M39" i="1"/>
  <c r="K40" i="1"/>
  <c r="J44" i="10" l="1"/>
  <c r="K43" i="10"/>
  <c r="M41" i="7"/>
  <c r="K42" i="7"/>
  <c r="K40" i="6"/>
  <c r="I41" i="6"/>
  <c r="L580" i="1"/>
  <c r="M40" i="1"/>
  <c r="K41" i="1"/>
  <c r="J45" i="10" l="1"/>
  <c r="K44" i="10"/>
  <c r="M42" i="7"/>
  <c r="K43" i="7"/>
  <c r="K41" i="6"/>
  <c r="I42" i="6"/>
  <c r="L581" i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M41" i="1"/>
  <c r="K42" i="1"/>
  <c r="J46" i="10" l="1"/>
  <c r="K45" i="10"/>
  <c r="M43" i="7"/>
  <c r="K44" i="7"/>
  <c r="K42" i="6"/>
  <c r="I43" i="6"/>
  <c r="L611" i="1"/>
  <c r="K43" i="1"/>
  <c r="M42" i="1"/>
  <c r="J47" i="10" l="1"/>
  <c r="K46" i="10"/>
  <c r="M44" i="7"/>
  <c r="K45" i="7"/>
  <c r="K43" i="6"/>
  <c r="I44" i="6"/>
  <c r="L612" i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M43" i="1"/>
  <c r="K44" i="1"/>
  <c r="J48" i="10" l="1"/>
  <c r="K47" i="10"/>
  <c r="K46" i="7"/>
  <c r="M45" i="7"/>
  <c r="K44" i="6"/>
  <c r="I45" i="6"/>
  <c r="L641" i="1"/>
  <c r="M44" i="1"/>
  <c r="K45" i="1"/>
  <c r="J49" i="10" l="1"/>
  <c r="K48" i="10"/>
  <c r="M46" i="7"/>
  <c r="K47" i="7"/>
  <c r="K45" i="6"/>
  <c r="I46" i="6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K46" i="1"/>
  <c r="M45" i="1"/>
  <c r="J50" i="10" l="1"/>
  <c r="K49" i="10"/>
  <c r="M47" i="7"/>
  <c r="K48" i="7"/>
  <c r="K46" i="6"/>
  <c r="I47" i="6"/>
  <c r="L672" i="1"/>
  <c r="M46" i="1"/>
  <c r="K47" i="1"/>
  <c r="J51" i="10" l="1"/>
  <c r="K50" i="10"/>
  <c r="M48" i="7"/>
  <c r="K49" i="7"/>
  <c r="K47" i="6"/>
  <c r="I48" i="6"/>
  <c r="L673" i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M47" i="1"/>
  <c r="K48" i="1"/>
  <c r="L60" i="10" l="1"/>
  <c r="M60" i="10" s="1"/>
  <c r="J52" i="10"/>
  <c r="K51" i="10"/>
  <c r="M49" i="7"/>
  <c r="K50" i="7"/>
  <c r="K48" i="6"/>
  <c r="I49" i="6"/>
  <c r="L702" i="1"/>
  <c r="M48" i="1"/>
  <c r="K49" i="1"/>
  <c r="M61" i="10" l="1"/>
  <c r="N61" i="10"/>
  <c r="P61" i="10" s="1"/>
  <c r="J53" i="10"/>
  <c r="K52" i="10"/>
  <c r="M50" i="7"/>
  <c r="K51" i="7"/>
  <c r="I50" i="6"/>
  <c r="K49" i="6"/>
  <c r="L703" i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M49" i="1"/>
  <c r="K50" i="1"/>
  <c r="M62" i="10" l="1"/>
  <c r="N62" i="10"/>
  <c r="P62" i="10" s="1"/>
  <c r="J54" i="10"/>
  <c r="K53" i="10"/>
  <c r="M51" i="7"/>
  <c r="K52" i="7"/>
  <c r="K50" i="6"/>
  <c r="I51" i="6"/>
  <c r="M50" i="1"/>
  <c r="K51" i="1"/>
  <c r="M63" i="10" l="1"/>
  <c r="M64" i="10" s="1"/>
  <c r="M65" i="10" s="1"/>
  <c r="O65" i="10" s="1"/>
  <c r="N63" i="10"/>
  <c r="P63" i="10" s="1"/>
  <c r="P64" i="10" s="1"/>
  <c r="J55" i="10"/>
  <c r="K54" i="10"/>
  <c r="M52" i="7"/>
  <c r="K53" i="7"/>
  <c r="K51" i="6"/>
  <c r="I52" i="6"/>
  <c r="M51" i="1"/>
  <c r="K52" i="1"/>
  <c r="P65" i="10" l="1"/>
  <c r="M66" i="10"/>
  <c r="N66" i="10"/>
  <c r="P66" i="10" s="1"/>
  <c r="J56" i="10"/>
  <c r="K55" i="10"/>
  <c r="M53" i="7"/>
  <c r="K54" i="7"/>
  <c r="K52" i="6"/>
  <c r="I53" i="6"/>
  <c r="M52" i="1"/>
  <c r="K53" i="1"/>
  <c r="M67" i="10" l="1"/>
  <c r="N67" i="10"/>
  <c r="P67" i="10" s="1"/>
  <c r="J57" i="10"/>
  <c r="K56" i="10"/>
  <c r="M54" i="7"/>
  <c r="K55" i="7"/>
  <c r="K53" i="6"/>
  <c r="I54" i="6"/>
  <c r="M53" i="1"/>
  <c r="K54" i="1"/>
  <c r="M68" i="10" l="1"/>
  <c r="N68" i="10"/>
  <c r="P68" i="10" s="1"/>
  <c r="J58" i="10"/>
  <c r="K57" i="10"/>
  <c r="M55" i="7"/>
  <c r="K56" i="7"/>
  <c r="K54" i="6"/>
  <c r="I55" i="6"/>
  <c r="M54" i="1"/>
  <c r="K55" i="1"/>
  <c r="M69" i="10" l="1"/>
  <c r="N69" i="10"/>
  <c r="P69" i="10" s="1"/>
  <c r="J59" i="10"/>
  <c r="K58" i="10"/>
  <c r="M56" i="7"/>
  <c r="K57" i="7"/>
  <c r="K55" i="6"/>
  <c r="I56" i="6"/>
  <c r="K56" i="1"/>
  <c r="M55" i="1"/>
  <c r="M70" i="10" l="1"/>
  <c r="M71" i="10" s="1"/>
  <c r="M72" i="10" s="1"/>
  <c r="O72" i="10" s="1"/>
  <c r="N70" i="10"/>
  <c r="P70" i="10" s="1"/>
  <c r="P71" i="10" s="1"/>
  <c r="J60" i="10"/>
  <c r="K59" i="10"/>
  <c r="M57" i="7"/>
  <c r="K58" i="7"/>
  <c r="K56" i="6"/>
  <c r="I57" i="6"/>
  <c r="K57" i="1"/>
  <c r="M56" i="1"/>
  <c r="P72" i="10" l="1"/>
  <c r="M73" i="10"/>
  <c r="N73" i="10"/>
  <c r="P73" i="10" s="1"/>
  <c r="J61" i="10"/>
  <c r="K60" i="10"/>
  <c r="M58" i="7"/>
  <c r="K59" i="7"/>
  <c r="K57" i="6"/>
  <c r="I58" i="6"/>
  <c r="M57" i="1"/>
  <c r="K58" i="1"/>
  <c r="M74" i="10" l="1"/>
  <c r="N74" i="10"/>
  <c r="P74" i="10" s="1"/>
  <c r="J62" i="10"/>
  <c r="K61" i="10"/>
  <c r="M59" i="7"/>
  <c r="K60" i="7"/>
  <c r="K58" i="6"/>
  <c r="I59" i="6"/>
  <c r="M58" i="1"/>
  <c r="K59" i="1"/>
  <c r="M75" i="10" l="1"/>
  <c r="N75" i="10"/>
  <c r="P75" i="10" s="1"/>
  <c r="J63" i="10"/>
  <c r="K62" i="10"/>
  <c r="M60" i="7"/>
  <c r="K61" i="7"/>
  <c r="K59" i="6"/>
  <c r="I60" i="6"/>
  <c r="M59" i="1"/>
  <c r="K60" i="1"/>
  <c r="M76" i="10" l="1"/>
  <c r="N76" i="10"/>
  <c r="P76" i="10" s="1"/>
  <c r="J64" i="10"/>
  <c r="K63" i="10"/>
  <c r="M61" i="7"/>
  <c r="K63" i="7"/>
  <c r="K62" i="7"/>
  <c r="K60" i="6"/>
  <c r="I61" i="6"/>
  <c r="M60" i="1"/>
  <c r="K61" i="1"/>
  <c r="M77" i="10" l="1"/>
  <c r="M78" i="10" s="1"/>
  <c r="M79" i="10" s="1"/>
  <c r="O79" i="10" s="1"/>
  <c r="N77" i="10"/>
  <c r="P77" i="10" s="1"/>
  <c r="P78" i="10" s="1"/>
  <c r="J65" i="10"/>
  <c r="K64" i="10"/>
  <c r="M63" i="7"/>
  <c r="K64" i="7"/>
  <c r="I62" i="6"/>
  <c r="K61" i="6"/>
  <c r="M61" i="1"/>
  <c r="K62" i="1"/>
  <c r="P79" i="10" l="1"/>
  <c r="M80" i="10"/>
  <c r="N80" i="10"/>
  <c r="P80" i="10" s="1"/>
  <c r="J66" i="10"/>
  <c r="K65" i="10"/>
  <c r="M64" i="7"/>
  <c r="K65" i="7"/>
  <c r="K62" i="6"/>
  <c r="I63" i="6"/>
  <c r="M62" i="1"/>
  <c r="K63" i="1"/>
  <c r="M81" i="10" l="1"/>
  <c r="N81" i="10"/>
  <c r="P81" i="10" s="1"/>
  <c r="J67" i="10"/>
  <c r="K66" i="10"/>
  <c r="M65" i="7"/>
  <c r="K66" i="7"/>
  <c r="K63" i="6"/>
  <c r="I64" i="6"/>
  <c r="M63" i="1"/>
  <c r="K64" i="1"/>
  <c r="M82" i="10" l="1"/>
  <c r="N82" i="10"/>
  <c r="P82" i="10" s="1"/>
  <c r="J68" i="10"/>
  <c r="K67" i="10"/>
  <c r="M66" i="7"/>
  <c r="K67" i="7"/>
  <c r="K64" i="6"/>
  <c r="I65" i="6"/>
  <c r="M64" i="1"/>
  <c r="K65" i="1"/>
  <c r="M83" i="10" l="1"/>
  <c r="N83" i="10"/>
  <c r="P83" i="10" s="1"/>
  <c r="J69" i="10"/>
  <c r="K68" i="10"/>
  <c r="M67" i="7"/>
  <c r="K68" i="7"/>
  <c r="K65" i="6"/>
  <c r="I66" i="6"/>
  <c r="M65" i="1"/>
  <c r="K66" i="1"/>
  <c r="M84" i="10" l="1"/>
  <c r="M85" i="10" s="1"/>
  <c r="M86" i="10" s="1"/>
  <c r="O86" i="10" s="1"/>
  <c r="N84" i="10"/>
  <c r="P84" i="10" s="1"/>
  <c r="P85" i="10" s="1"/>
  <c r="J70" i="10"/>
  <c r="K69" i="10"/>
  <c r="M68" i="7"/>
  <c r="K69" i="7"/>
  <c r="K66" i="6"/>
  <c r="I67" i="6"/>
  <c r="K67" i="1"/>
  <c r="M66" i="1"/>
  <c r="P86" i="10" l="1"/>
  <c r="M87" i="10"/>
  <c r="N87" i="10"/>
  <c r="P87" i="10" s="1"/>
  <c r="J71" i="10"/>
  <c r="K70" i="10"/>
  <c r="M69" i="7"/>
  <c r="K70" i="7"/>
  <c r="K67" i="6"/>
  <c r="I68" i="6"/>
  <c r="K68" i="1"/>
  <c r="M67" i="1"/>
  <c r="M88" i="10" l="1"/>
  <c r="N88" i="10"/>
  <c r="P88" i="10" s="1"/>
  <c r="J72" i="10"/>
  <c r="K71" i="10"/>
  <c r="M70" i="7"/>
  <c r="K71" i="7"/>
  <c r="K68" i="6"/>
  <c r="I69" i="6"/>
  <c r="M68" i="1"/>
  <c r="K69" i="1"/>
  <c r="M89" i="10" l="1"/>
  <c r="N89" i="10"/>
  <c r="P89" i="10" s="1"/>
  <c r="J73" i="10"/>
  <c r="K72" i="10"/>
  <c r="M71" i="7"/>
  <c r="K72" i="7"/>
  <c r="K69" i="6"/>
  <c r="I70" i="6"/>
  <c r="K70" i="1"/>
  <c r="M69" i="1"/>
  <c r="M90" i="10" l="1"/>
  <c r="N91" i="10" s="1"/>
  <c r="N90" i="10"/>
  <c r="P90" i="10" s="1"/>
  <c r="J74" i="10"/>
  <c r="K73" i="10"/>
  <c r="M72" i="7"/>
  <c r="K73" i="7"/>
  <c r="K70" i="6"/>
  <c r="I71" i="6"/>
  <c r="M70" i="1"/>
  <c r="K71" i="1"/>
  <c r="P91" i="10" l="1"/>
  <c r="P92" i="10" s="1"/>
  <c r="J75" i="10"/>
  <c r="K74" i="10"/>
  <c r="M73" i="7"/>
  <c r="K74" i="7"/>
  <c r="K71" i="6"/>
  <c r="I72" i="6"/>
  <c r="M71" i="1"/>
  <c r="K72" i="1"/>
  <c r="J76" i="10" l="1"/>
  <c r="K75" i="10"/>
  <c r="M74" i="7"/>
  <c r="K75" i="7"/>
  <c r="K72" i="6"/>
  <c r="I73" i="6"/>
  <c r="M72" i="1"/>
  <c r="K73" i="1"/>
  <c r="J77" i="10" l="1"/>
  <c r="K76" i="10"/>
  <c r="M75" i="7"/>
  <c r="K76" i="7"/>
  <c r="I74" i="6"/>
  <c r="K73" i="6"/>
  <c r="M73" i="1"/>
  <c r="K74" i="1"/>
  <c r="J78" i="10" l="1"/>
  <c r="K77" i="10"/>
  <c r="M76" i="7"/>
  <c r="K77" i="7"/>
  <c r="I75" i="6"/>
  <c r="K74" i="6"/>
  <c r="M74" i="1"/>
  <c r="K75" i="1"/>
  <c r="J79" i="10" l="1"/>
  <c r="K78" i="10"/>
  <c r="M77" i="7"/>
  <c r="K78" i="7"/>
  <c r="K75" i="6"/>
  <c r="I76" i="6"/>
  <c r="M75" i="1"/>
  <c r="K76" i="1"/>
  <c r="J80" i="10" l="1"/>
  <c r="K79" i="10"/>
  <c r="M78" i="7"/>
  <c r="K79" i="7"/>
  <c r="K76" i="6"/>
  <c r="I77" i="6"/>
  <c r="M76" i="1"/>
  <c r="K77" i="1"/>
  <c r="J81" i="10" l="1"/>
  <c r="K80" i="10"/>
  <c r="M79" i="7"/>
  <c r="K80" i="7"/>
  <c r="K77" i="6"/>
  <c r="I78" i="6"/>
  <c r="M77" i="1"/>
  <c r="K78" i="1"/>
  <c r="J82" i="10" l="1"/>
  <c r="K81" i="10"/>
  <c r="L91" i="10"/>
  <c r="M91" i="10" s="1"/>
  <c r="M92" i="10" s="1"/>
  <c r="M93" i="10" s="1"/>
  <c r="O93" i="10" s="1"/>
  <c r="P93" i="10" s="1"/>
  <c r="M80" i="7"/>
  <c r="K81" i="7"/>
  <c r="K78" i="6"/>
  <c r="I79" i="6"/>
  <c r="M78" i="1"/>
  <c r="K79" i="1"/>
  <c r="M94" i="10" l="1"/>
  <c r="N94" i="10"/>
  <c r="P94" i="10" s="1"/>
  <c r="J83" i="10"/>
  <c r="K82" i="10"/>
  <c r="M81" i="7"/>
  <c r="K82" i="7"/>
  <c r="K79" i="6"/>
  <c r="I80" i="6"/>
  <c r="K80" i="1"/>
  <c r="M79" i="1"/>
  <c r="M95" i="10" l="1"/>
  <c r="N95" i="10"/>
  <c r="P95" i="10" s="1"/>
  <c r="J84" i="10"/>
  <c r="K83" i="10"/>
  <c r="M82" i="7"/>
  <c r="K83" i="7"/>
  <c r="K80" i="6"/>
  <c r="I81" i="6"/>
  <c r="K81" i="1"/>
  <c r="M80" i="1"/>
  <c r="M96" i="10" l="1"/>
  <c r="N96" i="10"/>
  <c r="P96" i="10" s="1"/>
  <c r="J85" i="10"/>
  <c r="K84" i="10"/>
  <c r="M83" i="7"/>
  <c r="K84" i="7"/>
  <c r="K81" i="6"/>
  <c r="I82" i="6"/>
  <c r="M81" i="1"/>
  <c r="K82" i="1"/>
  <c r="M97" i="10" l="1"/>
  <c r="N97" i="10"/>
  <c r="P97" i="10" s="1"/>
  <c r="J86" i="10"/>
  <c r="K85" i="10"/>
  <c r="M84" i="7"/>
  <c r="K85" i="7"/>
  <c r="K82" i="6"/>
  <c r="I83" i="6"/>
  <c r="M82" i="1"/>
  <c r="K83" i="1"/>
  <c r="M98" i="10" l="1"/>
  <c r="M99" i="10" s="1"/>
  <c r="M100" i="10" s="1"/>
  <c r="O100" i="10" s="1"/>
  <c r="N98" i="10"/>
  <c r="P98" i="10" s="1"/>
  <c r="P99" i="10" s="1"/>
  <c r="J87" i="10"/>
  <c r="K86" i="10"/>
  <c r="M85" i="7"/>
  <c r="K86" i="7"/>
  <c r="K83" i="6"/>
  <c r="I84" i="6"/>
  <c r="M83" i="1"/>
  <c r="K84" i="1"/>
  <c r="P100" i="10" l="1"/>
  <c r="M101" i="10"/>
  <c r="N101" i="10"/>
  <c r="P101" i="10" s="1"/>
  <c r="J88" i="10"/>
  <c r="K87" i="10"/>
  <c r="M86" i="7"/>
  <c r="K87" i="7"/>
  <c r="I85" i="6"/>
  <c r="K84" i="6"/>
  <c r="M84" i="1"/>
  <c r="K85" i="1"/>
  <c r="M102" i="10" l="1"/>
  <c r="N102" i="10"/>
  <c r="P102" i="10" s="1"/>
  <c r="J89" i="10"/>
  <c r="K88" i="10"/>
  <c r="M87" i="7"/>
  <c r="K88" i="7"/>
  <c r="K85" i="6"/>
  <c r="I86" i="6"/>
  <c r="M85" i="1"/>
  <c r="K86" i="1"/>
  <c r="M103" i="10" l="1"/>
  <c r="N103" i="10"/>
  <c r="P103" i="10" s="1"/>
  <c r="J90" i="10"/>
  <c r="K89" i="10"/>
  <c r="M88" i="7"/>
  <c r="K89" i="7"/>
  <c r="K86" i="6"/>
  <c r="I87" i="6"/>
  <c r="M86" i="1"/>
  <c r="K87" i="1"/>
  <c r="M104" i="10" l="1"/>
  <c r="N104" i="10"/>
  <c r="P104" i="10" s="1"/>
  <c r="J91" i="10"/>
  <c r="K90" i="10"/>
  <c r="M89" i="7"/>
  <c r="K90" i="7"/>
  <c r="K87" i="6"/>
  <c r="I88" i="6"/>
  <c r="M87" i="1"/>
  <c r="K88" i="1"/>
  <c r="M105" i="10" l="1"/>
  <c r="M106" i="10" s="1"/>
  <c r="M107" i="10" s="1"/>
  <c r="O107" i="10" s="1"/>
  <c r="N105" i="10"/>
  <c r="P105" i="10" s="1"/>
  <c r="P106" i="10" s="1"/>
  <c r="J92" i="10"/>
  <c r="K91" i="10"/>
  <c r="M90" i="7"/>
  <c r="K91" i="7"/>
  <c r="K88" i="6"/>
  <c r="I89" i="6"/>
  <c r="M88" i="1"/>
  <c r="K89" i="1"/>
  <c r="P107" i="10" l="1"/>
  <c r="M108" i="10"/>
  <c r="N108" i="10"/>
  <c r="P108" i="10" s="1"/>
  <c r="J93" i="10"/>
  <c r="K92" i="10"/>
  <c r="M91" i="7"/>
  <c r="K92" i="7"/>
  <c r="K89" i="6"/>
  <c r="I90" i="6"/>
  <c r="M89" i="1"/>
  <c r="K90" i="1"/>
  <c r="M109" i="10" l="1"/>
  <c r="N109" i="10"/>
  <c r="P109" i="10" s="1"/>
  <c r="J94" i="10"/>
  <c r="K93" i="10"/>
  <c r="M92" i="7"/>
  <c r="K93" i="7"/>
  <c r="K90" i="6"/>
  <c r="I91" i="6"/>
  <c r="K91" i="1"/>
  <c r="M90" i="1"/>
  <c r="M110" i="10" l="1"/>
  <c r="N110" i="10"/>
  <c r="P110" i="10" s="1"/>
  <c r="J95" i="10"/>
  <c r="K94" i="10"/>
  <c r="M93" i="7"/>
  <c r="K95" i="7"/>
  <c r="K94" i="7"/>
  <c r="K91" i="6"/>
  <c r="I92" i="6"/>
  <c r="K92" i="1"/>
  <c r="M91" i="1"/>
  <c r="M111" i="10" l="1"/>
  <c r="N111" i="10"/>
  <c r="P111" i="10" s="1"/>
  <c r="J96" i="10"/>
  <c r="K95" i="10"/>
  <c r="M95" i="7"/>
  <c r="K96" i="7"/>
  <c r="I93" i="6"/>
  <c r="K92" i="6"/>
  <c r="M92" i="1"/>
  <c r="K93" i="1"/>
  <c r="M112" i="10" l="1"/>
  <c r="M113" i="10" s="1"/>
  <c r="M114" i="10" s="1"/>
  <c r="O114" i="10" s="1"/>
  <c r="N112" i="10"/>
  <c r="P112" i="10" s="1"/>
  <c r="P113" i="10" s="1"/>
  <c r="J97" i="10"/>
  <c r="K96" i="10"/>
  <c r="M96" i="7"/>
  <c r="K97" i="7"/>
  <c r="K93" i="6"/>
  <c r="I94" i="6"/>
  <c r="M93" i="1"/>
  <c r="K94" i="1"/>
  <c r="P114" i="10" l="1"/>
  <c r="M115" i="10"/>
  <c r="N115" i="10"/>
  <c r="P115" i="10" s="1"/>
  <c r="J98" i="10"/>
  <c r="K97" i="10"/>
  <c r="M97" i="7"/>
  <c r="K98" i="7"/>
  <c r="K94" i="6"/>
  <c r="I95" i="6"/>
  <c r="M94" i="1"/>
  <c r="K95" i="1"/>
  <c r="M116" i="10" l="1"/>
  <c r="N116" i="10"/>
  <c r="P116" i="10" s="1"/>
  <c r="J99" i="10"/>
  <c r="K98" i="10"/>
  <c r="M98" i="7"/>
  <c r="K99" i="7"/>
  <c r="K95" i="6"/>
  <c r="I96" i="6"/>
  <c r="M95" i="1"/>
  <c r="K96" i="1"/>
  <c r="M117" i="10" l="1"/>
  <c r="N117" i="10"/>
  <c r="P117" i="10" s="1"/>
  <c r="J100" i="10"/>
  <c r="K99" i="10"/>
  <c r="M99" i="7"/>
  <c r="K100" i="7"/>
  <c r="K96" i="6"/>
  <c r="I97" i="6"/>
  <c r="M96" i="1"/>
  <c r="K97" i="1"/>
  <c r="M118" i="10" l="1"/>
  <c r="N118" i="10"/>
  <c r="P118" i="10" s="1"/>
  <c r="J101" i="10"/>
  <c r="K100" i="10"/>
  <c r="M100" i="7"/>
  <c r="K101" i="7"/>
  <c r="K97" i="6"/>
  <c r="I98" i="6"/>
  <c r="K98" i="1"/>
  <c r="M97" i="1"/>
  <c r="M119" i="10" l="1"/>
  <c r="M120" i="10" s="1"/>
  <c r="N119" i="10"/>
  <c r="P119" i="10" s="1"/>
  <c r="P120" i="10" s="1"/>
  <c r="J102" i="10"/>
  <c r="K101" i="10"/>
  <c r="M101" i="7"/>
  <c r="K102" i="7"/>
  <c r="K98" i="6"/>
  <c r="I99" i="6"/>
  <c r="M98" i="1"/>
  <c r="K99" i="1"/>
  <c r="J103" i="10" l="1"/>
  <c r="K102" i="10"/>
  <c r="M102" i="7"/>
  <c r="K103" i="7"/>
  <c r="K99" i="6"/>
  <c r="I100" i="6"/>
  <c r="M99" i="1"/>
  <c r="K100" i="1"/>
  <c r="J104" i="10" l="1"/>
  <c r="K103" i="10"/>
  <c r="M103" i="7"/>
  <c r="K104" i="7"/>
  <c r="K100" i="6"/>
  <c r="I101" i="6"/>
  <c r="M100" i="1"/>
  <c r="K101" i="1"/>
  <c r="J105" i="10" l="1"/>
  <c r="K104" i="10"/>
  <c r="M104" i="7"/>
  <c r="K105" i="7"/>
  <c r="K101" i="6"/>
  <c r="I102" i="6"/>
  <c r="K102" i="1"/>
  <c r="M101" i="1"/>
  <c r="J106" i="10" l="1"/>
  <c r="K105" i="10"/>
  <c r="M105" i="7"/>
  <c r="K106" i="7"/>
  <c r="K102" i="6"/>
  <c r="I103" i="6"/>
  <c r="M102" i="1"/>
  <c r="K103" i="1"/>
  <c r="J107" i="10" l="1"/>
  <c r="K106" i="10"/>
  <c r="M106" i="7"/>
  <c r="K107" i="7"/>
  <c r="K103" i="6"/>
  <c r="I104" i="6"/>
  <c r="K104" i="1"/>
  <c r="M103" i="1"/>
  <c r="J108" i="10" l="1"/>
  <c r="K107" i="10"/>
  <c r="M107" i="7"/>
  <c r="K108" i="7"/>
  <c r="K104" i="6"/>
  <c r="I105" i="6"/>
  <c r="M104" i="1"/>
  <c r="K105" i="1"/>
  <c r="J109" i="10" l="1"/>
  <c r="K108" i="10"/>
  <c r="M108" i="7"/>
  <c r="K109" i="7"/>
  <c r="K105" i="6"/>
  <c r="I106" i="6"/>
  <c r="M105" i="1"/>
  <c r="K106" i="1"/>
  <c r="J110" i="10" l="1"/>
  <c r="K109" i="10"/>
  <c r="M109" i="7"/>
  <c r="K110" i="7"/>
  <c r="K106" i="6"/>
  <c r="I107" i="6"/>
  <c r="M106" i="1"/>
  <c r="K107" i="1"/>
  <c r="L121" i="10" l="1"/>
  <c r="M121" i="10" s="1"/>
  <c r="O121" i="10" s="1"/>
  <c r="P121" i="10" s="1"/>
  <c r="J111" i="10"/>
  <c r="K110" i="10"/>
  <c r="M110" i="7"/>
  <c r="K111" i="7"/>
  <c r="K107" i="6"/>
  <c r="I108" i="6"/>
  <c r="M107" i="1"/>
  <c r="K108" i="1"/>
  <c r="M122" i="10" l="1"/>
  <c r="N122" i="10"/>
  <c r="P122" i="10" s="1"/>
  <c r="J112" i="10"/>
  <c r="K111" i="10"/>
  <c r="M111" i="7"/>
  <c r="K112" i="7"/>
  <c r="I109" i="6"/>
  <c r="K108" i="6"/>
  <c r="K109" i="1"/>
  <c r="M108" i="1"/>
  <c r="M123" i="10" l="1"/>
  <c r="N123" i="10"/>
  <c r="P123" i="10" s="1"/>
  <c r="J113" i="10"/>
  <c r="K112" i="10"/>
  <c r="M112" i="7"/>
  <c r="K113" i="7"/>
  <c r="K109" i="6"/>
  <c r="I110" i="6"/>
  <c r="M109" i="1"/>
  <c r="K110" i="1"/>
  <c r="M124" i="10" l="1"/>
  <c r="N124" i="10"/>
  <c r="P124" i="10" s="1"/>
  <c r="J114" i="10"/>
  <c r="K113" i="10"/>
  <c r="M113" i="7"/>
  <c r="K114" i="7"/>
  <c r="K110" i="6"/>
  <c r="I111" i="6"/>
  <c r="M110" i="1"/>
  <c r="K111" i="1"/>
  <c r="M125" i="10" l="1"/>
  <c r="N125" i="10"/>
  <c r="P125" i="10" s="1"/>
  <c r="J115" i="10"/>
  <c r="K114" i="10"/>
  <c r="M114" i="7"/>
  <c r="K115" i="7"/>
  <c r="K111" i="6"/>
  <c r="I112" i="6"/>
  <c r="M111" i="1"/>
  <c r="K112" i="1"/>
  <c r="M126" i="10" l="1"/>
  <c r="M127" i="10" s="1"/>
  <c r="M128" i="10" s="1"/>
  <c r="O128" i="10" s="1"/>
  <c r="N126" i="10"/>
  <c r="P126" i="10" s="1"/>
  <c r="P127" i="10" s="1"/>
  <c r="J116" i="10"/>
  <c r="K115" i="10"/>
  <c r="M115" i="7"/>
  <c r="K116" i="7"/>
  <c r="K112" i="6"/>
  <c r="I113" i="6"/>
  <c r="K113" i="1"/>
  <c r="M112" i="1"/>
  <c r="P128" i="10" l="1"/>
  <c r="M129" i="10"/>
  <c r="N129" i="10"/>
  <c r="P129" i="10" s="1"/>
  <c r="J117" i="10"/>
  <c r="K116" i="10"/>
  <c r="M116" i="7"/>
  <c r="K117" i="7"/>
  <c r="K113" i="6"/>
  <c r="I114" i="6"/>
  <c r="M113" i="1"/>
  <c r="K114" i="1"/>
  <c r="M130" i="10" l="1"/>
  <c r="N130" i="10"/>
  <c r="P130" i="10" s="1"/>
  <c r="J118" i="10"/>
  <c r="K117" i="10"/>
  <c r="M117" i="7"/>
  <c r="K118" i="7"/>
  <c r="K114" i="6"/>
  <c r="I115" i="6"/>
  <c r="K115" i="1"/>
  <c r="M114" i="1"/>
  <c r="M131" i="10" l="1"/>
  <c r="N131" i="10"/>
  <c r="P131" i="10" s="1"/>
  <c r="J119" i="10"/>
  <c r="K118" i="10"/>
  <c r="M118" i="7"/>
  <c r="K119" i="7"/>
  <c r="K115" i="6"/>
  <c r="I116" i="6"/>
  <c r="M115" i="1"/>
  <c r="K116" i="1"/>
  <c r="M132" i="10" l="1"/>
  <c r="N132" i="10"/>
  <c r="P132" i="10" s="1"/>
  <c r="J120" i="10"/>
  <c r="K119" i="10"/>
  <c r="M119" i="7"/>
  <c r="K120" i="7"/>
  <c r="I117" i="6"/>
  <c r="K116" i="6"/>
  <c r="M116" i="1"/>
  <c r="K117" i="1"/>
  <c r="M133" i="10" l="1"/>
  <c r="M134" i="10" s="1"/>
  <c r="M135" i="10" s="1"/>
  <c r="O135" i="10" s="1"/>
  <c r="N133" i="10"/>
  <c r="P133" i="10" s="1"/>
  <c r="P134" i="10" s="1"/>
  <c r="J121" i="10"/>
  <c r="K120" i="10"/>
  <c r="K121" i="7"/>
  <c r="M120" i="7"/>
  <c r="K117" i="6"/>
  <c r="I118" i="6"/>
  <c r="M117" i="1"/>
  <c r="K118" i="1"/>
  <c r="P135" i="10" l="1"/>
  <c r="M136" i="10"/>
  <c r="N136" i="10"/>
  <c r="P136" i="10" s="1"/>
  <c r="J122" i="10"/>
  <c r="K121" i="10"/>
  <c r="M121" i="7"/>
  <c r="K122" i="7"/>
  <c r="K118" i="6"/>
  <c r="I119" i="6"/>
  <c r="M118" i="1"/>
  <c r="K119" i="1"/>
  <c r="M137" i="10" l="1"/>
  <c r="N137" i="10"/>
  <c r="P137" i="10" s="1"/>
  <c r="J123" i="10"/>
  <c r="K122" i="10"/>
  <c r="M122" i="7"/>
  <c r="K123" i="7"/>
  <c r="K119" i="6"/>
  <c r="I120" i="6"/>
  <c r="K120" i="1"/>
  <c r="M119" i="1"/>
  <c r="M138" i="10" l="1"/>
  <c r="N138" i="10"/>
  <c r="P138" i="10" s="1"/>
  <c r="J124" i="10"/>
  <c r="K123" i="10"/>
  <c r="M123" i="7"/>
  <c r="K124" i="7"/>
  <c r="K120" i="6"/>
  <c r="I121" i="6"/>
  <c r="M120" i="1"/>
  <c r="K121" i="1"/>
  <c r="M139" i="10" l="1"/>
  <c r="N139" i="10"/>
  <c r="P139" i="10" s="1"/>
  <c r="J125" i="10"/>
  <c r="K124" i="10"/>
  <c r="M124" i="7"/>
  <c r="K126" i="7"/>
  <c r="K125" i="7"/>
  <c r="K121" i="6"/>
  <c r="I122" i="6"/>
  <c r="M121" i="1"/>
  <c r="K122" i="1"/>
  <c r="M140" i="10" l="1"/>
  <c r="M141" i="10" s="1"/>
  <c r="M142" i="10" s="1"/>
  <c r="O142" i="10" s="1"/>
  <c r="N140" i="10"/>
  <c r="P140" i="10" s="1"/>
  <c r="P141" i="10" s="1"/>
  <c r="J126" i="10"/>
  <c r="K125" i="10"/>
  <c r="M126" i="7"/>
  <c r="K127" i="7"/>
  <c r="K122" i="6"/>
  <c r="I123" i="6"/>
  <c r="M122" i="1"/>
  <c r="K123" i="1"/>
  <c r="P142" i="10" l="1"/>
  <c r="M143" i="10"/>
  <c r="N143" i="10"/>
  <c r="P143" i="10" s="1"/>
  <c r="J127" i="10"/>
  <c r="K126" i="10"/>
  <c r="M127" i="7"/>
  <c r="K128" i="7"/>
  <c r="K123" i="6"/>
  <c r="I124" i="6"/>
  <c r="K124" i="1"/>
  <c r="M123" i="1"/>
  <c r="M144" i="10" l="1"/>
  <c r="N144" i="10"/>
  <c r="P144" i="10" s="1"/>
  <c r="J128" i="10"/>
  <c r="K127" i="10"/>
  <c r="M128" i="7"/>
  <c r="K129" i="7"/>
  <c r="K124" i="6"/>
  <c r="I125" i="6"/>
  <c r="M124" i="1"/>
  <c r="K125" i="1"/>
  <c r="M145" i="10" l="1"/>
  <c r="N145" i="10"/>
  <c r="P145" i="10" s="1"/>
  <c r="J129" i="10"/>
  <c r="K128" i="10"/>
  <c r="M129" i="7"/>
  <c r="K130" i="7"/>
  <c r="K125" i="6"/>
  <c r="I126" i="6"/>
  <c r="K126" i="1"/>
  <c r="M125" i="1"/>
  <c r="M146" i="10" l="1"/>
  <c r="N146" i="10"/>
  <c r="P146" i="10" s="1"/>
  <c r="J130" i="10"/>
  <c r="K129" i="10"/>
  <c r="M130" i="7"/>
  <c r="K131" i="7"/>
  <c r="K126" i="6"/>
  <c r="I127" i="6"/>
  <c r="M126" i="1"/>
  <c r="K127" i="1"/>
  <c r="M147" i="10" l="1"/>
  <c r="M148" i="10" s="1"/>
  <c r="M149" i="10" s="1"/>
  <c r="O149" i="10" s="1"/>
  <c r="N147" i="10"/>
  <c r="P147" i="10" s="1"/>
  <c r="P148" i="10" s="1"/>
  <c r="J131" i="10"/>
  <c r="K130" i="10"/>
  <c r="M131" i="7"/>
  <c r="K132" i="7"/>
  <c r="K127" i="6"/>
  <c r="I128" i="6"/>
  <c r="M127" i="1"/>
  <c r="K128" i="1"/>
  <c r="P149" i="10" l="1"/>
  <c r="M150" i="10"/>
  <c r="N150" i="10"/>
  <c r="P150" i="10" s="1"/>
  <c r="J132" i="10"/>
  <c r="K131" i="10"/>
  <c r="M132" i="7"/>
  <c r="K133" i="7"/>
  <c r="K128" i="6"/>
  <c r="I129" i="6"/>
  <c r="M128" i="1"/>
  <c r="K129" i="1"/>
  <c r="M151" i="10" l="1"/>
  <c r="N152" i="10" s="1"/>
  <c r="N151" i="10"/>
  <c r="P151" i="10" s="1"/>
  <c r="J133" i="10"/>
  <c r="K132" i="10"/>
  <c r="M133" i="7"/>
  <c r="K134" i="7"/>
  <c r="K129" i="6"/>
  <c r="I130" i="6"/>
  <c r="M129" i="1"/>
  <c r="K130" i="1"/>
  <c r="P152" i="10" l="1"/>
  <c r="J134" i="10"/>
  <c r="K133" i="10"/>
  <c r="M134" i="7"/>
  <c r="K135" i="7"/>
  <c r="K130" i="6"/>
  <c r="I131" i="6"/>
  <c r="M130" i="1"/>
  <c r="K131" i="1"/>
  <c r="J135" i="10" l="1"/>
  <c r="K134" i="10"/>
  <c r="M135" i="7"/>
  <c r="K136" i="7"/>
  <c r="K131" i="6"/>
  <c r="I132" i="6"/>
  <c r="M131" i="1"/>
  <c r="K132" i="1"/>
  <c r="J136" i="10" l="1"/>
  <c r="K135" i="10"/>
  <c r="M136" i="7"/>
  <c r="K137" i="7"/>
  <c r="K132" i="6"/>
  <c r="I133" i="6"/>
  <c r="K133" i="1"/>
  <c r="M132" i="1"/>
  <c r="J137" i="10" l="1"/>
  <c r="K136" i="10"/>
  <c r="M137" i="7"/>
  <c r="K138" i="7"/>
  <c r="K133" i="6"/>
  <c r="I134" i="6"/>
  <c r="M133" i="1"/>
  <c r="K134" i="1"/>
  <c r="J138" i="10" l="1"/>
  <c r="K137" i="10"/>
  <c r="M138" i="7"/>
  <c r="K139" i="7"/>
  <c r="K134" i="6"/>
  <c r="I135" i="6"/>
  <c r="K135" i="1"/>
  <c r="M134" i="1"/>
  <c r="J139" i="10" l="1"/>
  <c r="K138" i="10"/>
  <c r="M139" i="7"/>
  <c r="K140" i="7"/>
  <c r="K135" i="6"/>
  <c r="I136" i="6"/>
  <c r="M135" i="1"/>
  <c r="K136" i="1"/>
  <c r="J140" i="10" l="1"/>
  <c r="K139" i="10"/>
  <c r="M140" i="7"/>
  <c r="K141" i="7"/>
  <c r="K136" i="6"/>
  <c r="I137" i="6"/>
  <c r="M136" i="1"/>
  <c r="K137" i="1"/>
  <c r="J141" i="10" l="1"/>
  <c r="K140" i="10"/>
  <c r="M141" i="7"/>
  <c r="K142" i="7"/>
  <c r="K137" i="6"/>
  <c r="I138" i="6"/>
  <c r="M137" i="1"/>
  <c r="K138" i="1"/>
  <c r="J142" i="10" l="1"/>
  <c r="K141" i="10"/>
  <c r="M142" i="7"/>
  <c r="K143" i="7"/>
  <c r="K138" i="6"/>
  <c r="I139" i="6"/>
  <c r="M138" i="1"/>
  <c r="K139" i="1"/>
  <c r="L152" i="10" l="1"/>
  <c r="M152" i="10" s="1"/>
  <c r="J143" i="10"/>
  <c r="K142" i="10"/>
  <c r="M143" i="7"/>
  <c r="K144" i="7"/>
  <c r="K139" i="6"/>
  <c r="I140" i="6"/>
  <c r="M139" i="1"/>
  <c r="K140" i="1"/>
  <c r="M153" i="10" l="1"/>
  <c r="N153" i="10"/>
  <c r="P153" i="10" s="1"/>
  <c r="J144" i="10"/>
  <c r="K143" i="10"/>
  <c r="M144" i="7"/>
  <c r="K145" i="7"/>
  <c r="K140" i="6"/>
  <c r="I141" i="6"/>
  <c r="K141" i="1"/>
  <c r="M140" i="1"/>
  <c r="M154" i="10" l="1"/>
  <c r="M155" i="10" s="1"/>
  <c r="M156" i="10" s="1"/>
  <c r="O156" i="10" s="1"/>
  <c r="N154" i="10"/>
  <c r="P154" i="10" s="1"/>
  <c r="P155" i="10" s="1"/>
  <c r="J145" i="10"/>
  <c r="K144" i="10"/>
  <c r="K146" i="7"/>
  <c r="M145" i="7"/>
  <c r="K141" i="6"/>
  <c r="I142" i="6"/>
  <c r="M141" i="1"/>
  <c r="K142" i="1"/>
  <c r="P156" i="10" l="1"/>
  <c r="M157" i="10"/>
  <c r="N157" i="10"/>
  <c r="P157" i="10" s="1"/>
  <c r="J146" i="10"/>
  <c r="K145" i="10"/>
  <c r="M146" i="7"/>
  <c r="K147" i="7"/>
  <c r="K142" i="6"/>
  <c r="I143" i="6"/>
  <c r="M142" i="1"/>
  <c r="K143" i="1"/>
  <c r="M158" i="10" l="1"/>
  <c r="N158" i="10"/>
  <c r="P158" i="10" s="1"/>
  <c r="J147" i="10"/>
  <c r="K146" i="10"/>
  <c r="M147" i="7"/>
  <c r="K148" i="7"/>
  <c r="K143" i="6"/>
  <c r="I144" i="6"/>
  <c r="K144" i="1"/>
  <c r="M143" i="1"/>
  <c r="M159" i="10" l="1"/>
  <c r="N159" i="10"/>
  <c r="P159" i="10" s="1"/>
  <c r="J148" i="10"/>
  <c r="K147" i="10"/>
  <c r="M148" i="7"/>
  <c r="K149" i="7"/>
  <c r="K144" i="6"/>
  <c r="I145" i="6"/>
  <c r="M144" i="1"/>
  <c r="K145" i="1"/>
  <c r="M160" i="10" l="1"/>
  <c r="N160" i="10"/>
  <c r="P160" i="10" s="1"/>
  <c r="J149" i="10"/>
  <c r="K148" i="10"/>
  <c r="M149" i="7"/>
  <c r="K150" i="7"/>
  <c r="K145" i="6"/>
  <c r="I146" i="6"/>
  <c r="K146" i="1"/>
  <c r="M145" i="1"/>
  <c r="M161" i="10" l="1"/>
  <c r="M162" i="10" s="1"/>
  <c r="M163" i="10" s="1"/>
  <c r="O163" i="10" s="1"/>
  <c r="N161" i="10"/>
  <c r="P161" i="10" s="1"/>
  <c r="P162" i="10" s="1"/>
  <c r="J150" i="10"/>
  <c r="K149" i="10"/>
  <c r="M150" i="7"/>
  <c r="K151" i="7"/>
  <c r="K146" i="6"/>
  <c r="I147" i="6"/>
  <c r="M146" i="1"/>
  <c r="K147" i="1"/>
  <c r="P163" i="10" l="1"/>
  <c r="M164" i="10"/>
  <c r="N164" i="10"/>
  <c r="P164" i="10" s="1"/>
  <c r="J151" i="10"/>
  <c r="K150" i="10"/>
  <c r="M151" i="7"/>
  <c r="K152" i="7"/>
  <c r="K147" i="6"/>
  <c r="I148" i="6"/>
  <c r="M147" i="1"/>
  <c r="K148" i="1"/>
  <c r="M165" i="10" l="1"/>
  <c r="N165" i="10"/>
  <c r="P165" i="10" s="1"/>
  <c r="J152" i="10"/>
  <c r="K151" i="10"/>
  <c r="M152" i="7"/>
  <c r="K153" i="7"/>
  <c r="K148" i="6"/>
  <c r="I149" i="6"/>
  <c r="M148" i="1"/>
  <c r="K149" i="1"/>
  <c r="M166" i="10" l="1"/>
  <c r="N166" i="10"/>
  <c r="P166" i="10" s="1"/>
  <c r="J153" i="10"/>
  <c r="K152" i="10"/>
  <c r="M153" i="7"/>
  <c r="K154" i="7"/>
  <c r="K149" i="6"/>
  <c r="I150" i="6"/>
  <c r="M149" i="1"/>
  <c r="K150" i="1"/>
  <c r="M167" i="10" l="1"/>
  <c r="N167" i="10"/>
  <c r="P167" i="10" s="1"/>
  <c r="J154" i="10"/>
  <c r="K153" i="10"/>
  <c r="M154" i="7"/>
  <c r="K155" i="7"/>
  <c r="K150" i="6"/>
  <c r="I151" i="6"/>
  <c r="M150" i="1"/>
  <c r="K151" i="1"/>
  <c r="M168" i="10" l="1"/>
  <c r="M169" i="10" s="1"/>
  <c r="M170" i="10" s="1"/>
  <c r="O170" i="10" s="1"/>
  <c r="N168" i="10"/>
  <c r="P168" i="10" s="1"/>
  <c r="P169" i="10" s="1"/>
  <c r="J155" i="10"/>
  <c r="K154" i="10"/>
  <c r="K156" i="7"/>
  <c r="M155" i="7"/>
  <c r="K151" i="6"/>
  <c r="I152" i="6"/>
  <c r="K152" i="1"/>
  <c r="M151" i="1"/>
  <c r="P170" i="10" l="1"/>
  <c r="M171" i="10"/>
  <c r="N171" i="10"/>
  <c r="P171" i="10" s="1"/>
  <c r="J156" i="10"/>
  <c r="K155" i="10"/>
  <c r="M156" i="7"/>
  <c r="K158" i="7"/>
  <c r="K157" i="7"/>
  <c r="K152" i="6"/>
  <c r="I153" i="6"/>
  <c r="M152" i="1"/>
  <c r="K153" i="1"/>
  <c r="M172" i="10" l="1"/>
  <c r="N172" i="10"/>
  <c r="P172" i="10" s="1"/>
  <c r="J157" i="10"/>
  <c r="K156" i="10"/>
  <c r="M158" i="7"/>
  <c r="K159" i="7"/>
  <c r="K153" i="6"/>
  <c r="I154" i="6"/>
  <c r="M153" i="1"/>
  <c r="K154" i="1"/>
  <c r="M173" i="10" l="1"/>
  <c r="N173" i="10"/>
  <c r="P173" i="10" s="1"/>
  <c r="J158" i="10"/>
  <c r="K157" i="10"/>
  <c r="M159" i="7"/>
  <c r="K160" i="7"/>
  <c r="K154" i="6"/>
  <c r="I155" i="6"/>
  <c r="K155" i="1"/>
  <c r="M154" i="1"/>
  <c r="M174" i="10" l="1"/>
  <c r="N174" i="10"/>
  <c r="P174" i="10" s="1"/>
  <c r="J159" i="10"/>
  <c r="K158" i="10"/>
  <c r="M160" i="7"/>
  <c r="K161" i="7"/>
  <c r="K155" i="6"/>
  <c r="I156" i="6"/>
  <c r="M155" i="1"/>
  <c r="K156" i="1"/>
  <c r="M175" i="10" l="1"/>
  <c r="M176" i="10" s="1"/>
  <c r="M177" i="10" s="1"/>
  <c r="O177" i="10" s="1"/>
  <c r="N175" i="10"/>
  <c r="P175" i="10" s="1"/>
  <c r="P176" i="10" s="1"/>
  <c r="J160" i="10"/>
  <c r="K159" i="10"/>
  <c r="M161" i="7"/>
  <c r="K162" i="7"/>
  <c r="K156" i="6"/>
  <c r="I157" i="6"/>
  <c r="K157" i="1"/>
  <c r="M156" i="1"/>
  <c r="P177" i="10" l="1"/>
  <c r="M178" i="10"/>
  <c r="N178" i="10"/>
  <c r="P178" i="10" s="1"/>
  <c r="J161" i="10"/>
  <c r="K160" i="10"/>
  <c r="M162" i="7"/>
  <c r="K163" i="7"/>
  <c r="K157" i="6"/>
  <c r="I158" i="6"/>
  <c r="M157" i="1"/>
  <c r="K158" i="1"/>
  <c r="M179" i="10" l="1"/>
  <c r="N179" i="10"/>
  <c r="P179" i="10" s="1"/>
  <c r="J162" i="10"/>
  <c r="K161" i="10"/>
  <c r="M163" i="7"/>
  <c r="K164" i="7"/>
  <c r="K158" i="6"/>
  <c r="I159" i="6"/>
  <c r="M158" i="1"/>
  <c r="K159" i="1"/>
  <c r="M180" i="10" l="1"/>
  <c r="N180" i="10"/>
  <c r="P180" i="10" s="1"/>
  <c r="J163" i="10"/>
  <c r="K162" i="10"/>
  <c r="M164" i="7"/>
  <c r="K165" i="7"/>
  <c r="K159" i="6"/>
  <c r="I160" i="6"/>
  <c r="M159" i="1"/>
  <c r="K160" i="1"/>
  <c r="M181" i="10" l="1"/>
  <c r="N182" i="10" s="1"/>
  <c r="N181" i="10"/>
  <c r="P181" i="10" s="1"/>
  <c r="J164" i="10"/>
  <c r="K163" i="10"/>
  <c r="K166" i="7"/>
  <c r="M165" i="7"/>
  <c r="K160" i="6"/>
  <c r="I161" i="6"/>
  <c r="M160" i="1"/>
  <c r="K161" i="1"/>
  <c r="P182" i="10" l="1"/>
  <c r="P183" i="10" s="1"/>
  <c r="J165" i="10"/>
  <c r="K164" i="10"/>
  <c r="M166" i="7"/>
  <c r="K167" i="7"/>
  <c r="K161" i="6"/>
  <c r="I162" i="6"/>
  <c r="M161" i="1"/>
  <c r="K162" i="1"/>
  <c r="J166" i="10" l="1"/>
  <c r="K165" i="10"/>
  <c r="M167" i="7"/>
  <c r="K168" i="7"/>
  <c r="K162" i="6"/>
  <c r="I163" i="6"/>
  <c r="K163" i="1"/>
  <c r="M162" i="1"/>
  <c r="J167" i="10" l="1"/>
  <c r="K166" i="10"/>
  <c r="M168" i="7"/>
  <c r="K169" i="7"/>
  <c r="K163" i="6"/>
  <c r="I164" i="6"/>
  <c r="M163" i="1"/>
  <c r="K164" i="1"/>
  <c r="J168" i="10" l="1"/>
  <c r="K167" i="10"/>
  <c r="M169" i="7"/>
  <c r="K170" i="7"/>
  <c r="K164" i="6"/>
  <c r="I165" i="6"/>
  <c r="M164" i="1"/>
  <c r="K165" i="1"/>
  <c r="J169" i="10" l="1"/>
  <c r="K168" i="10"/>
  <c r="M170" i="7"/>
  <c r="K171" i="7"/>
  <c r="K165" i="6"/>
  <c r="I166" i="6"/>
  <c r="K166" i="1"/>
  <c r="M165" i="1"/>
  <c r="J170" i="10" l="1"/>
  <c r="K169" i="10"/>
  <c r="M171" i="7"/>
  <c r="K172" i="7"/>
  <c r="K166" i="6"/>
  <c r="I167" i="6"/>
  <c r="M166" i="1"/>
  <c r="K167" i="1"/>
  <c r="J171" i="10" l="1"/>
  <c r="K170" i="10"/>
  <c r="M172" i="7"/>
  <c r="K173" i="7"/>
  <c r="K167" i="6"/>
  <c r="I168" i="6"/>
  <c r="K168" i="1"/>
  <c r="M167" i="1"/>
  <c r="J172" i="10" l="1"/>
  <c r="K171" i="10"/>
  <c r="M173" i="7"/>
  <c r="K174" i="7"/>
  <c r="K168" i="6"/>
  <c r="I169" i="6"/>
  <c r="M168" i="1"/>
  <c r="K169" i="1"/>
  <c r="J173" i="10" l="1"/>
  <c r="K172" i="10"/>
  <c r="L182" i="10"/>
  <c r="M182" i="10" s="1"/>
  <c r="M183" i="10" s="1"/>
  <c r="M184" i="10" s="1"/>
  <c r="O184" i="10" s="1"/>
  <c r="P184" i="10" s="1"/>
  <c r="M174" i="7"/>
  <c r="K175" i="7"/>
  <c r="K169" i="6"/>
  <c r="I170" i="6"/>
  <c r="M169" i="1"/>
  <c r="K170" i="1"/>
  <c r="M185" i="10" l="1"/>
  <c r="N185" i="10"/>
  <c r="P185" i="10" s="1"/>
  <c r="J174" i="10"/>
  <c r="K173" i="10"/>
  <c r="M175" i="7"/>
  <c r="K176" i="7"/>
  <c r="K170" i="6"/>
  <c r="I171" i="6"/>
  <c r="M170" i="1"/>
  <c r="K171" i="1"/>
  <c r="M186" i="10" l="1"/>
  <c r="N186" i="10"/>
  <c r="P186" i="10" s="1"/>
  <c r="J175" i="10"/>
  <c r="K174" i="10"/>
  <c r="M176" i="7"/>
  <c r="K177" i="7"/>
  <c r="I172" i="6"/>
  <c r="K171" i="6"/>
  <c r="K172" i="1"/>
  <c r="M171" i="1"/>
  <c r="M187" i="10" l="1"/>
  <c r="N187" i="10"/>
  <c r="P187" i="10" s="1"/>
  <c r="J176" i="10"/>
  <c r="K175" i="10"/>
  <c r="M177" i="7"/>
  <c r="K178" i="7"/>
  <c r="K172" i="6"/>
  <c r="I173" i="6"/>
  <c r="M172" i="1"/>
  <c r="K173" i="1"/>
  <c r="M188" i="10" l="1"/>
  <c r="N188" i="10"/>
  <c r="P188" i="10" s="1"/>
  <c r="J177" i="10"/>
  <c r="K176" i="10"/>
  <c r="M178" i="7"/>
  <c r="K179" i="7"/>
  <c r="K173" i="6"/>
  <c r="I174" i="6"/>
  <c r="K174" i="1"/>
  <c r="M173" i="1"/>
  <c r="M189" i="10" l="1"/>
  <c r="M190" i="10" s="1"/>
  <c r="M191" i="10" s="1"/>
  <c r="O191" i="10" s="1"/>
  <c r="N189" i="10"/>
  <c r="P189" i="10" s="1"/>
  <c r="P190" i="10" s="1"/>
  <c r="J178" i="10"/>
  <c r="K177" i="10"/>
  <c r="M179" i="7"/>
  <c r="K180" i="7"/>
  <c r="K174" i="6"/>
  <c r="I175" i="6"/>
  <c r="M174" i="1"/>
  <c r="K175" i="1"/>
  <c r="P191" i="10" l="1"/>
  <c r="M192" i="10"/>
  <c r="N192" i="10"/>
  <c r="P192" i="10" s="1"/>
  <c r="J179" i="10"/>
  <c r="K178" i="10"/>
  <c r="M180" i="7"/>
  <c r="K181" i="7"/>
  <c r="K175" i="6"/>
  <c r="I176" i="6"/>
  <c r="M175" i="1"/>
  <c r="K176" i="1"/>
  <c r="M193" i="10" l="1"/>
  <c r="N193" i="10"/>
  <c r="P193" i="10" s="1"/>
  <c r="J180" i="10"/>
  <c r="K179" i="10"/>
  <c r="M181" i="7"/>
  <c r="K182" i="7"/>
  <c r="K176" i="6"/>
  <c r="I177" i="6"/>
  <c r="K177" i="1"/>
  <c r="M176" i="1"/>
  <c r="M194" i="10" l="1"/>
  <c r="N194" i="10"/>
  <c r="P194" i="10" s="1"/>
  <c r="J181" i="10"/>
  <c r="K180" i="10"/>
  <c r="M182" i="7"/>
  <c r="K183" i="7"/>
  <c r="K177" i="6"/>
  <c r="I178" i="6"/>
  <c r="M177" i="1"/>
  <c r="K178" i="1"/>
  <c r="M195" i="10" l="1"/>
  <c r="N195" i="10"/>
  <c r="P195" i="10" s="1"/>
  <c r="J182" i="10"/>
  <c r="K181" i="10"/>
  <c r="M183" i="7"/>
  <c r="K184" i="7"/>
  <c r="K178" i="6"/>
  <c r="I179" i="6"/>
  <c r="K179" i="1"/>
  <c r="M178" i="1"/>
  <c r="M196" i="10" l="1"/>
  <c r="M197" i="10" s="1"/>
  <c r="M198" i="10" s="1"/>
  <c r="O198" i="10" s="1"/>
  <c r="N196" i="10"/>
  <c r="P196" i="10" s="1"/>
  <c r="P197" i="10" s="1"/>
  <c r="J183" i="10"/>
  <c r="K182" i="10"/>
  <c r="M184" i="7"/>
  <c r="K185" i="7"/>
  <c r="K179" i="6"/>
  <c r="I180" i="6"/>
  <c r="K180" i="1"/>
  <c r="M179" i="1"/>
  <c r="P198" i="10" l="1"/>
  <c r="M199" i="10"/>
  <c r="N199" i="10"/>
  <c r="P199" i="10" s="1"/>
  <c r="J184" i="10"/>
  <c r="K183" i="10"/>
  <c r="M185" i="7"/>
  <c r="K186" i="7"/>
  <c r="K180" i="6"/>
  <c r="I181" i="6"/>
  <c r="M180" i="1"/>
  <c r="K181" i="1"/>
  <c r="M200" i="10" l="1"/>
  <c r="N200" i="10"/>
  <c r="P200" i="10" s="1"/>
  <c r="J185" i="10"/>
  <c r="K184" i="10"/>
  <c r="M186" i="7"/>
  <c r="K187" i="7"/>
  <c r="K181" i="6"/>
  <c r="I182" i="6"/>
  <c r="M181" i="1"/>
  <c r="K182" i="1"/>
  <c r="M201" i="10" l="1"/>
  <c r="N201" i="10"/>
  <c r="P201" i="10" s="1"/>
  <c r="J186" i="10"/>
  <c r="K185" i="10"/>
  <c r="M187" i="7"/>
  <c r="K189" i="7"/>
  <c r="K188" i="7"/>
  <c r="K182" i="6"/>
  <c r="I183" i="6"/>
  <c r="M182" i="1"/>
  <c r="K183" i="1"/>
  <c r="M202" i="10" l="1"/>
  <c r="N202" i="10"/>
  <c r="P202" i="10" s="1"/>
  <c r="J187" i="10"/>
  <c r="K186" i="10"/>
  <c r="M189" i="7"/>
  <c r="K190" i="7"/>
  <c r="K183" i="6"/>
  <c r="I184" i="6"/>
  <c r="M183" i="1"/>
  <c r="K184" i="1"/>
  <c r="M203" i="10" l="1"/>
  <c r="M204" i="10" s="1"/>
  <c r="M205" i="10" s="1"/>
  <c r="O205" i="10" s="1"/>
  <c r="N203" i="10"/>
  <c r="P203" i="10" s="1"/>
  <c r="P204" i="10" s="1"/>
  <c r="J188" i="10"/>
  <c r="K187" i="10"/>
  <c r="M190" i="7"/>
  <c r="K191" i="7"/>
  <c r="K184" i="6"/>
  <c r="I185" i="6"/>
  <c r="M184" i="1"/>
  <c r="K185" i="1"/>
  <c r="P205" i="10" l="1"/>
  <c r="M206" i="10"/>
  <c r="N206" i="10"/>
  <c r="P206" i="10" s="1"/>
  <c r="J189" i="10"/>
  <c r="K188" i="10"/>
  <c r="M191" i="7"/>
  <c r="K192" i="7"/>
  <c r="K185" i="6"/>
  <c r="I186" i="6"/>
  <c r="M185" i="1"/>
  <c r="K186" i="1"/>
  <c r="M207" i="10" l="1"/>
  <c r="N207" i="10"/>
  <c r="P207" i="10" s="1"/>
  <c r="J190" i="10"/>
  <c r="K189" i="10"/>
  <c r="M192" i="7"/>
  <c r="K193" i="7"/>
  <c r="K186" i="6"/>
  <c r="I187" i="6"/>
  <c r="K187" i="1"/>
  <c r="M186" i="1"/>
  <c r="M208" i="10" l="1"/>
  <c r="N208" i="10"/>
  <c r="P208" i="10" s="1"/>
  <c r="J191" i="10"/>
  <c r="K190" i="10"/>
  <c r="M193" i="7"/>
  <c r="K194" i="7"/>
  <c r="K187" i="6"/>
  <c r="I188" i="6"/>
  <c r="M187" i="1"/>
  <c r="K188" i="1"/>
  <c r="M209" i="10" l="1"/>
  <c r="N209" i="10"/>
  <c r="P209" i="10" s="1"/>
  <c r="J192" i="10"/>
  <c r="K191" i="10"/>
  <c r="M194" i="7"/>
  <c r="K195" i="7"/>
  <c r="K188" i="6"/>
  <c r="I189" i="6"/>
  <c r="M188" i="1"/>
  <c r="K189" i="1"/>
  <c r="M210" i="10" l="1"/>
  <c r="M211" i="10" s="1"/>
  <c r="M212" i="10" s="1"/>
  <c r="N210" i="10"/>
  <c r="P210" i="10" s="1"/>
  <c r="P211" i="10" s="1"/>
  <c r="J193" i="10"/>
  <c r="K192" i="10"/>
  <c r="M195" i="7"/>
  <c r="K196" i="7"/>
  <c r="K189" i="6"/>
  <c r="I190" i="6"/>
  <c r="M189" i="1"/>
  <c r="K190" i="1"/>
  <c r="N213" i="10" l="1"/>
  <c r="O212" i="10"/>
  <c r="P212" i="10" s="1"/>
  <c r="J194" i="10"/>
  <c r="K193" i="10"/>
  <c r="K197" i="7"/>
  <c r="M196" i="7"/>
  <c r="K190" i="6"/>
  <c r="I191" i="6"/>
  <c r="K191" i="1"/>
  <c r="M190" i="1"/>
  <c r="P213" i="10" l="1"/>
  <c r="J195" i="10"/>
  <c r="K194" i="10"/>
  <c r="M197" i="7"/>
  <c r="K198" i="7"/>
  <c r="K191" i="6"/>
  <c r="I192" i="6"/>
  <c r="K192" i="1"/>
  <c r="M191" i="1"/>
  <c r="J196" i="10" l="1"/>
  <c r="K195" i="10"/>
  <c r="M198" i="7"/>
  <c r="K199" i="7"/>
  <c r="K192" i="6"/>
  <c r="I193" i="6"/>
  <c r="M192" i="1"/>
  <c r="K193" i="1"/>
  <c r="J197" i="10" l="1"/>
  <c r="K196" i="10"/>
  <c r="M199" i="7"/>
  <c r="K200" i="7"/>
  <c r="K193" i="6"/>
  <c r="I194" i="6"/>
  <c r="M193" i="1"/>
  <c r="K194" i="1"/>
  <c r="J198" i="10" l="1"/>
  <c r="K197" i="10"/>
  <c r="M200" i="7"/>
  <c r="K201" i="7"/>
  <c r="K194" i="6"/>
  <c r="I195" i="6"/>
  <c r="K195" i="1"/>
  <c r="M194" i="1"/>
  <c r="J199" i="10" l="1"/>
  <c r="K198" i="10"/>
  <c r="M201" i="7"/>
  <c r="K202" i="7"/>
  <c r="K195" i="6"/>
  <c r="I196" i="6"/>
  <c r="M195" i="1"/>
  <c r="K196" i="1"/>
  <c r="J200" i="10" l="1"/>
  <c r="K199" i="10"/>
  <c r="M202" i="7"/>
  <c r="K203" i="7"/>
  <c r="K196" i="6"/>
  <c r="I197" i="6"/>
  <c r="M196" i="1"/>
  <c r="K197" i="1"/>
  <c r="J201" i="10" l="1"/>
  <c r="K200" i="10"/>
  <c r="M203" i="7"/>
  <c r="K204" i="7"/>
  <c r="K197" i="6"/>
  <c r="I198" i="6"/>
  <c r="K198" i="1"/>
  <c r="M197" i="1"/>
  <c r="J202" i="10" l="1"/>
  <c r="K201" i="10"/>
  <c r="L213" i="10"/>
  <c r="M213" i="10" s="1"/>
  <c r="M204" i="7"/>
  <c r="K205" i="7"/>
  <c r="I199" i="6"/>
  <c r="K198" i="6"/>
  <c r="M198" i="1"/>
  <c r="K199" i="1"/>
  <c r="M214" i="10" l="1"/>
  <c r="N214" i="10"/>
  <c r="P214" i="10" s="1"/>
  <c r="J203" i="10"/>
  <c r="K202" i="10"/>
  <c r="M205" i="7"/>
  <c r="K206" i="7"/>
  <c r="K199" i="6"/>
  <c r="I200" i="6"/>
  <c r="M199" i="1"/>
  <c r="K200" i="1"/>
  <c r="M215" i="10" l="1"/>
  <c r="N215" i="10"/>
  <c r="P215" i="10" s="1"/>
  <c r="J204" i="10"/>
  <c r="K203" i="10"/>
  <c r="M206" i="7"/>
  <c r="K207" i="7"/>
  <c r="K200" i="6"/>
  <c r="I201" i="6"/>
  <c r="M200" i="1"/>
  <c r="K201" i="1"/>
  <c r="M216" i="10" l="1"/>
  <c r="N216" i="10"/>
  <c r="P216" i="10" s="1"/>
  <c r="J205" i="10"/>
  <c r="K204" i="10"/>
  <c r="M207" i="7"/>
  <c r="K208" i="7"/>
  <c r="K201" i="6"/>
  <c r="I202" i="6"/>
  <c r="K202" i="1"/>
  <c r="M201" i="1"/>
  <c r="M217" i="10" l="1"/>
  <c r="M218" i="10" s="1"/>
  <c r="M219" i="10" s="1"/>
  <c r="O219" i="10" s="1"/>
  <c r="N217" i="10"/>
  <c r="P217" i="10" s="1"/>
  <c r="P218" i="10" s="1"/>
  <c r="J206" i="10"/>
  <c r="K205" i="10"/>
  <c r="M208" i="7"/>
  <c r="K209" i="7"/>
  <c r="K202" i="6"/>
  <c r="I203" i="6"/>
  <c r="K203" i="1"/>
  <c r="M202" i="1"/>
  <c r="P219" i="10" l="1"/>
  <c r="M220" i="10"/>
  <c r="N220" i="10"/>
  <c r="J207" i="10"/>
  <c r="K206" i="10"/>
  <c r="M209" i="7"/>
  <c r="K210" i="7"/>
  <c r="K203" i="6"/>
  <c r="I204" i="6"/>
  <c r="M203" i="1"/>
  <c r="K204" i="1"/>
  <c r="P220" i="10" l="1"/>
  <c r="M221" i="10"/>
  <c r="N221" i="10"/>
  <c r="P221" i="10" s="1"/>
  <c r="J208" i="10"/>
  <c r="K207" i="10"/>
  <c r="M210" i="7"/>
  <c r="K211" i="7"/>
  <c r="K204" i="6"/>
  <c r="I205" i="6"/>
  <c r="M204" i="1"/>
  <c r="K205" i="1"/>
  <c r="M222" i="10" l="1"/>
  <c r="N222" i="10"/>
  <c r="P222" i="10" s="1"/>
  <c r="J209" i="10"/>
  <c r="K208" i="10"/>
  <c r="M211" i="7"/>
  <c r="K212" i="7"/>
  <c r="K205" i="6"/>
  <c r="I206" i="6"/>
  <c r="M205" i="1"/>
  <c r="K206" i="1"/>
  <c r="M223" i="10" l="1"/>
  <c r="N223" i="10"/>
  <c r="P223" i="10" s="1"/>
  <c r="J210" i="10"/>
  <c r="K209" i="10"/>
  <c r="K213" i="7"/>
  <c r="M212" i="7"/>
  <c r="K206" i="6"/>
  <c r="I207" i="6"/>
  <c r="M206" i="1"/>
  <c r="K207" i="1"/>
  <c r="M224" i="10" l="1"/>
  <c r="M225" i="10" s="1"/>
  <c r="M226" i="10" s="1"/>
  <c r="O226" i="10" s="1"/>
  <c r="N224" i="10"/>
  <c r="P224" i="10" s="1"/>
  <c r="P225" i="10" s="1"/>
  <c r="J211" i="10"/>
  <c r="K210" i="10"/>
  <c r="K214" i="7"/>
  <c r="M213" i="7"/>
  <c r="I208" i="6"/>
  <c r="K207" i="6"/>
  <c r="M207" i="1"/>
  <c r="K208" i="1"/>
  <c r="P226" i="10" l="1"/>
  <c r="M227" i="10"/>
  <c r="N227" i="10"/>
  <c r="P227" i="10" s="1"/>
  <c r="J212" i="10"/>
  <c r="K211" i="10"/>
  <c r="K215" i="7"/>
  <c r="M214" i="7"/>
  <c r="K208" i="6"/>
  <c r="I209" i="6"/>
  <c r="K209" i="1"/>
  <c r="M208" i="1"/>
  <c r="M228" i="10" l="1"/>
  <c r="N228" i="10"/>
  <c r="P228" i="10" s="1"/>
  <c r="J213" i="10"/>
  <c r="K212" i="10"/>
  <c r="M215" i="7"/>
  <c r="K216" i="7"/>
  <c r="K209" i="6"/>
  <c r="I210" i="6"/>
  <c r="M209" i="1"/>
  <c r="K210" i="1"/>
  <c r="M229" i="10" l="1"/>
  <c r="N229" i="10"/>
  <c r="P229" i="10" s="1"/>
  <c r="J214" i="10"/>
  <c r="K213" i="10"/>
  <c r="M216" i="7"/>
  <c r="K217" i="7"/>
  <c r="K210" i="6"/>
  <c r="I211" i="6"/>
  <c r="M210" i="1"/>
  <c r="K211" i="1"/>
  <c r="M230" i="10" l="1"/>
  <c r="N230" i="10"/>
  <c r="P230" i="10" s="1"/>
  <c r="J215" i="10"/>
  <c r="K214" i="10"/>
  <c r="M217" i="7"/>
  <c r="K218" i="7"/>
  <c r="K211" i="6"/>
  <c r="I212" i="6"/>
  <c r="M211" i="1"/>
  <c r="K212" i="1"/>
  <c r="M231" i="10" l="1"/>
  <c r="M232" i="10" s="1"/>
  <c r="M233" i="10" s="1"/>
  <c r="O233" i="10" s="1"/>
  <c r="P233" i="10" s="1"/>
  <c r="N231" i="10"/>
  <c r="P231" i="10" s="1"/>
  <c r="P232" i="10" s="1"/>
  <c r="J216" i="10"/>
  <c r="K215" i="10"/>
  <c r="M218" i="7"/>
  <c r="K219" i="7"/>
  <c r="K212" i="6"/>
  <c r="I213" i="6"/>
  <c r="M212" i="1"/>
  <c r="K213" i="1"/>
  <c r="M234" i="10" l="1"/>
  <c r="N234" i="10"/>
  <c r="P234" i="10" s="1"/>
  <c r="J217" i="10"/>
  <c r="K216" i="10"/>
  <c r="M219" i="7"/>
  <c r="K221" i="7"/>
  <c r="K220" i="7"/>
  <c r="K213" i="6"/>
  <c r="I214" i="6"/>
  <c r="M213" i="1"/>
  <c r="K214" i="1"/>
  <c r="M235" i="10" l="1"/>
  <c r="N235" i="10"/>
  <c r="P235" i="10" s="1"/>
  <c r="J218" i="10"/>
  <c r="K217" i="10"/>
  <c r="M221" i="7"/>
  <c r="K222" i="7"/>
  <c r="K214" i="6"/>
  <c r="I215" i="6"/>
  <c r="M214" i="1"/>
  <c r="K215" i="1"/>
  <c r="M236" i="10" l="1"/>
  <c r="N236" i="10"/>
  <c r="P236" i="10" s="1"/>
  <c r="J219" i="10"/>
  <c r="K218" i="10"/>
  <c r="M222" i="7"/>
  <c r="K223" i="7"/>
  <c r="K215" i="6"/>
  <c r="I216" i="6"/>
  <c r="M215" i="1"/>
  <c r="K216" i="1"/>
  <c r="M237" i="10" l="1"/>
  <c r="N237" i="10"/>
  <c r="P237" i="10" s="1"/>
  <c r="J220" i="10"/>
  <c r="K219" i="10"/>
  <c r="M223" i="7"/>
  <c r="K224" i="7"/>
  <c r="K216" i="6"/>
  <c r="I217" i="6"/>
  <c r="M216" i="1"/>
  <c r="K217" i="1"/>
  <c r="M238" i="10" l="1"/>
  <c r="M239" i="10" s="1"/>
  <c r="M240" i="10" s="1"/>
  <c r="O240" i="10" s="1"/>
  <c r="N238" i="10"/>
  <c r="P238" i="10" s="1"/>
  <c r="P239" i="10" s="1"/>
  <c r="J221" i="10"/>
  <c r="K220" i="10"/>
  <c r="M224" i="7"/>
  <c r="K225" i="7"/>
  <c r="K217" i="6"/>
  <c r="I218" i="6"/>
  <c r="M217" i="1"/>
  <c r="K218" i="1"/>
  <c r="P240" i="10" l="1"/>
  <c r="M241" i="10"/>
  <c r="N241" i="10"/>
  <c r="P241" i="10" s="1"/>
  <c r="J222" i="10"/>
  <c r="K221" i="10"/>
  <c r="K226" i="7"/>
  <c r="M225" i="7"/>
  <c r="K218" i="6"/>
  <c r="I219" i="6"/>
  <c r="M218" i="1"/>
  <c r="K219" i="1"/>
  <c r="M242" i="10" l="1"/>
  <c r="N242" i="10"/>
  <c r="P242" i="10" s="1"/>
  <c r="J223" i="10"/>
  <c r="K222" i="10"/>
  <c r="M226" i="7"/>
  <c r="K227" i="7"/>
  <c r="K219" i="6"/>
  <c r="I220" i="6"/>
  <c r="K220" i="1"/>
  <c r="M219" i="1"/>
  <c r="M243" i="10" l="1"/>
  <c r="N244" i="10" s="1"/>
  <c r="P244" i="10" s="1"/>
  <c r="N243" i="10"/>
  <c r="P243" i="10" s="1"/>
  <c r="J224" i="10"/>
  <c r="K223" i="10"/>
  <c r="M227" i="7"/>
  <c r="K228" i="7"/>
  <c r="K220" i="6"/>
  <c r="I221" i="6"/>
  <c r="M220" i="1"/>
  <c r="K221" i="1"/>
  <c r="J225" i="10" l="1"/>
  <c r="K224" i="10"/>
  <c r="M228" i="7"/>
  <c r="K229" i="7"/>
  <c r="K221" i="6"/>
  <c r="I222" i="6"/>
  <c r="M221" i="1"/>
  <c r="K222" i="1"/>
  <c r="J226" i="10" l="1"/>
  <c r="K225" i="10"/>
  <c r="M229" i="7"/>
  <c r="K230" i="7"/>
  <c r="K222" i="6"/>
  <c r="I223" i="6"/>
  <c r="M222" i="1"/>
  <c r="K223" i="1"/>
  <c r="J227" i="10" l="1"/>
  <c r="K226" i="10"/>
  <c r="M230" i="7"/>
  <c r="K231" i="7"/>
  <c r="K223" i="6"/>
  <c r="I224" i="6"/>
  <c r="K224" i="1"/>
  <c r="M223" i="1"/>
  <c r="J228" i="10" l="1"/>
  <c r="K227" i="10"/>
  <c r="M231" i="7"/>
  <c r="K232" i="7"/>
  <c r="K224" i="6"/>
  <c r="I225" i="6"/>
  <c r="K225" i="1"/>
  <c r="M224" i="1"/>
  <c r="J229" i="10" l="1"/>
  <c r="K228" i="10"/>
  <c r="M232" i="7"/>
  <c r="K233" i="7"/>
  <c r="K225" i="6"/>
  <c r="I226" i="6"/>
  <c r="M225" i="1"/>
  <c r="K226" i="1"/>
  <c r="J230" i="10" l="1"/>
  <c r="K229" i="10"/>
  <c r="M233" i="7"/>
  <c r="K234" i="7"/>
  <c r="K226" i="6"/>
  <c r="I227" i="6"/>
  <c r="M226" i="1"/>
  <c r="K227" i="1"/>
  <c r="J231" i="10" l="1"/>
  <c r="K230" i="10"/>
  <c r="M234" i="7"/>
  <c r="K235" i="7"/>
  <c r="K227" i="6"/>
  <c r="I228" i="6"/>
  <c r="M227" i="1"/>
  <c r="K228" i="1"/>
  <c r="J232" i="10" l="1"/>
  <c r="K231" i="10"/>
  <c r="M235" i="7"/>
  <c r="K236" i="7"/>
  <c r="K228" i="6"/>
  <c r="I229" i="6"/>
  <c r="M228" i="1"/>
  <c r="K229" i="1"/>
  <c r="J233" i="10" l="1"/>
  <c r="K232" i="10"/>
  <c r="M236" i="7"/>
  <c r="K237" i="7"/>
  <c r="K229" i="6"/>
  <c r="I230" i="6"/>
  <c r="M229" i="1"/>
  <c r="K230" i="1"/>
  <c r="J234" i="10" l="1"/>
  <c r="K233" i="10"/>
  <c r="M237" i="7"/>
  <c r="K238" i="7"/>
  <c r="K230" i="6"/>
  <c r="I231" i="6"/>
  <c r="K231" i="1"/>
  <c r="M230" i="1"/>
  <c r="L244" i="10" l="1"/>
  <c r="M244" i="10" s="1"/>
  <c r="J235" i="10"/>
  <c r="K234" i="10"/>
  <c r="M238" i="7"/>
  <c r="K239" i="7"/>
  <c r="I232" i="6"/>
  <c r="K231" i="6"/>
  <c r="M231" i="1"/>
  <c r="K232" i="1"/>
  <c r="M245" i="10" l="1"/>
  <c r="M246" i="10" s="1"/>
  <c r="M247" i="10" s="1"/>
  <c r="O247" i="10" s="1"/>
  <c r="N245" i="10"/>
  <c r="P245" i="10" s="1"/>
  <c r="P246" i="10" s="1"/>
  <c r="J236" i="10"/>
  <c r="K235" i="10"/>
  <c r="M239" i="7"/>
  <c r="K240" i="7"/>
  <c r="K232" i="6"/>
  <c r="I233" i="6"/>
  <c r="M232" i="1"/>
  <c r="K233" i="1"/>
  <c r="P247" i="10" l="1"/>
  <c r="M248" i="10"/>
  <c r="N248" i="10"/>
  <c r="P248" i="10" s="1"/>
  <c r="J237" i="10"/>
  <c r="K236" i="10"/>
  <c r="M240" i="7"/>
  <c r="K241" i="7"/>
  <c r="K233" i="6"/>
  <c r="I234" i="6"/>
  <c r="M233" i="1"/>
  <c r="K234" i="1"/>
  <c r="M249" i="10" l="1"/>
  <c r="N249" i="10"/>
  <c r="P249" i="10" s="1"/>
  <c r="J238" i="10"/>
  <c r="K237" i="10"/>
  <c r="M241" i="7"/>
  <c r="K242" i="7"/>
  <c r="K234" i="6"/>
  <c r="I235" i="6"/>
  <c r="M234" i="1"/>
  <c r="K235" i="1"/>
  <c r="M250" i="10" l="1"/>
  <c r="N250" i="10"/>
  <c r="P250" i="10" s="1"/>
  <c r="J239" i="10"/>
  <c r="K238" i="10"/>
  <c r="M242" i="7"/>
  <c r="K243" i="7"/>
  <c r="K235" i="6"/>
  <c r="I236" i="6"/>
  <c r="K236" i="1"/>
  <c r="M235" i="1"/>
  <c r="M251" i="10" l="1"/>
  <c r="N251" i="10"/>
  <c r="P251" i="10" s="1"/>
  <c r="J240" i="10"/>
  <c r="K239" i="10"/>
  <c r="M243" i="7"/>
  <c r="K244" i="7"/>
  <c r="K236" i="6"/>
  <c r="I237" i="6"/>
  <c r="K237" i="1"/>
  <c r="M236" i="1"/>
  <c r="M252" i="10" l="1"/>
  <c r="M253" i="10" s="1"/>
  <c r="M254" i="10" s="1"/>
  <c r="O254" i="10" s="1"/>
  <c r="N252" i="10"/>
  <c r="P252" i="10" s="1"/>
  <c r="P253" i="10" s="1"/>
  <c r="J241" i="10"/>
  <c r="K240" i="10"/>
  <c r="M244" i="7"/>
  <c r="K245" i="7"/>
  <c r="K237" i="6"/>
  <c r="I238" i="6"/>
  <c r="M237" i="1"/>
  <c r="K238" i="1"/>
  <c r="P254" i="10" l="1"/>
  <c r="M255" i="10"/>
  <c r="N255" i="10"/>
  <c r="P255" i="10" s="1"/>
  <c r="J242" i="10"/>
  <c r="K241" i="10"/>
  <c r="K246" i="7"/>
  <c r="M245" i="7"/>
  <c r="K238" i="6"/>
  <c r="I239" i="6"/>
  <c r="M238" i="1"/>
  <c r="K239" i="1"/>
  <c r="M256" i="10" l="1"/>
  <c r="N256" i="10"/>
  <c r="P256" i="10" s="1"/>
  <c r="J243" i="10"/>
  <c r="K242" i="10"/>
  <c r="M246" i="7"/>
  <c r="K247" i="7"/>
  <c r="K239" i="6"/>
  <c r="I240" i="6"/>
  <c r="K240" i="1"/>
  <c r="M239" i="1"/>
  <c r="M257" i="10" l="1"/>
  <c r="N257" i="10"/>
  <c r="P257" i="10" s="1"/>
  <c r="J244" i="10"/>
  <c r="K243" i="10"/>
  <c r="M247" i="7"/>
  <c r="K248" i="7"/>
  <c r="K240" i="6"/>
  <c r="I241" i="6"/>
  <c r="M240" i="1"/>
  <c r="K241" i="1"/>
  <c r="M258" i="10" l="1"/>
  <c r="N258" i="10"/>
  <c r="P258" i="10" s="1"/>
  <c r="J245" i="10"/>
  <c r="K244" i="10"/>
  <c r="M248" i="7"/>
  <c r="K249" i="7"/>
  <c r="K241" i="6"/>
  <c r="I242" i="6"/>
  <c r="K242" i="1"/>
  <c r="M241" i="1"/>
  <c r="M259" i="10" l="1"/>
  <c r="M260" i="10" s="1"/>
  <c r="M261" i="10" s="1"/>
  <c r="O261" i="10" s="1"/>
  <c r="N259" i="10"/>
  <c r="P259" i="10" s="1"/>
  <c r="P260" i="10" s="1"/>
  <c r="J246" i="10"/>
  <c r="K245" i="10"/>
  <c r="M249" i="7"/>
  <c r="K250" i="7"/>
  <c r="K242" i="6"/>
  <c r="I243" i="6"/>
  <c r="M242" i="1"/>
  <c r="K243" i="1"/>
  <c r="P261" i="10" l="1"/>
  <c r="M262" i="10"/>
  <c r="N262" i="10"/>
  <c r="P262" i="10" s="1"/>
  <c r="J247" i="10"/>
  <c r="K246" i="10"/>
  <c r="M250" i="7"/>
  <c r="K251" i="7"/>
  <c r="K243" i="6"/>
  <c r="I244" i="6"/>
  <c r="M243" i="1"/>
  <c r="K244" i="1"/>
  <c r="M263" i="10" l="1"/>
  <c r="N263" i="10"/>
  <c r="P263" i="10" s="1"/>
  <c r="J248" i="10"/>
  <c r="K247" i="10"/>
  <c r="M251" i="7"/>
  <c r="K253" i="7"/>
  <c r="K252" i="7"/>
  <c r="K244" i="6"/>
  <c r="I245" i="6"/>
  <c r="M244" i="1"/>
  <c r="K245" i="1"/>
  <c r="M264" i="10" l="1"/>
  <c r="N264" i="10"/>
  <c r="P264" i="10" s="1"/>
  <c r="J249" i="10"/>
  <c r="K248" i="10"/>
  <c r="M253" i="7"/>
  <c r="K254" i="7"/>
  <c r="I246" i="6"/>
  <c r="K245" i="6"/>
  <c r="M245" i="1"/>
  <c r="K246" i="1"/>
  <c r="M265" i="10" l="1"/>
  <c r="N265" i="10"/>
  <c r="P265" i="10" s="1"/>
  <c r="J250" i="10"/>
  <c r="K249" i="10"/>
  <c r="M254" i="7"/>
  <c r="K255" i="7"/>
  <c r="K246" i="6"/>
  <c r="I247" i="6"/>
  <c r="M246" i="1"/>
  <c r="K247" i="1"/>
  <c r="M266" i="10" l="1"/>
  <c r="M267" i="10" s="1"/>
  <c r="M268" i="10" s="1"/>
  <c r="O268" i="10" s="1"/>
  <c r="N266" i="10"/>
  <c r="P266" i="10" s="1"/>
  <c r="P267" i="10" s="1"/>
  <c r="J251" i="10"/>
  <c r="K250" i="10"/>
  <c r="M255" i="7"/>
  <c r="K256" i="7"/>
  <c r="K247" i="6"/>
  <c r="I248" i="6"/>
  <c r="M247" i="1"/>
  <c r="K248" i="1"/>
  <c r="P268" i="10" l="1"/>
  <c r="M269" i="10"/>
  <c r="N269" i="10"/>
  <c r="P269" i="10" s="1"/>
  <c r="J252" i="10"/>
  <c r="K251" i="10"/>
  <c r="M256" i="7"/>
  <c r="K257" i="7"/>
  <c r="K248" i="6"/>
  <c r="I249" i="6"/>
  <c r="M248" i="1"/>
  <c r="K249" i="1"/>
  <c r="M270" i="10" l="1"/>
  <c r="N270" i="10"/>
  <c r="P270" i="10" s="1"/>
  <c r="J253" i="10"/>
  <c r="K252" i="10"/>
  <c r="M257" i="7"/>
  <c r="K258" i="7"/>
  <c r="K249" i="6"/>
  <c r="I250" i="6"/>
  <c r="M249" i="1"/>
  <c r="K250" i="1"/>
  <c r="M271" i="10" l="1"/>
  <c r="N271" i="10"/>
  <c r="P271" i="10" s="1"/>
  <c r="J254" i="10"/>
  <c r="K253" i="10"/>
  <c r="M258" i="7"/>
  <c r="K259" i="7"/>
  <c r="K250" i="6"/>
  <c r="I251" i="6"/>
  <c r="M250" i="1"/>
  <c r="K251" i="1"/>
  <c r="M272" i="10" l="1"/>
  <c r="N272" i="10"/>
  <c r="P272" i="10" s="1"/>
  <c r="J255" i="10"/>
  <c r="K254" i="10"/>
  <c r="M259" i="7"/>
  <c r="K260" i="7"/>
  <c r="K251" i="6"/>
  <c r="I252" i="6"/>
  <c r="M251" i="1"/>
  <c r="K252" i="1"/>
  <c r="M273" i="10" l="1"/>
  <c r="N273" i="10"/>
  <c r="P273" i="10" s="1"/>
  <c r="P274" i="10" s="1"/>
  <c r="J256" i="10"/>
  <c r="K255" i="10"/>
  <c r="M260" i="7"/>
  <c r="K261" i="7"/>
  <c r="I253" i="6"/>
  <c r="K252" i="6"/>
  <c r="M252" i="1"/>
  <c r="K253" i="1"/>
  <c r="J257" i="10" l="1"/>
  <c r="K256" i="10"/>
  <c r="M261" i="7"/>
  <c r="K262" i="7"/>
  <c r="K253" i="6"/>
  <c r="I254" i="6"/>
  <c r="M253" i="1"/>
  <c r="K254" i="1"/>
  <c r="J258" i="10" l="1"/>
  <c r="K257" i="10"/>
  <c r="M262" i="7"/>
  <c r="K263" i="7"/>
  <c r="K254" i="6"/>
  <c r="I255" i="6"/>
  <c r="M254" i="1"/>
  <c r="K255" i="1"/>
  <c r="J259" i="10" l="1"/>
  <c r="K258" i="10"/>
  <c r="M263" i="7"/>
  <c r="K264" i="7"/>
  <c r="K255" i="6"/>
  <c r="I256" i="6"/>
  <c r="K256" i="1"/>
  <c r="M255" i="1"/>
  <c r="J260" i="10" l="1"/>
  <c r="K259" i="10"/>
  <c r="M264" i="7"/>
  <c r="K265" i="7"/>
  <c r="K256" i="6"/>
  <c r="I257" i="6"/>
  <c r="M256" i="1"/>
  <c r="K257" i="1"/>
  <c r="J261" i="10" l="1"/>
  <c r="K260" i="10"/>
  <c r="M265" i="7"/>
  <c r="K266" i="7"/>
  <c r="K257" i="6"/>
  <c r="I258" i="6"/>
  <c r="M257" i="1"/>
  <c r="K258" i="1"/>
  <c r="J262" i="10" l="1"/>
  <c r="K261" i="10"/>
  <c r="M266" i="7"/>
  <c r="K267" i="7"/>
  <c r="K258" i="6"/>
  <c r="I259" i="6"/>
  <c r="K259" i="1"/>
  <c r="M258" i="1"/>
  <c r="J263" i="10" l="1"/>
  <c r="K262" i="10"/>
  <c r="K268" i="7"/>
  <c r="M267" i="7"/>
  <c r="K259" i="6"/>
  <c r="I260" i="6"/>
  <c r="M259" i="1"/>
  <c r="K260" i="1"/>
  <c r="J264" i="10" l="1"/>
  <c r="K263" i="10"/>
  <c r="M268" i="7"/>
  <c r="K269" i="7"/>
  <c r="K260" i="6"/>
  <c r="I261" i="6"/>
  <c r="M260" i="1"/>
  <c r="K261" i="1"/>
  <c r="J265" i="10" l="1"/>
  <c r="K264" i="10"/>
  <c r="M269" i="7"/>
  <c r="K270" i="7"/>
  <c r="K261" i="6"/>
  <c r="I262" i="6"/>
  <c r="M261" i="1"/>
  <c r="K262" i="1"/>
  <c r="L274" i="10" l="1"/>
  <c r="M274" i="10" s="1"/>
  <c r="M275" i="10" s="1"/>
  <c r="O275" i="10" s="1"/>
  <c r="P275" i="10" s="1"/>
  <c r="J266" i="10"/>
  <c r="K265" i="10"/>
  <c r="M270" i="7"/>
  <c r="K271" i="7"/>
  <c r="K262" i="6"/>
  <c r="I263" i="6"/>
  <c r="M262" i="1"/>
  <c r="K263" i="1"/>
  <c r="M276" i="10" l="1"/>
  <c r="N276" i="10"/>
  <c r="P276" i="10" s="1"/>
  <c r="J267" i="10"/>
  <c r="K266" i="10"/>
  <c r="K272" i="7"/>
  <c r="M271" i="7"/>
  <c r="K263" i="6"/>
  <c r="I264" i="6"/>
  <c r="M263" i="1"/>
  <c r="K264" i="1"/>
  <c r="M277" i="10" l="1"/>
  <c r="N277" i="10"/>
  <c r="P277" i="10" s="1"/>
  <c r="J268" i="10"/>
  <c r="K267" i="10"/>
  <c r="M272" i="7"/>
  <c r="K273" i="7"/>
  <c r="K264" i="6"/>
  <c r="I265" i="6"/>
  <c r="M264" i="1"/>
  <c r="K265" i="1"/>
  <c r="M278" i="10" l="1"/>
  <c r="N278" i="10"/>
  <c r="P278" i="10" s="1"/>
  <c r="J269" i="10"/>
  <c r="K268" i="10"/>
  <c r="M273" i="7"/>
  <c r="K274" i="7"/>
  <c r="K265" i="6"/>
  <c r="I266" i="6"/>
  <c r="M265" i="1"/>
  <c r="K266" i="1"/>
  <c r="M279" i="10" l="1"/>
  <c r="N279" i="10"/>
  <c r="P279" i="10" s="1"/>
  <c r="J270" i="10"/>
  <c r="K269" i="10"/>
  <c r="M274" i="7"/>
  <c r="K275" i="7"/>
  <c r="K266" i="6"/>
  <c r="I267" i="6"/>
  <c r="K267" i="1"/>
  <c r="M266" i="1"/>
  <c r="M280" i="10" l="1"/>
  <c r="M281" i="10" s="1"/>
  <c r="M282" i="10" s="1"/>
  <c r="O282" i="10" s="1"/>
  <c r="N280" i="10"/>
  <c r="P280" i="10" s="1"/>
  <c r="P281" i="10" s="1"/>
  <c r="J271" i="10"/>
  <c r="K270" i="10"/>
  <c r="M275" i="7"/>
  <c r="K276" i="7"/>
  <c r="I268" i="6"/>
  <c r="K267" i="6"/>
  <c r="M267" i="1"/>
  <c r="K268" i="1"/>
  <c r="P282" i="10" l="1"/>
  <c r="M283" i="10"/>
  <c r="N283" i="10"/>
  <c r="P283" i="10" s="1"/>
  <c r="J272" i="10"/>
  <c r="K271" i="10"/>
  <c r="M276" i="7"/>
  <c r="K277" i="7"/>
  <c r="K268" i="6"/>
  <c r="I269" i="6"/>
  <c r="M268" i="1"/>
  <c r="K269" i="1"/>
  <c r="M284" i="10" l="1"/>
  <c r="N284" i="10"/>
  <c r="P284" i="10" s="1"/>
  <c r="J273" i="10"/>
  <c r="K272" i="10"/>
  <c r="M277" i="7"/>
  <c r="K278" i="7"/>
  <c r="K269" i="6"/>
  <c r="I270" i="6"/>
  <c r="M269" i="1"/>
  <c r="K270" i="1"/>
  <c r="M285" i="10" l="1"/>
  <c r="N285" i="10"/>
  <c r="P285" i="10" s="1"/>
  <c r="J274" i="10"/>
  <c r="K273" i="10"/>
  <c r="M278" i="7"/>
  <c r="K279" i="7"/>
  <c r="K270" i="6"/>
  <c r="I271" i="6"/>
  <c r="K271" i="1"/>
  <c r="M270" i="1"/>
  <c r="M286" i="10" l="1"/>
  <c r="N286" i="10"/>
  <c r="P286" i="10" s="1"/>
  <c r="J275" i="10"/>
  <c r="K274" i="10"/>
  <c r="M279" i="7"/>
  <c r="K280" i="7"/>
  <c r="K271" i="6"/>
  <c r="I272" i="6"/>
  <c r="M271" i="1"/>
  <c r="K272" i="1"/>
  <c r="M287" i="10" l="1"/>
  <c r="M288" i="10" s="1"/>
  <c r="M289" i="10" s="1"/>
  <c r="O289" i="10" s="1"/>
  <c r="N287" i="10"/>
  <c r="P287" i="10" s="1"/>
  <c r="P288" i="10" s="1"/>
  <c r="J276" i="10"/>
  <c r="K275" i="10"/>
  <c r="M280" i="7"/>
  <c r="K281" i="7"/>
  <c r="K272" i="6"/>
  <c r="I273" i="6"/>
  <c r="M272" i="1"/>
  <c r="K273" i="1"/>
  <c r="P289" i="10" l="1"/>
  <c r="M290" i="10"/>
  <c r="N290" i="10"/>
  <c r="P290" i="10" s="1"/>
  <c r="J277" i="10"/>
  <c r="K276" i="10"/>
  <c r="M281" i="7"/>
  <c r="K282" i="7"/>
  <c r="K273" i="6"/>
  <c r="I274" i="6"/>
  <c r="M273" i="1"/>
  <c r="K274" i="1"/>
  <c r="M291" i="10" l="1"/>
  <c r="N291" i="10"/>
  <c r="P291" i="10" s="1"/>
  <c r="J278" i="10"/>
  <c r="K277" i="10"/>
  <c r="M282" i="7"/>
  <c r="K284" i="7"/>
  <c r="K283" i="7"/>
  <c r="K274" i="6"/>
  <c r="I275" i="6"/>
  <c r="M274" i="1"/>
  <c r="K275" i="1"/>
  <c r="M292" i="10" l="1"/>
  <c r="N292" i="10"/>
  <c r="P292" i="10" s="1"/>
  <c r="J279" i="10"/>
  <c r="K278" i="10"/>
  <c r="M284" i="7"/>
  <c r="K285" i="7"/>
  <c r="K275" i="6"/>
  <c r="I276" i="6"/>
  <c r="M275" i="1"/>
  <c r="K276" i="1"/>
  <c r="M293" i="10" l="1"/>
  <c r="N293" i="10"/>
  <c r="P293" i="10" s="1"/>
  <c r="J280" i="10"/>
  <c r="K279" i="10"/>
  <c r="M285" i="7"/>
  <c r="K286" i="7"/>
  <c r="K276" i="6"/>
  <c r="I277" i="6"/>
  <c r="M276" i="1"/>
  <c r="K277" i="1"/>
  <c r="M294" i="10" l="1"/>
  <c r="M295" i="10" s="1"/>
  <c r="M296" i="10" s="1"/>
  <c r="O296" i="10" s="1"/>
  <c r="N294" i="10"/>
  <c r="P294" i="10" s="1"/>
  <c r="P295" i="10" s="1"/>
  <c r="J281" i="10"/>
  <c r="K280" i="10"/>
  <c r="M286" i="7"/>
  <c r="K287" i="7"/>
  <c r="K277" i="6"/>
  <c r="I278" i="6"/>
  <c r="M277" i="1"/>
  <c r="K278" i="1"/>
  <c r="P296" i="10" l="1"/>
  <c r="M297" i="10"/>
  <c r="N297" i="10"/>
  <c r="P297" i="10" s="1"/>
  <c r="J282" i="10"/>
  <c r="K281" i="10"/>
  <c r="M287" i="7"/>
  <c r="K288" i="7"/>
  <c r="K278" i="6"/>
  <c r="I279" i="6"/>
  <c r="M278" i="1"/>
  <c r="K279" i="1"/>
  <c r="M298" i="10" l="1"/>
  <c r="N298" i="10"/>
  <c r="P298" i="10" s="1"/>
  <c r="J283" i="10"/>
  <c r="K282" i="10"/>
  <c r="M288" i="7"/>
  <c r="K289" i="7"/>
  <c r="K279" i="6"/>
  <c r="I280" i="6"/>
  <c r="M279" i="1"/>
  <c r="K280" i="1"/>
  <c r="M299" i="10" l="1"/>
  <c r="N299" i="10"/>
  <c r="P299" i="10" s="1"/>
  <c r="J284" i="10"/>
  <c r="K283" i="10"/>
  <c r="M289" i="7"/>
  <c r="K290" i="7"/>
  <c r="K280" i="6"/>
  <c r="I281" i="6"/>
  <c r="M280" i="1"/>
  <c r="K281" i="1"/>
  <c r="M300" i="10" l="1"/>
  <c r="N300" i="10"/>
  <c r="P300" i="10" s="1"/>
  <c r="J285" i="10"/>
  <c r="K284" i="10"/>
  <c r="K291" i="7"/>
  <c r="M290" i="7"/>
  <c r="K281" i="6"/>
  <c r="I282" i="6"/>
  <c r="K282" i="1"/>
  <c r="M281" i="1"/>
  <c r="M301" i="10" l="1"/>
  <c r="M302" i="10" s="1"/>
  <c r="M303" i="10" s="1"/>
  <c r="O303" i="10" s="1"/>
  <c r="N301" i="10"/>
  <c r="P301" i="10" s="1"/>
  <c r="P302" i="10" s="1"/>
  <c r="J286" i="10"/>
  <c r="K285" i="10"/>
  <c r="M291" i="7"/>
  <c r="K292" i="7"/>
  <c r="K282" i="6"/>
  <c r="I283" i="6"/>
  <c r="M282" i="1"/>
  <c r="K283" i="1"/>
  <c r="P303" i="10" l="1"/>
  <c r="M304" i="10"/>
  <c r="N305" i="10" s="1"/>
  <c r="N304" i="10"/>
  <c r="P304" i="10" s="1"/>
  <c r="J287" i="10"/>
  <c r="K286" i="10"/>
  <c r="M292" i="7"/>
  <c r="K293" i="7"/>
  <c r="K283" i="6"/>
  <c r="I284" i="6"/>
  <c r="M283" i="1"/>
  <c r="K284" i="1"/>
  <c r="P305" i="10" l="1"/>
  <c r="J288" i="10"/>
  <c r="K287" i="10"/>
  <c r="M293" i="7"/>
  <c r="K294" i="7"/>
  <c r="K284" i="6"/>
  <c r="I285" i="6"/>
  <c r="M284" i="1"/>
  <c r="K285" i="1"/>
  <c r="J289" i="10" l="1"/>
  <c r="K288" i="10"/>
  <c r="M294" i="7"/>
  <c r="K295" i="7"/>
  <c r="K285" i="6"/>
  <c r="I286" i="6"/>
  <c r="K286" i="1"/>
  <c r="M285" i="1"/>
  <c r="J290" i="10" l="1"/>
  <c r="K289" i="10"/>
  <c r="M295" i="7"/>
  <c r="K296" i="7"/>
  <c r="K286" i="6"/>
  <c r="I287" i="6"/>
  <c r="M286" i="1"/>
  <c r="K287" i="1"/>
  <c r="J291" i="10" l="1"/>
  <c r="K290" i="10"/>
  <c r="M296" i="7"/>
  <c r="K297" i="7"/>
  <c r="K287" i="6"/>
  <c r="I288" i="6"/>
  <c r="K288" i="1"/>
  <c r="M287" i="1"/>
  <c r="J292" i="10" l="1"/>
  <c r="K291" i="10"/>
  <c r="M297" i="7"/>
  <c r="K298" i="7"/>
  <c r="K288" i="6"/>
  <c r="I289" i="6"/>
  <c r="M288" i="1"/>
  <c r="K289" i="1"/>
  <c r="J293" i="10" l="1"/>
  <c r="K292" i="10"/>
  <c r="M298" i="7"/>
  <c r="K299" i="7"/>
  <c r="K289" i="6"/>
  <c r="I290" i="6"/>
  <c r="M289" i="1"/>
  <c r="K290" i="1"/>
  <c r="J294" i="10" l="1"/>
  <c r="K293" i="10"/>
  <c r="K300" i="7"/>
  <c r="M299" i="7"/>
  <c r="K290" i="6"/>
  <c r="I291" i="6"/>
  <c r="M290" i="1"/>
  <c r="K291" i="1"/>
  <c r="J295" i="10" l="1"/>
  <c r="K294" i="10"/>
  <c r="L305" i="10"/>
  <c r="M305" i="10" s="1"/>
  <c r="M300" i="7"/>
  <c r="K301" i="7"/>
  <c r="K291" i="6"/>
  <c r="I292" i="6"/>
  <c r="M291" i="1"/>
  <c r="K292" i="1"/>
  <c r="M306" i="10" l="1"/>
  <c r="N306" i="10"/>
  <c r="P306" i="10" s="1"/>
  <c r="J296" i="10"/>
  <c r="K295" i="10"/>
  <c r="M301" i="7"/>
  <c r="K302" i="7"/>
  <c r="K292" i="6"/>
  <c r="I293" i="6"/>
  <c r="M292" i="1"/>
  <c r="K293" i="1"/>
  <c r="M307" i="10" l="1"/>
  <c r="N307" i="10"/>
  <c r="P307" i="10" s="1"/>
  <c r="J297" i="10"/>
  <c r="K296" i="10"/>
  <c r="M302" i="7"/>
  <c r="K303" i="7"/>
  <c r="K293" i="6"/>
  <c r="I294" i="6"/>
  <c r="M293" i="1"/>
  <c r="K294" i="1"/>
  <c r="M308" i="10" l="1"/>
  <c r="M309" i="10" s="1"/>
  <c r="M310" i="10" s="1"/>
  <c r="O310" i="10" s="1"/>
  <c r="N308" i="10"/>
  <c r="P308" i="10" s="1"/>
  <c r="P309" i="10" s="1"/>
  <c r="J298" i="10"/>
  <c r="K297" i="10"/>
  <c r="M303" i="7"/>
  <c r="K304" i="7"/>
  <c r="K294" i="6"/>
  <c r="I295" i="6"/>
  <c r="K295" i="1"/>
  <c r="M294" i="1"/>
  <c r="P310" i="10" l="1"/>
  <c r="M311" i="10"/>
  <c r="N311" i="10"/>
  <c r="P311" i="10" s="1"/>
  <c r="J299" i="10"/>
  <c r="K298" i="10"/>
  <c r="K305" i="7"/>
  <c r="M304" i="7"/>
  <c r="I296" i="6"/>
  <c r="K295" i="6"/>
  <c r="M295" i="1"/>
  <c r="K296" i="1"/>
  <c r="M312" i="10" l="1"/>
  <c r="N312" i="10"/>
  <c r="P312" i="10" s="1"/>
  <c r="J300" i="10"/>
  <c r="K299" i="10"/>
  <c r="M305" i="7"/>
  <c r="K306" i="7"/>
  <c r="K296" i="6"/>
  <c r="I297" i="6"/>
  <c r="M296" i="1"/>
  <c r="K297" i="1"/>
  <c r="M313" i="10" l="1"/>
  <c r="N313" i="10"/>
  <c r="P313" i="10" s="1"/>
  <c r="J301" i="10"/>
  <c r="K300" i="10"/>
  <c r="M306" i="7"/>
  <c r="K307" i="7"/>
  <c r="K297" i="6"/>
  <c r="I298" i="6"/>
  <c r="M297" i="1"/>
  <c r="K298" i="1"/>
  <c r="M314" i="10" l="1"/>
  <c r="N314" i="10"/>
  <c r="P314" i="10" s="1"/>
  <c r="J302" i="10"/>
  <c r="K301" i="10"/>
  <c r="M307" i="7"/>
  <c r="K308" i="7"/>
  <c r="K298" i="6"/>
  <c r="I299" i="6"/>
  <c r="K299" i="1"/>
  <c r="M298" i="1"/>
  <c r="M315" i="10" l="1"/>
  <c r="M316" i="10" s="1"/>
  <c r="M317" i="10" s="1"/>
  <c r="O317" i="10" s="1"/>
  <c r="P317" i="10" s="1"/>
  <c r="N315" i="10"/>
  <c r="P315" i="10" s="1"/>
  <c r="P316" i="10" s="1"/>
  <c r="J303" i="10"/>
  <c r="K302" i="10"/>
  <c r="M308" i="7"/>
  <c r="K309" i="7"/>
  <c r="K299" i="6"/>
  <c r="I300" i="6"/>
  <c r="M299" i="1"/>
  <c r="K300" i="1"/>
  <c r="M318" i="10" l="1"/>
  <c r="N318" i="10"/>
  <c r="P318" i="10" s="1"/>
  <c r="J304" i="10"/>
  <c r="K303" i="10"/>
  <c r="M309" i="7"/>
  <c r="K310" i="7"/>
  <c r="K300" i="6"/>
  <c r="I301" i="6"/>
  <c r="M300" i="1"/>
  <c r="K301" i="1"/>
  <c r="M319" i="10" l="1"/>
  <c r="N319" i="10"/>
  <c r="P319" i="10" s="1"/>
  <c r="J305" i="10"/>
  <c r="K304" i="10"/>
  <c r="M310" i="7"/>
  <c r="K311" i="7"/>
  <c r="K301" i="6"/>
  <c r="I302" i="6"/>
  <c r="M301" i="1"/>
  <c r="K302" i="1"/>
  <c r="M320" i="10" l="1"/>
  <c r="N320" i="10"/>
  <c r="P320" i="10" s="1"/>
  <c r="J306" i="10"/>
  <c r="K305" i="10"/>
  <c r="M311" i="7"/>
  <c r="K312" i="7"/>
  <c r="K302" i="6"/>
  <c r="I303" i="6"/>
  <c r="M302" i="1"/>
  <c r="K303" i="1"/>
  <c r="M321" i="10" l="1"/>
  <c r="N321" i="10"/>
  <c r="P321" i="10" s="1"/>
  <c r="J307" i="10"/>
  <c r="K306" i="10"/>
  <c r="M312" i="7"/>
  <c r="K313" i="7"/>
  <c r="K303" i="6"/>
  <c r="I304" i="6"/>
  <c r="K304" i="1"/>
  <c r="M303" i="1"/>
  <c r="M322" i="10" l="1"/>
  <c r="M323" i="10" s="1"/>
  <c r="M324" i="10" s="1"/>
  <c r="O324" i="10" s="1"/>
  <c r="N322" i="10"/>
  <c r="P322" i="10" s="1"/>
  <c r="P323" i="10" s="1"/>
  <c r="J308" i="10"/>
  <c r="K307" i="10"/>
  <c r="M313" i="7"/>
  <c r="K314" i="7"/>
  <c r="K304" i="6"/>
  <c r="I305" i="6"/>
  <c r="K305" i="1"/>
  <c r="M304" i="1"/>
  <c r="P324" i="10" l="1"/>
  <c r="M325" i="10"/>
  <c r="N325" i="10"/>
  <c r="P325" i="10" s="1"/>
  <c r="J309" i="10"/>
  <c r="K308" i="10"/>
  <c r="M314" i="7"/>
  <c r="K316" i="7"/>
  <c r="K315" i="7"/>
  <c r="K305" i="6"/>
  <c r="I306" i="6"/>
  <c r="K306" i="1"/>
  <c r="M305" i="1"/>
  <c r="M326" i="10" l="1"/>
  <c r="N326" i="10"/>
  <c r="P326" i="10" s="1"/>
  <c r="J310" i="10"/>
  <c r="K309" i="10"/>
  <c r="M316" i="7"/>
  <c r="K317" i="7"/>
  <c r="K306" i="6"/>
  <c r="I307" i="6"/>
  <c r="M306" i="1"/>
  <c r="K307" i="1"/>
  <c r="M327" i="10" l="1"/>
  <c r="N327" i="10"/>
  <c r="P327" i="10" s="1"/>
  <c r="J311" i="10"/>
  <c r="K310" i="10"/>
  <c r="M317" i="7"/>
  <c r="K318" i="7"/>
  <c r="K307" i="6"/>
  <c r="I308" i="6"/>
  <c r="M307" i="1"/>
  <c r="K308" i="1"/>
  <c r="M328" i="10" l="1"/>
  <c r="N328" i="10"/>
  <c r="P328" i="10" s="1"/>
  <c r="J312" i="10"/>
  <c r="K311" i="10"/>
  <c r="M318" i="7"/>
  <c r="K319" i="7"/>
  <c r="K308" i="6"/>
  <c r="I309" i="6"/>
  <c r="M308" i="1"/>
  <c r="K309" i="1"/>
  <c r="M329" i="10" l="1"/>
  <c r="M330" i="10" s="1"/>
  <c r="M331" i="10" s="1"/>
  <c r="O331" i="10" s="1"/>
  <c r="N329" i="10"/>
  <c r="P329" i="10" s="1"/>
  <c r="P330" i="10" s="1"/>
  <c r="J313" i="10"/>
  <c r="K312" i="10"/>
  <c r="M319" i="7"/>
  <c r="K320" i="7"/>
  <c r="K309" i="6"/>
  <c r="I310" i="6"/>
  <c r="K310" i="1"/>
  <c r="M309" i="1"/>
  <c r="P331" i="10" l="1"/>
  <c r="M332" i="10"/>
  <c r="N332" i="10"/>
  <c r="P332" i="10" s="1"/>
  <c r="J314" i="10"/>
  <c r="K313" i="10"/>
  <c r="M320" i="7"/>
  <c r="K321" i="7"/>
  <c r="K310" i="6"/>
  <c r="I311" i="6"/>
  <c r="M310" i="1"/>
  <c r="K311" i="1"/>
  <c r="M333" i="10" l="1"/>
  <c r="N333" i="10"/>
  <c r="P333" i="10" s="1"/>
  <c r="J315" i="10"/>
  <c r="K314" i="10"/>
  <c r="M321" i="7"/>
  <c r="K322" i="7"/>
  <c r="K311" i="6"/>
  <c r="I312" i="6"/>
  <c r="M311" i="1"/>
  <c r="K312" i="1"/>
  <c r="M334" i="10" l="1"/>
  <c r="N335" i="10" s="1"/>
  <c r="N334" i="10"/>
  <c r="P334" i="10" s="1"/>
  <c r="J316" i="10"/>
  <c r="K315" i="10"/>
  <c r="M322" i="7"/>
  <c r="K323" i="7"/>
  <c r="K312" i="6"/>
  <c r="I313" i="6"/>
  <c r="M312" i="1"/>
  <c r="K313" i="1"/>
  <c r="P335" i="10" l="1"/>
  <c r="J317" i="10"/>
  <c r="K316" i="10"/>
  <c r="K324" i="7"/>
  <c r="M323" i="7"/>
  <c r="K313" i="6"/>
  <c r="I314" i="6"/>
  <c r="M313" i="1"/>
  <c r="K314" i="1"/>
  <c r="J318" i="10" l="1"/>
  <c r="K317" i="10"/>
  <c r="M324" i="7"/>
  <c r="K325" i="7"/>
  <c r="K314" i="6"/>
  <c r="I315" i="6"/>
  <c r="M314" i="1"/>
  <c r="K315" i="1"/>
  <c r="J319" i="10" l="1"/>
  <c r="K318" i="10"/>
  <c r="M325" i="7"/>
  <c r="K326" i="7"/>
  <c r="K315" i="6"/>
  <c r="I316" i="6"/>
  <c r="M315" i="1"/>
  <c r="K316" i="1"/>
  <c r="J320" i="10" l="1"/>
  <c r="K319" i="10"/>
  <c r="M326" i="7"/>
  <c r="K327" i="7"/>
  <c r="K316" i="6"/>
  <c r="I317" i="6"/>
  <c r="M316" i="1"/>
  <c r="K317" i="1"/>
  <c r="J321" i="10" l="1"/>
  <c r="K320" i="10"/>
  <c r="M327" i="7"/>
  <c r="K328" i="7"/>
  <c r="K317" i="6"/>
  <c r="I318" i="6"/>
  <c r="M317" i="1"/>
  <c r="K318" i="1"/>
  <c r="J322" i="10" l="1"/>
  <c r="K321" i="10"/>
  <c r="M328" i="7"/>
  <c r="K329" i="7"/>
  <c r="K318" i="6"/>
  <c r="I319" i="6"/>
  <c r="M318" i="1"/>
  <c r="K319" i="1"/>
  <c r="J323" i="10" l="1"/>
  <c r="K322" i="10"/>
  <c r="M329" i="7"/>
  <c r="K330" i="7"/>
  <c r="K319" i="6"/>
  <c r="I320" i="6"/>
  <c r="K320" i="1"/>
  <c r="M319" i="1"/>
  <c r="J324" i="10" l="1"/>
  <c r="K323" i="10"/>
  <c r="M330" i="7"/>
  <c r="K331" i="7"/>
  <c r="K320" i="6"/>
  <c r="I321" i="6"/>
  <c r="M320" i="1"/>
  <c r="K321" i="1"/>
  <c r="J325" i="10" l="1"/>
  <c r="K324" i="10"/>
  <c r="M331" i="7"/>
  <c r="K332" i="7"/>
  <c r="K321" i="6"/>
  <c r="I322" i="6"/>
  <c r="M321" i="1"/>
  <c r="K322" i="1"/>
  <c r="L335" i="10" l="1"/>
  <c r="M335" i="10" s="1"/>
  <c r="J326" i="10"/>
  <c r="K325" i="10"/>
  <c r="M332" i="7"/>
  <c r="K333" i="7"/>
  <c r="K322" i="6"/>
  <c r="I323" i="6"/>
  <c r="M322" i="1"/>
  <c r="K323" i="1"/>
  <c r="M336" i="10" l="1"/>
  <c r="M337" i="10" s="1"/>
  <c r="M338" i="10" s="1"/>
  <c r="O338" i="10" s="1"/>
  <c r="N336" i="10"/>
  <c r="P336" i="10" s="1"/>
  <c r="P337" i="10" s="1"/>
  <c r="J327" i="10"/>
  <c r="K326" i="10"/>
  <c r="M333" i="7"/>
  <c r="K334" i="7"/>
  <c r="K323" i="6"/>
  <c r="I324" i="6"/>
  <c r="M323" i="1"/>
  <c r="K324" i="1"/>
  <c r="P338" i="10" l="1"/>
  <c r="M339" i="10"/>
  <c r="N339" i="10"/>
  <c r="P339" i="10" s="1"/>
  <c r="J328" i="10"/>
  <c r="K327" i="10"/>
  <c r="M334" i="7"/>
  <c r="K335" i="7"/>
  <c r="K324" i="6"/>
  <c r="I325" i="6"/>
  <c r="M324" i="1"/>
  <c r="K325" i="1"/>
  <c r="M340" i="10" l="1"/>
  <c r="N340" i="10"/>
  <c r="P340" i="10" s="1"/>
  <c r="J329" i="10"/>
  <c r="K328" i="10"/>
  <c r="M335" i="7"/>
  <c r="K336" i="7"/>
  <c r="K325" i="6"/>
  <c r="I326" i="6"/>
  <c r="M325" i="1"/>
  <c r="K326" i="1"/>
  <c r="M341" i="10" l="1"/>
  <c r="N341" i="10"/>
  <c r="P341" i="10" s="1"/>
  <c r="J330" i="10"/>
  <c r="K329" i="10"/>
  <c r="M336" i="7"/>
  <c r="K337" i="7"/>
  <c r="I327" i="6"/>
  <c r="K326" i="6"/>
  <c r="M326" i="1"/>
  <c r="K327" i="1"/>
  <c r="M342" i="10" l="1"/>
  <c r="N342" i="10"/>
  <c r="P342" i="10" s="1"/>
  <c r="J331" i="10"/>
  <c r="K330" i="10"/>
  <c r="M337" i="7"/>
  <c r="K338" i="7"/>
  <c r="K327" i="6"/>
  <c r="I328" i="6"/>
  <c r="M327" i="1"/>
  <c r="K328" i="1"/>
  <c r="M343" i="10" l="1"/>
  <c r="M344" i="10" s="1"/>
  <c r="M345" i="10" s="1"/>
  <c r="O345" i="10" s="1"/>
  <c r="N343" i="10"/>
  <c r="P343" i="10" s="1"/>
  <c r="P344" i="10" s="1"/>
  <c r="J332" i="10"/>
  <c r="K331" i="10"/>
  <c r="M338" i="7"/>
  <c r="K339" i="7"/>
  <c r="K328" i="6"/>
  <c r="I329" i="6"/>
  <c r="M328" i="1"/>
  <c r="K329" i="1"/>
  <c r="P345" i="10" l="1"/>
  <c r="M346" i="10"/>
  <c r="N346" i="10"/>
  <c r="P346" i="10" s="1"/>
  <c r="J333" i="10"/>
  <c r="K332" i="10"/>
  <c r="M339" i="7"/>
  <c r="K340" i="7"/>
  <c r="K329" i="6"/>
  <c r="I330" i="6"/>
  <c r="K330" i="1"/>
  <c r="M329" i="1"/>
  <c r="M347" i="10" l="1"/>
  <c r="N347" i="10"/>
  <c r="P347" i="10" s="1"/>
  <c r="J334" i="10"/>
  <c r="K333" i="10"/>
  <c r="M340" i="7"/>
  <c r="K341" i="7"/>
  <c r="K330" i="6"/>
  <c r="I331" i="6"/>
  <c r="K331" i="1"/>
  <c r="M330" i="1"/>
  <c r="M348" i="10" l="1"/>
  <c r="N348" i="10"/>
  <c r="P348" i="10" s="1"/>
  <c r="J335" i="10"/>
  <c r="K334" i="10"/>
  <c r="M341" i="7"/>
  <c r="K342" i="7"/>
  <c r="K331" i="6"/>
  <c r="I332" i="6"/>
  <c r="M331" i="1"/>
  <c r="K332" i="1"/>
  <c r="M349" i="10" l="1"/>
  <c r="N349" i="10"/>
  <c r="P349" i="10" s="1"/>
  <c r="J336" i="10"/>
  <c r="K335" i="10"/>
  <c r="M342" i="7"/>
  <c r="K343" i="7"/>
  <c r="K332" i="6"/>
  <c r="I333" i="6"/>
  <c r="M332" i="1"/>
  <c r="K333" i="1"/>
  <c r="M350" i="10" l="1"/>
  <c r="M351" i="10" s="1"/>
  <c r="M352" i="10" s="1"/>
  <c r="O352" i="10" s="1"/>
  <c r="N350" i="10"/>
  <c r="P350" i="10" s="1"/>
  <c r="P351" i="10" s="1"/>
  <c r="J337" i="10"/>
  <c r="K336" i="10"/>
  <c r="M343" i="7"/>
  <c r="K344" i="7"/>
  <c r="K333" i="6"/>
  <c r="I334" i="6"/>
  <c r="K334" i="1"/>
  <c r="M333" i="1"/>
  <c r="P352" i="10" l="1"/>
  <c r="M353" i="10"/>
  <c r="N353" i="10"/>
  <c r="P353" i="10" s="1"/>
  <c r="J338" i="10"/>
  <c r="K337" i="10"/>
  <c r="M344" i="7"/>
  <c r="K345" i="7"/>
  <c r="K334" i="6"/>
  <c r="I335" i="6"/>
  <c r="M334" i="1"/>
  <c r="K335" i="1"/>
  <c r="M354" i="10" l="1"/>
  <c r="N354" i="10"/>
  <c r="P354" i="10" s="1"/>
  <c r="J339" i="10"/>
  <c r="K338" i="10"/>
  <c r="M345" i="7"/>
  <c r="K347" i="7"/>
  <c r="K346" i="7"/>
  <c r="K335" i="6"/>
  <c r="I336" i="6"/>
  <c r="M335" i="1"/>
  <c r="K336" i="1"/>
  <c r="M355" i="10" l="1"/>
  <c r="N355" i="10"/>
  <c r="P355" i="10" s="1"/>
  <c r="J340" i="10"/>
  <c r="K339" i="10"/>
  <c r="M347" i="7"/>
  <c r="K348" i="7"/>
  <c r="K336" i="6"/>
  <c r="I337" i="6"/>
  <c r="M336" i="1"/>
  <c r="K337" i="1"/>
  <c r="M356" i="10" l="1"/>
  <c r="N356" i="10"/>
  <c r="P356" i="10" s="1"/>
  <c r="J341" i="10"/>
  <c r="K340" i="10"/>
  <c r="M348" i="7"/>
  <c r="K349" i="7"/>
  <c r="K337" i="6"/>
  <c r="I338" i="6"/>
  <c r="M337" i="1"/>
  <c r="K338" i="1"/>
  <c r="M357" i="10" l="1"/>
  <c r="M358" i="10" s="1"/>
  <c r="M359" i="10" s="1"/>
  <c r="O359" i="10" s="1"/>
  <c r="N357" i="10"/>
  <c r="P357" i="10" s="1"/>
  <c r="P358" i="10" s="1"/>
  <c r="J342" i="10"/>
  <c r="K341" i="10"/>
  <c r="M349" i="7"/>
  <c r="K350" i="7"/>
  <c r="K338" i="6"/>
  <c r="I339" i="6"/>
  <c r="M338" i="1"/>
  <c r="K339" i="1"/>
  <c r="P359" i="10" l="1"/>
  <c r="M360" i="10"/>
  <c r="N360" i="10"/>
  <c r="P360" i="10" s="1"/>
  <c r="J343" i="10"/>
  <c r="K342" i="10"/>
  <c r="M350" i="7"/>
  <c r="K351" i="7"/>
  <c r="K339" i="6"/>
  <c r="I340" i="6"/>
  <c r="M339" i="1"/>
  <c r="K340" i="1"/>
  <c r="M361" i="10" l="1"/>
  <c r="N361" i="10"/>
  <c r="P361" i="10" s="1"/>
  <c r="J344" i="10"/>
  <c r="K343" i="10"/>
  <c r="M351" i="7"/>
  <c r="K352" i="7"/>
  <c r="K340" i="6"/>
  <c r="I341" i="6"/>
  <c r="M340" i="1"/>
  <c r="K341" i="1"/>
  <c r="M362" i="10" l="1"/>
  <c r="N362" i="10"/>
  <c r="P362" i="10" s="1"/>
  <c r="J345" i="10"/>
  <c r="K344" i="10"/>
  <c r="M352" i="7"/>
  <c r="K353" i="7"/>
  <c r="K341" i="6"/>
  <c r="I342" i="6"/>
  <c r="K342" i="1"/>
  <c r="M341" i="1"/>
  <c r="M363" i="10" l="1"/>
  <c r="N363" i="10"/>
  <c r="P363" i="10" s="1"/>
  <c r="J346" i="10"/>
  <c r="K345" i="10"/>
  <c r="M353" i="7"/>
  <c r="K354" i="7"/>
  <c r="K342" i="6"/>
  <c r="I343" i="6"/>
  <c r="K343" i="1"/>
  <c r="M342" i="1"/>
  <c r="M364" i="10" l="1"/>
  <c r="M365" i="10" s="1"/>
  <c r="N364" i="10"/>
  <c r="P364" i="10" s="1"/>
  <c r="P365" i="10" s="1"/>
  <c r="J347" i="10"/>
  <c r="K346" i="10"/>
  <c r="M354" i="7"/>
  <c r="K355" i="7"/>
  <c r="K343" i="6"/>
  <c r="I344" i="6"/>
  <c r="M343" i="1"/>
  <c r="K344" i="1"/>
  <c r="J348" i="10" l="1"/>
  <c r="K347" i="10"/>
  <c r="M355" i="7"/>
  <c r="K356" i="7"/>
  <c r="K344" i="6"/>
  <c r="I345" i="6"/>
  <c r="K345" i="1"/>
  <c r="M344" i="1"/>
  <c r="J349" i="10" l="1"/>
  <c r="K348" i="10"/>
  <c r="K357" i="7"/>
  <c r="M356" i="7"/>
  <c r="K345" i="6"/>
  <c r="I346" i="6"/>
  <c r="M345" i="1"/>
  <c r="K346" i="1"/>
  <c r="J350" i="10" l="1"/>
  <c r="K349" i="10"/>
  <c r="M357" i="7"/>
  <c r="K358" i="7"/>
  <c r="K346" i="6"/>
  <c r="I347" i="6"/>
  <c r="M346" i="1"/>
  <c r="K347" i="1"/>
  <c r="J351" i="10" l="1"/>
  <c r="K350" i="10"/>
  <c r="M358" i="7"/>
  <c r="K359" i="7"/>
  <c r="I348" i="6"/>
  <c r="K347" i="6"/>
  <c r="M347" i="1"/>
  <c r="K348" i="1"/>
  <c r="J352" i="10" l="1"/>
  <c r="K351" i="10"/>
  <c r="M359" i="7"/>
  <c r="K360" i="7"/>
  <c r="K348" i="6"/>
  <c r="I349" i="6"/>
  <c r="K349" i="1"/>
  <c r="M348" i="1"/>
  <c r="J353" i="10" l="1"/>
  <c r="K352" i="10"/>
  <c r="M360" i="7"/>
  <c r="K361" i="7"/>
  <c r="K349" i="6"/>
  <c r="I350" i="6"/>
  <c r="M349" i="1"/>
  <c r="K350" i="1"/>
  <c r="J354" i="10" l="1"/>
  <c r="K353" i="10"/>
  <c r="M361" i="7"/>
  <c r="K362" i="7"/>
  <c r="K350" i="6"/>
  <c r="I351" i="6"/>
  <c r="M350" i="1"/>
  <c r="K351" i="1"/>
  <c r="J355" i="10" l="1"/>
  <c r="K354" i="10"/>
  <c r="M362" i="7"/>
  <c r="K363" i="7"/>
  <c r="K351" i="6"/>
  <c r="I352" i="6"/>
  <c r="K352" i="1"/>
  <c r="M351" i="1"/>
  <c r="J356" i="10" l="1"/>
  <c r="K355" i="10"/>
  <c r="L366" i="10"/>
  <c r="M366" i="10" s="1"/>
  <c r="O366" i="10" s="1"/>
  <c r="P366" i="10" s="1"/>
  <c r="M363" i="7"/>
  <c r="K364" i="7"/>
  <c r="K352" i="6"/>
  <c r="I353" i="6"/>
  <c r="M352" i="1"/>
  <c r="K353" i="1"/>
  <c r="M367" i="10" l="1"/>
  <c r="N367" i="10"/>
  <c r="P367" i="10" s="1"/>
  <c r="J357" i="10"/>
  <c r="K356" i="10"/>
  <c r="M364" i="7"/>
  <c r="K365" i="7"/>
  <c r="K353" i="6"/>
  <c r="I354" i="6"/>
  <c r="M353" i="1"/>
  <c r="K354" i="1"/>
  <c r="M368" i="10" l="1"/>
  <c r="N368" i="10"/>
  <c r="P368" i="10" s="1"/>
  <c r="J358" i="10"/>
  <c r="K357" i="10"/>
  <c r="M365" i="7"/>
  <c r="K366" i="7"/>
  <c r="K354" i="6"/>
  <c r="I355" i="6"/>
  <c r="M354" i="1"/>
  <c r="K355" i="1"/>
  <c r="M369" i="10" l="1"/>
  <c r="N369" i="10"/>
  <c r="P369" i="10" s="1"/>
  <c r="J359" i="10"/>
  <c r="K358" i="10"/>
  <c r="M366" i="7"/>
  <c r="K367" i="7"/>
  <c r="K355" i="6"/>
  <c r="I356" i="6"/>
  <c r="K356" i="1"/>
  <c r="M355" i="1"/>
  <c r="M370" i="10" l="1"/>
  <c r="N370" i="10"/>
  <c r="P370" i="10" s="1"/>
  <c r="J360" i="10"/>
  <c r="K359" i="10"/>
  <c r="M367" i="7"/>
  <c r="K368" i="7"/>
  <c r="K356" i="6"/>
  <c r="I357" i="6"/>
  <c r="M356" i="1"/>
  <c r="K357" i="1"/>
  <c r="M371" i="10" l="1"/>
  <c r="M372" i="10" s="1"/>
  <c r="M373" i="10" s="1"/>
  <c r="O373" i="10" s="1"/>
  <c r="N371" i="10"/>
  <c r="P371" i="10" s="1"/>
  <c r="P372" i="10" s="1"/>
  <c r="J361" i="10"/>
  <c r="K360" i="10"/>
  <c r="M368" i="7"/>
  <c r="K369" i="7"/>
  <c r="K357" i="6"/>
  <c r="I358" i="6"/>
  <c r="M357" i="1"/>
  <c r="K358" i="1"/>
  <c r="P373" i="10" l="1"/>
  <c r="M374" i="10"/>
  <c r="N374" i="10"/>
  <c r="P374" i="10" s="1"/>
  <c r="J362" i="10"/>
  <c r="K361" i="10"/>
  <c r="M369" i="7"/>
  <c r="K370" i="7"/>
  <c r="K358" i="6"/>
  <c r="I359" i="6"/>
  <c r="M358" i="1"/>
  <c r="K359" i="1"/>
  <c r="M375" i="10" l="1"/>
  <c r="N375" i="10"/>
  <c r="P375" i="10" s="1"/>
  <c r="J363" i="10"/>
  <c r="K362" i="10"/>
  <c r="M370" i="7"/>
  <c r="K371" i="7"/>
  <c r="K359" i="6"/>
  <c r="I360" i="6"/>
  <c r="M359" i="1"/>
  <c r="K360" i="1"/>
  <c r="M376" i="10" l="1"/>
  <c r="N376" i="10"/>
  <c r="P376" i="10" s="1"/>
  <c r="J364" i="10"/>
  <c r="K363" i="10"/>
  <c r="M371" i="7"/>
  <c r="K372" i="7"/>
  <c r="K360" i="6"/>
  <c r="I361" i="6"/>
  <c r="M360" i="1"/>
  <c r="K361" i="1"/>
  <c r="M377" i="10" l="1"/>
  <c r="N377" i="10"/>
  <c r="P377" i="10" s="1"/>
  <c r="J365" i="10"/>
  <c r="K364" i="10"/>
  <c r="M372" i="7"/>
  <c r="K373" i="7"/>
  <c r="K361" i="6"/>
  <c r="I362" i="6"/>
  <c r="M361" i="1"/>
  <c r="K362" i="1"/>
  <c r="M378" i="10" l="1"/>
  <c r="M379" i="10" s="1"/>
  <c r="M380" i="10" s="1"/>
  <c r="O380" i="10" s="1"/>
  <c r="N378" i="10"/>
  <c r="P378" i="10" s="1"/>
  <c r="P379" i="10" s="1"/>
  <c r="J366" i="10"/>
  <c r="K365" i="10"/>
  <c r="M373" i="7"/>
  <c r="K374" i="7"/>
  <c r="K362" i="6"/>
  <c r="I363" i="6"/>
  <c r="K363" i="1"/>
  <c r="M362" i="1"/>
  <c r="P380" i="10" l="1"/>
  <c r="M381" i="10"/>
  <c r="N381" i="10"/>
  <c r="P381" i="10" s="1"/>
  <c r="J367" i="10"/>
  <c r="K366" i="10"/>
  <c r="M374" i="7"/>
  <c r="K375" i="7"/>
  <c r="K363" i="6"/>
  <c r="I364" i="6"/>
  <c r="M363" i="1"/>
  <c r="K364" i="1"/>
  <c r="M382" i="10" l="1"/>
  <c r="N382" i="10"/>
  <c r="P382" i="10" s="1"/>
  <c r="J368" i="10"/>
  <c r="K367" i="10"/>
  <c r="M375" i="7"/>
  <c r="K376" i="7"/>
  <c r="K364" i="6"/>
  <c r="I365" i="6"/>
  <c r="M364" i="1"/>
  <c r="K365" i="1"/>
  <c r="M383" i="10" l="1"/>
  <c r="N383" i="10"/>
  <c r="P383" i="10" s="1"/>
  <c r="J369" i="10"/>
  <c r="K368" i="10"/>
  <c r="M376" i="7"/>
  <c r="K377" i="7"/>
  <c r="K365" i="6"/>
  <c r="I366" i="6"/>
  <c r="M365" i="1"/>
  <c r="K366" i="1"/>
  <c r="M384" i="10" l="1"/>
  <c r="N384" i="10"/>
  <c r="P384" i="10" s="1"/>
  <c r="J370" i="10"/>
  <c r="K369" i="10"/>
  <c r="M377" i="7"/>
  <c r="K379" i="7"/>
  <c r="K378" i="7"/>
  <c r="K366" i="6"/>
  <c r="I367" i="6"/>
  <c r="M366" i="1"/>
  <c r="K367" i="1"/>
  <c r="M385" i="10" l="1"/>
  <c r="M386" i="10" s="1"/>
  <c r="M387" i="10" s="1"/>
  <c r="O387" i="10" s="1"/>
  <c r="N385" i="10"/>
  <c r="P385" i="10" s="1"/>
  <c r="P386" i="10" s="1"/>
  <c r="J371" i="10"/>
  <c r="K370" i="10"/>
  <c r="M379" i="7"/>
  <c r="K380" i="7"/>
  <c r="K367" i="6"/>
  <c r="I368" i="6"/>
  <c r="M367" i="1"/>
  <c r="K368" i="1"/>
  <c r="P387" i="10" l="1"/>
  <c r="M388" i="10"/>
  <c r="N388" i="10"/>
  <c r="P388" i="10" s="1"/>
  <c r="J372" i="10"/>
  <c r="K371" i="10"/>
  <c r="M380" i="7"/>
  <c r="K381" i="7"/>
  <c r="K368" i="6"/>
  <c r="I369" i="6"/>
  <c r="M368" i="1"/>
  <c r="K369" i="1"/>
  <c r="M389" i="10" l="1"/>
  <c r="N389" i="10"/>
  <c r="P389" i="10" s="1"/>
  <c r="J373" i="10"/>
  <c r="K372" i="10"/>
  <c r="M381" i="7"/>
  <c r="K382" i="7"/>
  <c r="K369" i="6"/>
  <c r="I370" i="6"/>
  <c r="M369" i="1"/>
  <c r="K370" i="1"/>
  <c r="M390" i="10" l="1"/>
  <c r="N390" i="10"/>
  <c r="P390" i="10" s="1"/>
  <c r="J374" i="10"/>
  <c r="K373" i="10"/>
  <c r="M382" i="7"/>
  <c r="K383" i="7"/>
  <c r="I371" i="6"/>
  <c r="K370" i="6"/>
  <c r="K371" i="1"/>
  <c r="M370" i="1"/>
  <c r="M391" i="10" l="1"/>
  <c r="N391" i="10"/>
  <c r="P391" i="10" s="1"/>
  <c r="J375" i="10"/>
  <c r="K374" i="10"/>
  <c r="M383" i="7"/>
  <c r="K384" i="7"/>
  <c r="K371" i="6"/>
  <c r="I372" i="6"/>
  <c r="K372" i="1"/>
  <c r="M371" i="1"/>
  <c r="M392" i="10" l="1"/>
  <c r="M393" i="10" s="1"/>
  <c r="M394" i="10" s="1"/>
  <c r="O394" i="10" s="1"/>
  <c r="N392" i="10"/>
  <c r="P392" i="10" s="1"/>
  <c r="P393" i="10" s="1"/>
  <c r="J376" i="10"/>
  <c r="K375" i="10"/>
  <c r="M384" i="7"/>
  <c r="K385" i="7"/>
  <c r="K372" i="6"/>
  <c r="I373" i="6"/>
  <c r="M372" i="1"/>
  <c r="K373" i="1"/>
  <c r="P394" i="10" l="1"/>
  <c r="M395" i="10"/>
  <c r="N395" i="10"/>
  <c r="P395" i="10" s="1"/>
  <c r="J377" i="10"/>
  <c r="K376" i="10"/>
  <c r="M385" i="7"/>
  <c r="K386" i="7"/>
  <c r="K373" i="6"/>
  <c r="I374" i="6"/>
  <c r="M373" i="1"/>
  <c r="K374" i="1"/>
  <c r="M396" i="10" l="1"/>
  <c r="N397" i="10" s="1"/>
  <c r="N396" i="10"/>
  <c r="P396" i="10" s="1"/>
  <c r="J378" i="10"/>
  <c r="K377" i="10"/>
  <c r="M386" i="7"/>
  <c r="K387" i="7"/>
  <c r="K374" i="6"/>
  <c r="I375" i="6"/>
  <c r="K375" i="1"/>
  <c r="M374" i="1"/>
  <c r="P397" i="10" l="1"/>
  <c r="J379" i="10"/>
  <c r="K378" i="10"/>
  <c r="M387" i="7"/>
  <c r="K388" i="7"/>
  <c r="K375" i="6"/>
  <c r="I376" i="6"/>
  <c r="M375" i="1"/>
  <c r="K376" i="1"/>
  <c r="J380" i="10" l="1"/>
  <c r="K379" i="10"/>
  <c r="M388" i="7"/>
  <c r="K389" i="7"/>
  <c r="K376" i="6"/>
  <c r="I377" i="6"/>
  <c r="M376" i="1"/>
  <c r="K377" i="1"/>
  <c r="J381" i="10" l="1"/>
  <c r="K380" i="10"/>
  <c r="K390" i="7"/>
  <c r="M389" i="7"/>
  <c r="K377" i="6"/>
  <c r="I378" i="6"/>
  <c r="M377" i="1"/>
  <c r="K378" i="1"/>
  <c r="J382" i="10" l="1"/>
  <c r="K381" i="10"/>
  <c r="M390" i="7"/>
  <c r="K391" i="7"/>
  <c r="K378" i="6"/>
  <c r="I379" i="6"/>
  <c r="M378" i="1"/>
  <c r="K379" i="1"/>
  <c r="J383" i="10" l="1"/>
  <c r="K382" i="10"/>
  <c r="M391" i="7"/>
  <c r="K392" i="7"/>
  <c r="K379" i="6"/>
  <c r="I380" i="6"/>
  <c r="M379" i="1"/>
  <c r="K380" i="1"/>
  <c r="J384" i="10" l="1"/>
  <c r="K383" i="10"/>
  <c r="M392" i="7"/>
  <c r="K393" i="7"/>
  <c r="K380" i="6"/>
  <c r="I381" i="6"/>
  <c r="K381" i="1"/>
  <c r="M380" i="1"/>
  <c r="J385" i="10" l="1"/>
  <c r="K384" i="10"/>
  <c r="M393" i="7"/>
  <c r="K394" i="7"/>
  <c r="K381" i="6"/>
  <c r="I382" i="6"/>
  <c r="M381" i="1"/>
  <c r="K382" i="1"/>
  <c r="J386" i="10" l="1"/>
  <c r="K385" i="10"/>
  <c r="M394" i="7"/>
  <c r="K395" i="7"/>
  <c r="K382" i="6"/>
  <c r="I383" i="6"/>
  <c r="K383" i="1"/>
  <c r="M382" i="1"/>
  <c r="J387" i="10" l="1"/>
  <c r="K386" i="10"/>
  <c r="M395" i="7"/>
  <c r="K396" i="7"/>
  <c r="K383" i="6"/>
  <c r="I384" i="6"/>
  <c r="M383" i="1"/>
  <c r="K384" i="1"/>
  <c r="J388" i="10" l="1"/>
  <c r="K387" i="10"/>
  <c r="L397" i="10"/>
  <c r="M397" i="10" s="1"/>
  <c r="M396" i="7"/>
  <c r="K397" i="7"/>
  <c r="K384" i="6"/>
  <c r="I385" i="6"/>
  <c r="M384" i="1"/>
  <c r="K385" i="1"/>
  <c r="M398" i="10" l="1"/>
  <c r="N398" i="10"/>
  <c r="P398" i="10" s="1"/>
  <c r="J389" i="10"/>
  <c r="K388" i="10"/>
  <c r="M397" i="7"/>
  <c r="K398" i="7"/>
  <c r="K385" i="6"/>
  <c r="I386" i="6"/>
  <c r="K386" i="1"/>
  <c r="M385" i="1"/>
  <c r="M399" i="10" l="1"/>
  <c r="M400" i="10" s="1"/>
  <c r="M401" i="10" s="1"/>
  <c r="O401" i="10" s="1"/>
  <c r="N399" i="10"/>
  <c r="P399" i="10" s="1"/>
  <c r="P400" i="10" s="1"/>
  <c r="J390" i="10"/>
  <c r="K389" i="10"/>
  <c r="M398" i="7"/>
  <c r="K399" i="7"/>
  <c r="K386" i="6"/>
  <c r="I387" i="6"/>
  <c r="M386" i="1"/>
  <c r="K387" i="1"/>
  <c r="P401" i="10" l="1"/>
  <c r="M402" i="10"/>
  <c r="N402" i="10"/>
  <c r="P402" i="10" s="1"/>
  <c r="J391" i="10"/>
  <c r="K390" i="10"/>
  <c r="M399" i="7"/>
  <c r="K400" i="7"/>
  <c r="K387" i="6"/>
  <c r="I388" i="6"/>
  <c r="K388" i="1"/>
  <c r="M387" i="1"/>
  <c r="M403" i="10" l="1"/>
  <c r="N403" i="10"/>
  <c r="P403" i="10" s="1"/>
  <c r="J392" i="10"/>
  <c r="K391" i="10"/>
  <c r="M400" i="7"/>
  <c r="K401" i="7"/>
  <c r="K388" i="6"/>
  <c r="I389" i="6"/>
  <c r="M388" i="1"/>
  <c r="K389" i="1"/>
  <c r="M404" i="10" l="1"/>
  <c r="N404" i="10"/>
  <c r="P404" i="10" s="1"/>
  <c r="J393" i="10"/>
  <c r="K392" i="10"/>
  <c r="M401" i="7"/>
  <c r="K402" i="7"/>
  <c r="K389" i="6"/>
  <c r="I390" i="6"/>
  <c r="M389" i="1"/>
  <c r="K390" i="1"/>
  <c r="M405" i="10" l="1"/>
  <c r="N405" i="10"/>
  <c r="P405" i="10" s="1"/>
  <c r="J394" i="10"/>
  <c r="K393" i="10"/>
  <c r="M402" i="7"/>
  <c r="K403" i="7"/>
  <c r="I391" i="6"/>
  <c r="K390" i="6"/>
  <c r="M390" i="1"/>
  <c r="K391" i="1"/>
  <c r="M406" i="10" l="1"/>
  <c r="M407" i="10" s="1"/>
  <c r="M408" i="10" s="1"/>
  <c r="O408" i="10" s="1"/>
  <c r="N406" i="10"/>
  <c r="P406" i="10" s="1"/>
  <c r="P407" i="10" s="1"/>
  <c r="J395" i="10"/>
  <c r="K394" i="10"/>
  <c r="M403" i="7"/>
  <c r="K404" i="7"/>
  <c r="K391" i="6"/>
  <c r="I392" i="6"/>
  <c r="K392" i="1"/>
  <c r="M391" i="1"/>
  <c r="P408" i="10" l="1"/>
  <c r="M409" i="10"/>
  <c r="N409" i="10"/>
  <c r="P409" i="10" s="1"/>
  <c r="J396" i="10"/>
  <c r="K395" i="10"/>
  <c r="M404" i="7"/>
  <c r="K405" i="7"/>
  <c r="K392" i="6"/>
  <c r="I393" i="6"/>
  <c r="M392" i="1"/>
  <c r="K393" i="1"/>
  <c r="M410" i="10" l="1"/>
  <c r="N410" i="10"/>
  <c r="P410" i="10" s="1"/>
  <c r="J397" i="10"/>
  <c r="K396" i="10"/>
  <c r="M405" i="7"/>
  <c r="K406" i="7"/>
  <c r="K393" i="6"/>
  <c r="I394" i="6"/>
  <c r="M393" i="1"/>
  <c r="K394" i="1"/>
  <c r="M411" i="10" l="1"/>
  <c r="N411" i="10"/>
  <c r="P411" i="10" s="1"/>
  <c r="J398" i="10"/>
  <c r="K397" i="10"/>
  <c r="M406" i="7"/>
  <c r="K407" i="7"/>
  <c r="K394" i="6"/>
  <c r="I395" i="6"/>
  <c r="M394" i="1"/>
  <c r="K395" i="1"/>
  <c r="M412" i="10" l="1"/>
  <c r="N412" i="10"/>
  <c r="P412" i="10" s="1"/>
  <c r="J399" i="10"/>
  <c r="K398" i="10"/>
  <c r="M407" i="7"/>
  <c r="K408" i="7"/>
  <c r="K395" i="6"/>
  <c r="I396" i="6"/>
  <c r="M395" i="1"/>
  <c r="K396" i="1"/>
  <c r="M413" i="10" l="1"/>
  <c r="M414" i="10" s="1"/>
  <c r="M415" i="10" s="1"/>
  <c r="O415" i="10" s="1"/>
  <c r="N413" i="10"/>
  <c r="P413" i="10" s="1"/>
  <c r="P414" i="10" s="1"/>
  <c r="J400" i="10"/>
  <c r="K399" i="10"/>
  <c r="M408" i="7"/>
  <c r="K409" i="7"/>
  <c r="K396" i="6"/>
  <c r="I397" i="6"/>
  <c r="K397" i="1"/>
  <c r="M396" i="1"/>
  <c r="P415" i="10" l="1"/>
  <c r="M416" i="10"/>
  <c r="N416" i="10"/>
  <c r="P416" i="10" s="1"/>
  <c r="J401" i="10"/>
  <c r="K400" i="10"/>
  <c r="M409" i="7"/>
  <c r="K411" i="7"/>
  <c r="K410" i="7"/>
  <c r="K397" i="6"/>
  <c r="I398" i="6"/>
  <c r="M397" i="1"/>
  <c r="K398" i="1"/>
  <c r="M417" i="10" l="1"/>
  <c r="N417" i="10"/>
  <c r="P417" i="10" s="1"/>
  <c r="J402" i="10"/>
  <c r="K401" i="10"/>
  <c r="M411" i="7"/>
  <c r="K412" i="7"/>
  <c r="K398" i="6"/>
  <c r="I399" i="6"/>
  <c r="K399" i="1"/>
  <c r="M398" i="1"/>
  <c r="M418" i="10" l="1"/>
  <c r="N418" i="10"/>
  <c r="P418" i="10" s="1"/>
  <c r="J403" i="10"/>
  <c r="K402" i="10"/>
  <c r="M412" i="7"/>
  <c r="K413" i="7"/>
  <c r="K399" i="6"/>
  <c r="I400" i="6"/>
  <c r="M399" i="1"/>
  <c r="K400" i="1"/>
  <c r="M419" i="10" l="1"/>
  <c r="N419" i="10"/>
  <c r="P419" i="10" s="1"/>
  <c r="J404" i="10"/>
  <c r="K403" i="10"/>
  <c r="M413" i="7"/>
  <c r="K414" i="7"/>
  <c r="K400" i="6"/>
  <c r="I401" i="6"/>
  <c r="M400" i="1"/>
  <c r="K401" i="1"/>
  <c r="M420" i="10" l="1"/>
  <c r="M421" i="10" s="1"/>
  <c r="M422" i="10" s="1"/>
  <c r="O422" i="10" s="1"/>
  <c r="N420" i="10"/>
  <c r="P420" i="10" s="1"/>
  <c r="P421" i="10" s="1"/>
  <c r="J405" i="10"/>
  <c r="K404" i="10"/>
  <c r="M414" i="7"/>
  <c r="K415" i="7"/>
  <c r="K401" i="6"/>
  <c r="I402" i="6"/>
  <c r="M401" i="1"/>
  <c r="K402" i="1"/>
  <c r="P422" i="10" l="1"/>
  <c r="M423" i="10"/>
  <c r="N423" i="10"/>
  <c r="P423" i="10" s="1"/>
  <c r="J406" i="10"/>
  <c r="K405" i="10"/>
  <c r="M415" i="7"/>
  <c r="K416" i="7"/>
  <c r="I403" i="6"/>
  <c r="K402" i="6"/>
  <c r="K403" i="1"/>
  <c r="M402" i="1"/>
  <c r="M424" i="10" l="1"/>
  <c r="N424" i="10"/>
  <c r="P424" i="10" s="1"/>
  <c r="J407" i="10"/>
  <c r="K406" i="10"/>
  <c r="M416" i="7"/>
  <c r="K417" i="7"/>
  <c r="K403" i="6"/>
  <c r="I404" i="6"/>
  <c r="M403" i="1"/>
  <c r="K404" i="1"/>
  <c r="M425" i="10" l="1"/>
  <c r="N426" i="10" s="1"/>
  <c r="N425" i="10"/>
  <c r="P425" i="10" s="1"/>
  <c r="J408" i="10"/>
  <c r="K407" i="10"/>
  <c r="M417" i="7"/>
  <c r="K418" i="7"/>
  <c r="K404" i="6"/>
  <c r="I405" i="6"/>
  <c r="M404" i="1"/>
  <c r="K405" i="1"/>
  <c r="P426" i="10" l="1"/>
  <c r="J409" i="10"/>
  <c r="K408" i="10"/>
  <c r="M418" i="7"/>
  <c r="K419" i="7"/>
  <c r="K405" i="6"/>
  <c r="I406" i="6"/>
  <c r="M405" i="1"/>
  <c r="K406" i="1"/>
  <c r="J410" i="10" l="1"/>
  <c r="K409" i="10"/>
  <c r="M419" i="7"/>
  <c r="K420" i="7"/>
  <c r="K406" i="6"/>
  <c r="I407" i="6"/>
  <c r="M406" i="1"/>
  <c r="K407" i="1"/>
  <c r="J411" i="10" l="1"/>
  <c r="K410" i="10"/>
  <c r="M420" i="7"/>
  <c r="K421" i="7"/>
  <c r="K407" i="6"/>
  <c r="I408" i="6"/>
  <c r="K408" i="1"/>
  <c r="M407" i="1"/>
  <c r="J412" i="10" l="1"/>
  <c r="K411" i="10"/>
  <c r="M421" i="7"/>
  <c r="K422" i="7"/>
  <c r="K408" i="6"/>
  <c r="I409" i="6"/>
  <c r="M408" i="1"/>
  <c r="K409" i="1"/>
  <c r="J413" i="10" l="1"/>
  <c r="K412" i="10"/>
  <c r="M422" i="7"/>
  <c r="K423" i="7"/>
  <c r="K409" i="6"/>
  <c r="I410" i="6"/>
  <c r="K410" i="1"/>
  <c r="M409" i="1"/>
  <c r="J414" i="10" l="1"/>
  <c r="K413" i="10"/>
  <c r="K424" i="7"/>
  <c r="M423" i="7"/>
  <c r="K410" i="6"/>
  <c r="I411" i="6"/>
  <c r="M410" i="1"/>
  <c r="K411" i="1"/>
  <c r="J415" i="10" l="1"/>
  <c r="K414" i="10"/>
  <c r="M424" i="7"/>
  <c r="K425" i="7"/>
  <c r="K411" i="6"/>
  <c r="I412" i="6"/>
  <c r="K412" i="1"/>
  <c r="M411" i="1"/>
  <c r="J416" i="10" l="1"/>
  <c r="K415" i="10"/>
  <c r="M425" i="7"/>
  <c r="K426" i="7"/>
  <c r="K412" i="6"/>
  <c r="I413" i="6"/>
  <c r="M412" i="1"/>
  <c r="K413" i="1"/>
  <c r="J417" i="10" l="1"/>
  <c r="K416" i="10"/>
  <c r="L426" i="10"/>
  <c r="M426" i="10" s="1"/>
  <c r="K427" i="7"/>
  <c r="M426" i="7"/>
  <c r="K413" i="6"/>
  <c r="I414" i="6"/>
  <c r="K414" i="1"/>
  <c r="M413" i="1"/>
  <c r="M427" i="10" l="1"/>
  <c r="M428" i="10" s="1"/>
  <c r="M429" i="10" s="1"/>
  <c r="O429" i="10" s="1"/>
  <c r="N427" i="10"/>
  <c r="P427" i="10" s="1"/>
  <c r="P428" i="10" s="1"/>
  <c r="J418" i="10"/>
  <c r="K417" i="10"/>
  <c r="M427" i="7"/>
  <c r="K428" i="7"/>
  <c r="I415" i="6"/>
  <c r="K414" i="6"/>
  <c r="M414" i="1"/>
  <c r="K415" i="1"/>
  <c r="P429" i="10" l="1"/>
  <c r="M430" i="10"/>
  <c r="N430" i="10"/>
  <c r="P430" i="10" s="1"/>
  <c r="J419" i="10"/>
  <c r="K418" i="10"/>
  <c r="M428" i="7"/>
  <c r="K429" i="7"/>
  <c r="K415" i="6"/>
  <c r="I416" i="6"/>
  <c r="M415" i="1"/>
  <c r="K416" i="1"/>
  <c r="M431" i="10" l="1"/>
  <c r="N431" i="10"/>
  <c r="P431" i="10" s="1"/>
  <c r="J420" i="10"/>
  <c r="K419" i="10"/>
  <c r="M429" i="7"/>
  <c r="K430" i="7"/>
  <c r="I417" i="6"/>
  <c r="K416" i="6"/>
  <c r="M416" i="1"/>
  <c r="K417" i="1"/>
  <c r="M432" i="10" l="1"/>
  <c r="N432" i="10"/>
  <c r="P432" i="10" s="1"/>
  <c r="J421" i="10"/>
  <c r="K420" i="10"/>
  <c r="M430" i="7"/>
  <c r="K431" i="7"/>
  <c r="K417" i="6"/>
  <c r="I418" i="6"/>
  <c r="K418" i="1"/>
  <c r="M417" i="1"/>
  <c r="M433" i="10" l="1"/>
  <c r="N433" i="10"/>
  <c r="P433" i="10" s="1"/>
  <c r="J422" i="10"/>
  <c r="K421" i="10"/>
  <c r="M431" i="7"/>
  <c r="K432" i="7"/>
  <c r="K418" i="6"/>
  <c r="I419" i="6"/>
  <c r="K419" i="1"/>
  <c r="M418" i="1"/>
  <c r="M434" i="10" l="1"/>
  <c r="M435" i="10" s="1"/>
  <c r="M436" i="10" s="1"/>
  <c r="O436" i="10" s="1"/>
  <c r="N434" i="10"/>
  <c r="P434" i="10" s="1"/>
  <c r="P435" i="10" s="1"/>
  <c r="J423" i="10"/>
  <c r="K422" i="10"/>
  <c r="M432" i="7"/>
  <c r="K433" i="7"/>
  <c r="I420" i="6"/>
  <c r="K419" i="6"/>
  <c r="M419" i="1"/>
  <c r="K420" i="1"/>
  <c r="P436" i="10" l="1"/>
  <c r="M437" i="10"/>
  <c r="N437" i="10"/>
  <c r="P437" i="10" s="1"/>
  <c r="J424" i="10"/>
  <c r="K423" i="10"/>
  <c r="M433" i="7"/>
  <c r="K434" i="7"/>
  <c r="K420" i="6"/>
  <c r="I421" i="6"/>
  <c r="K421" i="1"/>
  <c r="M420" i="1"/>
  <c r="M438" i="10" l="1"/>
  <c r="N438" i="10"/>
  <c r="P438" i="10" s="1"/>
  <c r="J425" i="10"/>
  <c r="K424" i="10"/>
  <c r="M434" i="7"/>
  <c r="K435" i="7"/>
  <c r="I422" i="6"/>
  <c r="K421" i="6"/>
  <c r="M421" i="1"/>
  <c r="K422" i="1"/>
  <c r="M439" i="10" l="1"/>
  <c r="N439" i="10"/>
  <c r="P439" i="10" s="1"/>
  <c r="J426" i="10"/>
  <c r="K425" i="10"/>
  <c r="K436" i="7"/>
  <c r="M435" i="7"/>
  <c r="K422" i="6"/>
  <c r="I423" i="6"/>
  <c r="K423" i="1"/>
  <c r="M422" i="1"/>
  <c r="M440" i="10" l="1"/>
  <c r="N440" i="10"/>
  <c r="P440" i="10" s="1"/>
  <c r="J427" i="10"/>
  <c r="K426" i="10"/>
  <c r="M436" i="7"/>
  <c r="K437" i="7"/>
  <c r="K423" i="6"/>
  <c r="I424" i="6"/>
  <c r="M423" i="1"/>
  <c r="K424" i="1"/>
  <c r="M441" i="10" l="1"/>
  <c r="M442" i="10" s="1"/>
  <c r="M443" i="10" s="1"/>
  <c r="O443" i="10" s="1"/>
  <c r="N441" i="10"/>
  <c r="P441" i="10" s="1"/>
  <c r="P442" i="10" s="1"/>
  <c r="J428" i="10"/>
  <c r="K427" i="10"/>
  <c r="M437" i="7"/>
  <c r="K438" i="7"/>
  <c r="K424" i="6"/>
  <c r="I425" i="6"/>
  <c r="K425" i="1"/>
  <c r="M424" i="1"/>
  <c r="P443" i="10" l="1"/>
  <c r="M444" i="10"/>
  <c r="N444" i="10"/>
  <c r="P444" i="10" s="1"/>
  <c r="J429" i="10"/>
  <c r="K428" i="10"/>
  <c r="M438" i="7"/>
  <c r="K439" i="7"/>
  <c r="K425" i="6"/>
  <c r="I426" i="6"/>
  <c r="M425" i="1"/>
  <c r="K426" i="1"/>
  <c r="M445" i="10" l="1"/>
  <c r="N445" i="10"/>
  <c r="P445" i="10" s="1"/>
  <c r="J430" i="10"/>
  <c r="K429" i="10"/>
  <c r="M439" i="7"/>
  <c r="K441" i="7"/>
  <c r="K440" i="7"/>
  <c r="K426" i="6"/>
  <c r="I427" i="6"/>
  <c r="M426" i="1"/>
  <c r="K427" i="1"/>
  <c r="M446" i="10" l="1"/>
  <c r="N446" i="10"/>
  <c r="P446" i="10" s="1"/>
  <c r="J431" i="10"/>
  <c r="K430" i="10"/>
  <c r="M441" i="7"/>
  <c r="K442" i="7"/>
  <c r="K427" i="6"/>
  <c r="I428" i="6"/>
  <c r="M427" i="1"/>
  <c r="K428" i="1"/>
  <c r="M447" i="10" l="1"/>
  <c r="N447" i="10"/>
  <c r="P447" i="10" s="1"/>
  <c r="J432" i="10"/>
  <c r="K431" i="10"/>
  <c r="M442" i="7"/>
  <c r="K443" i="7"/>
  <c r="K428" i="6"/>
  <c r="I429" i="6"/>
  <c r="M428" i="1"/>
  <c r="K429" i="1"/>
  <c r="M448" i="10" l="1"/>
  <c r="M449" i="10" s="1"/>
  <c r="M450" i="10" s="1"/>
  <c r="O450" i="10" s="1"/>
  <c r="N448" i="10"/>
  <c r="P448" i="10" s="1"/>
  <c r="P449" i="10" s="1"/>
  <c r="J433" i="10"/>
  <c r="K432" i="10"/>
  <c r="M443" i="7"/>
  <c r="K444" i="7"/>
  <c r="K429" i="6"/>
  <c r="I430" i="6"/>
  <c r="M429" i="1"/>
  <c r="K430" i="1"/>
  <c r="P450" i="10" l="1"/>
  <c r="M451" i="10"/>
  <c r="N451" i="10"/>
  <c r="P451" i="10" s="1"/>
  <c r="J434" i="10"/>
  <c r="K433" i="10"/>
  <c r="M444" i="7"/>
  <c r="K445" i="7"/>
  <c r="K430" i="6"/>
  <c r="I431" i="6"/>
  <c r="M430" i="1"/>
  <c r="K431" i="1"/>
  <c r="M452" i="10" l="1"/>
  <c r="N452" i="10"/>
  <c r="P452" i="10" s="1"/>
  <c r="J435" i="10"/>
  <c r="K434" i="10"/>
  <c r="M445" i="7"/>
  <c r="K446" i="7"/>
  <c r="K431" i="6"/>
  <c r="I432" i="6"/>
  <c r="M431" i="1"/>
  <c r="K432" i="1"/>
  <c r="M453" i="10" l="1"/>
  <c r="N453" i="10"/>
  <c r="P453" i="10" s="1"/>
  <c r="J436" i="10"/>
  <c r="K435" i="10"/>
  <c r="K447" i="7"/>
  <c r="M446" i="7"/>
  <c r="K432" i="6"/>
  <c r="I433" i="6"/>
  <c r="M432" i="1"/>
  <c r="K433" i="1"/>
  <c r="M454" i="10" l="1"/>
  <c r="N454" i="10"/>
  <c r="P454" i="10" s="1"/>
  <c r="J437" i="10"/>
  <c r="K436" i="10"/>
  <c r="K448" i="7"/>
  <c r="M447" i="7"/>
  <c r="K433" i="6"/>
  <c r="I434" i="6"/>
  <c r="K434" i="1"/>
  <c r="M433" i="1"/>
  <c r="M455" i="10" l="1"/>
  <c r="M456" i="10" s="1"/>
  <c r="N455" i="10"/>
  <c r="P455" i="10" s="1"/>
  <c r="P456" i="10" s="1"/>
  <c r="J438" i="10"/>
  <c r="K437" i="10"/>
  <c r="M448" i="7"/>
  <c r="K449" i="7"/>
  <c r="K434" i="6"/>
  <c r="I435" i="6"/>
  <c r="K435" i="1"/>
  <c r="M434" i="1"/>
  <c r="J439" i="10" l="1"/>
  <c r="K438" i="10"/>
  <c r="M449" i="7"/>
  <c r="K450" i="7"/>
  <c r="K435" i="6"/>
  <c r="I436" i="6"/>
  <c r="K436" i="1"/>
  <c r="M435" i="1"/>
  <c r="J440" i="10" l="1"/>
  <c r="K439" i="10"/>
  <c r="M450" i="7"/>
  <c r="K451" i="7"/>
  <c r="K436" i="6"/>
  <c r="I437" i="6"/>
  <c r="K437" i="1"/>
  <c r="M436" i="1"/>
  <c r="J441" i="10" l="1"/>
  <c r="K440" i="10"/>
  <c r="M451" i="7"/>
  <c r="K452" i="7"/>
  <c r="K437" i="6"/>
  <c r="I438" i="6"/>
  <c r="M437" i="1"/>
  <c r="K438" i="1"/>
  <c r="J442" i="10" l="1"/>
  <c r="K441" i="10"/>
  <c r="M452" i="7"/>
  <c r="K453" i="7"/>
  <c r="K438" i="6"/>
  <c r="I439" i="6"/>
  <c r="M438" i="1"/>
  <c r="K439" i="1"/>
  <c r="J443" i="10" l="1"/>
  <c r="K442" i="10"/>
  <c r="M453" i="7"/>
  <c r="K454" i="7"/>
  <c r="K439" i="6"/>
  <c r="I440" i="6"/>
  <c r="M439" i="1"/>
  <c r="K440" i="1"/>
  <c r="J444" i="10" l="1"/>
  <c r="K443" i="10"/>
  <c r="M454" i="7"/>
  <c r="K455" i="7"/>
  <c r="K440" i="6"/>
  <c r="I441" i="6"/>
  <c r="M440" i="1"/>
  <c r="K441" i="1"/>
  <c r="J445" i="10" l="1"/>
  <c r="K444" i="10"/>
  <c r="M455" i="7"/>
  <c r="K456" i="7"/>
  <c r="I442" i="6"/>
  <c r="K441" i="6"/>
  <c r="M441" i="1"/>
  <c r="K442" i="1"/>
  <c r="J446" i="10" l="1"/>
  <c r="K445" i="10"/>
  <c r="M456" i="7"/>
  <c r="K457" i="7"/>
  <c r="K442" i="6"/>
  <c r="I443" i="6"/>
  <c r="M442" i="1"/>
  <c r="K443" i="1"/>
  <c r="L457" i="10" l="1"/>
  <c r="M457" i="10" s="1"/>
  <c r="O457" i="10" s="1"/>
  <c r="P457" i="10" s="1"/>
  <c r="J447" i="10"/>
  <c r="K446" i="10"/>
  <c r="M457" i="7"/>
  <c r="K458" i="7"/>
  <c r="K443" i="6"/>
  <c r="I444" i="6"/>
  <c r="K444" i="1"/>
  <c r="M443" i="1"/>
  <c r="M458" i="10" l="1"/>
  <c r="N458" i="10"/>
  <c r="P458" i="10" s="1"/>
  <c r="J448" i="10"/>
  <c r="K447" i="10"/>
  <c r="M458" i="7"/>
  <c r="K459" i="7"/>
  <c r="K444" i="6"/>
  <c r="I445" i="6"/>
  <c r="K445" i="1"/>
  <c r="M444" i="1"/>
  <c r="M459" i="10" l="1"/>
  <c r="N459" i="10"/>
  <c r="P459" i="10" s="1"/>
  <c r="J449" i="10"/>
  <c r="K448" i="10"/>
  <c r="M459" i="7"/>
  <c r="K460" i="7"/>
  <c r="K445" i="6"/>
  <c r="I446" i="6"/>
  <c r="K446" i="1"/>
  <c r="M445" i="1"/>
  <c r="M460" i="10" l="1"/>
  <c r="N460" i="10"/>
  <c r="P460" i="10" s="1"/>
  <c r="J450" i="10"/>
  <c r="K449" i="10"/>
  <c r="M460" i="7"/>
  <c r="K461" i="7"/>
  <c r="K446" i="6"/>
  <c r="I447" i="6"/>
  <c r="K447" i="1"/>
  <c r="M446" i="1"/>
  <c r="M461" i="10" l="1"/>
  <c r="N461" i="10"/>
  <c r="P461" i="10" s="1"/>
  <c r="J451" i="10"/>
  <c r="K450" i="10"/>
  <c r="M461" i="7"/>
  <c r="K462" i="7"/>
  <c r="K447" i="6"/>
  <c r="I448" i="6"/>
  <c r="K448" i="1"/>
  <c r="M447" i="1"/>
  <c r="M462" i="10" l="1"/>
  <c r="M463" i="10" s="1"/>
  <c r="M464" i="10" s="1"/>
  <c r="O464" i="10" s="1"/>
  <c r="N462" i="10"/>
  <c r="P462" i="10" s="1"/>
  <c r="P463" i="10" s="1"/>
  <c r="J452" i="10"/>
  <c r="K451" i="10"/>
  <c r="M462" i="7"/>
  <c r="K463" i="7"/>
  <c r="K448" i="6"/>
  <c r="I449" i="6"/>
  <c r="M448" i="1"/>
  <c r="K449" i="1"/>
  <c r="P464" i="10" l="1"/>
  <c r="M465" i="10"/>
  <c r="N465" i="10"/>
  <c r="P465" i="10" s="1"/>
  <c r="J453" i="10"/>
  <c r="K452" i="10"/>
  <c r="K464" i="7"/>
  <c r="M463" i="7"/>
  <c r="K449" i="6"/>
  <c r="I450" i="6"/>
  <c r="M449" i="1"/>
  <c r="K450" i="1"/>
  <c r="M466" i="10" l="1"/>
  <c r="N466" i="10"/>
  <c r="P466" i="10" s="1"/>
  <c r="J454" i="10"/>
  <c r="K453" i="10"/>
  <c r="M464" i="7"/>
  <c r="K465" i="7"/>
  <c r="K450" i="6"/>
  <c r="I451" i="6"/>
  <c r="M450" i="1"/>
  <c r="K451" i="1"/>
  <c r="M467" i="10" l="1"/>
  <c r="N467" i="10"/>
  <c r="P467" i="10" s="1"/>
  <c r="J455" i="10"/>
  <c r="K454" i="10"/>
  <c r="M465" i="7"/>
  <c r="K466" i="7"/>
  <c r="K451" i="6"/>
  <c r="I452" i="6"/>
  <c r="M451" i="1"/>
  <c r="K452" i="1"/>
  <c r="M468" i="10" l="1"/>
  <c r="N468" i="10"/>
  <c r="P468" i="10" s="1"/>
  <c r="J456" i="10"/>
  <c r="K455" i="10"/>
  <c r="M466" i="7"/>
  <c r="K467" i="7"/>
  <c r="K452" i="6"/>
  <c r="I453" i="6"/>
  <c r="M452" i="1"/>
  <c r="K453" i="1"/>
  <c r="M469" i="10" l="1"/>
  <c r="M470" i="10" s="1"/>
  <c r="M471" i="10" s="1"/>
  <c r="O471" i="10" s="1"/>
  <c r="N469" i="10"/>
  <c r="P469" i="10" s="1"/>
  <c r="P470" i="10" s="1"/>
  <c r="J457" i="10"/>
  <c r="K456" i="10"/>
  <c r="M467" i="7"/>
  <c r="K468" i="7"/>
  <c r="K453" i="6"/>
  <c r="I454" i="6"/>
  <c r="M453" i="1"/>
  <c r="K454" i="1"/>
  <c r="P471" i="10" l="1"/>
  <c r="M472" i="10"/>
  <c r="N472" i="10"/>
  <c r="P472" i="10" s="1"/>
  <c r="J458" i="10"/>
  <c r="K457" i="10"/>
  <c r="M468" i="7"/>
  <c r="K469" i="7"/>
  <c r="K454" i="6"/>
  <c r="I455" i="6"/>
  <c r="K455" i="1"/>
  <c r="M454" i="1"/>
  <c r="M473" i="10" l="1"/>
  <c r="N473" i="10"/>
  <c r="P473" i="10" s="1"/>
  <c r="J459" i="10"/>
  <c r="K458" i="10"/>
  <c r="K470" i="7"/>
  <c r="M469" i="7"/>
  <c r="K455" i="6"/>
  <c r="I456" i="6"/>
  <c r="K456" i="1"/>
  <c r="M455" i="1"/>
  <c r="M474" i="10" l="1"/>
  <c r="N474" i="10"/>
  <c r="P474" i="10" s="1"/>
  <c r="J460" i="10"/>
  <c r="K459" i="10"/>
  <c r="K471" i="7"/>
  <c r="M470" i="7"/>
  <c r="K456" i="6"/>
  <c r="I457" i="6"/>
  <c r="K457" i="1"/>
  <c r="M456" i="1"/>
  <c r="M475" i="10" l="1"/>
  <c r="N475" i="10"/>
  <c r="P475" i="10" s="1"/>
  <c r="J461" i="10"/>
  <c r="K460" i="10"/>
  <c r="M471" i="7"/>
  <c r="K473" i="7"/>
  <c r="K472" i="7"/>
  <c r="K457" i="6"/>
  <c r="I458" i="6"/>
  <c r="K458" i="1"/>
  <c r="M457" i="1"/>
  <c r="M476" i="10" l="1"/>
  <c r="M477" i="10" s="1"/>
  <c r="M478" i="10" s="1"/>
  <c r="O478" i="10" s="1"/>
  <c r="N476" i="10"/>
  <c r="P476" i="10" s="1"/>
  <c r="P477" i="10" s="1"/>
  <c r="J462" i="10"/>
  <c r="K461" i="10"/>
  <c r="K474" i="7"/>
  <c r="M473" i="7"/>
  <c r="K458" i="6"/>
  <c r="I459" i="6"/>
  <c r="K459" i="1"/>
  <c r="M458" i="1"/>
  <c r="P478" i="10" l="1"/>
  <c r="M479" i="10"/>
  <c r="N479" i="10"/>
  <c r="P479" i="10" s="1"/>
  <c r="J463" i="10"/>
  <c r="K462" i="10"/>
  <c r="M474" i="7"/>
  <c r="K475" i="7"/>
  <c r="K459" i="6"/>
  <c r="I460" i="6"/>
  <c r="M459" i="1"/>
  <c r="K460" i="1"/>
  <c r="M480" i="10" l="1"/>
  <c r="N480" i="10"/>
  <c r="P480" i="10" s="1"/>
  <c r="J464" i="10"/>
  <c r="K463" i="10"/>
  <c r="M475" i="7"/>
  <c r="K476" i="7"/>
  <c r="K460" i="6"/>
  <c r="I461" i="6"/>
  <c r="M460" i="1"/>
  <c r="K461" i="1"/>
  <c r="M481" i="10" l="1"/>
  <c r="N481" i="10"/>
  <c r="P481" i="10" s="1"/>
  <c r="J465" i="10"/>
  <c r="K464" i="10"/>
  <c r="M476" i="7"/>
  <c r="K477" i="7"/>
  <c r="K461" i="6"/>
  <c r="I462" i="6"/>
  <c r="M461" i="1"/>
  <c r="K462" i="1"/>
  <c r="M482" i="10" l="1"/>
  <c r="N482" i="10"/>
  <c r="P482" i="10" s="1"/>
  <c r="J466" i="10"/>
  <c r="K465" i="10"/>
  <c r="M477" i="7"/>
  <c r="K478" i="7"/>
  <c r="K462" i="6"/>
  <c r="I463" i="6"/>
  <c r="M462" i="1"/>
  <c r="K463" i="1"/>
  <c r="M483" i="10" l="1"/>
  <c r="M484" i="10" s="1"/>
  <c r="M485" i="10" s="1"/>
  <c r="O485" i="10" s="1"/>
  <c r="N483" i="10"/>
  <c r="P483" i="10" s="1"/>
  <c r="P484" i="10" s="1"/>
  <c r="J467" i="10"/>
  <c r="K466" i="10"/>
  <c r="M478" i="7"/>
  <c r="K479" i="7"/>
  <c r="K463" i="6"/>
  <c r="I464" i="6"/>
  <c r="M463" i="1"/>
  <c r="K464" i="1"/>
  <c r="P485" i="10" l="1"/>
  <c r="M486" i="10"/>
  <c r="N487" i="10" s="1"/>
  <c r="P487" i="10" s="1"/>
  <c r="N486" i="10"/>
  <c r="P486" i="10" s="1"/>
  <c r="J468" i="10"/>
  <c r="K467" i="10"/>
  <c r="M479" i="7"/>
  <c r="K480" i="7"/>
  <c r="K464" i="6"/>
  <c r="I465" i="6"/>
  <c r="M464" i="1"/>
  <c r="K465" i="1"/>
  <c r="J469" i="10" l="1"/>
  <c r="K468" i="10"/>
  <c r="M480" i="7"/>
  <c r="K481" i="7"/>
  <c r="K465" i="6"/>
  <c r="I466" i="6"/>
  <c r="M465" i="1"/>
  <c r="K466" i="1"/>
  <c r="J470" i="10" l="1"/>
  <c r="K469" i="10"/>
  <c r="M481" i="7"/>
  <c r="K482" i="7"/>
  <c r="K466" i="6"/>
  <c r="I467" i="6"/>
  <c r="K467" i="1"/>
  <c r="M466" i="1"/>
  <c r="J471" i="10" l="1"/>
  <c r="K470" i="10"/>
  <c r="M482" i="7"/>
  <c r="K483" i="7"/>
  <c r="K467" i="6"/>
  <c r="I468" i="6"/>
  <c r="K468" i="1"/>
  <c r="M467" i="1"/>
  <c r="J472" i="10" l="1"/>
  <c r="K471" i="10"/>
  <c r="K484" i="7"/>
  <c r="M483" i="7"/>
  <c r="K468" i="6"/>
  <c r="I469" i="6"/>
  <c r="K469" i="1"/>
  <c r="M468" i="1"/>
  <c r="J473" i="10" l="1"/>
  <c r="K472" i="10"/>
  <c r="M484" i="7"/>
  <c r="K485" i="7"/>
  <c r="K469" i="6"/>
  <c r="I470" i="6"/>
  <c r="K470" i="1"/>
  <c r="M469" i="1"/>
  <c r="J474" i="10" l="1"/>
  <c r="K473" i="10"/>
  <c r="M485" i="7"/>
  <c r="K486" i="7"/>
  <c r="K470" i="6"/>
  <c r="I471" i="6"/>
  <c r="M470" i="1"/>
  <c r="K471" i="1"/>
  <c r="J475" i="10" l="1"/>
  <c r="K474" i="10"/>
  <c r="M486" i="7"/>
  <c r="K487" i="7"/>
  <c r="K471" i="6"/>
  <c r="I472" i="6"/>
  <c r="M471" i="1"/>
  <c r="K472" i="1"/>
  <c r="J476" i="10" l="1"/>
  <c r="K475" i="10"/>
  <c r="M487" i="7"/>
  <c r="K488" i="7"/>
  <c r="K472" i="6"/>
  <c r="I473" i="6"/>
  <c r="M472" i="1"/>
  <c r="K473" i="1"/>
  <c r="J477" i="10" l="1"/>
  <c r="K476" i="10"/>
  <c r="M488" i="7"/>
  <c r="K489" i="7"/>
  <c r="K473" i="6"/>
  <c r="I474" i="6"/>
  <c r="M473" i="1"/>
  <c r="K474" i="1"/>
  <c r="L487" i="10" l="1"/>
  <c r="M487" i="10" s="1"/>
  <c r="J478" i="10"/>
  <c r="K477" i="10"/>
  <c r="M489" i="7"/>
  <c r="K490" i="7"/>
  <c r="K474" i="6"/>
  <c r="I475" i="6"/>
  <c r="M474" i="1"/>
  <c r="K475" i="1"/>
  <c r="M488" i="10" l="1"/>
  <c r="N488" i="10"/>
  <c r="P488" i="10" s="1"/>
  <c r="J479" i="10"/>
  <c r="K478" i="10"/>
  <c r="M490" i="7"/>
  <c r="K491" i="7"/>
  <c r="K475" i="6"/>
  <c r="I476" i="6"/>
  <c r="M475" i="1"/>
  <c r="K476" i="1"/>
  <c r="M489" i="10" l="1"/>
  <c r="N489" i="10"/>
  <c r="P489" i="10" s="1"/>
  <c r="J480" i="10"/>
  <c r="K479" i="10"/>
  <c r="M491" i="7"/>
  <c r="K492" i="7"/>
  <c r="K476" i="6"/>
  <c r="I477" i="6"/>
  <c r="M476" i="1"/>
  <c r="K477" i="1"/>
  <c r="M490" i="10" l="1"/>
  <c r="M491" i="10" s="1"/>
  <c r="M492" i="10" s="1"/>
  <c r="O492" i="10" s="1"/>
  <c r="N490" i="10"/>
  <c r="P490" i="10" s="1"/>
  <c r="P491" i="10" s="1"/>
  <c r="J481" i="10"/>
  <c r="K480" i="10"/>
  <c r="M492" i="7"/>
  <c r="K493" i="7"/>
  <c r="I478" i="6"/>
  <c r="K477" i="6"/>
  <c r="M477" i="1"/>
  <c r="K478" i="1"/>
  <c r="P492" i="10" l="1"/>
  <c r="M493" i="10"/>
  <c r="N493" i="10"/>
  <c r="P493" i="10" s="1"/>
  <c r="J482" i="10"/>
  <c r="K481" i="10"/>
  <c r="M493" i="7"/>
  <c r="K494" i="7"/>
  <c r="K478" i="6"/>
  <c r="I479" i="6"/>
  <c r="M478" i="1"/>
  <c r="K479" i="1"/>
  <c r="M494" i="10" l="1"/>
  <c r="N494" i="10"/>
  <c r="P494" i="10" s="1"/>
  <c r="J483" i="10"/>
  <c r="K482" i="10"/>
  <c r="M494" i="7"/>
  <c r="K495" i="7"/>
  <c r="K479" i="6"/>
  <c r="I480" i="6"/>
  <c r="M479" i="1"/>
  <c r="K480" i="1"/>
  <c r="M495" i="10" l="1"/>
  <c r="N495" i="10"/>
  <c r="P495" i="10" s="1"/>
  <c r="J484" i="10"/>
  <c r="K483" i="10"/>
  <c r="M495" i="7"/>
  <c r="K496" i="7"/>
  <c r="K480" i="6"/>
  <c r="I481" i="6"/>
  <c r="M480" i="1"/>
  <c r="K481" i="1"/>
  <c r="M496" i="10" l="1"/>
  <c r="N496" i="10"/>
  <c r="P496" i="10" s="1"/>
  <c r="J485" i="10"/>
  <c r="K484" i="10"/>
  <c r="M496" i="7"/>
  <c r="K497" i="7"/>
  <c r="K481" i="6"/>
  <c r="I482" i="6"/>
  <c r="M481" i="1"/>
  <c r="K482" i="1"/>
  <c r="M497" i="10" l="1"/>
  <c r="M498" i="10" s="1"/>
  <c r="M499" i="10" s="1"/>
  <c r="O499" i="10" s="1"/>
  <c r="N497" i="10"/>
  <c r="P497" i="10" s="1"/>
  <c r="P498" i="10" s="1"/>
  <c r="J486" i="10"/>
  <c r="K485" i="10"/>
  <c r="M497" i="7"/>
  <c r="K498" i="7"/>
  <c r="K482" i="6"/>
  <c r="I483" i="6"/>
  <c r="M482" i="1"/>
  <c r="K483" i="1"/>
  <c r="P499" i="10" l="1"/>
  <c r="M500" i="10"/>
  <c r="N500" i="10"/>
  <c r="P500" i="10" s="1"/>
  <c r="J487" i="10"/>
  <c r="K486" i="10"/>
  <c r="M498" i="7"/>
  <c r="K499" i="7"/>
  <c r="K483" i="6"/>
  <c r="I484" i="6"/>
  <c r="M483" i="1"/>
  <c r="K484" i="1"/>
  <c r="M501" i="10" l="1"/>
  <c r="N501" i="10"/>
  <c r="P501" i="10" s="1"/>
  <c r="J488" i="10"/>
  <c r="K487" i="10"/>
  <c r="M499" i="7"/>
  <c r="K500" i="7"/>
  <c r="K484" i="6"/>
  <c r="I485" i="6"/>
  <c r="M484" i="1"/>
  <c r="K485" i="1"/>
  <c r="M502" i="10" l="1"/>
  <c r="N502" i="10"/>
  <c r="P502" i="10" s="1"/>
  <c r="J489" i="10"/>
  <c r="K488" i="10"/>
  <c r="M500" i="7"/>
  <c r="K501" i="7"/>
  <c r="K485" i="6"/>
  <c r="I486" i="6"/>
  <c r="M485" i="1"/>
  <c r="K486" i="1"/>
  <c r="M503" i="10" l="1"/>
  <c r="N503" i="10"/>
  <c r="P503" i="10" s="1"/>
  <c r="J490" i="10"/>
  <c r="K489" i="10"/>
  <c r="M501" i="7"/>
  <c r="K502" i="7"/>
  <c r="K486" i="6"/>
  <c r="I487" i="6"/>
  <c r="M486" i="1"/>
  <c r="K487" i="1"/>
  <c r="M504" i="10" l="1"/>
  <c r="M505" i="10" s="1"/>
  <c r="M506" i="10" s="1"/>
  <c r="O506" i="10" s="1"/>
  <c r="N504" i="10"/>
  <c r="P504" i="10" s="1"/>
  <c r="P505" i="10" s="1"/>
  <c r="J491" i="10"/>
  <c r="K490" i="10"/>
  <c r="M502" i="7"/>
  <c r="K504" i="7"/>
  <c r="K503" i="7"/>
  <c r="I488" i="6"/>
  <c r="K487" i="6"/>
  <c r="M487" i="1"/>
  <c r="K488" i="1"/>
  <c r="P506" i="10" l="1"/>
  <c r="M507" i="10"/>
  <c r="N507" i="10"/>
  <c r="P507" i="10" s="1"/>
  <c r="J492" i="10"/>
  <c r="K491" i="10"/>
  <c r="M504" i="7"/>
  <c r="K505" i="7"/>
  <c r="K488" i="6"/>
  <c r="I489" i="6"/>
  <c r="M488" i="1"/>
  <c r="K489" i="1"/>
  <c r="M508" i="10" l="1"/>
  <c r="N508" i="10"/>
  <c r="P508" i="10" s="1"/>
  <c r="J493" i="10"/>
  <c r="K492" i="10"/>
  <c r="M505" i="7"/>
  <c r="K506" i="7"/>
  <c r="K489" i="6"/>
  <c r="I490" i="6"/>
  <c r="M489" i="1"/>
  <c r="K490" i="1"/>
  <c r="M509" i="10" l="1"/>
  <c r="N509" i="10"/>
  <c r="P509" i="10" s="1"/>
  <c r="J494" i="10"/>
  <c r="K493" i="10"/>
  <c r="M506" i="7"/>
  <c r="K507" i="7"/>
  <c r="K490" i="6"/>
  <c r="I491" i="6"/>
  <c r="M490" i="1"/>
  <c r="K491" i="1"/>
  <c r="M510" i="10" l="1"/>
  <c r="N510" i="10"/>
  <c r="P510" i="10" s="1"/>
  <c r="J495" i="10"/>
  <c r="K494" i="10"/>
  <c r="M507" i="7"/>
  <c r="K508" i="7"/>
  <c r="K491" i="6"/>
  <c r="I492" i="6"/>
  <c r="M491" i="1"/>
  <c r="K492" i="1"/>
  <c r="M511" i="10" l="1"/>
  <c r="M512" i="10" s="1"/>
  <c r="M513" i="10" s="1"/>
  <c r="O513" i="10" s="1"/>
  <c r="N511" i="10"/>
  <c r="P511" i="10" s="1"/>
  <c r="P512" i="10" s="1"/>
  <c r="J496" i="10"/>
  <c r="K495" i="10"/>
  <c r="M508" i="7"/>
  <c r="K509" i="7"/>
  <c r="K492" i="6"/>
  <c r="I493" i="6"/>
  <c r="M492" i="1"/>
  <c r="K493" i="1"/>
  <c r="P513" i="10" l="1"/>
  <c r="M514" i="10"/>
  <c r="N514" i="10"/>
  <c r="P514" i="10" s="1"/>
  <c r="J497" i="10"/>
  <c r="K496" i="10"/>
  <c r="M509" i="7"/>
  <c r="K510" i="7"/>
  <c r="K493" i="6"/>
  <c r="I494" i="6"/>
  <c r="M493" i="1"/>
  <c r="K494" i="1"/>
  <c r="M515" i="10" l="1"/>
  <c r="N515" i="10"/>
  <c r="P515" i="10" s="1"/>
  <c r="J498" i="10"/>
  <c r="K497" i="10"/>
  <c r="M510" i="7"/>
  <c r="K511" i="7"/>
  <c r="K494" i="6"/>
  <c r="I495" i="6"/>
  <c r="M494" i="1"/>
  <c r="K495" i="1"/>
  <c r="M516" i="10" l="1"/>
  <c r="N516" i="10"/>
  <c r="P516" i="10" s="1"/>
  <c r="J499" i="10"/>
  <c r="K498" i="10"/>
  <c r="M511" i="7"/>
  <c r="K512" i="7"/>
  <c r="K495" i="6"/>
  <c r="I496" i="6"/>
  <c r="M495" i="1"/>
  <c r="K496" i="1"/>
  <c r="M517" i="10" l="1"/>
  <c r="N518" i="10" s="1"/>
  <c r="N517" i="10"/>
  <c r="P517" i="10" s="1"/>
  <c r="J500" i="10"/>
  <c r="K499" i="10"/>
  <c r="M512" i="7"/>
  <c r="K513" i="7"/>
  <c r="K496" i="6"/>
  <c r="I497" i="6"/>
  <c r="M496" i="1"/>
  <c r="K497" i="1"/>
  <c r="P518" i="10" l="1"/>
  <c r="P519" i="10" s="1"/>
  <c r="J501" i="10"/>
  <c r="K500" i="10"/>
  <c r="M513" i="7"/>
  <c r="K514" i="7"/>
  <c r="K497" i="6"/>
  <c r="I498" i="6"/>
  <c r="M497" i="1"/>
  <c r="K498" i="1"/>
  <c r="J502" i="10" l="1"/>
  <c r="K501" i="10"/>
  <c r="M514" i="7"/>
  <c r="K515" i="7"/>
  <c r="K498" i="6"/>
  <c r="I499" i="6"/>
  <c r="M498" i="1"/>
  <c r="K499" i="1"/>
  <c r="J503" i="10" l="1"/>
  <c r="K502" i="10"/>
  <c r="M515" i="7"/>
  <c r="K516" i="7"/>
  <c r="K499" i="6"/>
  <c r="I500" i="6"/>
  <c r="M499" i="1"/>
  <c r="K500" i="1"/>
  <c r="J504" i="10" l="1"/>
  <c r="K503" i="10"/>
  <c r="M516" i="7"/>
  <c r="K517" i="7"/>
  <c r="K500" i="6"/>
  <c r="I501" i="6"/>
  <c r="M500" i="1"/>
  <c r="K501" i="1"/>
  <c r="J505" i="10" l="1"/>
  <c r="K504" i="10"/>
  <c r="M517" i="7"/>
  <c r="K518" i="7"/>
  <c r="K501" i="6"/>
  <c r="I502" i="6"/>
  <c r="M501" i="1"/>
  <c r="K502" i="1"/>
  <c r="J506" i="10" l="1"/>
  <c r="K505" i="10"/>
  <c r="M518" i="7"/>
  <c r="K519" i="7"/>
  <c r="K502" i="6"/>
  <c r="I503" i="6"/>
  <c r="M502" i="1"/>
  <c r="K503" i="1"/>
  <c r="J507" i="10" l="1"/>
  <c r="K506" i="10"/>
  <c r="M519" i="7"/>
  <c r="K520" i="7"/>
  <c r="K503" i="6"/>
  <c r="I504" i="6"/>
  <c r="M503" i="1"/>
  <c r="K504" i="1"/>
  <c r="J508" i="10" l="1"/>
  <c r="K507" i="10"/>
  <c r="M520" i="7"/>
  <c r="K521" i="7"/>
  <c r="K504" i="6"/>
  <c r="I505" i="6"/>
  <c r="M504" i="1"/>
  <c r="K505" i="1"/>
  <c r="L518" i="10" l="1"/>
  <c r="M518" i="10" s="1"/>
  <c r="M519" i="10" s="1"/>
  <c r="M520" i="10" s="1"/>
  <c r="O520" i="10" s="1"/>
  <c r="P520" i="10" s="1"/>
  <c r="J509" i="10"/>
  <c r="K508" i="10"/>
  <c r="M521" i="7"/>
  <c r="K522" i="7"/>
  <c r="K505" i="6"/>
  <c r="I506" i="6"/>
  <c r="K506" i="1"/>
  <c r="M505" i="1"/>
  <c r="M521" i="10" l="1"/>
  <c r="N521" i="10"/>
  <c r="P521" i="10" s="1"/>
  <c r="J510" i="10"/>
  <c r="K509" i="10"/>
  <c r="M522" i="7"/>
  <c r="K523" i="7"/>
  <c r="K506" i="6"/>
  <c r="I507" i="6"/>
  <c r="M506" i="1"/>
  <c r="K507" i="1"/>
  <c r="M522" i="10" l="1"/>
  <c r="N522" i="10"/>
  <c r="P522" i="10" s="1"/>
  <c r="J511" i="10"/>
  <c r="K510" i="10"/>
  <c r="M523" i="7"/>
  <c r="K524" i="7"/>
  <c r="K507" i="6"/>
  <c r="I508" i="6"/>
  <c r="M507" i="1"/>
  <c r="K508" i="1"/>
  <c r="M523" i="10" l="1"/>
  <c r="N523" i="10"/>
  <c r="P523" i="10" s="1"/>
  <c r="J512" i="10"/>
  <c r="K511" i="10"/>
  <c r="M524" i="7"/>
  <c r="K525" i="7"/>
  <c r="K508" i="6"/>
  <c r="I509" i="6"/>
  <c r="M508" i="1"/>
  <c r="K509" i="1"/>
  <c r="M524" i="10" l="1"/>
  <c r="N524" i="10"/>
  <c r="P524" i="10" s="1"/>
  <c r="J513" i="10"/>
  <c r="K512" i="10"/>
  <c r="K526" i="7"/>
  <c r="M525" i="7"/>
  <c r="K509" i="6"/>
  <c r="I510" i="6"/>
  <c r="M509" i="1"/>
  <c r="K510" i="1"/>
  <c r="M525" i="10" l="1"/>
  <c r="M526" i="10" s="1"/>
  <c r="M527" i="10" s="1"/>
  <c r="O527" i="10" s="1"/>
  <c r="P527" i="10" s="1"/>
  <c r="N525" i="10"/>
  <c r="P525" i="10" s="1"/>
  <c r="P526" i="10" s="1"/>
  <c r="J514" i="10"/>
  <c r="K513" i="10"/>
  <c r="M526" i="7"/>
  <c r="K527" i="7"/>
  <c r="K510" i="6"/>
  <c r="I511" i="6"/>
  <c r="K511" i="1"/>
  <c r="M510" i="1"/>
  <c r="M528" i="10" l="1"/>
  <c r="N528" i="10"/>
  <c r="P528" i="10" s="1"/>
  <c r="J515" i="10"/>
  <c r="K514" i="10"/>
  <c r="M527" i="7"/>
  <c r="K528" i="7"/>
  <c r="K511" i="6"/>
  <c r="I512" i="6"/>
  <c r="M511" i="1"/>
  <c r="K512" i="1"/>
  <c r="M529" i="10" l="1"/>
  <c r="N529" i="10"/>
  <c r="P529" i="10" s="1"/>
  <c r="J516" i="10"/>
  <c r="K515" i="10"/>
  <c r="M528" i="7"/>
  <c r="K529" i="7"/>
  <c r="K512" i="6"/>
  <c r="I513" i="6"/>
  <c r="K513" i="1"/>
  <c r="M512" i="1"/>
  <c r="M530" i="10" l="1"/>
  <c r="N530" i="10"/>
  <c r="P530" i="10" s="1"/>
  <c r="J517" i="10"/>
  <c r="K516" i="10"/>
  <c r="M529" i="7"/>
  <c r="K530" i="7"/>
  <c r="K513" i="6"/>
  <c r="I514" i="6"/>
  <c r="M513" i="1"/>
  <c r="K514" i="1"/>
  <c r="M531" i="10" l="1"/>
  <c r="N531" i="10"/>
  <c r="P531" i="10" s="1"/>
  <c r="J518" i="10"/>
  <c r="K517" i="10"/>
  <c r="M530" i="7"/>
  <c r="K531" i="7"/>
  <c r="K514" i="6"/>
  <c r="I515" i="6"/>
  <c r="M514" i="1"/>
  <c r="K515" i="1"/>
  <c r="M532" i="10" l="1"/>
  <c r="M533" i="10" s="1"/>
  <c r="M534" i="10" s="1"/>
  <c r="O534" i="10" s="1"/>
  <c r="N532" i="10"/>
  <c r="P532" i="10" s="1"/>
  <c r="P533" i="10" s="1"/>
  <c r="J519" i="10"/>
  <c r="K518" i="10"/>
  <c r="M531" i="7"/>
  <c r="K532" i="7"/>
  <c r="K515" i="6"/>
  <c r="I516" i="6"/>
  <c r="M515" i="1"/>
  <c r="K516" i="1"/>
  <c r="P534" i="10" l="1"/>
  <c r="M535" i="10"/>
  <c r="N535" i="10"/>
  <c r="P535" i="10" s="1"/>
  <c r="J520" i="10"/>
  <c r="K519" i="10"/>
  <c r="M532" i="7"/>
  <c r="K533" i="7"/>
  <c r="K516" i="6"/>
  <c r="I517" i="6"/>
  <c r="K517" i="1"/>
  <c r="M516" i="1"/>
  <c r="M536" i="10" l="1"/>
  <c r="N536" i="10"/>
  <c r="P536" i="10" s="1"/>
  <c r="J521" i="10"/>
  <c r="K520" i="10"/>
  <c r="M533" i="7"/>
  <c r="K534" i="7"/>
  <c r="K517" i="6"/>
  <c r="I518" i="6"/>
  <c r="M517" i="1"/>
  <c r="K518" i="1"/>
  <c r="M537" i="10" l="1"/>
  <c r="N537" i="10"/>
  <c r="P537" i="10" s="1"/>
  <c r="J522" i="10"/>
  <c r="K521" i="10"/>
  <c r="M534" i="7"/>
  <c r="K536" i="7"/>
  <c r="K535" i="7"/>
  <c r="K518" i="6"/>
  <c r="I519" i="6"/>
  <c r="M518" i="1"/>
  <c r="K519" i="1"/>
  <c r="M538" i="10" l="1"/>
  <c r="N538" i="10"/>
  <c r="P538" i="10" s="1"/>
  <c r="J523" i="10"/>
  <c r="K522" i="10"/>
  <c r="M536" i="7"/>
  <c r="K537" i="7"/>
  <c r="K519" i="6"/>
  <c r="I520" i="6"/>
  <c r="M519" i="1"/>
  <c r="K520" i="1"/>
  <c r="M539" i="10" l="1"/>
  <c r="M540" i="10" s="1"/>
  <c r="M541" i="10" s="1"/>
  <c r="O541" i="10" s="1"/>
  <c r="N539" i="10"/>
  <c r="P539" i="10" s="1"/>
  <c r="P540" i="10" s="1"/>
  <c r="J524" i="10"/>
  <c r="K523" i="10"/>
  <c r="M537" i="7"/>
  <c r="K538" i="7"/>
  <c r="K520" i="6"/>
  <c r="I521" i="6"/>
  <c r="M520" i="1"/>
  <c r="K521" i="1"/>
  <c r="P541" i="10" l="1"/>
  <c r="M542" i="10"/>
  <c r="N542" i="10"/>
  <c r="P542" i="10" s="1"/>
  <c r="J525" i="10"/>
  <c r="K524" i="10"/>
  <c r="M538" i="7"/>
  <c r="K539" i="7"/>
  <c r="K521" i="6"/>
  <c r="I522" i="6"/>
  <c r="M521" i="1"/>
  <c r="K522" i="1"/>
  <c r="M543" i="10" l="1"/>
  <c r="N543" i="10"/>
  <c r="P543" i="10" s="1"/>
  <c r="J526" i="10"/>
  <c r="K525" i="10"/>
  <c r="M539" i="7"/>
  <c r="K540" i="7"/>
  <c r="K522" i="6"/>
  <c r="I523" i="6"/>
  <c r="M522" i="1"/>
  <c r="K523" i="1"/>
  <c r="M544" i="10" l="1"/>
  <c r="N544" i="10"/>
  <c r="P544" i="10" s="1"/>
  <c r="J527" i="10"/>
  <c r="K526" i="10"/>
  <c r="M540" i="7"/>
  <c r="K541" i="7"/>
  <c r="K523" i="6"/>
  <c r="I524" i="6"/>
  <c r="M523" i="1"/>
  <c r="K524" i="1"/>
  <c r="M545" i="10" l="1"/>
  <c r="N545" i="10"/>
  <c r="P545" i="10" s="1"/>
  <c r="J528" i="10"/>
  <c r="K527" i="10"/>
  <c r="M541" i="7"/>
  <c r="K542" i="7"/>
  <c r="K524" i="6"/>
  <c r="I525" i="6"/>
  <c r="M524" i="1"/>
  <c r="K525" i="1"/>
  <c r="M546" i="10" l="1"/>
  <c r="M547" i="10" s="1"/>
  <c r="N546" i="10"/>
  <c r="P546" i="10" s="1"/>
  <c r="P547" i="10" s="1"/>
  <c r="J529" i="10"/>
  <c r="K528" i="10"/>
  <c r="M542" i="7"/>
  <c r="K543" i="7"/>
  <c r="K525" i="6"/>
  <c r="I526" i="6"/>
  <c r="M525" i="1"/>
  <c r="K526" i="1"/>
  <c r="J530" i="10" l="1"/>
  <c r="K529" i="10"/>
  <c r="M543" i="7"/>
  <c r="K544" i="7"/>
  <c r="K526" i="6"/>
  <c r="I527" i="6"/>
  <c r="M526" i="1"/>
  <c r="K527" i="1"/>
  <c r="J531" i="10" l="1"/>
  <c r="K530" i="10"/>
  <c r="M544" i="7"/>
  <c r="K545" i="7"/>
  <c r="K527" i="6"/>
  <c r="I528" i="6"/>
  <c r="K528" i="1"/>
  <c r="M527" i="1"/>
  <c r="J532" i="10" l="1"/>
  <c r="K531" i="10"/>
  <c r="M545" i="7"/>
  <c r="K546" i="7"/>
  <c r="K528" i="6"/>
  <c r="I529" i="6"/>
  <c r="M528" i="1"/>
  <c r="K529" i="1"/>
  <c r="J533" i="10" l="1"/>
  <c r="K532" i="10"/>
  <c r="M546" i="7"/>
  <c r="K547" i="7"/>
  <c r="K529" i="6"/>
  <c r="I530" i="6"/>
  <c r="M529" i="1"/>
  <c r="K530" i="1"/>
  <c r="J534" i="10" l="1"/>
  <c r="K533" i="10"/>
  <c r="M547" i="7"/>
  <c r="K548" i="7"/>
  <c r="K530" i="6"/>
  <c r="I531" i="6"/>
  <c r="M530" i="1"/>
  <c r="K531" i="1"/>
  <c r="J535" i="10" l="1"/>
  <c r="K534" i="10"/>
  <c r="M548" i="7"/>
  <c r="K549" i="7"/>
  <c r="K531" i="6"/>
  <c r="I532" i="6"/>
  <c r="M531" i="1"/>
  <c r="K532" i="1"/>
  <c r="J536" i="10" l="1"/>
  <c r="K535" i="10"/>
  <c r="K550" i="7"/>
  <c r="M549" i="7"/>
  <c r="K532" i="6"/>
  <c r="I533" i="6"/>
  <c r="M532" i="1"/>
  <c r="K533" i="1"/>
  <c r="J537" i="10" l="1"/>
  <c r="K536" i="10"/>
  <c r="M550" i="7"/>
  <c r="K551" i="7"/>
  <c r="I534" i="6"/>
  <c r="K533" i="6"/>
  <c r="M533" i="1"/>
  <c r="K534" i="1"/>
  <c r="J538" i="10" l="1"/>
  <c r="K537" i="10"/>
  <c r="L548" i="10"/>
  <c r="M548" i="10" s="1"/>
  <c r="O548" i="10" s="1"/>
  <c r="P548" i="10" s="1"/>
  <c r="M551" i="7"/>
  <c r="K552" i="7"/>
  <c r="K534" i="6"/>
  <c r="I535" i="6"/>
  <c r="M534" i="1"/>
  <c r="K535" i="1"/>
  <c r="M549" i="10" l="1"/>
  <c r="N549" i="10"/>
  <c r="P549" i="10" s="1"/>
  <c r="J539" i="10"/>
  <c r="K538" i="10"/>
  <c r="M552" i="7"/>
  <c r="K553" i="7"/>
  <c r="K535" i="6"/>
  <c r="I536" i="6"/>
  <c r="M535" i="1"/>
  <c r="K536" i="1"/>
  <c r="M550" i="10" l="1"/>
  <c r="N550" i="10"/>
  <c r="P550" i="10" s="1"/>
  <c r="J540" i="10"/>
  <c r="K539" i="10"/>
  <c r="M553" i="7"/>
  <c r="K554" i="7"/>
  <c r="K536" i="6"/>
  <c r="I537" i="6"/>
  <c r="M536" i="1"/>
  <c r="K537" i="1"/>
  <c r="M551" i="10" l="1"/>
  <c r="N551" i="10"/>
  <c r="P551" i="10" s="1"/>
  <c r="J541" i="10"/>
  <c r="K540" i="10"/>
  <c r="M554" i="7"/>
  <c r="K555" i="7"/>
  <c r="K537" i="6"/>
  <c r="I538" i="6"/>
  <c r="M537" i="1"/>
  <c r="K538" i="1"/>
  <c r="M552" i="10" l="1"/>
  <c r="N552" i="10"/>
  <c r="P552" i="10" s="1"/>
  <c r="J542" i="10"/>
  <c r="K541" i="10"/>
  <c r="M555" i="7"/>
  <c r="K556" i="7"/>
  <c r="K538" i="6"/>
  <c r="I539" i="6"/>
  <c r="K539" i="1"/>
  <c r="M538" i="1"/>
  <c r="M553" i="10" l="1"/>
  <c r="M554" i="10" s="1"/>
  <c r="M555" i="10" s="1"/>
  <c r="O555" i="10" s="1"/>
  <c r="N553" i="10"/>
  <c r="P553" i="10" s="1"/>
  <c r="P554" i="10" s="1"/>
  <c r="J543" i="10"/>
  <c r="K542" i="10"/>
  <c r="M556" i="7"/>
  <c r="K557" i="7"/>
  <c r="K539" i="6"/>
  <c r="I540" i="6"/>
  <c r="M539" i="1"/>
  <c r="K540" i="1"/>
  <c r="P555" i="10" l="1"/>
  <c r="M556" i="10"/>
  <c r="N556" i="10"/>
  <c r="P556" i="10" s="1"/>
  <c r="J544" i="10"/>
  <c r="K543" i="10"/>
  <c r="M557" i="7"/>
  <c r="K558" i="7"/>
  <c r="K540" i="6"/>
  <c r="I541" i="6"/>
  <c r="M540" i="1"/>
  <c r="K541" i="1"/>
  <c r="M557" i="10" l="1"/>
  <c r="N557" i="10"/>
  <c r="P557" i="10" s="1"/>
  <c r="J545" i="10"/>
  <c r="K544" i="10"/>
  <c r="M558" i="7"/>
  <c r="K559" i="7"/>
  <c r="K541" i="6"/>
  <c r="I542" i="6"/>
  <c r="M541" i="1"/>
  <c r="K542" i="1"/>
  <c r="M558" i="10" l="1"/>
  <c r="N558" i="10"/>
  <c r="P558" i="10" s="1"/>
  <c r="J546" i="10"/>
  <c r="K545" i="10"/>
  <c r="M559" i="7"/>
  <c r="K560" i="7"/>
  <c r="K542" i="6"/>
  <c r="I543" i="6"/>
  <c r="M542" i="1"/>
  <c r="K543" i="1"/>
  <c r="M559" i="10" l="1"/>
  <c r="N559" i="10"/>
  <c r="P559" i="10" s="1"/>
  <c r="J547" i="10"/>
  <c r="K546" i="10"/>
  <c r="M560" i="7"/>
  <c r="K561" i="7"/>
  <c r="K543" i="6"/>
  <c r="I544" i="6"/>
  <c r="M543" i="1"/>
  <c r="K544" i="1"/>
  <c r="M560" i="10" l="1"/>
  <c r="M561" i="10" s="1"/>
  <c r="M562" i="10" s="1"/>
  <c r="O562" i="10" s="1"/>
  <c r="N560" i="10"/>
  <c r="P560" i="10" s="1"/>
  <c r="P561" i="10" s="1"/>
  <c r="J548" i="10"/>
  <c r="K547" i="10"/>
  <c r="M561" i="7"/>
  <c r="K562" i="7"/>
  <c r="K544" i="6"/>
  <c r="I545" i="6"/>
  <c r="K545" i="1"/>
  <c r="M544" i="1"/>
  <c r="P562" i="10" l="1"/>
  <c r="M563" i="10"/>
  <c r="N563" i="10"/>
  <c r="P563" i="10" s="1"/>
  <c r="J549" i="10"/>
  <c r="K548" i="10"/>
  <c r="M562" i="7"/>
  <c r="K563" i="7"/>
  <c r="K545" i="6"/>
  <c r="I546" i="6"/>
  <c r="M545" i="1"/>
  <c r="K546" i="1"/>
  <c r="M564" i="10" l="1"/>
  <c r="N564" i="10"/>
  <c r="P564" i="10" s="1"/>
  <c r="J550" i="10"/>
  <c r="K549" i="10"/>
  <c r="M563" i="7"/>
  <c r="K564" i="7"/>
  <c r="K546" i="6"/>
  <c r="I547" i="6"/>
  <c r="K547" i="1"/>
  <c r="M546" i="1"/>
  <c r="M565" i="10" l="1"/>
  <c r="N565" i="10"/>
  <c r="P565" i="10" s="1"/>
  <c r="J551" i="10"/>
  <c r="K550" i="10"/>
  <c r="M564" i="7"/>
  <c r="K565" i="7"/>
  <c r="K547" i="6"/>
  <c r="I548" i="6"/>
  <c r="M547" i="1"/>
  <c r="K548" i="1"/>
  <c r="M566" i="10" l="1"/>
  <c r="N566" i="10"/>
  <c r="P566" i="10" s="1"/>
  <c r="J552" i="10"/>
  <c r="K551" i="10"/>
  <c r="M565" i="7"/>
  <c r="K567" i="7"/>
  <c r="K566" i="7"/>
  <c r="K548" i="6"/>
  <c r="I549" i="6"/>
  <c r="K549" i="1"/>
  <c r="M548" i="1"/>
  <c r="M567" i="10" l="1"/>
  <c r="M568" i="10" s="1"/>
  <c r="M569" i="10" s="1"/>
  <c r="O569" i="10" s="1"/>
  <c r="P569" i="10" s="1"/>
  <c r="N567" i="10"/>
  <c r="P567" i="10" s="1"/>
  <c r="P568" i="10" s="1"/>
  <c r="J553" i="10"/>
  <c r="K552" i="10"/>
  <c r="M567" i="7"/>
  <c r="K568" i="7"/>
  <c r="K549" i="6"/>
  <c r="I550" i="6"/>
  <c r="M549" i="1"/>
  <c r="K550" i="1"/>
  <c r="M570" i="10" l="1"/>
  <c r="N570" i="10"/>
  <c r="P570" i="10" s="1"/>
  <c r="J554" i="10"/>
  <c r="K553" i="10"/>
  <c r="M568" i="7"/>
  <c r="K569" i="7"/>
  <c r="K550" i="6"/>
  <c r="I551" i="6"/>
  <c r="M550" i="1"/>
  <c r="K551" i="1"/>
  <c r="M571" i="10" l="1"/>
  <c r="N571" i="10"/>
  <c r="P571" i="10" s="1"/>
  <c r="J555" i="10"/>
  <c r="K554" i="10"/>
  <c r="M569" i="7"/>
  <c r="K570" i="7"/>
  <c r="K551" i="6"/>
  <c r="I552" i="6"/>
  <c r="M551" i="1"/>
  <c r="K552" i="1"/>
  <c r="M572" i="10" l="1"/>
  <c r="N572" i="10"/>
  <c r="P572" i="10" s="1"/>
  <c r="J556" i="10"/>
  <c r="K555" i="10"/>
  <c r="M570" i="7"/>
  <c r="K571" i="7"/>
  <c r="K552" i="6"/>
  <c r="I553" i="6"/>
  <c r="M552" i="1"/>
  <c r="K553" i="1"/>
  <c r="M573" i="10" l="1"/>
  <c r="N573" i="10"/>
  <c r="P573" i="10" s="1"/>
  <c r="J557" i="10"/>
  <c r="K556" i="10"/>
  <c r="M571" i="7"/>
  <c r="K572" i="7"/>
  <c r="K553" i="6"/>
  <c r="I554" i="6"/>
  <c r="M553" i="1"/>
  <c r="K554" i="1"/>
  <c r="M574" i="10" l="1"/>
  <c r="M575" i="10" s="1"/>
  <c r="M576" i="10" s="1"/>
  <c r="O576" i="10" s="1"/>
  <c r="N574" i="10"/>
  <c r="P574" i="10" s="1"/>
  <c r="P575" i="10" s="1"/>
  <c r="J558" i="10"/>
  <c r="K557" i="10"/>
  <c r="M572" i="7"/>
  <c r="K573" i="7"/>
  <c r="K554" i="6"/>
  <c r="I555" i="6"/>
  <c r="M554" i="1"/>
  <c r="K555" i="1"/>
  <c r="P576" i="10" l="1"/>
  <c r="M577" i="10"/>
  <c r="N577" i="10"/>
  <c r="P577" i="10" s="1"/>
  <c r="J559" i="10"/>
  <c r="K558" i="10"/>
  <c r="M573" i="7"/>
  <c r="K574" i="7"/>
  <c r="K555" i="6"/>
  <c r="I556" i="6"/>
  <c r="K556" i="1"/>
  <c r="M555" i="1"/>
  <c r="M578" i="10" l="1"/>
  <c r="N579" i="10" s="1"/>
  <c r="N578" i="10"/>
  <c r="P578" i="10" s="1"/>
  <c r="J560" i="10"/>
  <c r="K559" i="10"/>
  <c r="M574" i="7"/>
  <c r="K575" i="7"/>
  <c r="K556" i="6"/>
  <c r="I557" i="6"/>
  <c r="M556" i="1"/>
  <c r="K557" i="1"/>
  <c r="P579" i="10" l="1"/>
  <c r="J561" i="10"/>
  <c r="K560" i="10"/>
  <c r="M575" i="7"/>
  <c r="K576" i="7"/>
  <c r="K557" i="6"/>
  <c r="I558" i="6"/>
  <c r="K558" i="1"/>
  <c r="M557" i="1"/>
  <c r="J562" i="10" l="1"/>
  <c r="K561" i="10"/>
  <c r="M576" i="7"/>
  <c r="K577" i="7"/>
  <c r="K558" i="6"/>
  <c r="I559" i="6"/>
  <c r="M558" i="1"/>
  <c r="K559" i="1"/>
  <c r="J563" i="10" l="1"/>
  <c r="K562" i="10"/>
  <c r="M577" i="7"/>
  <c r="K578" i="7"/>
  <c r="K559" i="6"/>
  <c r="I560" i="6"/>
  <c r="M559" i="1"/>
  <c r="K560" i="1"/>
  <c r="J564" i="10" l="1"/>
  <c r="K563" i="10"/>
  <c r="M578" i="7"/>
  <c r="K579" i="7"/>
  <c r="K560" i="6"/>
  <c r="I561" i="6"/>
  <c r="M560" i="1"/>
  <c r="K561" i="1"/>
  <c r="J565" i="10" l="1"/>
  <c r="K564" i="10"/>
  <c r="M579" i="7"/>
  <c r="K580" i="7"/>
  <c r="K561" i="6"/>
  <c r="I562" i="6"/>
  <c r="M561" i="1"/>
  <c r="K562" i="1"/>
  <c r="J566" i="10" l="1"/>
  <c r="K565" i="10"/>
  <c r="M580" i="7"/>
  <c r="K581" i="7"/>
  <c r="K562" i="6"/>
  <c r="I563" i="6"/>
  <c r="M562" i="1"/>
  <c r="K563" i="1"/>
  <c r="J567" i="10" l="1"/>
  <c r="K566" i="10"/>
  <c r="M581" i="7"/>
  <c r="K582" i="7"/>
  <c r="K563" i="6"/>
  <c r="I564" i="6"/>
  <c r="K564" i="1"/>
  <c r="M563" i="1"/>
  <c r="J568" i="10" l="1"/>
  <c r="K567" i="10"/>
  <c r="M582" i="7"/>
  <c r="K583" i="7"/>
  <c r="K564" i="6"/>
  <c r="I565" i="6"/>
  <c r="M564" i="1"/>
  <c r="K565" i="1"/>
  <c r="J569" i="10" l="1"/>
  <c r="K568" i="10"/>
  <c r="K584" i="7"/>
  <c r="M583" i="7"/>
  <c r="K565" i="6"/>
  <c r="I566" i="6"/>
  <c r="M565" i="1"/>
  <c r="K566" i="1"/>
  <c r="J570" i="10" l="1"/>
  <c r="K569" i="10"/>
  <c r="L579" i="10"/>
  <c r="M579" i="10" s="1"/>
  <c r="K585" i="7"/>
  <c r="M584" i="7"/>
  <c r="K566" i="6"/>
  <c r="I567" i="6"/>
  <c r="K567" i="1"/>
  <c r="M566" i="1"/>
  <c r="M580" i="10" l="1"/>
  <c r="N580" i="10"/>
  <c r="P580" i="10" s="1"/>
  <c r="J571" i="10"/>
  <c r="K570" i="10"/>
  <c r="M585" i="7"/>
  <c r="K586" i="7"/>
  <c r="K567" i="6"/>
  <c r="I568" i="6"/>
  <c r="M567" i="1"/>
  <c r="K568" i="1"/>
  <c r="M581" i="10" l="1"/>
  <c r="M582" i="10" s="1"/>
  <c r="M583" i="10" s="1"/>
  <c r="O583" i="10" s="1"/>
  <c r="N581" i="10"/>
  <c r="P581" i="10" s="1"/>
  <c r="P582" i="10" s="1"/>
  <c r="J572" i="10"/>
  <c r="K571" i="10"/>
  <c r="M586" i="7"/>
  <c r="K587" i="7"/>
  <c r="K568" i="6"/>
  <c r="I569" i="6"/>
  <c r="K569" i="1"/>
  <c r="M568" i="1"/>
  <c r="P583" i="10" l="1"/>
  <c r="M584" i="10"/>
  <c r="N584" i="10"/>
  <c r="P584" i="10" s="1"/>
  <c r="J573" i="10"/>
  <c r="K572" i="10"/>
  <c r="M587" i="7"/>
  <c r="K588" i="7"/>
  <c r="K569" i="6"/>
  <c r="I570" i="6"/>
  <c r="M569" i="1"/>
  <c r="K570" i="1"/>
  <c r="M585" i="10" l="1"/>
  <c r="N585" i="10"/>
  <c r="P585" i="10" s="1"/>
  <c r="J574" i="10"/>
  <c r="K573" i="10"/>
  <c r="M588" i="7"/>
  <c r="K589" i="7"/>
  <c r="K570" i="6"/>
  <c r="I571" i="6"/>
  <c r="M570" i="1"/>
  <c r="K571" i="1"/>
  <c r="M586" i="10" l="1"/>
  <c r="N586" i="10"/>
  <c r="P586" i="10" s="1"/>
  <c r="J575" i="10"/>
  <c r="K574" i="10"/>
  <c r="M589" i="7"/>
  <c r="K590" i="7"/>
  <c r="K571" i="6"/>
  <c r="I572" i="6"/>
  <c r="M571" i="1"/>
  <c r="K572" i="1"/>
  <c r="M587" i="10" l="1"/>
  <c r="N587" i="10"/>
  <c r="P587" i="10" s="1"/>
  <c r="J576" i="10"/>
  <c r="K575" i="10"/>
  <c r="M590" i="7"/>
  <c r="K591" i="7"/>
  <c r="K572" i="6"/>
  <c r="I573" i="6"/>
  <c r="M572" i="1"/>
  <c r="K573" i="1"/>
  <c r="M588" i="10" l="1"/>
  <c r="M589" i="10" s="1"/>
  <c r="M590" i="10" s="1"/>
  <c r="O590" i="10" s="1"/>
  <c r="N588" i="10"/>
  <c r="P588" i="10" s="1"/>
  <c r="P589" i="10" s="1"/>
  <c r="J577" i="10"/>
  <c r="K576" i="10"/>
  <c r="M591" i="7"/>
  <c r="K592" i="7"/>
  <c r="K573" i="6"/>
  <c r="I574" i="6"/>
  <c r="M573" i="1"/>
  <c r="K574" i="1"/>
  <c r="P590" i="10" l="1"/>
  <c r="M591" i="10"/>
  <c r="N591" i="10"/>
  <c r="P591" i="10" s="1"/>
  <c r="J578" i="10"/>
  <c r="K577" i="10"/>
  <c r="M592" i="7"/>
  <c r="K593" i="7"/>
  <c r="K574" i="6"/>
  <c r="I575" i="6"/>
  <c r="K575" i="1"/>
  <c r="M574" i="1"/>
  <c r="M592" i="10" l="1"/>
  <c r="N592" i="10"/>
  <c r="P592" i="10" s="1"/>
  <c r="J579" i="10"/>
  <c r="K578" i="10"/>
  <c r="M593" i="7"/>
  <c r="K594" i="7"/>
  <c r="K575" i="6"/>
  <c r="I576" i="6"/>
  <c r="M575" i="1"/>
  <c r="K576" i="1"/>
  <c r="M593" i="10" l="1"/>
  <c r="N593" i="10"/>
  <c r="P593" i="10" s="1"/>
  <c r="J580" i="10"/>
  <c r="K579" i="10"/>
  <c r="M594" i="7"/>
  <c r="K595" i="7"/>
  <c r="K576" i="6"/>
  <c r="I577" i="6"/>
  <c r="M576" i="1"/>
  <c r="K577" i="1"/>
  <c r="M594" i="10" l="1"/>
  <c r="N594" i="10"/>
  <c r="P594" i="10" s="1"/>
  <c r="J581" i="10"/>
  <c r="K580" i="10"/>
  <c r="M595" i="7"/>
  <c r="K596" i="7"/>
  <c r="K577" i="6"/>
  <c r="I578" i="6"/>
  <c r="K578" i="1"/>
  <c r="M577" i="1"/>
  <c r="M595" i="10" l="1"/>
  <c r="M596" i="10" s="1"/>
  <c r="M597" i="10" s="1"/>
  <c r="O597" i="10" s="1"/>
  <c r="N595" i="10"/>
  <c r="P595" i="10" s="1"/>
  <c r="P596" i="10" s="1"/>
  <c r="J582" i="10"/>
  <c r="K581" i="10"/>
  <c r="K597" i="7"/>
  <c r="M596" i="7"/>
  <c r="K578" i="6"/>
  <c r="I579" i="6"/>
  <c r="M578" i="1"/>
  <c r="K579" i="1"/>
  <c r="P597" i="10" l="1"/>
  <c r="M598" i="10"/>
  <c r="N598" i="10"/>
  <c r="P598" i="10" s="1"/>
  <c r="J583" i="10"/>
  <c r="K582" i="10"/>
  <c r="M597" i="7"/>
  <c r="K599" i="7"/>
  <c r="K598" i="7"/>
  <c r="K579" i="6"/>
  <c r="I580" i="6"/>
  <c r="K580" i="1"/>
  <c r="M579" i="1"/>
  <c r="M599" i="10" l="1"/>
  <c r="N599" i="10"/>
  <c r="P599" i="10" s="1"/>
  <c r="J584" i="10"/>
  <c r="K583" i="10"/>
  <c r="M599" i="7"/>
  <c r="K600" i="7"/>
  <c r="K580" i="6"/>
  <c r="I581" i="6"/>
  <c r="M580" i="1"/>
  <c r="K581" i="1"/>
  <c r="M600" i="10" l="1"/>
  <c r="N600" i="10"/>
  <c r="P600" i="10" s="1"/>
  <c r="J585" i="10"/>
  <c r="K584" i="10"/>
  <c r="M600" i="7"/>
  <c r="K601" i="7"/>
  <c r="K581" i="6"/>
  <c r="I582" i="6"/>
  <c r="M581" i="1"/>
  <c r="K582" i="1"/>
  <c r="M601" i="10" l="1"/>
  <c r="N601" i="10"/>
  <c r="P601" i="10" s="1"/>
  <c r="J586" i="10"/>
  <c r="K585" i="10"/>
  <c r="M601" i="7"/>
  <c r="K602" i="7"/>
  <c r="K582" i="6"/>
  <c r="I583" i="6"/>
  <c r="M582" i="1"/>
  <c r="K583" i="1"/>
  <c r="M602" i="10" l="1"/>
  <c r="M603" i="10" s="1"/>
  <c r="M604" i="10" s="1"/>
  <c r="O604" i="10" s="1"/>
  <c r="N602" i="10"/>
  <c r="P602" i="10" s="1"/>
  <c r="P603" i="10" s="1"/>
  <c r="J587" i="10"/>
  <c r="K586" i="10"/>
  <c r="M602" i="7"/>
  <c r="K603" i="7"/>
  <c r="K583" i="6"/>
  <c r="I584" i="6"/>
  <c r="M583" i="1"/>
  <c r="K584" i="1"/>
  <c r="P604" i="10" l="1"/>
  <c r="M605" i="10"/>
  <c r="N605" i="10"/>
  <c r="P605" i="10" s="1"/>
  <c r="J588" i="10"/>
  <c r="K587" i="10"/>
  <c r="M603" i="7"/>
  <c r="K604" i="7"/>
  <c r="K584" i="6"/>
  <c r="I585" i="6"/>
  <c r="M584" i="1"/>
  <c r="K585" i="1"/>
  <c r="M606" i="10" l="1"/>
  <c r="N606" i="10"/>
  <c r="P606" i="10" s="1"/>
  <c r="J589" i="10"/>
  <c r="K588" i="10"/>
  <c r="K605" i="7"/>
  <c r="M604" i="7"/>
  <c r="K585" i="6"/>
  <c r="I586" i="6"/>
  <c r="K586" i="1"/>
  <c r="M585" i="1"/>
  <c r="M607" i="10" l="1"/>
  <c r="N607" i="10"/>
  <c r="P607" i="10" s="1"/>
  <c r="J590" i="10"/>
  <c r="K589" i="10"/>
  <c r="M605" i="7"/>
  <c r="K606" i="7"/>
  <c r="K586" i="6"/>
  <c r="I587" i="6"/>
  <c r="M586" i="1"/>
  <c r="K587" i="1"/>
  <c r="M608" i="10" l="1"/>
  <c r="N608" i="10"/>
  <c r="P608" i="10" s="1"/>
  <c r="J591" i="10"/>
  <c r="K590" i="10"/>
  <c r="M606" i="7"/>
  <c r="K607" i="7"/>
  <c r="K587" i="6"/>
  <c r="I588" i="6"/>
  <c r="M587" i="1"/>
  <c r="K588" i="1"/>
  <c r="M609" i="10" l="1"/>
  <c r="N609" i="10"/>
  <c r="P609" i="10" s="1"/>
  <c r="P610" i="10" s="1"/>
  <c r="J592" i="10"/>
  <c r="K591" i="10"/>
  <c r="M607" i="7"/>
  <c r="K608" i="7"/>
  <c r="K588" i="6"/>
  <c r="I589" i="6"/>
  <c r="M588" i="1"/>
  <c r="K589" i="1"/>
  <c r="J593" i="10" l="1"/>
  <c r="K592" i="10"/>
  <c r="M608" i="7"/>
  <c r="K609" i="7"/>
  <c r="K589" i="6"/>
  <c r="I590" i="6"/>
  <c r="M589" i="1"/>
  <c r="K590" i="1"/>
  <c r="J594" i="10" l="1"/>
  <c r="K593" i="10"/>
  <c r="M609" i="7"/>
  <c r="K610" i="7"/>
  <c r="K590" i="6"/>
  <c r="I591" i="6"/>
  <c r="K591" i="1"/>
  <c r="M590" i="1"/>
  <c r="J595" i="10" l="1"/>
  <c r="K594" i="10"/>
  <c r="M610" i="7"/>
  <c r="K611" i="7"/>
  <c r="K591" i="6"/>
  <c r="I592" i="6"/>
  <c r="M591" i="1"/>
  <c r="K592" i="1"/>
  <c r="J596" i="10" l="1"/>
  <c r="K595" i="10"/>
  <c r="M611" i="7"/>
  <c r="K612" i="7"/>
  <c r="K592" i="6"/>
  <c r="I593" i="6"/>
  <c r="M592" i="1"/>
  <c r="K593" i="1"/>
  <c r="J597" i="10" l="1"/>
  <c r="K596" i="10"/>
  <c r="M612" i="7"/>
  <c r="K613" i="7"/>
  <c r="K593" i="6"/>
  <c r="I594" i="6"/>
  <c r="M593" i="1"/>
  <c r="K594" i="1"/>
  <c r="J598" i="10" l="1"/>
  <c r="K597" i="10"/>
  <c r="M613" i="7"/>
  <c r="K614" i="7"/>
  <c r="K594" i="6"/>
  <c r="I595" i="6"/>
  <c r="K595" i="1"/>
  <c r="M594" i="1"/>
  <c r="J599" i="10" l="1"/>
  <c r="K598" i="10"/>
  <c r="M614" i="7"/>
  <c r="K615" i="7"/>
  <c r="I596" i="6"/>
  <c r="K595" i="6"/>
  <c r="M595" i="1"/>
  <c r="K596" i="1"/>
  <c r="J600" i="10" l="1"/>
  <c r="K599" i="10"/>
  <c r="M615" i="7"/>
  <c r="K616" i="7"/>
  <c r="K596" i="6"/>
  <c r="I597" i="6"/>
  <c r="K597" i="1"/>
  <c r="M596" i="1"/>
  <c r="J601" i="10" l="1"/>
  <c r="K600" i="10"/>
  <c r="K617" i="7"/>
  <c r="M616" i="7"/>
  <c r="K597" i="6"/>
  <c r="I598" i="6"/>
  <c r="M597" i="1"/>
  <c r="K598" i="1"/>
  <c r="L610" i="10" l="1"/>
  <c r="M610" i="10" s="1"/>
  <c r="M611" i="10" s="1"/>
  <c r="O611" i="10" s="1"/>
  <c r="P611" i="10" s="1"/>
  <c r="J602" i="10"/>
  <c r="K601" i="10"/>
  <c r="M617" i="7"/>
  <c r="K618" i="7"/>
  <c r="I599" i="6"/>
  <c r="K598" i="6"/>
  <c r="M598" i="1"/>
  <c r="K599" i="1"/>
  <c r="M612" i="10" l="1"/>
  <c r="N612" i="10"/>
  <c r="P612" i="10" s="1"/>
  <c r="J603" i="10"/>
  <c r="K602" i="10"/>
  <c r="M618" i="7"/>
  <c r="K619" i="7"/>
  <c r="K599" i="6"/>
  <c r="I600" i="6"/>
  <c r="M599" i="1"/>
  <c r="K600" i="1"/>
  <c r="M613" i="10" l="1"/>
  <c r="N613" i="10"/>
  <c r="P613" i="10" s="1"/>
  <c r="J604" i="10"/>
  <c r="K603" i="10"/>
  <c r="M619" i="7"/>
  <c r="K620" i="7"/>
  <c r="K600" i="6"/>
  <c r="I601" i="6"/>
  <c r="K601" i="1"/>
  <c r="M600" i="1"/>
  <c r="M614" i="10" l="1"/>
  <c r="N614" i="10"/>
  <c r="P614" i="10" s="1"/>
  <c r="J605" i="10"/>
  <c r="K604" i="10"/>
  <c r="K621" i="7"/>
  <c r="M620" i="7"/>
  <c r="K601" i="6"/>
  <c r="I602" i="6"/>
  <c r="K602" i="1"/>
  <c r="M601" i="1"/>
  <c r="M615" i="10" l="1"/>
  <c r="N615" i="10"/>
  <c r="P615" i="10" s="1"/>
  <c r="J606" i="10"/>
  <c r="K605" i="10"/>
  <c r="M621" i="7"/>
  <c r="K622" i="7"/>
  <c r="K602" i="6"/>
  <c r="I603" i="6"/>
  <c r="M602" i="1"/>
  <c r="K603" i="1"/>
  <c r="M616" i="10" l="1"/>
  <c r="M617" i="10" s="1"/>
  <c r="M618" i="10" s="1"/>
  <c r="O618" i="10" s="1"/>
  <c r="N616" i="10"/>
  <c r="P616" i="10" s="1"/>
  <c r="P617" i="10" s="1"/>
  <c r="J607" i="10"/>
  <c r="K606" i="10"/>
  <c r="M622" i="7"/>
  <c r="K623" i="7"/>
  <c r="K603" i="6"/>
  <c r="I604" i="6"/>
  <c r="M603" i="1"/>
  <c r="K604" i="1"/>
  <c r="P618" i="10" l="1"/>
  <c r="M619" i="10"/>
  <c r="N619" i="10"/>
  <c r="P619" i="10" s="1"/>
  <c r="J608" i="10"/>
  <c r="K607" i="10"/>
  <c r="M623" i="7"/>
  <c r="K624" i="7"/>
  <c r="K604" i="6"/>
  <c r="I605" i="6"/>
  <c r="K605" i="1"/>
  <c r="M604" i="1"/>
  <c r="M620" i="10" l="1"/>
  <c r="N620" i="10"/>
  <c r="P620" i="10" s="1"/>
  <c r="J609" i="10"/>
  <c r="K608" i="10"/>
  <c r="M624" i="7"/>
  <c r="K625" i="7"/>
  <c r="K605" i="6"/>
  <c r="I606" i="6"/>
  <c r="M605" i="1"/>
  <c r="K606" i="1"/>
  <c r="M621" i="10" l="1"/>
  <c r="N621" i="10"/>
  <c r="P621" i="10" s="1"/>
  <c r="J610" i="10"/>
  <c r="K609" i="10"/>
  <c r="M625" i="7"/>
  <c r="K626" i="7"/>
  <c r="K606" i="6"/>
  <c r="I607" i="6"/>
  <c r="M606" i="1"/>
  <c r="K607" i="1"/>
  <c r="M622" i="10" l="1"/>
  <c r="N622" i="10"/>
  <c r="P622" i="10" s="1"/>
  <c r="J611" i="10"/>
  <c r="K610" i="10"/>
  <c r="M626" i="7"/>
  <c r="K627" i="7"/>
  <c r="K607" i="6"/>
  <c r="I608" i="6"/>
  <c r="K608" i="1"/>
  <c r="M607" i="1"/>
  <c r="M623" i="10" l="1"/>
  <c r="M624" i="10" s="1"/>
  <c r="M625" i="10" s="1"/>
  <c r="O625" i="10" s="1"/>
  <c r="N623" i="10"/>
  <c r="P623" i="10" s="1"/>
  <c r="P624" i="10" s="1"/>
  <c r="J612" i="10"/>
  <c r="K611" i="10"/>
  <c r="M627" i="7"/>
  <c r="K628" i="7"/>
  <c r="K608" i="6"/>
  <c r="I609" i="6"/>
  <c r="M608" i="1"/>
  <c r="K609" i="1"/>
  <c r="P625" i="10" l="1"/>
  <c r="M626" i="10"/>
  <c r="N626" i="10"/>
  <c r="P626" i="10" s="1"/>
  <c r="J613" i="10"/>
  <c r="K612" i="10"/>
  <c r="M628" i="7"/>
  <c r="K629" i="7"/>
  <c r="K609" i="6"/>
  <c r="I610" i="6"/>
  <c r="K610" i="1"/>
  <c r="M609" i="1"/>
  <c r="M627" i="10" l="1"/>
  <c r="N627" i="10"/>
  <c r="P627" i="10" s="1"/>
  <c r="J614" i="10"/>
  <c r="K613" i="10"/>
  <c r="M629" i="7"/>
  <c r="K631" i="7"/>
  <c r="K630" i="7"/>
  <c r="K610" i="6"/>
  <c r="I611" i="6"/>
  <c r="M610" i="1"/>
  <c r="K611" i="1"/>
  <c r="M628" i="10" l="1"/>
  <c r="N628" i="10"/>
  <c r="P628" i="10" s="1"/>
  <c r="J615" i="10"/>
  <c r="K614" i="10"/>
  <c r="M631" i="7"/>
  <c r="K632" i="7"/>
  <c r="K611" i="6"/>
  <c r="I612" i="6"/>
  <c r="M611" i="1"/>
  <c r="K612" i="1"/>
  <c r="M629" i="10" l="1"/>
  <c r="N629" i="10"/>
  <c r="P629" i="10" s="1"/>
  <c r="J616" i="10"/>
  <c r="K615" i="10"/>
  <c r="M632" i="7"/>
  <c r="K633" i="7"/>
  <c r="K612" i="6"/>
  <c r="I613" i="6"/>
  <c r="K613" i="1"/>
  <c r="M612" i="1"/>
  <c r="M630" i="10" l="1"/>
  <c r="M631" i="10" s="1"/>
  <c r="M632" i="10" s="1"/>
  <c r="O632" i="10" s="1"/>
  <c r="N630" i="10"/>
  <c r="P630" i="10" s="1"/>
  <c r="P631" i="10" s="1"/>
  <c r="J617" i="10"/>
  <c r="K616" i="10"/>
  <c r="M633" i="7"/>
  <c r="K634" i="7"/>
  <c r="K613" i="6"/>
  <c r="I614" i="6"/>
  <c r="M613" i="1"/>
  <c r="K614" i="1"/>
  <c r="P632" i="10" l="1"/>
  <c r="M633" i="10"/>
  <c r="N633" i="10"/>
  <c r="P633" i="10" s="1"/>
  <c r="J618" i="10"/>
  <c r="K617" i="10"/>
  <c r="M634" i="7"/>
  <c r="K635" i="7"/>
  <c r="K614" i="6"/>
  <c r="I615" i="6"/>
  <c r="M614" i="1"/>
  <c r="K615" i="1"/>
  <c r="M634" i="10" l="1"/>
  <c r="N634" i="10"/>
  <c r="P634" i="10" s="1"/>
  <c r="J619" i="10"/>
  <c r="K618" i="10"/>
  <c r="M635" i="7"/>
  <c r="K636" i="7"/>
  <c r="K615" i="6"/>
  <c r="I616" i="6"/>
  <c r="M615" i="1"/>
  <c r="K616" i="1"/>
  <c r="M635" i="10" l="1"/>
  <c r="N635" i="10"/>
  <c r="P635" i="10" s="1"/>
  <c r="J620" i="10"/>
  <c r="K619" i="10"/>
  <c r="M636" i="7"/>
  <c r="K637" i="7"/>
  <c r="K616" i="6"/>
  <c r="I617" i="6"/>
  <c r="M616" i="1"/>
  <c r="K617" i="1"/>
  <c r="M636" i="10" l="1"/>
  <c r="N636" i="10"/>
  <c r="P636" i="10" s="1"/>
  <c r="J621" i="10"/>
  <c r="K620" i="10"/>
  <c r="M637" i="7"/>
  <c r="K638" i="7"/>
  <c r="K617" i="6"/>
  <c r="I618" i="6"/>
  <c r="M617" i="1"/>
  <c r="K618" i="1"/>
  <c r="M637" i="10" l="1"/>
  <c r="M638" i="10" s="1"/>
  <c r="M639" i="10" s="1"/>
  <c r="N637" i="10"/>
  <c r="P637" i="10" s="1"/>
  <c r="P638" i="10" s="1"/>
  <c r="J622" i="10"/>
  <c r="K621" i="10"/>
  <c r="M638" i="7"/>
  <c r="K639" i="7"/>
  <c r="K618" i="6"/>
  <c r="I619" i="6"/>
  <c r="K619" i="1"/>
  <c r="M618" i="1"/>
  <c r="N640" i="10" l="1"/>
  <c r="O639" i="10"/>
  <c r="P639" i="10" s="1"/>
  <c r="J623" i="10"/>
  <c r="K622" i="10"/>
  <c r="K640" i="7"/>
  <c r="M639" i="7"/>
  <c r="K619" i="6"/>
  <c r="I620" i="6"/>
  <c r="M619" i="1"/>
  <c r="K620" i="1"/>
  <c r="P640" i="10" l="1"/>
  <c r="J624" i="10"/>
  <c r="K623" i="10"/>
  <c r="K641" i="7"/>
  <c r="M640" i="7"/>
  <c r="K620" i="6"/>
  <c r="I621" i="6"/>
  <c r="K621" i="1"/>
  <c r="M620" i="1"/>
  <c r="J625" i="10" l="1"/>
  <c r="K624" i="10"/>
  <c r="M641" i="7"/>
  <c r="K642" i="7"/>
  <c r="K621" i="6"/>
  <c r="I622" i="6"/>
  <c r="M621" i="1"/>
  <c r="K622" i="1"/>
  <c r="J626" i="10" l="1"/>
  <c r="K625" i="10"/>
  <c r="M642" i="7"/>
  <c r="K643" i="7"/>
  <c r="K622" i="6"/>
  <c r="I623" i="6"/>
  <c r="M622" i="1"/>
  <c r="K623" i="1"/>
  <c r="J627" i="10" l="1"/>
  <c r="K626" i="10"/>
  <c r="M643" i="7"/>
  <c r="K644" i="7"/>
  <c r="K623" i="6"/>
  <c r="I624" i="6"/>
  <c r="K624" i="1"/>
  <c r="M623" i="1"/>
  <c r="J628" i="10" l="1"/>
  <c r="K627" i="10"/>
  <c r="M644" i="7"/>
  <c r="K645" i="7"/>
  <c r="K624" i="6"/>
  <c r="I625" i="6"/>
  <c r="M624" i="1"/>
  <c r="K625" i="1"/>
  <c r="J629" i="10" l="1"/>
  <c r="K628" i="10"/>
  <c r="M645" i="7"/>
  <c r="K646" i="7"/>
  <c r="K625" i="6"/>
  <c r="I626" i="6"/>
  <c r="M625" i="1"/>
  <c r="K626" i="1"/>
  <c r="J630" i="10" l="1"/>
  <c r="K629" i="10"/>
  <c r="L640" i="10"/>
  <c r="M640" i="10" s="1"/>
  <c r="M646" i="7"/>
  <c r="K647" i="7"/>
  <c r="K626" i="6"/>
  <c r="I627" i="6"/>
  <c r="K627" i="1"/>
  <c r="M626" i="1"/>
  <c r="M641" i="10" l="1"/>
  <c r="N641" i="10"/>
  <c r="P641" i="10" s="1"/>
  <c r="J631" i="10"/>
  <c r="K630" i="10"/>
  <c r="M647" i="7"/>
  <c r="K648" i="7"/>
  <c r="K627" i="6"/>
  <c r="I628" i="6"/>
  <c r="M627" i="1"/>
  <c r="K628" i="1"/>
  <c r="M642" i="10" l="1"/>
  <c r="N642" i="10"/>
  <c r="P642" i="10" s="1"/>
  <c r="J632" i="10"/>
  <c r="K631" i="10"/>
  <c r="M648" i="7"/>
  <c r="K649" i="7"/>
  <c r="K628" i="6"/>
  <c r="I629" i="6"/>
  <c r="M628" i="1"/>
  <c r="K629" i="1"/>
  <c r="M643" i="10" l="1"/>
  <c r="N643" i="10"/>
  <c r="P643" i="10" s="1"/>
  <c r="J633" i="10"/>
  <c r="K632" i="10"/>
  <c r="M649" i="7"/>
  <c r="K650" i="7"/>
  <c r="K629" i="6"/>
  <c r="I630" i="6"/>
  <c r="K630" i="1"/>
  <c r="M629" i="1"/>
  <c r="M644" i="10" l="1"/>
  <c r="M645" i="10" s="1"/>
  <c r="M646" i="10" s="1"/>
  <c r="O646" i="10" s="1"/>
  <c r="N644" i="10"/>
  <c r="P644" i="10" s="1"/>
  <c r="P645" i="10" s="1"/>
  <c r="J634" i="10"/>
  <c r="K633" i="10"/>
  <c r="M650" i="7"/>
  <c r="K651" i="7"/>
  <c r="K630" i="6"/>
  <c r="I631" i="6"/>
  <c r="M630" i="1"/>
  <c r="K631" i="1"/>
  <c r="P646" i="10" l="1"/>
  <c r="M647" i="10"/>
  <c r="N647" i="10"/>
  <c r="P647" i="10" s="1"/>
  <c r="J635" i="10"/>
  <c r="K634" i="10"/>
  <c r="K652" i="7"/>
  <c r="M651" i="7"/>
  <c r="K631" i="6"/>
  <c r="I632" i="6"/>
  <c r="K632" i="1"/>
  <c r="M631" i="1"/>
  <c r="M648" i="10" l="1"/>
  <c r="N648" i="10"/>
  <c r="P648" i="10" s="1"/>
  <c r="J636" i="10"/>
  <c r="K635" i="10"/>
  <c r="K653" i="7"/>
  <c r="M652" i="7"/>
  <c r="K632" i="6"/>
  <c r="I633" i="6"/>
  <c r="K633" i="1"/>
  <c r="M632" i="1"/>
  <c r="M649" i="10" l="1"/>
  <c r="N649" i="10"/>
  <c r="P649" i="10" s="1"/>
  <c r="J637" i="10"/>
  <c r="K636" i="10"/>
  <c r="M653" i="7"/>
  <c r="K654" i="7"/>
  <c r="K633" i="6"/>
  <c r="I634" i="6"/>
  <c r="M633" i="1"/>
  <c r="K634" i="1"/>
  <c r="M650" i="10" l="1"/>
  <c r="N650" i="10"/>
  <c r="P650" i="10" s="1"/>
  <c r="J638" i="10"/>
  <c r="K637" i="10"/>
  <c r="M654" i="7"/>
  <c r="K655" i="7"/>
  <c r="K634" i="6"/>
  <c r="I635" i="6"/>
  <c r="M634" i="1"/>
  <c r="K635" i="1"/>
  <c r="M651" i="10" l="1"/>
  <c r="M652" i="10" s="1"/>
  <c r="M653" i="10" s="1"/>
  <c r="O653" i="10" s="1"/>
  <c r="N651" i="10"/>
  <c r="P651" i="10" s="1"/>
  <c r="P652" i="10" s="1"/>
  <c r="J639" i="10"/>
  <c r="K638" i="10"/>
  <c r="M655" i="7"/>
  <c r="K656" i="7"/>
  <c r="K635" i="6"/>
  <c r="I636" i="6"/>
  <c r="M635" i="1"/>
  <c r="K636" i="1"/>
  <c r="P653" i="10" l="1"/>
  <c r="M654" i="10"/>
  <c r="N654" i="10"/>
  <c r="P654" i="10" s="1"/>
  <c r="J640" i="10"/>
  <c r="K639" i="10"/>
  <c r="M656" i="7"/>
  <c r="K657" i="7"/>
  <c r="K636" i="6"/>
  <c r="I637" i="6"/>
  <c r="M636" i="1"/>
  <c r="K637" i="1"/>
  <c r="M655" i="10" l="1"/>
  <c r="N655" i="10"/>
  <c r="P655" i="10" s="1"/>
  <c r="J641" i="10"/>
  <c r="K640" i="10"/>
  <c r="M657" i="7"/>
  <c r="K658" i="7"/>
  <c r="K637" i="6"/>
  <c r="I638" i="6"/>
  <c r="M637" i="1"/>
  <c r="K638" i="1"/>
  <c r="M656" i="10" l="1"/>
  <c r="N656" i="10"/>
  <c r="P656" i="10" s="1"/>
  <c r="J642" i="10"/>
  <c r="K641" i="10"/>
  <c r="M658" i="7"/>
  <c r="K659" i="7"/>
  <c r="K638" i="6"/>
  <c r="I639" i="6"/>
  <c r="M638" i="1"/>
  <c r="K639" i="1"/>
  <c r="M657" i="10" l="1"/>
  <c r="N657" i="10"/>
  <c r="P657" i="10" s="1"/>
  <c r="J643" i="10"/>
  <c r="K642" i="10"/>
  <c r="M659" i="7"/>
  <c r="K660" i="7"/>
  <c r="K639" i="6"/>
  <c r="I640" i="6"/>
  <c r="M639" i="1"/>
  <c r="K640" i="1"/>
  <c r="M658" i="10" l="1"/>
  <c r="M659" i="10" s="1"/>
  <c r="M660" i="10" s="1"/>
  <c r="O660" i="10" s="1"/>
  <c r="N658" i="10"/>
  <c r="P658" i="10" s="1"/>
  <c r="P659" i="10" s="1"/>
  <c r="J644" i="10"/>
  <c r="K643" i="10"/>
  <c r="M660" i="7"/>
  <c r="K662" i="7"/>
  <c r="K661" i="7"/>
  <c r="K640" i="6"/>
  <c r="I641" i="6"/>
  <c r="K641" i="1"/>
  <c r="M640" i="1"/>
  <c r="P660" i="10" l="1"/>
  <c r="M661" i="10"/>
  <c r="N661" i="10"/>
  <c r="P661" i="10" s="1"/>
  <c r="J645" i="10"/>
  <c r="K644" i="10"/>
  <c r="M662" i="7"/>
  <c r="K663" i="7"/>
  <c r="K641" i="6"/>
  <c r="I642" i="6"/>
  <c r="M641" i="1"/>
  <c r="K642" i="1"/>
  <c r="M662" i="10" l="1"/>
  <c r="N662" i="10"/>
  <c r="P662" i="10" s="1"/>
  <c r="J646" i="10"/>
  <c r="K645" i="10"/>
  <c r="M663" i="7"/>
  <c r="K664" i="7"/>
  <c r="K642" i="6"/>
  <c r="I643" i="6"/>
  <c r="M642" i="1"/>
  <c r="K643" i="1"/>
  <c r="M663" i="10" l="1"/>
  <c r="N663" i="10"/>
  <c r="P663" i="10" s="1"/>
  <c r="J647" i="10"/>
  <c r="K646" i="10"/>
  <c r="M664" i="7"/>
  <c r="K665" i="7"/>
  <c r="K643" i="6"/>
  <c r="I644" i="6"/>
  <c r="K644" i="1"/>
  <c r="M643" i="1"/>
  <c r="M664" i="10" l="1"/>
  <c r="N664" i="10"/>
  <c r="P664" i="10" s="1"/>
  <c r="J648" i="10"/>
  <c r="K647" i="10"/>
  <c r="M665" i="7"/>
  <c r="K666" i="7"/>
  <c r="K644" i="6"/>
  <c r="I645" i="6"/>
  <c r="M644" i="1"/>
  <c r="K645" i="1"/>
  <c r="M665" i="10" l="1"/>
  <c r="M666" i="10" s="1"/>
  <c r="M667" i="10" s="1"/>
  <c r="O667" i="10" s="1"/>
  <c r="N665" i="10"/>
  <c r="P665" i="10" s="1"/>
  <c r="P666" i="10" s="1"/>
  <c r="J649" i="10"/>
  <c r="K648" i="10"/>
  <c r="M666" i="7"/>
  <c r="K667" i="7"/>
  <c r="K645" i="6"/>
  <c r="I646" i="6"/>
  <c r="M645" i="1"/>
  <c r="K646" i="1"/>
  <c r="P667" i="10" l="1"/>
  <c r="M668" i="10"/>
  <c r="N668" i="10"/>
  <c r="P668" i="10" s="1"/>
  <c r="J650" i="10"/>
  <c r="K649" i="10"/>
  <c r="K668" i="7"/>
  <c r="M667" i="7"/>
  <c r="K646" i="6"/>
  <c r="I647" i="6"/>
  <c r="M646" i="1"/>
  <c r="K647" i="1"/>
  <c r="M669" i="10" l="1"/>
  <c r="N669" i="10"/>
  <c r="P669" i="10" s="1"/>
  <c r="J651" i="10"/>
  <c r="K650" i="10"/>
  <c r="M668" i="7"/>
  <c r="K669" i="7"/>
  <c r="K647" i="6"/>
  <c r="I648" i="6"/>
  <c r="M647" i="1"/>
  <c r="K648" i="1"/>
  <c r="M670" i="10" l="1"/>
  <c r="N671" i="10" s="1"/>
  <c r="N670" i="10"/>
  <c r="P670" i="10" s="1"/>
  <c r="J652" i="10"/>
  <c r="K651" i="10"/>
  <c r="M669" i="7"/>
  <c r="K670" i="7"/>
  <c r="K648" i="6"/>
  <c r="I649" i="6"/>
  <c r="M648" i="1"/>
  <c r="K649" i="1"/>
  <c r="P671" i="10" l="1"/>
  <c r="J653" i="10"/>
  <c r="K652" i="10"/>
  <c r="M670" i="7"/>
  <c r="K671" i="7"/>
  <c r="K649" i="6"/>
  <c r="I650" i="6"/>
  <c r="K650" i="1"/>
  <c r="M649" i="1"/>
  <c r="J654" i="10" l="1"/>
  <c r="K653" i="10"/>
  <c r="M671" i="7"/>
  <c r="K672" i="7"/>
  <c r="K650" i="6"/>
  <c r="I651" i="6"/>
  <c r="M650" i="1"/>
  <c r="K651" i="1"/>
  <c r="J655" i="10" l="1"/>
  <c r="K654" i="10"/>
  <c r="M672" i="7"/>
  <c r="K673" i="7"/>
  <c r="K651" i="6"/>
  <c r="I652" i="6"/>
  <c r="K652" i="1"/>
  <c r="M651" i="1"/>
  <c r="J656" i="10" l="1"/>
  <c r="K655" i="10"/>
  <c r="M673" i="7"/>
  <c r="K674" i="7"/>
  <c r="K652" i="6"/>
  <c r="I653" i="6"/>
  <c r="M652" i="1"/>
  <c r="K653" i="1"/>
  <c r="J657" i="10" l="1"/>
  <c r="K656" i="10"/>
  <c r="M674" i="7"/>
  <c r="K675" i="7"/>
  <c r="K653" i="6"/>
  <c r="I654" i="6"/>
  <c r="M653" i="1"/>
  <c r="K654" i="1"/>
  <c r="J658" i="10" l="1"/>
  <c r="K657" i="10"/>
  <c r="M675" i="7"/>
  <c r="K676" i="7"/>
  <c r="K654" i="6"/>
  <c r="I655" i="6"/>
  <c r="M654" i="1"/>
  <c r="K655" i="1"/>
  <c r="J659" i="10" l="1"/>
  <c r="K658" i="10"/>
  <c r="M676" i="7"/>
  <c r="K677" i="7"/>
  <c r="K655" i="6"/>
  <c r="I656" i="6"/>
  <c r="M655" i="1"/>
  <c r="K656" i="1"/>
  <c r="J660" i="10" l="1"/>
  <c r="K659" i="10"/>
  <c r="M677" i="7"/>
  <c r="K678" i="7"/>
  <c r="K656" i="6"/>
  <c r="I657" i="6"/>
  <c r="M656" i="1"/>
  <c r="K657" i="1"/>
  <c r="J661" i="10" l="1"/>
  <c r="K660" i="10"/>
  <c r="M678" i="7"/>
  <c r="K679" i="7"/>
  <c r="K657" i="6"/>
  <c r="I658" i="6"/>
  <c r="K658" i="1"/>
  <c r="M657" i="1"/>
  <c r="J662" i="10" l="1"/>
  <c r="K661" i="10"/>
  <c r="L671" i="10"/>
  <c r="M671" i="10" s="1"/>
  <c r="K680" i="7"/>
  <c r="M679" i="7"/>
  <c r="K658" i="6"/>
  <c r="I659" i="6"/>
  <c r="M658" i="1"/>
  <c r="K659" i="1"/>
  <c r="M672" i="10" l="1"/>
  <c r="M673" i="10" s="1"/>
  <c r="M674" i="10" s="1"/>
  <c r="O674" i="10" s="1"/>
  <c r="N672" i="10"/>
  <c r="P672" i="10" s="1"/>
  <c r="P673" i="10" s="1"/>
  <c r="J663" i="10"/>
  <c r="K662" i="10"/>
  <c r="M680" i="7"/>
  <c r="K681" i="7"/>
  <c r="K659" i="6"/>
  <c r="I660" i="6"/>
  <c r="M659" i="1"/>
  <c r="K660" i="1"/>
  <c r="P674" i="10" l="1"/>
  <c r="M675" i="10"/>
  <c r="N675" i="10"/>
  <c r="P675" i="10" s="1"/>
  <c r="J664" i="10"/>
  <c r="K663" i="10"/>
  <c r="M681" i="7"/>
  <c r="K682" i="7"/>
  <c r="K660" i="6"/>
  <c r="I661" i="6"/>
  <c r="K661" i="1"/>
  <c r="M660" i="1"/>
  <c r="M676" i="10" l="1"/>
  <c r="N676" i="10"/>
  <c r="P676" i="10" s="1"/>
  <c r="J665" i="10"/>
  <c r="K664" i="10"/>
  <c r="K683" i="7"/>
  <c r="M682" i="7"/>
  <c r="K661" i="6"/>
  <c r="I662" i="6"/>
  <c r="M661" i="1"/>
  <c r="K662" i="1"/>
  <c r="M677" i="10" l="1"/>
  <c r="N677" i="10"/>
  <c r="P677" i="10" s="1"/>
  <c r="J666" i="10"/>
  <c r="K665" i="10"/>
  <c r="M683" i="7"/>
  <c r="K684" i="7"/>
  <c r="K662" i="6"/>
  <c r="I663" i="6"/>
  <c r="K663" i="1"/>
  <c r="M662" i="1"/>
  <c r="M678" i="10" l="1"/>
  <c r="N678" i="10"/>
  <c r="P678" i="10" s="1"/>
  <c r="J667" i="10"/>
  <c r="K666" i="10"/>
  <c r="M684" i="7"/>
  <c r="K685" i="7"/>
  <c r="K663" i="6"/>
  <c r="I664" i="6"/>
  <c r="M663" i="1"/>
  <c r="K664" i="1"/>
  <c r="M679" i="10" l="1"/>
  <c r="M680" i="10" s="1"/>
  <c r="M681" i="10" s="1"/>
  <c r="O681" i="10" s="1"/>
  <c r="N679" i="10"/>
  <c r="P679" i="10" s="1"/>
  <c r="P680" i="10" s="1"/>
  <c r="J668" i="10"/>
  <c r="K667" i="10"/>
  <c r="M685" i="7"/>
  <c r="K686" i="7"/>
  <c r="K664" i="6"/>
  <c r="I665" i="6"/>
  <c r="M664" i="1"/>
  <c r="K665" i="1"/>
  <c r="P681" i="10" l="1"/>
  <c r="M682" i="10"/>
  <c r="N682" i="10"/>
  <c r="P682" i="10" s="1"/>
  <c r="J669" i="10"/>
  <c r="K668" i="10"/>
  <c r="M686" i="7"/>
  <c r="K687" i="7"/>
  <c r="K665" i="6"/>
  <c r="I666" i="6"/>
  <c r="M665" i="1"/>
  <c r="K666" i="1"/>
  <c r="M683" i="10" l="1"/>
  <c r="N683" i="10"/>
  <c r="P683" i="10" s="1"/>
  <c r="J670" i="10"/>
  <c r="K669" i="10"/>
  <c r="M687" i="7"/>
  <c r="K688" i="7"/>
  <c r="K666" i="6"/>
  <c r="I667" i="6"/>
  <c r="M666" i="1"/>
  <c r="K667" i="1"/>
  <c r="M684" i="10" l="1"/>
  <c r="N684" i="10"/>
  <c r="P684" i="10" s="1"/>
  <c r="J671" i="10"/>
  <c r="K670" i="10"/>
  <c r="M688" i="7"/>
  <c r="K689" i="7"/>
  <c r="K667" i="6"/>
  <c r="I668" i="6"/>
  <c r="M667" i="1"/>
  <c r="K668" i="1"/>
  <c r="M685" i="10" l="1"/>
  <c r="N685" i="10"/>
  <c r="P685" i="10" s="1"/>
  <c r="J672" i="10"/>
  <c r="K671" i="10"/>
  <c r="M689" i="7"/>
  <c r="K690" i="7"/>
  <c r="K668" i="6"/>
  <c r="I669" i="6"/>
  <c r="M668" i="1"/>
  <c r="K669" i="1"/>
  <c r="M686" i="10" l="1"/>
  <c r="M687" i="10" s="1"/>
  <c r="M688" i="10" s="1"/>
  <c r="O688" i="10" s="1"/>
  <c r="N686" i="10"/>
  <c r="P686" i="10" s="1"/>
  <c r="P687" i="10" s="1"/>
  <c r="J673" i="10"/>
  <c r="K672" i="10"/>
  <c r="M690" i="7"/>
  <c r="K691" i="7"/>
  <c r="K669" i="6"/>
  <c r="I670" i="6"/>
  <c r="M669" i="1"/>
  <c r="K670" i="1"/>
  <c r="P688" i="10" l="1"/>
  <c r="M689" i="10"/>
  <c r="N689" i="10"/>
  <c r="P689" i="10" s="1"/>
  <c r="J674" i="10"/>
  <c r="K673" i="10"/>
  <c r="M691" i="7"/>
  <c r="K692" i="7"/>
  <c r="K670" i="6"/>
  <c r="I671" i="6"/>
  <c r="K671" i="1"/>
  <c r="M670" i="1"/>
  <c r="M690" i="10" l="1"/>
  <c r="N690" i="10"/>
  <c r="P690" i="10" s="1"/>
  <c r="J675" i="10"/>
  <c r="K674" i="10"/>
  <c r="M692" i="7"/>
  <c r="K694" i="7"/>
  <c r="K693" i="7"/>
  <c r="K671" i="6"/>
  <c r="I672" i="6"/>
  <c r="M671" i="1"/>
  <c r="K672" i="1"/>
  <c r="M691" i="10" l="1"/>
  <c r="N691" i="10"/>
  <c r="P691" i="10" s="1"/>
  <c r="J676" i="10"/>
  <c r="K675" i="10"/>
  <c r="M694" i="7"/>
  <c r="K695" i="7"/>
  <c r="K672" i="6"/>
  <c r="I673" i="6"/>
  <c r="M672" i="1"/>
  <c r="K673" i="1"/>
  <c r="M692" i="10" l="1"/>
  <c r="N692" i="10"/>
  <c r="P692" i="10" s="1"/>
  <c r="J677" i="10"/>
  <c r="K676" i="10"/>
  <c r="M695" i="7"/>
  <c r="K696" i="7"/>
  <c r="K673" i="6"/>
  <c r="I674" i="6"/>
  <c r="M673" i="1"/>
  <c r="K674" i="1"/>
  <c r="M693" i="10" l="1"/>
  <c r="M694" i="10" s="1"/>
  <c r="M695" i="10" s="1"/>
  <c r="O695" i="10" s="1"/>
  <c r="N693" i="10"/>
  <c r="P693" i="10" s="1"/>
  <c r="P694" i="10" s="1"/>
  <c r="J678" i="10"/>
  <c r="K677" i="10"/>
  <c r="M696" i="7"/>
  <c r="K697" i="7"/>
  <c r="K674" i="6"/>
  <c r="I675" i="6"/>
  <c r="M674" i="1"/>
  <c r="K675" i="1"/>
  <c r="P695" i="10" l="1"/>
  <c r="M696" i="10"/>
  <c r="N696" i="10"/>
  <c r="P696" i="10" s="1"/>
  <c r="J679" i="10"/>
  <c r="K678" i="10"/>
  <c r="M697" i="7"/>
  <c r="K698" i="7"/>
  <c r="K675" i="6"/>
  <c r="I676" i="6"/>
  <c r="M675" i="1"/>
  <c r="K676" i="1"/>
  <c r="M697" i="10" l="1"/>
  <c r="N697" i="10"/>
  <c r="P697" i="10" s="1"/>
  <c r="J680" i="10"/>
  <c r="K679" i="10"/>
  <c r="M698" i="7"/>
  <c r="K699" i="7"/>
  <c r="K676" i="6"/>
  <c r="I677" i="6"/>
  <c r="M676" i="1"/>
  <c r="K677" i="1"/>
  <c r="M698" i="10" l="1"/>
  <c r="N698" i="10"/>
  <c r="P698" i="10" s="1"/>
  <c r="J681" i="10"/>
  <c r="K680" i="10"/>
  <c r="M699" i="7"/>
  <c r="K700" i="7"/>
  <c r="K677" i="6"/>
  <c r="I678" i="6"/>
  <c r="M677" i="1"/>
  <c r="K678" i="1"/>
  <c r="M699" i="10" l="1"/>
  <c r="N699" i="10"/>
  <c r="P699" i="10" s="1"/>
  <c r="J682" i="10"/>
  <c r="K681" i="10"/>
  <c r="M700" i="7"/>
  <c r="K701" i="7"/>
  <c r="K678" i="6"/>
  <c r="I679" i="6"/>
  <c r="M678" i="1"/>
  <c r="K679" i="1"/>
  <c r="M700" i="10" l="1"/>
  <c r="N700" i="10"/>
  <c r="P700" i="10" s="1"/>
  <c r="P701" i="10" s="1"/>
  <c r="J683" i="10"/>
  <c r="K682" i="10"/>
  <c r="M701" i="7"/>
  <c r="K702" i="7"/>
  <c r="K679" i="6"/>
  <c r="I680" i="6"/>
  <c r="M679" i="1"/>
  <c r="K680" i="1"/>
  <c r="J684" i="10" l="1"/>
  <c r="K683" i="10"/>
  <c r="M702" i="7"/>
  <c r="K703" i="7"/>
  <c r="K680" i="6"/>
  <c r="I681" i="6"/>
  <c r="M680" i="1"/>
  <c r="K681" i="1"/>
  <c r="J685" i="10" l="1"/>
  <c r="K684" i="10"/>
  <c r="M703" i="7"/>
  <c r="K704" i="7"/>
  <c r="K681" i="6"/>
  <c r="I682" i="6"/>
  <c r="M681" i="1"/>
  <c r="K682" i="1"/>
  <c r="J686" i="10" l="1"/>
  <c r="K685" i="10"/>
  <c r="M704" i="7"/>
  <c r="K705" i="7"/>
  <c r="K682" i="6"/>
  <c r="I683" i="6"/>
  <c r="M682" i="1"/>
  <c r="K683" i="1"/>
  <c r="J687" i="10" l="1"/>
  <c r="K686" i="10"/>
  <c r="M705" i="7"/>
  <c r="K706" i="7"/>
  <c r="K683" i="6"/>
  <c r="I684" i="6"/>
  <c r="K684" i="1"/>
  <c r="M683" i="1"/>
  <c r="J688" i="10" l="1"/>
  <c r="K687" i="10"/>
  <c r="M706" i="7"/>
  <c r="K707" i="7"/>
  <c r="K684" i="6"/>
  <c r="I685" i="6"/>
  <c r="M684" i="1"/>
  <c r="K685" i="1"/>
  <c r="J689" i="10" l="1"/>
  <c r="K688" i="10"/>
  <c r="M707" i="7"/>
  <c r="K708" i="7"/>
  <c r="K685" i="6"/>
  <c r="I686" i="6"/>
  <c r="M685" i="1"/>
  <c r="K686" i="1"/>
  <c r="J690" i="10" l="1"/>
  <c r="K689" i="10"/>
  <c r="M708" i="7"/>
  <c r="K709" i="7"/>
  <c r="K686" i="6"/>
  <c r="I687" i="6"/>
  <c r="K687" i="1"/>
  <c r="M686" i="1"/>
  <c r="J691" i="10" l="1"/>
  <c r="K690" i="10"/>
  <c r="M709" i="7"/>
  <c r="K710" i="7"/>
  <c r="K687" i="6"/>
  <c r="I688" i="6"/>
  <c r="M687" i="1"/>
  <c r="K688" i="1"/>
  <c r="J692" i="10" l="1"/>
  <c r="K691" i="10"/>
  <c r="M710" i="7"/>
  <c r="K711" i="7"/>
  <c r="K688" i="6"/>
  <c r="I689" i="6"/>
  <c r="M688" i="1"/>
  <c r="K689" i="1"/>
  <c r="L701" i="10" l="1"/>
  <c r="M701" i="10" s="1"/>
  <c r="M702" i="10" s="1"/>
  <c r="O702" i="10" s="1"/>
  <c r="P702" i="10" s="1"/>
  <c r="J693" i="10"/>
  <c r="K692" i="10"/>
  <c r="M711" i="7"/>
  <c r="K712" i="7"/>
  <c r="K689" i="6"/>
  <c r="I690" i="6"/>
  <c r="M689" i="1"/>
  <c r="K690" i="1"/>
  <c r="M703" i="10" l="1"/>
  <c r="N703" i="10"/>
  <c r="P703" i="10" s="1"/>
  <c r="J694" i="10"/>
  <c r="K693" i="10"/>
  <c r="M712" i="7"/>
  <c r="K713" i="7"/>
  <c r="K690" i="6"/>
  <c r="I691" i="6"/>
  <c r="M690" i="1"/>
  <c r="K691" i="1"/>
  <c r="M704" i="10" l="1"/>
  <c r="N704" i="10"/>
  <c r="P704" i="10" s="1"/>
  <c r="J695" i="10"/>
  <c r="K694" i="10"/>
  <c r="M713" i="7"/>
  <c r="K714" i="7"/>
  <c r="K691" i="6"/>
  <c r="I692" i="6"/>
  <c r="M691" i="1"/>
  <c r="K692" i="1"/>
  <c r="M705" i="10" l="1"/>
  <c r="N705" i="10"/>
  <c r="P705" i="10" s="1"/>
  <c r="J696" i="10"/>
  <c r="K695" i="10"/>
  <c r="M714" i="7"/>
  <c r="K715" i="7"/>
  <c r="K692" i="6"/>
  <c r="I693" i="6"/>
  <c r="M692" i="1"/>
  <c r="K693" i="1"/>
  <c r="M706" i="10" l="1"/>
  <c r="N706" i="10"/>
  <c r="P706" i="10" s="1"/>
  <c r="J697" i="10"/>
  <c r="K696" i="10"/>
  <c r="M715" i="7"/>
  <c r="K716" i="7"/>
  <c r="K693" i="6"/>
  <c r="I694" i="6"/>
  <c r="M693" i="1"/>
  <c r="K694" i="1"/>
  <c r="M707" i="10" l="1"/>
  <c r="M708" i="10" s="1"/>
  <c r="M709" i="10" s="1"/>
  <c r="O709" i="10" s="1"/>
  <c r="N707" i="10"/>
  <c r="P707" i="10" s="1"/>
  <c r="P708" i="10" s="1"/>
  <c r="J698" i="10"/>
  <c r="K697" i="10"/>
  <c r="M716" i="7"/>
  <c r="K717" i="7"/>
  <c r="K694" i="6"/>
  <c r="I695" i="6"/>
  <c r="K695" i="1"/>
  <c r="M694" i="1"/>
  <c r="P709" i="10" l="1"/>
  <c r="M710" i="10"/>
  <c r="N710" i="10"/>
  <c r="P710" i="10" s="1"/>
  <c r="J699" i="10"/>
  <c r="K698" i="10"/>
  <c r="M717" i="7"/>
  <c r="K718" i="7"/>
  <c r="K695" i="6"/>
  <c r="I696" i="6"/>
  <c r="M695" i="1"/>
  <c r="K696" i="1"/>
  <c r="M711" i="10" l="1"/>
  <c r="N711" i="10"/>
  <c r="P711" i="10" s="1"/>
  <c r="J700" i="10"/>
  <c r="K699" i="10"/>
  <c r="M718" i="7"/>
  <c r="K719" i="7"/>
  <c r="K696" i="6"/>
  <c r="I697" i="6"/>
  <c r="M696" i="1"/>
  <c r="K697" i="1"/>
  <c r="M712" i="10" l="1"/>
  <c r="N712" i="10"/>
  <c r="P712" i="10" s="1"/>
  <c r="J701" i="10"/>
  <c r="K700" i="10"/>
  <c r="M719" i="7"/>
  <c r="K720" i="7"/>
  <c r="K697" i="6"/>
  <c r="I698" i="6"/>
  <c r="K698" i="1"/>
  <c r="M697" i="1"/>
  <c r="M713" i="10" l="1"/>
  <c r="N713" i="10"/>
  <c r="P713" i="10" s="1"/>
  <c r="J702" i="10"/>
  <c r="K701" i="10"/>
  <c r="M720" i="7"/>
  <c r="K721" i="7"/>
  <c r="K698" i="6"/>
  <c r="I699" i="6"/>
  <c r="M698" i="1"/>
  <c r="K699" i="1"/>
  <c r="M714" i="10" l="1"/>
  <c r="M715" i="10" s="1"/>
  <c r="M716" i="10" s="1"/>
  <c r="O716" i="10" s="1"/>
  <c r="N714" i="10"/>
  <c r="P714" i="10" s="1"/>
  <c r="P715" i="10" s="1"/>
  <c r="J703" i="10"/>
  <c r="K702" i="10"/>
  <c r="M721" i="7"/>
  <c r="K722" i="7"/>
  <c r="K699" i="6"/>
  <c r="I700" i="6"/>
  <c r="M699" i="1"/>
  <c r="K700" i="1"/>
  <c r="P716" i="10" l="1"/>
  <c r="M717" i="10"/>
  <c r="N717" i="10"/>
  <c r="P717" i="10" s="1"/>
  <c r="J704" i="10"/>
  <c r="K703" i="10"/>
  <c r="M722" i="7"/>
  <c r="K723" i="7"/>
  <c r="K700" i="6"/>
  <c r="I701" i="6"/>
  <c r="M700" i="1"/>
  <c r="K701" i="1"/>
  <c r="M718" i="10" l="1"/>
  <c r="N718" i="10"/>
  <c r="P718" i="10" s="1"/>
  <c r="J705" i="10"/>
  <c r="K704" i="10"/>
  <c r="M723" i="7"/>
  <c r="K725" i="7"/>
  <c r="K724" i="7"/>
  <c r="K701" i="6"/>
  <c r="I702" i="6"/>
  <c r="M701" i="1"/>
  <c r="K702" i="1"/>
  <c r="M719" i="10" l="1"/>
  <c r="N719" i="10"/>
  <c r="P719" i="10" s="1"/>
  <c r="J706" i="10"/>
  <c r="K705" i="10"/>
  <c r="M725" i="7"/>
  <c r="K726" i="7"/>
  <c r="K702" i="6"/>
  <c r="I703" i="6"/>
  <c r="M702" i="1"/>
  <c r="K703" i="1"/>
  <c r="M720" i="10" l="1"/>
  <c r="N720" i="10"/>
  <c r="P720" i="10" s="1"/>
  <c r="J707" i="10"/>
  <c r="K706" i="10"/>
  <c r="M726" i="7"/>
  <c r="K727" i="7"/>
  <c r="K703" i="6"/>
  <c r="I704" i="6"/>
  <c r="K704" i="1"/>
  <c r="M703" i="1"/>
  <c r="M721" i="10" l="1"/>
  <c r="M722" i="10" s="1"/>
  <c r="M723" i="10" s="1"/>
  <c r="O723" i="10" s="1"/>
  <c r="N721" i="10"/>
  <c r="P721" i="10" s="1"/>
  <c r="P722" i="10" s="1"/>
  <c r="J708" i="10"/>
  <c r="K707" i="10"/>
  <c r="M727" i="7"/>
  <c r="K728" i="7"/>
  <c r="K704" i="6"/>
  <c r="I705" i="6"/>
  <c r="M704" i="1"/>
  <c r="K705" i="1"/>
  <c r="P723" i="10" l="1"/>
  <c r="M724" i="10"/>
  <c r="N724" i="10"/>
  <c r="P724" i="10" s="1"/>
  <c r="J709" i="10"/>
  <c r="K708" i="10"/>
  <c r="M728" i="7"/>
  <c r="K729" i="7"/>
  <c r="K705" i="6"/>
  <c r="I706" i="6"/>
  <c r="M705" i="1"/>
  <c r="K706" i="1"/>
  <c r="M725" i="10" l="1"/>
  <c r="N725" i="10"/>
  <c r="P725" i="10" s="1"/>
  <c r="J710" i="10"/>
  <c r="K709" i="10"/>
  <c r="M729" i="7"/>
  <c r="K730" i="7"/>
  <c r="K706" i="6"/>
  <c r="I707" i="6"/>
  <c r="M706" i="1"/>
  <c r="K707" i="1"/>
  <c r="M726" i="10" l="1"/>
  <c r="N726" i="10"/>
  <c r="P726" i="10" s="1"/>
  <c r="J711" i="10"/>
  <c r="K710" i="10"/>
  <c r="M730" i="7"/>
  <c r="K731" i="7"/>
  <c r="K707" i="6"/>
  <c r="I708" i="6"/>
  <c r="M707" i="1"/>
  <c r="K708" i="1"/>
  <c r="M727" i="10" l="1"/>
  <c r="N727" i="10"/>
  <c r="P727" i="10" s="1"/>
  <c r="J712" i="10"/>
  <c r="K711" i="10"/>
  <c r="M731" i="7"/>
  <c r="K732" i="7"/>
  <c r="K708" i="6"/>
  <c r="I709" i="6"/>
  <c r="M708" i="1"/>
  <c r="K709" i="1"/>
  <c r="M728" i="10" l="1"/>
  <c r="M729" i="10" s="1"/>
  <c r="M730" i="10" s="1"/>
  <c r="O730" i="10" s="1"/>
  <c r="N728" i="10"/>
  <c r="P728" i="10" s="1"/>
  <c r="P729" i="10" s="1"/>
  <c r="J713" i="10"/>
  <c r="K712" i="10"/>
  <c r="M732" i="7"/>
  <c r="K733" i="7"/>
  <c r="K709" i="6"/>
  <c r="I710" i="6"/>
  <c r="M709" i="1"/>
  <c r="K710" i="1"/>
  <c r="P730" i="10" l="1"/>
  <c r="M731" i="10"/>
  <c r="N732" i="10" s="1"/>
  <c r="N731" i="10"/>
  <c r="P731" i="10" s="1"/>
  <c r="J714" i="10"/>
  <c r="K713" i="10"/>
  <c r="M733" i="7"/>
  <c r="K734" i="7"/>
  <c r="K710" i="6"/>
  <c r="I711" i="6"/>
  <c r="M710" i="1"/>
  <c r="K711" i="1"/>
  <c r="P732" i="10" l="1"/>
  <c r="J715" i="10"/>
  <c r="K714" i="10"/>
  <c r="M734" i="7"/>
  <c r="K735" i="7"/>
  <c r="K711" i="6"/>
  <c r="I712" i="6"/>
  <c r="M711" i="1"/>
  <c r="K712" i="1"/>
  <c r="J716" i="10" l="1"/>
  <c r="K715" i="10"/>
  <c r="M735" i="7"/>
  <c r="K736" i="7"/>
  <c r="K712" i="6"/>
  <c r="I713" i="6"/>
  <c r="M712" i="1"/>
  <c r="K713" i="1"/>
  <c r="J717" i="10" l="1"/>
  <c r="K716" i="10"/>
  <c r="M736" i="7"/>
  <c r="K737" i="7"/>
  <c r="K713" i="6"/>
  <c r="I714" i="6"/>
  <c r="M713" i="1"/>
  <c r="K714" i="1"/>
  <c r="J718" i="10" l="1"/>
  <c r="K717" i="10"/>
  <c r="M737" i="7"/>
  <c r="K738" i="7"/>
  <c r="K714" i="6"/>
  <c r="I715" i="6"/>
  <c r="K715" i="1"/>
  <c r="M714" i="1"/>
  <c r="J719" i="10" l="1"/>
  <c r="K718" i="10"/>
  <c r="M738" i="7"/>
  <c r="K739" i="7"/>
  <c r="K715" i="6"/>
  <c r="I716" i="6"/>
  <c r="M715" i="1"/>
  <c r="K716" i="1"/>
  <c r="J720" i="10" l="1"/>
  <c r="K719" i="10"/>
  <c r="M739" i="7"/>
  <c r="K740" i="7"/>
  <c r="K716" i="6"/>
  <c r="I717" i="6"/>
  <c r="M716" i="1"/>
  <c r="K717" i="1"/>
  <c r="J721" i="10" l="1"/>
  <c r="K720" i="10"/>
  <c r="O733" i="10"/>
  <c r="M740" i="7"/>
  <c r="K741" i="7"/>
  <c r="K717" i="6"/>
  <c r="I718" i="6"/>
  <c r="K718" i="1"/>
  <c r="M717" i="1"/>
  <c r="L732" i="10" l="1"/>
  <c r="M732" i="10" s="1"/>
  <c r="J722" i="10"/>
  <c r="K721" i="10"/>
  <c r="M741" i="7"/>
  <c r="K742" i="7"/>
  <c r="K718" i="6"/>
  <c r="I719" i="6"/>
  <c r="M718" i="1"/>
  <c r="K719" i="1"/>
  <c r="J723" i="10" l="1"/>
  <c r="K722" i="10"/>
  <c r="N733" i="10"/>
  <c r="M742" i="7"/>
  <c r="K743" i="7"/>
  <c r="K719" i="6"/>
  <c r="I720" i="6"/>
  <c r="M719" i="1"/>
  <c r="K720" i="1"/>
  <c r="J724" i="10" l="1"/>
  <c r="K723" i="10"/>
  <c r="M743" i="7"/>
  <c r="K744" i="7"/>
  <c r="K720" i="6"/>
  <c r="I721" i="6"/>
  <c r="M720" i="1"/>
  <c r="K721" i="1"/>
  <c r="J725" i="10" l="1"/>
  <c r="K724" i="10"/>
  <c r="M744" i="7"/>
  <c r="K745" i="7"/>
  <c r="K721" i="6"/>
  <c r="I722" i="6"/>
  <c r="K722" i="1"/>
  <c r="M721" i="1"/>
  <c r="J726" i="10" l="1"/>
  <c r="K725" i="10"/>
  <c r="M745" i="7"/>
  <c r="K746" i="7"/>
  <c r="K722" i="6"/>
  <c r="I723" i="6"/>
  <c r="M722" i="1"/>
  <c r="K723" i="1"/>
  <c r="J727" i="10" l="1"/>
  <c r="K726" i="10"/>
  <c r="M746" i="7"/>
  <c r="K747" i="7"/>
  <c r="K723" i="6"/>
  <c r="I724" i="6"/>
  <c r="M723" i="1"/>
  <c r="K724" i="1"/>
  <c r="J728" i="10" l="1"/>
  <c r="K727" i="10"/>
  <c r="M747" i="7"/>
  <c r="K748" i="7"/>
  <c r="K724" i="6"/>
  <c r="I725" i="6"/>
  <c r="M724" i="1"/>
  <c r="K725" i="1"/>
  <c r="J729" i="10" l="1"/>
  <c r="K728" i="10"/>
  <c r="M748" i="7"/>
  <c r="K749" i="7"/>
  <c r="K725" i="6"/>
  <c r="I726" i="6"/>
  <c r="M725" i="1"/>
  <c r="K726" i="1"/>
  <c r="J730" i="10" l="1"/>
  <c r="K729" i="10"/>
  <c r="M749" i="7"/>
  <c r="K750" i="7"/>
  <c r="K726" i="6"/>
  <c r="I727" i="6"/>
  <c r="M726" i="1"/>
  <c r="K727" i="1"/>
  <c r="J731" i="10" l="1"/>
  <c r="K730" i="10"/>
  <c r="M750" i="7"/>
  <c r="K751" i="7"/>
  <c r="K727" i="6"/>
  <c r="I728" i="6"/>
  <c r="M727" i="1"/>
  <c r="K728" i="1"/>
  <c r="J732" i="10" l="1"/>
  <c r="K732" i="10" s="1"/>
  <c r="K731" i="10"/>
  <c r="M751" i="7"/>
  <c r="K752" i="7"/>
  <c r="K728" i="6"/>
  <c r="I729" i="6"/>
  <c r="K729" i="1"/>
  <c r="M728" i="1"/>
  <c r="M752" i="7" l="1"/>
  <c r="K753" i="7"/>
  <c r="K729" i="6"/>
  <c r="I730" i="6"/>
  <c r="M729" i="1"/>
  <c r="K730" i="1"/>
  <c r="M753" i="7" l="1"/>
  <c r="K754" i="7"/>
  <c r="K730" i="6"/>
  <c r="I731" i="6"/>
  <c r="M730" i="1"/>
  <c r="K731" i="1"/>
  <c r="M754" i="7" l="1"/>
  <c r="K755" i="7"/>
  <c r="K731" i="6"/>
  <c r="I732" i="6"/>
  <c r="K732" i="6" s="1"/>
  <c r="M731" i="1"/>
  <c r="K732" i="1"/>
  <c r="M755" i="7" l="1"/>
  <c r="K756" i="7"/>
  <c r="M732" i="1"/>
</calcChain>
</file>

<file path=xl/sharedStrings.xml><?xml version="1.0" encoding="utf-8"?>
<sst xmlns="http://schemas.openxmlformats.org/spreadsheetml/2006/main" count="3161" uniqueCount="87">
  <si>
    <t>data</t>
  </si>
  <si>
    <t>dni tygodnia</t>
  </si>
  <si>
    <t>dochód</t>
  </si>
  <si>
    <t>serwis</t>
  </si>
  <si>
    <t>pora roku</t>
  </si>
  <si>
    <t>JEŻELI(and(A3&gt;=21.03.2023;A3&lt;=20.06.2023);"wiosna";JEŻELI(and(A3&gt;=21.06.2023;A3&lt;=22.09.2023);"lato";JEŻELI(and(A3&gt;=23.09.2023;A3&lt;=20.12.2023);"jesień";"zima"))</t>
  </si>
  <si>
    <t>wiosna</t>
  </si>
  <si>
    <t>lato</t>
  </si>
  <si>
    <t>jesień</t>
  </si>
  <si>
    <t>zima</t>
  </si>
  <si>
    <t>liczba rowerów</t>
  </si>
  <si>
    <t>czynna</t>
  </si>
  <si>
    <t>popyt</t>
  </si>
  <si>
    <t>przychód</t>
  </si>
  <si>
    <t>1.</t>
  </si>
  <si>
    <t>koszt</t>
  </si>
  <si>
    <t>dochód2</t>
  </si>
  <si>
    <t>koszty</t>
  </si>
  <si>
    <t>Suma z dochód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</si>
  <si>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</si>
  <si>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</si>
  <si>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</si>
  <si>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</si>
  <si>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</si>
  <si>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</si>
  <si>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</si>
  <si>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</si>
  <si>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</si>
  <si>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</si>
  <si>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</si>
  <si>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</si>
  <si>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</si>
  <si>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</si>
  <si>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miesiąc</t>
  </si>
  <si>
    <t>nie</t>
  </si>
  <si>
    <t>poczatek miesiąca</t>
  </si>
  <si>
    <t>tak</t>
  </si>
  <si>
    <t>koniec miesiaca</t>
  </si>
  <si>
    <t>TAK</t>
  </si>
  <si>
    <t>koniec</t>
  </si>
  <si>
    <t>NIE</t>
  </si>
  <si>
    <t>1 Suma</t>
  </si>
  <si>
    <t>2 Suma</t>
  </si>
  <si>
    <t>3 Suma</t>
  </si>
  <si>
    <t>4 Suma</t>
  </si>
  <si>
    <t>5 Suma</t>
  </si>
  <si>
    <t>6 Suma</t>
  </si>
  <si>
    <t>7 Suma</t>
  </si>
  <si>
    <t>8 Suma</t>
  </si>
  <si>
    <t>9 Suma</t>
  </si>
  <si>
    <t>10 Suma</t>
  </si>
  <si>
    <t>11 Suma</t>
  </si>
  <si>
    <t>12 Suma</t>
  </si>
  <si>
    <t>ł. dochód</t>
  </si>
  <si>
    <t>ł. przychód</t>
  </si>
  <si>
    <t>ł. koszt</t>
  </si>
  <si>
    <t>Suma z koszt</t>
  </si>
  <si>
    <t>Suma z przychód</t>
  </si>
  <si>
    <t>styczeń</t>
  </si>
  <si>
    <t>luty</t>
  </si>
  <si>
    <t>marzec</t>
  </si>
  <si>
    <t>kwiecień</t>
  </si>
  <si>
    <t>czerwiec</t>
  </si>
  <si>
    <t>lipiec</t>
  </si>
  <si>
    <t>sierpień</t>
  </si>
  <si>
    <t>wrzesień</t>
  </si>
  <si>
    <t>październik</t>
  </si>
  <si>
    <t>listopad</t>
  </si>
  <si>
    <t>grudzień</t>
  </si>
  <si>
    <t xml:space="preserve">47zł = </t>
  </si>
  <si>
    <t>66zł=</t>
  </si>
  <si>
    <t>57zł=</t>
  </si>
  <si>
    <t>dokupić rowery</t>
  </si>
  <si>
    <t>nowa sym dochodu</t>
  </si>
  <si>
    <t>JEŻELI(F3="tak";30*G3*(10+MAX(Q$2:Q2))-D3+R2;R2-D3)</t>
  </si>
  <si>
    <t>łączny przychód w nowej symulacji</t>
  </si>
  <si>
    <t>łączny koszt</t>
  </si>
  <si>
    <t>ilosc rowerow</t>
  </si>
  <si>
    <t>dzień tyg</t>
  </si>
  <si>
    <t>ilosc wypożyczonych</t>
  </si>
  <si>
    <t>łączny przychód</t>
  </si>
  <si>
    <t>łączny dochód</t>
  </si>
  <si>
    <t>dokupione rowery</t>
  </si>
  <si>
    <t>nowa ilość</t>
  </si>
  <si>
    <t>nowy przychód</t>
  </si>
  <si>
    <t>nowe koszta</t>
  </si>
  <si>
    <t>nowy łączny dochód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</si>
</sst>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[matura2021_czerwiec_rowery.xlsx]Arkusz4!Tabela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dochód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Arkusz4!$A$4:$A$16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Arkusz4!$B$4:$B$16</c:f>
              <c:numCache>
                <c:formatCode>General</c:formatCode>
                <c:ptCount val="12"/>
                <c:pt idx="0">
                  <c:v>-239570</c:v>
                </c:pt>
                <c:pt idx="1">
                  <c:v>-198500</c:v>
                </c:pt>
                <c:pt idx="2">
                  <c:v>-195260</c:v>
                </c:pt>
                <c:pt idx="3">
                  <c:v>-121950</c:v>
                </c:pt>
                <c:pt idx="4">
                  <c:v>-44990</c:v>
                </c:pt>
                <c:pt idx="5">
                  <c:v>40290</c:v>
                </c:pt>
                <c:pt idx="6">
                  <c:v>186490</c:v>
                </c:pt>
                <c:pt idx="7">
                  <c:v>351700</c:v>
                </c:pt>
                <c:pt idx="8">
                  <c:v>494400</c:v>
                </c:pt>
                <c:pt idx="9">
                  <c:v>599080</c:v>
                </c:pt>
                <c:pt idx="10">
                  <c:v>638940</c:v>
                </c:pt>
                <c:pt idx="11">
                  <c:v>718210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9-4B98-9BFF-AE12284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701072"/>
        <c:axId val="1527466016"/>
      </c:barChart>
      <c:catAx>
        <c:axId val="12677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7466016"/>
        <c:crosses val="autoZero"/>
        <c:auto val="1"/>
        <c:lblAlgn val="ctr"/>
        <c:lblOffset val="100"/>
        <c:noMultiLvlLbl val="0"/>
      </c:catAx>
      <c:valAx>
        <c:axId val="15274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77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[matura2021_czerwiec_rowery.xlsx]wykres 5.2!Tabela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Dochód w poszczególnych miesiacach roku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'wykres 5.2'!$B$1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'wykres 5.2'!$A$2:$A$14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'wykres 5.2'!$B$2:$B$14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7-40F2-A377-4D7653C20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486704"/>
        <c:axId val="335902464"/>
      </c:barChart>
      <c:catAx>
        <c:axId val="44848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5902464"/>
        <c:crosses val="autoZero"/>
        <c:auto val="1"/>
        <c:lblAlgn val="ctr"/>
        <c:lblOffset val="100"/>
        <c:noMultiLvlLbl val="0"/>
      </c:catAx>
      <c:valAx>
        <c:axId val="3359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Dochód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4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1</xdr:row>
      <xdr:rowOff>160020</xdr:rowOff>
    </xdr:from>
    <xdr:to>
      <xdr:col>14</xdr:col>
      <xdr:colOff>502920</xdr:colOff>
      <xdr:row>21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A39C9E1-7F8B-49A8-89AE-F9188E2C8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571500</xdr:colOff>
      <xdr:row>24</xdr:row>
      <xdr:rowOff>160020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D6CFADC-37B1-4385-AECF-14C992EFE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817.894328240742" createdVersion="6" refreshedVersion="6" minRefreshableVersion="3" recordCount="365" xr:uid="{4F811F7F-4317-4ABC-80CD-471EED88F367}">
  <cacheSource type="worksheet">
    <worksheetSource ref="A1:M366" sheet="Arkusz1"/>
  </cacheSource>
  <cacheFields count="12">
    <cacheField name="data" numFmtId="14">
      <sharedItems containsSemiMixedTypes="0" containsNonDate="0" containsDate="1" containsString="0" minDate="2023-01-01T00:00:00" maxDate="2024-01-01T00:00:00" count="36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  <fieldGroup par="11" base="0">
        <rangePr groupBy="days" startDate="2023-01-01T00:00:00" endDate="2024-01-01T00:00:00"/>
        <groupItems count="368">
          <s v="&lt;01.01.2023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4"/>
        </groupItems>
      </fieldGroup>
    </cacheField>
    <cacheField name="dni tygodnia" numFmtId="0">
      <sharedItems containsSemiMixedTypes="0" containsString="0" containsNumber="1" containsInteger="1" minValue="1" maxValue="7"/>
    </cacheField>
    <cacheField name="liczba rowerów" numFmtId="0">
      <sharedItems containsSemiMixedTypes="0" containsString="0" containsNumber="1" containsInteger="1" minValue="10" maxValue="10"/>
    </cacheField>
    <cacheField name="serwis" numFmtId="0">
      <sharedItems containsSemiMixedTypes="0" containsString="0" containsNumber="1" containsInteger="1" minValue="0" maxValue="150"/>
    </cacheField>
    <cacheField name="pora roku" numFmtId="0">
      <sharedItems/>
    </cacheField>
    <cacheField name="czynna" numFmtId="14">
      <sharedItems/>
    </cacheField>
    <cacheField name="popyt" numFmtId="0">
      <sharedItems containsSemiMixedTypes="0" containsString="0" containsNumber="1" minValue="0.2" maxValue="0.9"/>
    </cacheField>
    <cacheField name="dochód" numFmtId="0">
      <sharedItems containsSemiMixedTypes="0" containsString="0" containsNumber="1" containsInteger="1" minValue="-8150" maxValue="23800" count="276">
        <n v="-8150"/>
        <n v="-8090"/>
        <n v="-8030"/>
        <n v="-7970"/>
        <n v="-7910"/>
        <n v="-7850"/>
        <n v="-8000"/>
        <n v="-7940"/>
        <n v="-7880"/>
        <n v="-7820"/>
        <n v="-7760"/>
        <n v="-7700"/>
        <n v="-7790"/>
        <n v="-7730"/>
        <n v="-7670"/>
        <n v="-7610"/>
        <n v="-7550"/>
        <n v="-7640"/>
        <n v="-7580"/>
        <n v="-7520"/>
        <n v="-7460"/>
        <n v="-7400"/>
        <n v="-7490"/>
        <n v="-7430"/>
        <n v="-7370"/>
        <n v="-7310"/>
        <n v="-7250"/>
        <n v="-7340"/>
        <n v="-7280"/>
        <n v="-7220"/>
        <n v="-7160"/>
        <n v="-7100"/>
        <n v="-7190"/>
        <n v="-7130"/>
        <n v="-7070"/>
        <n v="-7010"/>
        <n v="-6950"/>
        <n v="-7040"/>
        <n v="-6980"/>
        <n v="-6920"/>
        <n v="-6860"/>
        <n v="-6800"/>
        <n v="-6890"/>
        <n v="-6830"/>
        <n v="-6770"/>
        <n v="-6710"/>
        <n v="-6650"/>
        <n v="-6740"/>
        <n v="-6680"/>
        <n v="-6620"/>
        <n v="-6560"/>
        <n v="-6500"/>
        <n v="-6590"/>
        <n v="-6530"/>
        <n v="-6470"/>
        <n v="-6410"/>
        <n v="-6350"/>
        <n v="-6440"/>
        <n v="-6290"/>
        <n v="-6140"/>
        <n v="-5990"/>
        <n v="-5840"/>
        <n v="-5690"/>
        <n v="-5540"/>
        <n v="-5390"/>
        <n v="-5240"/>
        <n v="-5090"/>
        <n v="-4940"/>
        <n v="-4790"/>
        <n v="-4640"/>
        <n v="-4490"/>
        <n v="-4340"/>
        <n v="-4190"/>
        <n v="-4040"/>
        <n v="-3890"/>
        <n v="-3740"/>
        <n v="-3590"/>
        <n v="-3440"/>
        <n v="-3290"/>
        <n v="-3140"/>
        <n v="-2990"/>
        <n v="-2840"/>
        <n v="-2690"/>
        <n v="-2540"/>
        <n v="-2390"/>
        <n v="-2240"/>
        <n v="-2090"/>
        <n v="-1940"/>
        <n v="-1790"/>
        <n v="-1640"/>
        <n v="-1490"/>
        <n v="-1340"/>
        <n v="-1190"/>
        <n v="-1040"/>
        <n v="-890"/>
        <n v="-740"/>
        <n v="-590"/>
        <n v="-440"/>
        <n v="-290"/>
        <n v="-140"/>
        <n v="10"/>
        <n v="160"/>
        <n v="310"/>
        <n v="460"/>
        <n v="610"/>
        <n v="760"/>
        <n v="910"/>
        <n v="1060"/>
        <n v="1210"/>
        <n v="1360"/>
        <n v="1510"/>
        <n v="1780"/>
        <n v="2050"/>
        <n v="2320"/>
        <n v="2170"/>
        <n v="2440"/>
        <n v="2710"/>
        <n v="2980"/>
        <n v="3250"/>
        <n v="3520"/>
        <n v="3370"/>
        <n v="3640"/>
        <n v="3910"/>
        <n v="4180"/>
        <n v="4450"/>
        <n v="4720"/>
        <n v="4570"/>
        <n v="4840"/>
        <n v="5110"/>
        <n v="5380"/>
        <n v="5650"/>
        <n v="5920"/>
        <n v="5770"/>
        <n v="6040"/>
        <n v="6310"/>
        <n v="6580"/>
        <n v="6850"/>
        <n v="7120"/>
        <n v="6970"/>
        <n v="7240"/>
        <n v="7510"/>
        <n v="7780"/>
        <n v="8050"/>
        <n v="8320"/>
        <n v="8170"/>
        <n v="8440"/>
        <n v="8710"/>
        <n v="8980"/>
        <n v="9250"/>
        <n v="9520"/>
        <n v="9370"/>
        <n v="9640"/>
        <n v="9910"/>
        <n v="10180"/>
        <n v="10450"/>
        <n v="10720"/>
        <n v="10570"/>
        <n v="10840"/>
        <n v="11110"/>
        <n v="11380"/>
        <n v="11650"/>
        <n v="11920"/>
        <n v="11770"/>
        <n v="12040"/>
        <n v="12310"/>
        <n v="12580"/>
        <n v="12850"/>
        <n v="13120"/>
        <n v="12970"/>
        <n v="13240"/>
        <n v="13510"/>
        <n v="13780"/>
        <n v="14050"/>
        <n v="14320"/>
        <n v="14170"/>
        <n v="14440"/>
        <n v="14710"/>
        <n v="14980"/>
        <n v="15250"/>
        <n v="15520"/>
        <n v="15370"/>
        <n v="15640"/>
        <n v="15910"/>
        <n v="16180"/>
        <n v="16450"/>
        <n v="16720"/>
        <n v="16570"/>
        <n v="16840"/>
        <n v="17110"/>
        <n v="17380"/>
        <n v="17650"/>
        <n v="17920"/>
        <n v="17770"/>
        <n v="17890"/>
        <n v="18010"/>
        <n v="18130"/>
        <n v="18250"/>
        <n v="18370"/>
        <n v="18220"/>
        <n v="18340"/>
        <n v="18460"/>
        <n v="18580"/>
        <n v="18700"/>
        <n v="18820"/>
        <n v="18670"/>
        <n v="18790"/>
        <n v="18910"/>
        <n v="19030"/>
        <n v="19150"/>
        <n v="19270"/>
        <n v="19120"/>
        <n v="19240"/>
        <n v="19360"/>
        <n v="19480"/>
        <n v="19600"/>
        <n v="19720"/>
        <n v="19570"/>
        <n v="19690"/>
        <n v="19810"/>
        <n v="19930"/>
        <n v="20050"/>
        <n v="20170"/>
        <n v="20020"/>
        <n v="20140"/>
        <n v="20260"/>
        <n v="20380"/>
        <n v="20500"/>
        <n v="20620"/>
        <n v="20470"/>
        <n v="20590"/>
        <n v="20710"/>
        <n v="20830"/>
        <n v="20950"/>
        <n v="21070"/>
        <n v="20920"/>
        <n v="21040"/>
        <n v="21160"/>
        <n v="21280"/>
        <n v="21400"/>
        <n v="21520"/>
        <n v="21370"/>
        <n v="21490"/>
        <n v="21610"/>
        <n v="21730"/>
        <n v="21850"/>
        <n v="21970"/>
        <n v="21820"/>
        <n v="21940"/>
        <n v="22060"/>
        <n v="22180"/>
        <n v="22300"/>
        <n v="22420"/>
        <n v="22270"/>
        <n v="22390"/>
        <n v="22510"/>
        <n v="22630"/>
        <n v="22750"/>
        <n v="22870"/>
        <n v="22720"/>
        <n v="22840"/>
        <n v="22960"/>
        <n v="23080"/>
        <n v="23200"/>
        <n v="23320"/>
        <n v="23170"/>
        <n v="23290"/>
        <n v="23410"/>
        <n v="23530"/>
        <n v="23590"/>
        <n v="23650"/>
        <n v="23500"/>
        <n v="23560"/>
        <n v="23620"/>
        <n v="23680"/>
        <n v="23740"/>
        <n v="23800"/>
      </sharedItems>
    </cacheField>
    <cacheField name="przychód" numFmtId="0">
      <sharedItems containsSemiMixedTypes="0" containsString="0" containsNumber="1" containsInteger="1" minValue="0" maxValue="39600"/>
    </cacheField>
    <cacheField name="koszt" numFmtId="0">
      <sharedItems containsSemiMixedTypes="0" containsString="0" containsNumber="1" containsInteger="1" minValue="8150" maxValue="15950"/>
    </cacheField>
    <cacheField name="dochód2" numFmtId="0">
      <sharedItems containsSemiMixedTypes="0" containsString="0" containsNumber="1" containsInteger="1" minValue="-8150" maxValue="23800"/>
    </cacheField>
    <cacheField name="Miesiące" numFmtId="0" databaseField="0">
      <fieldGroup base="0">
        <rangePr groupBy="months" startDate="2023-01-01T00:00:00" endDate="2024-01-01T00:00:00"/>
        <groupItems count="14">
          <s v="&lt;01.01.202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818.434661226849" createdVersion="6" refreshedVersion="6" minRefreshableVersion="3" recordCount="365" xr:uid="{197A7CB5-3FBA-4D7A-9015-BFF4C0EE5851}">
  <cacheSource type="worksheet">
    <worksheetSource ref="A1:N366" sheet="Arkusz1"/>
  </cacheSource>
  <cacheFields count="14">
    <cacheField name="data" numFmtId="14">
      <sharedItems containsSemiMixedTypes="0" containsNonDate="0" containsDate="1" containsString="0" minDate="2023-01-01T00:00:00" maxDate="2024-01-01T00:00:00"/>
    </cacheField>
    <cacheField name="dni tygodnia" numFmtId="0">
      <sharedItems containsSemiMixedTypes="0" containsString="0" containsNumber="1" containsInteger="1" minValue="1" maxValue="7"/>
    </cacheField>
    <cacheField name="liczba rowerów" numFmtId="0">
      <sharedItems containsSemiMixedTypes="0" containsString="0" containsNumber="1" containsInteger="1" minValue="10" maxValue="10"/>
    </cacheField>
    <cacheField name="serwis" numFmtId="0">
      <sharedItems containsSemiMixedTypes="0" containsString="0" containsNumber="1" containsInteger="1" minValue="0" maxValue="150"/>
    </cacheField>
    <cacheField name="pora roku" numFmtId="0">
      <sharedItems/>
    </cacheField>
    <cacheField name="czynna" numFmtId="14">
      <sharedItems/>
    </cacheField>
    <cacheField name="popyt" numFmtId="0">
      <sharedItems containsSemiMixedTypes="0" containsString="0" containsNumber="1" minValue="0.2" maxValue="0.9"/>
    </cacheField>
    <cacheField name="koszt" numFmtId="0">
      <sharedItems containsSemiMixedTypes="0" containsString="0" containsNumber="1" containsInteger="1" minValue="0" maxValue="8150" count="3">
        <n v="8150"/>
        <n v="0"/>
        <n v="150"/>
      </sharedItems>
    </cacheField>
    <cacheField name="przychód" numFmtId="0">
      <sharedItems containsSemiMixedTypes="0" containsString="0" containsNumber="1" containsInteger="1" minValue="0" maxValue="270" count="5">
        <n v="0"/>
        <n v="60"/>
        <n v="150"/>
        <n v="270"/>
        <n v="120"/>
      </sharedItems>
    </cacheField>
    <cacheField name="ł. dochód" numFmtId="0">
      <sharedItems containsSemiMixedTypes="0" containsString="0" containsNumber="1" containsInteger="1" minValue="-8150" maxValue="23800"/>
    </cacheField>
    <cacheField name="ł. przychód" numFmtId="0">
      <sharedItems containsSemiMixedTypes="0" containsString="0" containsNumber="1" containsInteger="1" minValue="0" maxValue="39600"/>
    </cacheField>
    <cacheField name="ł. koszt" numFmtId="0">
      <sharedItems containsSemiMixedTypes="0" containsString="0" containsNumber="1" containsInteger="1" minValue="8150" maxValue="15950"/>
    </cacheField>
    <cacheField name="dochód2" numFmtId="0">
      <sharedItems containsSemiMixedTypes="0" containsString="0" containsNumber="1" containsInteger="1" minValue="-8150" maxValue="23800"/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818.436646412039" createdVersion="6" refreshedVersion="6" minRefreshableVersion="3" recordCount="12" xr:uid="{B672378A-FD8C-4FF5-9749-6233490E4D48}">
  <cacheSource type="worksheet">
    <worksheetSource ref="E3:H15" sheet="zad5.2"/>
  </cacheSource>
  <cacheFields count="4">
    <cacheField name="miesiąc" numFmtId="0">
      <sharedItems count="12">
        <s v="styczeń"/>
        <s v="luty"/>
        <s v="marzec"/>
        <s v="kwiecień"/>
        <s v="maj"/>
        <s v="czerwiec"/>
        <s v="lipiec"/>
        <s v="sierpień"/>
        <s v="wrzesień"/>
        <s v="październik"/>
        <s v="listopad"/>
        <s v="grudzień"/>
      </sharedItems>
    </cacheField>
    <cacheField name="koszt" numFmtId="0">
      <sharedItems containsSemiMixedTypes="0" containsString="0" containsNumber="1" containsInteger="1" minValue="600" maxValue="8750"/>
    </cacheField>
    <cacheField name="przychód" numFmtId="0">
      <sharedItems containsSemiMixedTypes="0" containsString="0" containsNumber="1" containsInteger="1" minValue="1200" maxValue="6210"/>
    </cacheField>
    <cacheField name="dochód" numFmtId="0">
      <sharedItems containsSemiMixedTypes="0" containsString="0" containsNumber="1" containsInteger="1" minValue="-7430" maxValue="5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7"/>
    <n v="10"/>
    <n v="150"/>
    <s v="zima"/>
    <s v="NIE"/>
    <n v="0.2"/>
    <x v="0"/>
    <n v="0"/>
    <n v="8150"/>
    <n v="-8150"/>
  </r>
  <r>
    <x v="1"/>
    <n v="1"/>
    <n v="10"/>
    <n v="0"/>
    <s v="zima"/>
    <s v="TAK"/>
    <n v="0.2"/>
    <x v="1"/>
    <n v="60"/>
    <n v="8150"/>
    <n v="-8090"/>
  </r>
  <r>
    <x v="2"/>
    <n v="2"/>
    <n v="10"/>
    <n v="0"/>
    <s v="zima"/>
    <s v="TAK"/>
    <n v="0.2"/>
    <x v="2"/>
    <n v="120"/>
    <n v="8150"/>
    <n v="-8030"/>
  </r>
  <r>
    <x v="3"/>
    <n v="3"/>
    <n v="10"/>
    <n v="0"/>
    <s v="zima"/>
    <s v="TAK"/>
    <n v="0.2"/>
    <x v="3"/>
    <n v="180"/>
    <n v="8150"/>
    <n v="-7970"/>
  </r>
  <r>
    <x v="4"/>
    <n v="4"/>
    <n v="10"/>
    <n v="0"/>
    <s v="zima"/>
    <s v="TAK"/>
    <n v="0.2"/>
    <x v="4"/>
    <n v="240"/>
    <n v="8150"/>
    <n v="-7910"/>
  </r>
  <r>
    <x v="5"/>
    <n v="5"/>
    <n v="10"/>
    <n v="0"/>
    <s v="zima"/>
    <s v="TAK"/>
    <n v="0.2"/>
    <x v="5"/>
    <n v="300"/>
    <n v="8150"/>
    <n v="-7850"/>
  </r>
  <r>
    <x v="6"/>
    <n v="6"/>
    <n v="10"/>
    <n v="0"/>
    <s v="zima"/>
    <s v="NIE"/>
    <n v="0.2"/>
    <x v="5"/>
    <n v="300"/>
    <n v="8150"/>
    <n v="-7850"/>
  </r>
  <r>
    <x v="7"/>
    <n v="7"/>
    <n v="10"/>
    <n v="150"/>
    <s v="zima"/>
    <s v="NIE"/>
    <n v="0.2"/>
    <x v="6"/>
    <n v="300"/>
    <n v="8300"/>
    <n v="-8000"/>
  </r>
  <r>
    <x v="8"/>
    <n v="1"/>
    <n v="10"/>
    <n v="0"/>
    <s v="zima"/>
    <s v="TAK"/>
    <n v="0.2"/>
    <x v="7"/>
    <n v="360"/>
    <n v="8300"/>
    <n v="-7940"/>
  </r>
  <r>
    <x v="9"/>
    <n v="2"/>
    <n v="10"/>
    <n v="0"/>
    <s v="zima"/>
    <s v="TAK"/>
    <n v="0.2"/>
    <x v="8"/>
    <n v="420"/>
    <n v="8300"/>
    <n v="-7880"/>
  </r>
  <r>
    <x v="10"/>
    <n v="3"/>
    <n v="10"/>
    <n v="0"/>
    <s v="zima"/>
    <s v="TAK"/>
    <n v="0.2"/>
    <x v="9"/>
    <n v="480"/>
    <n v="8300"/>
    <n v="-7820"/>
  </r>
  <r>
    <x v="11"/>
    <n v="4"/>
    <n v="10"/>
    <n v="0"/>
    <s v="zima"/>
    <s v="TAK"/>
    <n v="0.2"/>
    <x v="10"/>
    <n v="540"/>
    <n v="8300"/>
    <n v="-7760"/>
  </r>
  <r>
    <x v="12"/>
    <n v="5"/>
    <n v="10"/>
    <n v="0"/>
    <s v="zima"/>
    <s v="TAK"/>
    <n v="0.2"/>
    <x v="11"/>
    <n v="600"/>
    <n v="8300"/>
    <n v="-7700"/>
  </r>
  <r>
    <x v="13"/>
    <n v="6"/>
    <n v="10"/>
    <n v="0"/>
    <s v="zima"/>
    <s v="NIE"/>
    <n v="0.2"/>
    <x v="11"/>
    <n v="600"/>
    <n v="8300"/>
    <n v="-7700"/>
  </r>
  <r>
    <x v="14"/>
    <n v="7"/>
    <n v="10"/>
    <n v="150"/>
    <s v="zima"/>
    <s v="NIE"/>
    <n v="0.2"/>
    <x v="5"/>
    <n v="600"/>
    <n v="8450"/>
    <n v="-7850"/>
  </r>
  <r>
    <x v="15"/>
    <n v="1"/>
    <n v="10"/>
    <n v="0"/>
    <s v="zima"/>
    <s v="TAK"/>
    <n v="0.2"/>
    <x v="12"/>
    <n v="660"/>
    <n v="8450"/>
    <n v="-7790"/>
  </r>
  <r>
    <x v="16"/>
    <n v="2"/>
    <n v="10"/>
    <n v="0"/>
    <s v="zima"/>
    <s v="TAK"/>
    <n v="0.2"/>
    <x v="13"/>
    <n v="720"/>
    <n v="8450"/>
    <n v="-7730"/>
  </r>
  <r>
    <x v="17"/>
    <n v="3"/>
    <n v="10"/>
    <n v="0"/>
    <s v="zima"/>
    <s v="TAK"/>
    <n v="0.2"/>
    <x v="14"/>
    <n v="780"/>
    <n v="8450"/>
    <n v="-7670"/>
  </r>
  <r>
    <x v="18"/>
    <n v="4"/>
    <n v="10"/>
    <n v="0"/>
    <s v="zima"/>
    <s v="TAK"/>
    <n v="0.2"/>
    <x v="15"/>
    <n v="840"/>
    <n v="8450"/>
    <n v="-7610"/>
  </r>
  <r>
    <x v="19"/>
    <n v="5"/>
    <n v="10"/>
    <n v="0"/>
    <s v="zima"/>
    <s v="TAK"/>
    <n v="0.2"/>
    <x v="16"/>
    <n v="900"/>
    <n v="8450"/>
    <n v="-7550"/>
  </r>
  <r>
    <x v="20"/>
    <n v="6"/>
    <n v="10"/>
    <n v="0"/>
    <s v="zima"/>
    <s v="NIE"/>
    <n v="0.2"/>
    <x v="16"/>
    <n v="900"/>
    <n v="8450"/>
    <n v="-7550"/>
  </r>
  <r>
    <x v="21"/>
    <n v="7"/>
    <n v="10"/>
    <n v="150"/>
    <s v="zima"/>
    <s v="NIE"/>
    <n v="0.2"/>
    <x v="11"/>
    <n v="900"/>
    <n v="8600"/>
    <n v="-7700"/>
  </r>
  <r>
    <x v="22"/>
    <n v="1"/>
    <n v="10"/>
    <n v="0"/>
    <s v="zima"/>
    <s v="TAK"/>
    <n v="0.2"/>
    <x v="17"/>
    <n v="960"/>
    <n v="8600"/>
    <n v="-7640"/>
  </r>
  <r>
    <x v="23"/>
    <n v="2"/>
    <n v="10"/>
    <n v="0"/>
    <s v="zima"/>
    <s v="TAK"/>
    <n v="0.2"/>
    <x v="18"/>
    <n v="1020"/>
    <n v="8600"/>
    <n v="-7580"/>
  </r>
  <r>
    <x v="24"/>
    <n v="3"/>
    <n v="10"/>
    <n v="0"/>
    <s v="zima"/>
    <s v="TAK"/>
    <n v="0.2"/>
    <x v="19"/>
    <n v="1080"/>
    <n v="8600"/>
    <n v="-7520"/>
  </r>
  <r>
    <x v="25"/>
    <n v="4"/>
    <n v="10"/>
    <n v="0"/>
    <s v="zima"/>
    <s v="TAK"/>
    <n v="0.2"/>
    <x v="20"/>
    <n v="1140"/>
    <n v="8600"/>
    <n v="-7460"/>
  </r>
  <r>
    <x v="26"/>
    <n v="5"/>
    <n v="10"/>
    <n v="0"/>
    <s v="zima"/>
    <s v="TAK"/>
    <n v="0.2"/>
    <x v="21"/>
    <n v="1200"/>
    <n v="8600"/>
    <n v="-7400"/>
  </r>
  <r>
    <x v="27"/>
    <n v="6"/>
    <n v="10"/>
    <n v="0"/>
    <s v="zima"/>
    <s v="NIE"/>
    <n v="0.2"/>
    <x v="21"/>
    <n v="1200"/>
    <n v="8600"/>
    <n v="-7400"/>
  </r>
  <r>
    <x v="28"/>
    <n v="7"/>
    <n v="10"/>
    <n v="150"/>
    <s v="zima"/>
    <s v="NIE"/>
    <n v="0.2"/>
    <x v="16"/>
    <n v="1200"/>
    <n v="8750"/>
    <n v="-7550"/>
  </r>
  <r>
    <x v="29"/>
    <n v="1"/>
    <n v="10"/>
    <n v="0"/>
    <s v="zima"/>
    <s v="TAK"/>
    <n v="0.2"/>
    <x v="22"/>
    <n v="1260"/>
    <n v="8750"/>
    <n v="-7490"/>
  </r>
  <r>
    <x v="30"/>
    <n v="2"/>
    <n v="10"/>
    <n v="0"/>
    <s v="zima"/>
    <s v="TAK"/>
    <n v="0.2"/>
    <x v="23"/>
    <n v="1320"/>
    <n v="8750"/>
    <n v="-7430"/>
  </r>
  <r>
    <x v="31"/>
    <n v="3"/>
    <n v="10"/>
    <n v="0"/>
    <s v="zima"/>
    <s v="TAK"/>
    <n v="0.2"/>
    <x v="24"/>
    <n v="1380"/>
    <n v="8750"/>
    <n v="-7370"/>
  </r>
  <r>
    <x v="32"/>
    <n v="4"/>
    <n v="10"/>
    <n v="0"/>
    <s v="zima"/>
    <s v="TAK"/>
    <n v="0.2"/>
    <x v="25"/>
    <n v="1440"/>
    <n v="8750"/>
    <n v="-7310"/>
  </r>
  <r>
    <x v="33"/>
    <n v="5"/>
    <n v="10"/>
    <n v="0"/>
    <s v="zima"/>
    <s v="TAK"/>
    <n v="0.2"/>
    <x v="26"/>
    <n v="1500"/>
    <n v="8750"/>
    <n v="-7250"/>
  </r>
  <r>
    <x v="34"/>
    <n v="6"/>
    <n v="10"/>
    <n v="0"/>
    <s v="zima"/>
    <s v="NIE"/>
    <n v="0.2"/>
    <x v="26"/>
    <n v="1500"/>
    <n v="8750"/>
    <n v="-7250"/>
  </r>
  <r>
    <x v="35"/>
    <n v="7"/>
    <n v="10"/>
    <n v="150"/>
    <s v="zima"/>
    <s v="NIE"/>
    <n v="0.2"/>
    <x v="21"/>
    <n v="1500"/>
    <n v="8900"/>
    <n v="-7400"/>
  </r>
  <r>
    <x v="36"/>
    <n v="1"/>
    <n v="10"/>
    <n v="0"/>
    <s v="zima"/>
    <s v="TAK"/>
    <n v="0.2"/>
    <x v="27"/>
    <n v="1560"/>
    <n v="8900"/>
    <n v="-7340"/>
  </r>
  <r>
    <x v="37"/>
    <n v="2"/>
    <n v="10"/>
    <n v="0"/>
    <s v="zima"/>
    <s v="TAK"/>
    <n v="0.2"/>
    <x v="28"/>
    <n v="1620"/>
    <n v="8900"/>
    <n v="-7280"/>
  </r>
  <r>
    <x v="38"/>
    <n v="3"/>
    <n v="10"/>
    <n v="0"/>
    <s v="zima"/>
    <s v="TAK"/>
    <n v="0.2"/>
    <x v="29"/>
    <n v="1680"/>
    <n v="8900"/>
    <n v="-7220"/>
  </r>
  <r>
    <x v="39"/>
    <n v="4"/>
    <n v="10"/>
    <n v="0"/>
    <s v="zima"/>
    <s v="TAK"/>
    <n v="0.2"/>
    <x v="30"/>
    <n v="1740"/>
    <n v="8900"/>
    <n v="-7160"/>
  </r>
  <r>
    <x v="40"/>
    <n v="5"/>
    <n v="10"/>
    <n v="0"/>
    <s v="zima"/>
    <s v="TAK"/>
    <n v="0.2"/>
    <x v="31"/>
    <n v="1800"/>
    <n v="8900"/>
    <n v="-7100"/>
  </r>
  <r>
    <x v="41"/>
    <n v="6"/>
    <n v="10"/>
    <n v="0"/>
    <s v="zima"/>
    <s v="NIE"/>
    <n v="0.2"/>
    <x v="31"/>
    <n v="1800"/>
    <n v="8900"/>
    <n v="-7100"/>
  </r>
  <r>
    <x v="42"/>
    <n v="7"/>
    <n v="10"/>
    <n v="150"/>
    <s v="zima"/>
    <s v="NIE"/>
    <n v="0.2"/>
    <x v="26"/>
    <n v="1800"/>
    <n v="9050"/>
    <n v="-7250"/>
  </r>
  <r>
    <x v="43"/>
    <n v="1"/>
    <n v="10"/>
    <n v="0"/>
    <s v="zima"/>
    <s v="TAK"/>
    <n v="0.2"/>
    <x v="32"/>
    <n v="1860"/>
    <n v="9050"/>
    <n v="-7190"/>
  </r>
  <r>
    <x v="44"/>
    <n v="2"/>
    <n v="10"/>
    <n v="0"/>
    <s v="zima"/>
    <s v="TAK"/>
    <n v="0.2"/>
    <x v="33"/>
    <n v="1920"/>
    <n v="9050"/>
    <n v="-7130"/>
  </r>
  <r>
    <x v="45"/>
    <n v="3"/>
    <n v="10"/>
    <n v="0"/>
    <s v="zima"/>
    <s v="TAK"/>
    <n v="0.2"/>
    <x v="34"/>
    <n v="1980"/>
    <n v="9050"/>
    <n v="-7070"/>
  </r>
  <r>
    <x v="46"/>
    <n v="4"/>
    <n v="10"/>
    <n v="0"/>
    <s v="zima"/>
    <s v="TAK"/>
    <n v="0.2"/>
    <x v="35"/>
    <n v="2040"/>
    <n v="9050"/>
    <n v="-7010"/>
  </r>
  <r>
    <x v="47"/>
    <n v="5"/>
    <n v="10"/>
    <n v="0"/>
    <s v="zima"/>
    <s v="TAK"/>
    <n v="0.2"/>
    <x v="36"/>
    <n v="2100"/>
    <n v="9050"/>
    <n v="-6950"/>
  </r>
  <r>
    <x v="48"/>
    <n v="6"/>
    <n v="10"/>
    <n v="0"/>
    <s v="zima"/>
    <s v="NIE"/>
    <n v="0.2"/>
    <x v="36"/>
    <n v="2100"/>
    <n v="9050"/>
    <n v="-6950"/>
  </r>
  <r>
    <x v="49"/>
    <n v="7"/>
    <n v="10"/>
    <n v="150"/>
    <s v="zima"/>
    <s v="NIE"/>
    <n v="0.2"/>
    <x v="31"/>
    <n v="2100"/>
    <n v="9200"/>
    <n v="-7100"/>
  </r>
  <r>
    <x v="50"/>
    <n v="1"/>
    <n v="10"/>
    <n v="0"/>
    <s v="zima"/>
    <s v="TAK"/>
    <n v="0.2"/>
    <x v="37"/>
    <n v="2160"/>
    <n v="9200"/>
    <n v="-7040"/>
  </r>
  <r>
    <x v="51"/>
    <n v="2"/>
    <n v="10"/>
    <n v="0"/>
    <s v="zima"/>
    <s v="TAK"/>
    <n v="0.2"/>
    <x v="38"/>
    <n v="2220"/>
    <n v="9200"/>
    <n v="-6980"/>
  </r>
  <r>
    <x v="52"/>
    <n v="3"/>
    <n v="10"/>
    <n v="0"/>
    <s v="zima"/>
    <s v="TAK"/>
    <n v="0.2"/>
    <x v="39"/>
    <n v="2280"/>
    <n v="9200"/>
    <n v="-6920"/>
  </r>
  <r>
    <x v="53"/>
    <n v="4"/>
    <n v="10"/>
    <n v="0"/>
    <s v="zima"/>
    <s v="TAK"/>
    <n v="0.2"/>
    <x v="40"/>
    <n v="2340"/>
    <n v="9200"/>
    <n v="-6860"/>
  </r>
  <r>
    <x v="54"/>
    <n v="5"/>
    <n v="10"/>
    <n v="0"/>
    <s v="zima"/>
    <s v="TAK"/>
    <n v="0.2"/>
    <x v="41"/>
    <n v="2400"/>
    <n v="9200"/>
    <n v="-6800"/>
  </r>
  <r>
    <x v="55"/>
    <n v="6"/>
    <n v="10"/>
    <n v="0"/>
    <s v="zima"/>
    <s v="NIE"/>
    <n v="0.2"/>
    <x v="41"/>
    <n v="2400"/>
    <n v="9200"/>
    <n v="-6800"/>
  </r>
  <r>
    <x v="56"/>
    <n v="7"/>
    <n v="10"/>
    <n v="150"/>
    <s v="zima"/>
    <s v="NIE"/>
    <n v="0.2"/>
    <x v="36"/>
    <n v="2400"/>
    <n v="9350"/>
    <n v="-6950"/>
  </r>
  <r>
    <x v="57"/>
    <n v="1"/>
    <n v="10"/>
    <n v="0"/>
    <s v="zima"/>
    <s v="TAK"/>
    <n v="0.2"/>
    <x v="42"/>
    <n v="2460"/>
    <n v="9350"/>
    <n v="-6890"/>
  </r>
  <r>
    <x v="58"/>
    <n v="2"/>
    <n v="10"/>
    <n v="0"/>
    <s v="zima"/>
    <s v="TAK"/>
    <n v="0.2"/>
    <x v="43"/>
    <n v="2520"/>
    <n v="9350"/>
    <n v="-6830"/>
  </r>
  <r>
    <x v="59"/>
    <n v="3"/>
    <n v="10"/>
    <n v="0"/>
    <s v="zima"/>
    <s v="TAK"/>
    <n v="0.2"/>
    <x v="44"/>
    <n v="2580"/>
    <n v="9350"/>
    <n v="-6770"/>
  </r>
  <r>
    <x v="60"/>
    <n v="4"/>
    <n v="10"/>
    <n v="0"/>
    <s v="zima"/>
    <s v="TAK"/>
    <n v="0.2"/>
    <x v="45"/>
    <n v="2640"/>
    <n v="9350"/>
    <n v="-6710"/>
  </r>
  <r>
    <x v="61"/>
    <n v="5"/>
    <n v="10"/>
    <n v="0"/>
    <s v="zima"/>
    <s v="TAK"/>
    <n v="0.2"/>
    <x v="46"/>
    <n v="2700"/>
    <n v="9350"/>
    <n v="-6650"/>
  </r>
  <r>
    <x v="62"/>
    <n v="6"/>
    <n v="10"/>
    <n v="0"/>
    <s v="zima"/>
    <s v="NIE"/>
    <n v="0.2"/>
    <x v="46"/>
    <n v="2700"/>
    <n v="9350"/>
    <n v="-6650"/>
  </r>
  <r>
    <x v="63"/>
    <n v="7"/>
    <n v="10"/>
    <n v="150"/>
    <s v="zima"/>
    <s v="NIE"/>
    <n v="0.2"/>
    <x v="41"/>
    <n v="2700"/>
    <n v="9500"/>
    <n v="-6800"/>
  </r>
  <r>
    <x v="64"/>
    <n v="1"/>
    <n v="10"/>
    <n v="0"/>
    <s v="zima"/>
    <s v="TAK"/>
    <n v="0.2"/>
    <x v="47"/>
    <n v="2760"/>
    <n v="9500"/>
    <n v="-6740"/>
  </r>
  <r>
    <x v="65"/>
    <n v="2"/>
    <n v="10"/>
    <n v="0"/>
    <s v="zima"/>
    <s v="TAK"/>
    <n v="0.2"/>
    <x v="48"/>
    <n v="2820"/>
    <n v="9500"/>
    <n v="-6680"/>
  </r>
  <r>
    <x v="66"/>
    <n v="3"/>
    <n v="10"/>
    <n v="0"/>
    <s v="zima"/>
    <s v="TAK"/>
    <n v="0.2"/>
    <x v="49"/>
    <n v="2880"/>
    <n v="9500"/>
    <n v="-6620"/>
  </r>
  <r>
    <x v="67"/>
    <n v="4"/>
    <n v="10"/>
    <n v="0"/>
    <s v="zima"/>
    <s v="TAK"/>
    <n v="0.2"/>
    <x v="50"/>
    <n v="2940"/>
    <n v="9500"/>
    <n v="-6560"/>
  </r>
  <r>
    <x v="68"/>
    <n v="5"/>
    <n v="10"/>
    <n v="0"/>
    <s v="zima"/>
    <s v="TAK"/>
    <n v="0.2"/>
    <x v="51"/>
    <n v="3000"/>
    <n v="9500"/>
    <n v="-6500"/>
  </r>
  <r>
    <x v="69"/>
    <n v="6"/>
    <n v="10"/>
    <n v="0"/>
    <s v="zima"/>
    <s v="NIE"/>
    <n v="0.2"/>
    <x v="51"/>
    <n v="3000"/>
    <n v="9500"/>
    <n v="-6500"/>
  </r>
  <r>
    <x v="70"/>
    <n v="7"/>
    <n v="10"/>
    <n v="150"/>
    <s v="zima"/>
    <s v="NIE"/>
    <n v="0.2"/>
    <x v="46"/>
    <n v="3000"/>
    <n v="9650"/>
    <n v="-6650"/>
  </r>
  <r>
    <x v="71"/>
    <n v="1"/>
    <n v="10"/>
    <n v="0"/>
    <s v="zima"/>
    <s v="TAK"/>
    <n v="0.2"/>
    <x v="52"/>
    <n v="3060"/>
    <n v="9650"/>
    <n v="-6590"/>
  </r>
  <r>
    <x v="72"/>
    <n v="2"/>
    <n v="10"/>
    <n v="0"/>
    <s v="zima"/>
    <s v="TAK"/>
    <n v="0.2"/>
    <x v="53"/>
    <n v="3120"/>
    <n v="9650"/>
    <n v="-6530"/>
  </r>
  <r>
    <x v="73"/>
    <n v="3"/>
    <n v="10"/>
    <n v="0"/>
    <s v="zima"/>
    <s v="TAK"/>
    <n v="0.2"/>
    <x v="54"/>
    <n v="3180"/>
    <n v="9650"/>
    <n v="-6470"/>
  </r>
  <r>
    <x v="74"/>
    <n v="4"/>
    <n v="10"/>
    <n v="0"/>
    <s v="zima"/>
    <s v="TAK"/>
    <n v="0.2"/>
    <x v="55"/>
    <n v="3240"/>
    <n v="9650"/>
    <n v="-6410"/>
  </r>
  <r>
    <x v="75"/>
    <n v="5"/>
    <n v="10"/>
    <n v="0"/>
    <s v="zima"/>
    <s v="TAK"/>
    <n v="0.2"/>
    <x v="56"/>
    <n v="3300"/>
    <n v="9650"/>
    <n v="-6350"/>
  </r>
  <r>
    <x v="76"/>
    <n v="6"/>
    <n v="10"/>
    <n v="0"/>
    <s v="zima"/>
    <s v="NIE"/>
    <n v="0.2"/>
    <x v="56"/>
    <n v="3300"/>
    <n v="9650"/>
    <n v="-6350"/>
  </r>
  <r>
    <x v="77"/>
    <n v="7"/>
    <n v="10"/>
    <n v="150"/>
    <s v="zima"/>
    <s v="NIE"/>
    <n v="0.2"/>
    <x v="51"/>
    <n v="3300"/>
    <n v="9800"/>
    <n v="-6500"/>
  </r>
  <r>
    <x v="78"/>
    <n v="1"/>
    <n v="10"/>
    <n v="0"/>
    <s v="zima"/>
    <s v="TAK"/>
    <n v="0.2"/>
    <x v="57"/>
    <n v="3360"/>
    <n v="9800"/>
    <n v="-6440"/>
  </r>
  <r>
    <x v="79"/>
    <n v="2"/>
    <n v="10"/>
    <n v="0"/>
    <s v="wiosna"/>
    <s v="TAK"/>
    <n v="0.5"/>
    <x v="58"/>
    <n v="3510"/>
    <n v="9800"/>
    <n v="-6290"/>
  </r>
  <r>
    <x v="80"/>
    <n v="3"/>
    <n v="10"/>
    <n v="0"/>
    <s v="wiosna"/>
    <s v="TAK"/>
    <n v="0.5"/>
    <x v="59"/>
    <n v="3660"/>
    <n v="9800"/>
    <n v="-6140"/>
  </r>
  <r>
    <x v="81"/>
    <n v="4"/>
    <n v="10"/>
    <n v="0"/>
    <s v="wiosna"/>
    <s v="TAK"/>
    <n v="0.5"/>
    <x v="60"/>
    <n v="3810"/>
    <n v="9800"/>
    <n v="-5990"/>
  </r>
  <r>
    <x v="82"/>
    <n v="5"/>
    <n v="10"/>
    <n v="0"/>
    <s v="wiosna"/>
    <s v="TAK"/>
    <n v="0.5"/>
    <x v="61"/>
    <n v="3960"/>
    <n v="9800"/>
    <n v="-5840"/>
  </r>
  <r>
    <x v="83"/>
    <n v="6"/>
    <n v="10"/>
    <n v="0"/>
    <s v="wiosna"/>
    <s v="NIE"/>
    <n v="0.5"/>
    <x v="61"/>
    <n v="3960"/>
    <n v="9800"/>
    <n v="-5840"/>
  </r>
  <r>
    <x v="84"/>
    <n v="7"/>
    <n v="10"/>
    <n v="150"/>
    <s v="wiosna"/>
    <s v="NIE"/>
    <n v="0.5"/>
    <x v="60"/>
    <n v="3960"/>
    <n v="9950"/>
    <n v="-5990"/>
  </r>
  <r>
    <x v="85"/>
    <n v="1"/>
    <n v="10"/>
    <n v="0"/>
    <s v="wiosna"/>
    <s v="TAK"/>
    <n v="0.5"/>
    <x v="61"/>
    <n v="4110"/>
    <n v="9950"/>
    <n v="-5840"/>
  </r>
  <r>
    <x v="86"/>
    <n v="2"/>
    <n v="10"/>
    <n v="0"/>
    <s v="wiosna"/>
    <s v="TAK"/>
    <n v="0.5"/>
    <x v="62"/>
    <n v="4260"/>
    <n v="9950"/>
    <n v="-5690"/>
  </r>
  <r>
    <x v="87"/>
    <n v="3"/>
    <n v="10"/>
    <n v="0"/>
    <s v="wiosna"/>
    <s v="TAK"/>
    <n v="0.5"/>
    <x v="63"/>
    <n v="4410"/>
    <n v="9950"/>
    <n v="-5540"/>
  </r>
  <r>
    <x v="88"/>
    <n v="4"/>
    <n v="10"/>
    <n v="0"/>
    <s v="wiosna"/>
    <s v="TAK"/>
    <n v="0.5"/>
    <x v="64"/>
    <n v="4560"/>
    <n v="9950"/>
    <n v="-5390"/>
  </r>
  <r>
    <x v="89"/>
    <n v="5"/>
    <n v="10"/>
    <n v="0"/>
    <s v="wiosna"/>
    <s v="TAK"/>
    <n v="0.5"/>
    <x v="65"/>
    <n v="4710"/>
    <n v="9950"/>
    <n v="-5240"/>
  </r>
  <r>
    <x v="90"/>
    <n v="6"/>
    <n v="10"/>
    <n v="0"/>
    <s v="wiosna"/>
    <s v="NIE"/>
    <n v="0.5"/>
    <x v="65"/>
    <n v="4710"/>
    <n v="9950"/>
    <n v="-5240"/>
  </r>
  <r>
    <x v="91"/>
    <n v="7"/>
    <n v="10"/>
    <n v="150"/>
    <s v="wiosna"/>
    <s v="NIE"/>
    <n v="0.5"/>
    <x v="64"/>
    <n v="4710"/>
    <n v="10100"/>
    <n v="-5390"/>
  </r>
  <r>
    <x v="92"/>
    <n v="1"/>
    <n v="10"/>
    <n v="0"/>
    <s v="wiosna"/>
    <s v="TAK"/>
    <n v="0.5"/>
    <x v="65"/>
    <n v="4860"/>
    <n v="10100"/>
    <n v="-5240"/>
  </r>
  <r>
    <x v="93"/>
    <n v="2"/>
    <n v="10"/>
    <n v="0"/>
    <s v="wiosna"/>
    <s v="TAK"/>
    <n v="0.5"/>
    <x v="66"/>
    <n v="5010"/>
    <n v="10100"/>
    <n v="-5090"/>
  </r>
  <r>
    <x v="94"/>
    <n v="3"/>
    <n v="10"/>
    <n v="0"/>
    <s v="wiosna"/>
    <s v="TAK"/>
    <n v="0.5"/>
    <x v="67"/>
    <n v="5160"/>
    <n v="10100"/>
    <n v="-4940"/>
  </r>
  <r>
    <x v="95"/>
    <n v="4"/>
    <n v="10"/>
    <n v="0"/>
    <s v="wiosna"/>
    <s v="TAK"/>
    <n v="0.5"/>
    <x v="68"/>
    <n v="5310"/>
    <n v="10100"/>
    <n v="-4790"/>
  </r>
  <r>
    <x v="96"/>
    <n v="5"/>
    <n v="10"/>
    <n v="0"/>
    <s v="wiosna"/>
    <s v="TAK"/>
    <n v="0.5"/>
    <x v="69"/>
    <n v="5460"/>
    <n v="10100"/>
    <n v="-4640"/>
  </r>
  <r>
    <x v="97"/>
    <n v="6"/>
    <n v="10"/>
    <n v="0"/>
    <s v="wiosna"/>
    <s v="NIE"/>
    <n v="0.5"/>
    <x v="69"/>
    <n v="5460"/>
    <n v="10100"/>
    <n v="-4640"/>
  </r>
  <r>
    <x v="98"/>
    <n v="7"/>
    <n v="10"/>
    <n v="150"/>
    <s v="wiosna"/>
    <s v="NIE"/>
    <n v="0.5"/>
    <x v="68"/>
    <n v="5460"/>
    <n v="10250"/>
    <n v="-4790"/>
  </r>
  <r>
    <x v="99"/>
    <n v="1"/>
    <n v="10"/>
    <n v="0"/>
    <s v="wiosna"/>
    <s v="TAK"/>
    <n v="0.5"/>
    <x v="69"/>
    <n v="5610"/>
    <n v="10250"/>
    <n v="-4640"/>
  </r>
  <r>
    <x v="100"/>
    <n v="2"/>
    <n v="10"/>
    <n v="0"/>
    <s v="wiosna"/>
    <s v="TAK"/>
    <n v="0.5"/>
    <x v="70"/>
    <n v="5760"/>
    <n v="10250"/>
    <n v="-4490"/>
  </r>
  <r>
    <x v="101"/>
    <n v="3"/>
    <n v="10"/>
    <n v="0"/>
    <s v="wiosna"/>
    <s v="TAK"/>
    <n v="0.5"/>
    <x v="71"/>
    <n v="5910"/>
    <n v="10250"/>
    <n v="-4340"/>
  </r>
  <r>
    <x v="102"/>
    <n v="4"/>
    <n v="10"/>
    <n v="0"/>
    <s v="wiosna"/>
    <s v="TAK"/>
    <n v="0.5"/>
    <x v="72"/>
    <n v="6060"/>
    <n v="10250"/>
    <n v="-4190"/>
  </r>
  <r>
    <x v="103"/>
    <n v="5"/>
    <n v="10"/>
    <n v="0"/>
    <s v="wiosna"/>
    <s v="TAK"/>
    <n v="0.5"/>
    <x v="73"/>
    <n v="6210"/>
    <n v="10250"/>
    <n v="-4040"/>
  </r>
  <r>
    <x v="104"/>
    <n v="6"/>
    <n v="10"/>
    <n v="0"/>
    <s v="wiosna"/>
    <s v="NIE"/>
    <n v="0.5"/>
    <x v="73"/>
    <n v="6210"/>
    <n v="10250"/>
    <n v="-4040"/>
  </r>
  <r>
    <x v="105"/>
    <n v="7"/>
    <n v="10"/>
    <n v="150"/>
    <s v="wiosna"/>
    <s v="NIE"/>
    <n v="0.5"/>
    <x v="72"/>
    <n v="6210"/>
    <n v="10400"/>
    <n v="-4190"/>
  </r>
  <r>
    <x v="106"/>
    <n v="1"/>
    <n v="10"/>
    <n v="0"/>
    <s v="wiosna"/>
    <s v="TAK"/>
    <n v="0.5"/>
    <x v="73"/>
    <n v="6360"/>
    <n v="10400"/>
    <n v="-4040"/>
  </r>
  <r>
    <x v="107"/>
    <n v="2"/>
    <n v="10"/>
    <n v="0"/>
    <s v="wiosna"/>
    <s v="TAK"/>
    <n v="0.5"/>
    <x v="74"/>
    <n v="6510"/>
    <n v="10400"/>
    <n v="-3890"/>
  </r>
  <r>
    <x v="108"/>
    <n v="3"/>
    <n v="10"/>
    <n v="0"/>
    <s v="wiosna"/>
    <s v="TAK"/>
    <n v="0.5"/>
    <x v="75"/>
    <n v="6660"/>
    <n v="10400"/>
    <n v="-3740"/>
  </r>
  <r>
    <x v="109"/>
    <n v="4"/>
    <n v="10"/>
    <n v="0"/>
    <s v="wiosna"/>
    <s v="TAK"/>
    <n v="0.5"/>
    <x v="76"/>
    <n v="6810"/>
    <n v="10400"/>
    <n v="-3590"/>
  </r>
  <r>
    <x v="110"/>
    <n v="5"/>
    <n v="10"/>
    <n v="0"/>
    <s v="wiosna"/>
    <s v="TAK"/>
    <n v="0.5"/>
    <x v="77"/>
    <n v="6960"/>
    <n v="10400"/>
    <n v="-3440"/>
  </r>
  <r>
    <x v="111"/>
    <n v="6"/>
    <n v="10"/>
    <n v="0"/>
    <s v="wiosna"/>
    <s v="NIE"/>
    <n v="0.5"/>
    <x v="77"/>
    <n v="6960"/>
    <n v="10400"/>
    <n v="-3440"/>
  </r>
  <r>
    <x v="112"/>
    <n v="7"/>
    <n v="10"/>
    <n v="150"/>
    <s v="wiosna"/>
    <s v="NIE"/>
    <n v="0.5"/>
    <x v="76"/>
    <n v="6960"/>
    <n v="10550"/>
    <n v="-3590"/>
  </r>
  <r>
    <x v="113"/>
    <n v="1"/>
    <n v="10"/>
    <n v="0"/>
    <s v="wiosna"/>
    <s v="TAK"/>
    <n v="0.5"/>
    <x v="77"/>
    <n v="7110"/>
    <n v="10550"/>
    <n v="-3440"/>
  </r>
  <r>
    <x v="114"/>
    <n v="2"/>
    <n v="10"/>
    <n v="0"/>
    <s v="wiosna"/>
    <s v="TAK"/>
    <n v="0.5"/>
    <x v="78"/>
    <n v="7260"/>
    <n v="10550"/>
    <n v="-3290"/>
  </r>
  <r>
    <x v="115"/>
    <n v="3"/>
    <n v="10"/>
    <n v="0"/>
    <s v="wiosna"/>
    <s v="TAK"/>
    <n v="0.5"/>
    <x v="79"/>
    <n v="7410"/>
    <n v="10550"/>
    <n v="-3140"/>
  </r>
  <r>
    <x v="116"/>
    <n v="4"/>
    <n v="10"/>
    <n v="0"/>
    <s v="wiosna"/>
    <s v="TAK"/>
    <n v="0.5"/>
    <x v="80"/>
    <n v="7560"/>
    <n v="10550"/>
    <n v="-2990"/>
  </r>
  <r>
    <x v="117"/>
    <n v="5"/>
    <n v="10"/>
    <n v="0"/>
    <s v="wiosna"/>
    <s v="TAK"/>
    <n v="0.5"/>
    <x v="81"/>
    <n v="7710"/>
    <n v="10550"/>
    <n v="-2840"/>
  </r>
  <r>
    <x v="118"/>
    <n v="6"/>
    <n v="10"/>
    <n v="0"/>
    <s v="wiosna"/>
    <s v="NIE"/>
    <n v="0.5"/>
    <x v="81"/>
    <n v="7710"/>
    <n v="10550"/>
    <n v="-2840"/>
  </r>
  <r>
    <x v="119"/>
    <n v="7"/>
    <n v="10"/>
    <n v="150"/>
    <s v="wiosna"/>
    <s v="NIE"/>
    <n v="0.5"/>
    <x v="80"/>
    <n v="7710"/>
    <n v="10700"/>
    <n v="-2990"/>
  </r>
  <r>
    <x v="120"/>
    <n v="1"/>
    <n v="10"/>
    <n v="0"/>
    <s v="wiosna"/>
    <s v="TAK"/>
    <n v="0.5"/>
    <x v="81"/>
    <n v="7860"/>
    <n v="10700"/>
    <n v="-2840"/>
  </r>
  <r>
    <x v="121"/>
    <n v="2"/>
    <n v="10"/>
    <n v="0"/>
    <s v="wiosna"/>
    <s v="TAK"/>
    <n v="0.5"/>
    <x v="82"/>
    <n v="8010"/>
    <n v="10700"/>
    <n v="-2690"/>
  </r>
  <r>
    <x v="122"/>
    <n v="3"/>
    <n v="10"/>
    <n v="0"/>
    <s v="wiosna"/>
    <s v="TAK"/>
    <n v="0.5"/>
    <x v="83"/>
    <n v="8160"/>
    <n v="10700"/>
    <n v="-2540"/>
  </r>
  <r>
    <x v="123"/>
    <n v="4"/>
    <n v="10"/>
    <n v="0"/>
    <s v="wiosna"/>
    <s v="TAK"/>
    <n v="0.5"/>
    <x v="84"/>
    <n v="8310"/>
    <n v="10700"/>
    <n v="-2390"/>
  </r>
  <r>
    <x v="124"/>
    <n v="5"/>
    <n v="10"/>
    <n v="0"/>
    <s v="wiosna"/>
    <s v="TAK"/>
    <n v="0.5"/>
    <x v="85"/>
    <n v="8460"/>
    <n v="10700"/>
    <n v="-2240"/>
  </r>
  <r>
    <x v="125"/>
    <n v="6"/>
    <n v="10"/>
    <n v="0"/>
    <s v="wiosna"/>
    <s v="NIE"/>
    <n v="0.5"/>
    <x v="85"/>
    <n v="8460"/>
    <n v="10700"/>
    <n v="-2240"/>
  </r>
  <r>
    <x v="126"/>
    <n v="7"/>
    <n v="10"/>
    <n v="150"/>
    <s v="wiosna"/>
    <s v="NIE"/>
    <n v="0.5"/>
    <x v="84"/>
    <n v="8460"/>
    <n v="10850"/>
    <n v="-2390"/>
  </r>
  <r>
    <x v="127"/>
    <n v="1"/>
    <n v="10"/>
    <n v="0"/>
    <s v="wiosna"/>
    <s v="TAK"/>
    <n v="0.5"/>
    <x v="85"/>
    <n v="8610"/>
    <n v="10850"/>
    <n v="-2240"/>
  </r>
  <r>
    <x v="128"/>
    <n v="2"/>
    <n v="10"/>
    <n v="0"/>
    <s v="wiosna"/>
    <s v="TAK"/>
    <n v="0.5"/>
    <x v="86"/>
    <n v="8760"/>
    <n v="10850"/>
    <n v="-2090"/>
  </r>
  <r>
    <x v="129"/>
    <n v="3"/>
    <n v="10"/>
    <n v="0"/>
    <s v="wiosna"/>
    <s v="TAK"/>
    <n v="0.5"/>
    <x v="87"/>
    <n v="8910"/>
    <n v="10850"/>
    <n v="-1940"/>
  </r>
  <r>
    <x v="130"/>
    <n v="4"/>
    <n v="10"/>
    <n v="0"/>
    <s v="wiosna"/>
    <s v="TAK"/>
    <n v="0.5"/>
    <x v="88"/>
    <n v="9060"/>
    <n v="10850"/>
    <n v="-1790"/>
  </r>
  <r>
    <x v="131"/>
    <n v="5"/>
    <n v="10"/>
    <n v="0"/>
    <s v="wiosna"/>
    <s v="TAK"/>
    <n v="0.5"/>
    <x v="89"/>
    <n v="9210"/>
    <n v="10850"/>
    <n v="-1640"/>
  </r>
  <r>
    <x v="132"/>
    <n v="6"/>
    <n v="10"/>
    <n v="0"/>
    <s v="wiosna"/>
    <s v="NIE"/>
    <n v="0.5"/>
    <x v="89"/>
    <n v="9210"/>
    <n v="10850"/>
    <n v="-1640"/>
  </r>
  <r>
    <x v="133"/>
    <n v="7"/>
    <n v="10"/>
    <n v="150"/>
    <s v="wiosna"/>
    <s v="NIE"/>
    <n v="0.5"/>
    <x v="88"/>
    <n v="9210"/>
    <n v="11000"/>
    <n v="-1790"/>
  </r>
  <r>
    <x v="134"/>
    <n v="1"/>
    <n v="10"/>
    <n v="0"/>
    <s v="wiosna"/>
    <s v="TAK"/>
    <n v="0.5"/>
    <x v="89"/>
    <n v="9360"/>
    <n v="11000"/>
    <n v="-1640"/>
  </r>
  <r>
    <x v="135"/>
    <n v="2"/>
    <n v="10"/>
    <n v="0"/>
    <s v="wiosna"/>
    <s v="TAK"/>
    <n v="0.5"/>
    <x v="90"/>
    <n v="9510"/>
    <n v="11000"/>
    <n v="-1490"/>
  </r>
  <r>
    <x v="136"/>
    <n v="3"/>
    <n v="10"/>
    <n v="0"/>
    <s v="wiosna"/>
    <s v="TAK"/>
    <n v="0.5"/>
    <x v="91"/>
    <n v="9660"/>
    <n v="11000"/>
    <n v="-1340"/>
  </r>
  <r>
    <x v="137"/>
    <n v="4"/>
    <n v="10"/>
    <n v="0"/>
    <s v="wiosna"/>
    <s v="TAK"/>
    <n v="0.5"/>
    <x v="92"/>
    <n v="9810"/>
    <n v="11000"/>
    <n v="-1190"/>
  </r>
  <r>
    <x v="138"/>
    <n v="5"/>
    <n v="10"/>
    <n v="0"/>
    <s v="wiosna"/>
    <s v="TAK"/>
    <n v="0.5"/>
    <x v="93"/>
    <n v="9960"/>
    <n v="11000"/>
    <n v="-1040"/>
  </r>
  <r>
    <x v="139"/>
    <n v="6"/>
    <n v="10"/>
    <n v="0"/>
    <s v="wiosna"/>
    <s v="NIE"/>
    <n v="0.5"/>
    <x v="93"/>
    <n v="9960"/>
    <n v="11000"/>
    <n v="-1040"/>
  </r>
  <r>
    <x v="140"/>
    <n v="7"/>
    <n v="10"/>
    <n v="150"/>
    <s v="wiosna"/>
    <s v="NIE"/>
    <n v="0.5"/>
    <x v="92"/>
    <n v="9960"/>
    <n v="11150"/>
    <n v="-1190"/>
  </r>
  <r>
    <x v="141"/>
    <n v="1"/>
    <n v="10"/>
    <n v="0"/>
    <s v="wiosna"/>
    <s v="TAK"/>
    <n v="0.5"/>
    <x v="93"/>
    <n v="10110"/>
    <n v="11150"/>
    <n v="-1040"/>
  </r>
  <r>
    <x v="142"/>
    <n v="2"/>
    <n v="10"/>
    <n v="0"/>
    <s v="wiosna"/>
    <s v="TAK"/>
    <n v="0.5"/>
    <x v="94"/>
    <n v="10260"/>
    <n v="11150"/>
    <n v="-890"/>
  </r>
  <r>
    <x v="143"/>
    <n v="3"/>
    <n v="10"/>
    <n v="0"/>
    <s v="wiosna"/>
    <s v="TAK"/>
    <n v="0.5"/>
    <x v="95"/>
    <n v="10410"/>
    <n v="11150"/>
    <n v="-740"/>
  </r>
  <r>
    <x v="144"/>
    <n v="4"/>
    <n v="10"/>
    <n v="0"/>
    <s v="wiosna"/>
    <s v="TAK"/>
    <n v="0.5"/>
    <x v="96"/>
    <n v="10560"/>
    <n v="11150"/>
    <n v="-590"/>
  </r>
  <r>
    <x v="145"/>
    <n v="5"/>
    <n v="10"/>
    <n v="0"/>
    <s v="wiosna"/>
    <s v="TAK"/>
    <n v="0.5"/>
    <x v="97"/>
    <n v="10710"/>
    <n v="11150"/>
    <n v="-440"/>
  </r>
  <r>
    <x v="146"/>
    <n v="6"/>
    <n v="10"/>
    <n v="0"/>
    <s v="wiosna"/>
    <s v="NIE"/>
    <n v="0.5"/>
    <x v="97"/>
    <n v="10710"/>
    <n v="11150"/>
    <n v="-440"/>
  </r>
  <r>
    <x v="147"/>
    <n v="7"/>
    <n v="10"/>
    <n v="150"/>
    <s v="wiosna"/>
    <s v="NIE"/>
    <n v="0.5"/>
    <x v="96"/>
    <n v="10710"/>
    <n v="11300"/>
    <n v="-590"/>
  </r>
  <r>
    <x v="148"/>
    <n v="1"/>
    <n v="10"/>
    <n v="0"/>
    <s v="wiosna"/>
    <s v="TAK"/>
    <n v="0.5"/>
    <x v="97"/>
    <n v="10860"/>
    <n v="11300"/>
    <n v="-440"/>
  </r>
  <r>
    <x v="149"/>
    <n v="2"/>
    <n v="10"/>
    <n v="0"/>
    <s v="wiosna"/>
    <s v="TAK"/>
    <n v="0.5"/>
    <x v="98"/>
    <n v="11010"/>
    <n v="11300"/>
    <n v="-290"/>
  </r>
  <r>
    <x v="150"/>
    <n v="3"/>
    <n v="10"/>
    <n v="0"/>
    <s v="wiosna"/>
    <s v="TAK"/>
    <n v="0.5"/>
    <x v="99"/>
    <n v="11160"/>
    <n v="11300"/>
    <n v="-140"/>
  </r>
  <r>
    <x v="151"/>
    <n v="4"/>
    <n v="10"/>
    <n v="0"/>
    <s v="wiosna"/>
    <s v="TAK"/>
    <n v="0.5"/>
    <x v="100"/>
    <n v="11310"/>
    <n v="11300"/>
    <n v="10"/>
  </r>
  <r>
    <x v="152"/>
    <n v="5"/>
    <n v="10"/>
    <n v="0"/>
    <s v="wiosna"/>
    <s v="TAK"/>
    <n v="0.5"/>
    <x v="101"/>
    <n v="11460"/>
    <n v="11300"/>
    <n v="160"/>
  </r>
  <r>
    <x v="153"/>
    <n v="6"/>
    <n v="10"/>
    <n v="0"/>
    <s v="wiosna"/>
    <s v="NIE"/>
    <n v="0.5"/>
    <x v="101"/>
    <n v="11460"/>
    <n v="11300"/>
    <n v="160"/>
  </r>
  <r>
    <x v="154"/>
    <n v="7"/>
    <n v="10"/>
    <n v="150"/>
    <s v="wiosna"/>
    <s v="NIE"/>
    <n v="0.5"/>
    <x v="100"/>
    <n v="11460"/>
    <n v="11450"/>
    <n v="10"/>
  </r>
  <r>
    <x v="155"/>
    <n v="1"/>
    <n v="10"/>
    <n v="0"/>
    <s v="wiosna"/>
    <s v="TAK"/>
    <n v="0.5"/>
    <x v="101"/>
    <n v="11610"/>
    <n v="11450"/>
    <n v="160"/>
  </r>
  <r>
    <x v="156"/>
    <n v="2"/>
    <n v="10"/>
    <n v="0"/>
    <s v="wiosna"/>
    <s v="TAK"/>
    <n v="0.5"/>
    <x v="102"/>
    <n v="11760"/>
    <n v="11450"/>
    <n v="310"/>
  </r>
  <r>
    <x v="157"/>
    <n v="3"/>
    <n v="10"/>
    <n v="0"/>
    <s v="wiosna"/>
    <s v="TAK"/>
    <n v="0.5"/>
    <x v="103"/>
    <n v="11910"/>
    <n v="11450"/>
    <n v="460"/>
  </r>
  <r>
    <x v="158"/>
    <n v="4"/>
    <n v="10"/>
    <n v="0"/>
    <s v="wiosna"/>
    <s v="TAK"/>
    <n v="0.5"/>
    <x v="104"/>
    <n v="12060"/>
    <n v="11450"/>
    <n v="610"/>
  </r>
  <r>
    <x v="159"/>
    <n v="5"/>
    <n v="10"/>
    <n v="0"/>
    <s v="wiosna"/>
    <s v="TAK"/>
    <n v="0.5"/>
    <x v="105"/>
    <n v="12210"/>
    <n v="11450"/>
    <n v="760"/>
  </r>
  <r>
    <x v="160"/>
    <n v="6"/>
    <n v="10"/>
    <n v="0"/>
    <s v="wiosna"/>
    <s v="NIE"/>
    <n v="0.5"/>
    <x v="105"/>
    <n v="12210"/>
    <n v="11450"/>
    <n v="760"/>
  </r>
  <r>
    <x v="161"/>
    <n v="7"/>
    <n v="10"/>
    <n v="150"/>
    <s v="wiosna"/>
    <s v="NIE"/>
    <n v="0.5"/>
    <x v="104"/>
    <n v="12210"/>
    <n v="11600"/>
    <n v="610"/>
  </r>
  <r>
    <x v="162"/>
    <n v="1"/>
    <n v="10"/>
    <n v="0"/>
    <s v="wiosna"/>
    <s v="TAK"/>
    <n v="0.5"/>
    <x v="105"/>
    <n v="12360"/>
    <n v="11600"/>
    <n v="760"/>
  </r>
  <r>
    <x v="163"/>
    <n v="2"/>
    <n v="10"/>
    <n v="0"/>
    <s v="wiosna"/>
    <s v="TAK"/>
    <n v="0.5"/>
    <x v="106"/>
    <n v="12510"/>
    <n v="11600"/>
    <n v="910"/>
  </r>
  <r>
    <x v="164"/>
    <n v="3"/>
    <n v="10"/>
    <n v="0"/>
    <s v="wiosna"/>
    <s v="TAK"/>
    <n v="0.5"/>
    <x v="107"/>
    <n v="12660"/>
    <n v="11600"/>
    <n v="1060"/>
  </r>
  <r>
    <x v="165"/>
    <n v="4"/>
    <n v="10"/>
    <n v="0"/>
    <s v="wiosna"/>
    <s v="TAK"/>
    <n v="0.5"/>
    <x v="108"/>
    <n v="12810"/>
    <n v="11600"/>
    <n v="1210"/>
  </r>
  <r>
    <x v="166"/>
    <n v="5"/>
    <n v="10"/>
    <n v="0"/>
    <s v="wiosna"/>
    <s v="TAK"/>
    <n v="0.5"/>
    <x v="109"/>
    <n v="12960"/>
    <n v="11600"/>
    <n v="1360"/>
  </r>
  <r>
    <x v="167"/>
    <n v="6"/>
    <n v="10"/>
    <n v="0"/>
    <s v="wiosna"/>
    <s v="NIE"/>
    <n v="0.5"/>
    <x v="109"/>
    <n v="12960"/>
    <n v="11600"/>
    <n v="1360"/>
  </r>
  <r>
    <x v="168"/>
    <n v="7"/>
    <n v="10"/>
    <n v="150"/>
    <s v="wiosna"/>
    <s v="NIE"/>
    <n v="0.5"/>
    <x v="108"/>
    <n v="12960"/>
    <n v="11750"/>
    <n v="1210"/>
  </r>
  <r>
    <x v="169"/>
    <n v="1"/>
    <n v="10"/>
    <n v="0"/>
    <s v="wiosna"/>
    <s v="TAK"/>
    <n v="0.5"/>
    <x v="109"/>
    <n v="13110"/>
    <n v="11750"/>
    <n v="1360"/>
  </r>
  <r>
    <x v="170"/>
    <n v="2"/>
    <n v="10"/>
    <n v="0"/>
    <s v="wiosna"/>
    <s v="TAK"/>
    <n v="0.5"/>
    <x v="110"/>
    <n v="13260"/>
    <n v="11750"/>
    <n v="1510"/>
  </r>
  <r>
    <x v="171"/>
    <n v="3"/>
    <n v="10"/>
    <n v="0"/>
    <s v="lato"/>
    <s v="TAK"/>
    <n v="0.9"/>
    <x v="111"/>
    <n v="13530"/>
    <n v="11750"/>
    <n v="1780"/>
  </r>
  <r>
    <x v="172"/>
    <n v="4"/>
    <n v="10"/>
    <n v="0"/>
    <s v="lato"/>
    <s v="TAK"/>
    <n v="0.9"/>
    <x v="112"/>
    <n v="13800"/>
    <n v="11750"/>
    <n v="2050"/>
  </r>
  <r>
    <x v="173"/>
    <n v="5"/>
    <n v="10"/>
    <n v="0"/>
    <s v="lato"/>
    <s v="TAK"/>
    <n v="0.9"/>
    <x v="113"/>
    <n v="14070"/>
    <n v="11750"/>
    <n v="2320"/>
  </r>
  <r>
    <x v="174"/>
    <n v="6"/>
    <n v="10"/>
    <n v="0"/>
    <s v="lato"/>
    <s v="NIE"/>
    <n v="0.9"/>
    <x v="113"/>
    <n v="14070"/>
    <n v="11750"/>
    <n v="2320"/>
  </r>
  <r>
    <x v="175"/>
    <n v="7"/>
    <n v="10"/>
    <n v="150"/>
    <s v="lato"/>
    <s v="NIE"/>
    <n v="0.9"/>
    <x v="114"/>
    <n v="14070"/>
    <n v="11900"/>
    <n v="2170"/>
  </r>
  <r>
    <x v="176"/>
    <n v="1"/>
    <n v="10"/>
    <n v="0"/>
    <s v="lato"/>
    <s v="TAK"/>
    <n v="0.9"/>
    <x v="115"/>
    <n v="14340"/>
    <n v="11900"/>
    <n v="2440"/>
  </r>
  <r>
    <x v="177"/>
    <n v="2"/>
    <n v="10"/>
    <n v="0"/>
    <s v="lato"/>
    <s v="TAK"/>
    <n v="0.9"/>
    <x v="116"/>
    <n v="14610"/>
    <n v="11900"/>
    <n v="2710"/>
  </r>
  <r>
    <x v="178"/>
    <n v="3"/>
    <n v="10"/>
    <n v="0"/>
    <s v="lato"/>
    <s v="TAK"/>
    <n v="0.9"/>
    <x v="117"/>
    <n v="14880"/>
    <n v="11900"/>
    <n v="2980"/>
  </r>
  <r>
    <x v="179"/>
    <n v="4"/>
    <n v="10"/>
    <n v="0"/>
    <s v="lato"/>
    <s v="TAK"/>
    <n v="0.9"/>
    <x v="118"/>
    <n v="15150"/>
    <n v="11900"/>
    <n v="3250"/>
  </r>
  <r>
    <x v="180"/>
    <n v="5"/>
    <n v="10"/>
    <n v="0"/>
    <s v="lato"/>
    <s v="TAK"/>
    <n v="0.9"/>
    <x v="119"/>
    <n v="15420"/>
    <n v="11900"/>
    <n v="3520"/>
  </r>
  <r>
    <x v="181"/>
    <n v="6"/>
    <n v="10"/>
    <n v="0"/>
    <s v="lato"/>
    <s v="NIE"/>
    <n v="0.9"/>
    <x v="119"/>
    <n v="15420"/>
    <n v="11900"/>
    <n v="3520"/>
  </r>
  <r>
    <x v="182"/>
    <n v="7"/>
    <n v="10"/>
    <n v="150"/>
    <s v="lato"/>
    <s v="NIE"/>
    <n v="0.9"/>
    <x v="120"/>
    <n v="15420"/>
    <n v="12050"/>
    <n v="3370"/>
  </r>
  <r>
    <x v="183"/>
    <n v="1"/>
    <n v="10"/>
    <n v="0"/>
    <s v="lato"/>
    <s v="TAK"/>
    <n v="0.9"/>
    <x v="121"/>
    <n v="15690"/>
    <n v="12050"/>
    <n v="3640"/>
  </r>
  <r>
    <x v="184"/>
    <n v="2"/>
    <n v="10"/>
    <n v="0"/>
    <s v="lato"/>
    <s v="TAK"/>
    <n v="0.9"/>
    <x v="122"/>
    <n v="15960"/>
    <n v="12050"/>
    <n v="3910"/>
  </r>
  <r>
    <x v="185"/>
    <n v="3"/>
    <n v="10"/>
    <n v="0"/>
    <s v="lato"/>
    <s v="TAK"/>
    <n v="0.9"/>
    <x v="123"/>
    <n v="16230"/>
    <n v="12050"/>
    <n v="4180"/>
  </r>
  <r>
    <x v="186"/>
    <n v="4"/>
    <n v="10"/>
    <n v="0"/>
    <s v="lato"/>
    <s v="TAK"/>
    <n v="0.9"/>
    <x v="124"/>
    <n v="16500"/>
    <n v="12050"/>
    <n v="4450"/>
  </r>
  <r>
    <x v="187"/>
    <n v="5"/>
    <n v="10"/>
    <n v="0"/>
    <s v="lato"/>
    <s v="TAK"/>
    <n v="0.9"/>
    <x v="125"/>
    <n v="16770"/>
    <n v="12050"/>
    <n v="4720"/>
  </r>
  <r>
    <x v="188"/>
    <n v="6"/>
    <n v="10"/>
    <n v="0"/>
    <s v="lato"/>
    <s v="NIE"/>
    <n v="0.9"/>
    <x v="125"/>
    <n v="16770"/>
    <n v="12050"/>
    <n v="4720"/>
  </r>
  <r>
    <x v="189"/>
    <n v="7"/>
    <n v="10"/>
    <n v="150"/>
    <s v="lato"/>
    <s v="NIE"/>
    <n v="0.9"/>
    <x v="126"/>
    <n v="16770"/>
    <n v="12200"/>
    <n v="4570"/>
  </r>
  <r>
    <x v="190"/>
    <n v="1"/>
    <n v="10"/>
    <n v="0"/>
    <s v="lato"/>
    <s v="TAK"/>
    <n v="0.9"/>
    <x v="127"/>
    <n v="17040"/>
    <n v="12200"/>
    <n v="4840"/>
  </r>
  <r>
    <x v="191"/>
    <n v="2"/>
    <n v="10"/>
    <n v="0"/>
    <s v="lato"/>
    <s v="TAK"/>
    <n v="0.9"/>
    <x v="128"/>
    <n v="17310"/>
    <n v="12200"/>
    <n v="5110"/>
  </r>
  <r>
    <x v="192"/>
    <n v="3"/>
    <n v="10"/>
    <n v="0"/>
    <s v="lato"/>
    <s v="TAK"/>
    <n v="0.9"/>
    <x v="129"/>
    <n v="17580"/>
    <n v="12200"/>
    <n v="5380"/>
  </r>
  <r>
    <x v="193"/>
    <n v="4"/>
    <n v="10"/>
    <n v="0"/>
    <s v="lato"/>
    <s v="TAK"/>
    <n v="0.9"/>
    <x v="130"/>
    <n v="17850"/>
    <n v="12200"/>
    <n v="5650"/>
  </r>
  <r>
    <x v="194"/>
    <n v="5"/>
    <n v="10"/>
    <n v="0"/>
    <s v="lato"/>
    <s v="TAK"/>
    <n v="0.9"/>
    <x v="131"/>
    <n v="18120"/>
    <n v="12200"/>
    <n v="5920"/>
  </r>
  <r>
    <x v="195"/>
    <n v="6"/>
    <n v="10"/>
    <n v="0"/>
    <s v="lato"/>
    <s v="NIE"/>
    <n v="0.9"/>
    <x v="131"/>
    <n v="18120"/>
    <n v="12200"/>
    <n v="5920"/>
  </r>
  <r>
    <x v="196"/>
    <n v="7"/>
    <n v="10"/>
    <n v="150"/>
    <s v="lato"/>
    <s v="NIE"/>
    <n v="0.9"/>
    <x v="132"/>
    <n v="18120"/>
    <n v="12350"/>
    <n v="5770"/>
  </r>
  <r>
    <x v="197"/>
    <n v="1"/>
    <n v="10"/>
    <n v="0"/>
    <s v="lato"/>
    <s v="TAK"/>
    <n v="0.9"/>
    <x v="133"/>
    <n v="18390"/>
    <n v="12350"/>
    <n v="6040"/>
  </r>
  <r>
    <x v="198"/>
    <n v="2"/>
    <n v="10"/>
    <n v="0"/>
    <s v="lato"/>
    <s v="TAK"/>
    <n v="0.9"/>
    <x v="134"/>
    <n v="18660"/>
    <n v="12350"/>
    <n v="6310"/>
  </r>
  <r>
    <x v="199"/>
    <n v="3"/>
    <n v="10"/>
    <n v="0"/>
    <s v="lato"/>
    <s v="TAK"/>
    <n v="0.9"/>
    <x v="135"/>
    <n v="18930"/>
    <n v="12350"/>
    <n v="6580"/>
  </r>
  <r>
    <x v="200"/>
    <n v="4"/>
    <n v="10"/>
    <n v="0"/>
    <s v="lato"/>
    <s v="TAK"/>
    <n v="0.9"/>
    <x v="136"/>
    <n v="19200"/>
    <n v="12350"/>
    <n v="6850"/>
  </r>
  <r>
    <x v="201"/>
    <n v="5"/>
    <n v="10"/>
    <n v="0"/>
    <s v="lato"/>
    <s v="TAK"/>
    <n v="0.9"/>
    <x v="137"/>
    <n v="19470"/>
    <n v="12350"/>
    <n v="7120"/>
  </r>
  <r>
    <x v="202"/>
    <n v="6"/>
    <n v="10"/>
    <n v="0"/>
    <s v="lato"/>
    <s v="NIE"/>
    <n v="0.9"/>
    <x v="137"/>
    <n v="19470"/>
    <n v="12350"/>
    <n v="7120"/>
  </r>
  <r>
    <x v="203"/>
    <n v="7"/>
    <n v="10"/>
    <n v="150"/>
    <s v="lato"/>
    <s v="NIE"/>
    <n v="0.9"/>
    <x v="138"/>
    <n v="19470"/>
    <n v="12500"/>
    <n v="6970"/>
  </r>
  <r>
    <x v="204"/>
    <n v="1"/>
    <n v="10"/>
    <n v="0"/>
    <s v="lato"/>
    <s v="TAK"/>
    <n v="0.9"/>
    <x v="139"/>
    <n v="19740"/>
    <n v="12500"/>
    <n v="7240"/>
  </r>
  <r>
    <x v="205"/>
    <n v="2"/>
    <n v="10"/>
    <n v="0"/>
    <s v="lato"/>
    <s v="TAK"/>
    <n v="0.9"/>
    <x v="140"/>
    <n v="20010"/>
    <n v="12500"/>
    <n v="7510"/>
  </r>
  <r>
    <x v="206"/>
    <n v="3"/>
    <n v="10"/>
    <n v="0"/>
    <s v="lato"/>
    <s v="TAK"/>
    <n v="0.9"/>
    <x v="141"/>
    <n v="20280"/>
    <n v="12500"/>
    <n v="7780"/>
  </r>
  <r>
    <x v="207"/>
    <n v="4"/>
    <n v="10"/>
    <n v="0"/>
    <s v="lato"/>
    <s v="TAK"/>
    <n v="0.9"/>
    <x v="142"/>
    <n v="20550"/>
    <n v="12500"/>
    <n v="8050"/>
  </r>
  <r>
    <x v="208"/>
    <n v="5"/>
    <n v="10"/>
    <n v="0"/>
    <s v="lato"/>
    <s v="TAK"/>
    <n v="0.9"/>
    <x v="143"/>
    <n v="20820"/>
    <n v="12500"/>
    <n v="8320"/>
  </r>
  <r>
    <x v="209"/>
    <n v="6"/>
    <n v="10"/>
    <n v="0"/>
    <s v="lato"/>
    <s v="NIE"/>
    <n v="0.9"/>
    <x v="143"/>
    <n v="20820"/>
    <n v="12500"/>
    <n v="8320"/>
  </r>
  <r>
    <x v="210"/>
    <n v="7"/>
    <n v="10"/>
    <n v="150"/>
    <s v="lato"/>
    <s v="NIE"/>
    <n v="0.9"/>
    <x v="144"/>
    <n v="20820"/>
    <n v="12650"/>
    <n v="8170"/>
  </r>
  <r>
    <x v="211"/>
    <n v="1"/>
    <n v="10"/>
    <n v="0"/>
    <s v="lato"/>
    <s v="TAK"/>
    <n v="0.9"/>
    <x v="145"/>
    <n v="21090"/>
    <n v="12650"/>
    <n v="8440"/>
  </r>
  <r>
    <x v="212"/>
    <n v="2"/>
    <n v="10"/>
    <n v="0"/>
    <s v="lato"/>
    <s v="TAK"/>
    <n v="0.9"/>
    <x v="146"/>
    <n v="21360"/>
    <n v="12650"/>
    <n v="8710"/>
  </r>
  <r>
    <x v="213"/>
    <n v="3"/>
    <n v="10"/>
    <n v="0"/>
    <s v="lato"/>
    <s v="TAK"/>
    <n v="0.9"/>
    <x v="147"/>
    <n v="21630"/>
    <n v="12650"/>
    <n v="8980"/>
  </r>
  <r>
    <x v="214"/>
    <n v="4"/>
    <n v="10"/>
    <n v="0"/>
    <s v="lato"/>
    <s v="TAK"/>
    <n v="0.9"/>
    <x v="148"/>
    <n v="21900"/>
    <n v="12650"/>
    <n v="9250"/>
  </r>
  <r>
    <x v="215"/>
    <n v="5"/>
    <n v="10"/>
    <n v="0"/>
    <s v="lato"/>
    <s v="TAK"/>
    <n v="0.9"/>
    <x v="149"/>
    <n v="22170"/>
    <n v="12650"/>
    <n v="9520"/>
  </r>
  <r>
    <x v="216"/>
    <n v="6"/>
    <n v="10"/>
    <n v="0"/>
    <s v="lato"/>
    <s v="NIE"/>
    <n v="0.9"/>
    <x v="149"/>
    <n v="22170"/>
    <n v="12650"/>
    <n v="9520"/>
  </r>
  <r>
    <x v="217"/>
    <n v="7"/>
    <n v="10"/>
    <n v="150"/>
    <s v="lato"/>
    <s v="NIE"/>
    <n v="0.9"/>
    <x v="150"/>
    <n v="22170"/>
    <n v="12800"/>
    <n v="9370"/>
  </r>
  <r>
    <x v="218"/>
    <n v="1"/>
    <n v="10"/>
    <n v="0"/>
    <s v="lato"/>
    <s v="TAK"/>
    <n v="0.9"/>
    <x v="151"/>
    <n v="22440"/>
    <n v="12800"/>
    <n v="9640"/>
  </r>
  <r>
    <x v="219"/>
    <n v="2"/>
    <n v="10"/>
    <n v="0"/>
    <s v="lato"/>
    <s v="TAK"/>
    <n v="0.9"/>
    <x v="152"/>
    <n v="22710"/>
    <n v="12800"/>
    <n v="9910"/>
  </r>
  <r>
    <x v="220"/>
    <n v="3"/>
    <n v="10"/>
    <n v="0"/>
    <s v="lato"/>
    <s v="TAK"/>
    <n v="0.9"/>
    <x v="153"/>
    <n v="22980"/>
    <n v="12800"/>
    <n v="10180"/>
  </r>
  <r>
    <x v="221"/>
    <n v="4"/>
    <n v="10"/>
    <n v="0"/>
    <s v="lato"/>
    <s v="TAK"/>
    <n v="0.9"/>
    <x v="154"/>
    <n v="23250"/>
    <n v="12800"/>
    <n v="10450"/>
  </r>
  <r>
    <x v="222"/>
    <n v="5"/>
    <n v="10"/>
    <n v="0"/>
    <s v="lato"/>
    <s v="TAK"/>
    <n v="0.9"/>
    <x v="155"/>
    <n v="23520"/>
    <n v="12800"/>
    <n v="10720"/>
  </r>
  <r>
    <x v="223"/>
    <n v="6"/>
    <n v="10"/>
    <n v="0"/>
    <s v="lato"/>
    <s v="NIE"/>
    <n v="0.9"/>
    <x v="155"/>
    <n v="23520"/>
    <n v="12800"/>
    <n v="10720"/>
  </r>
  <r>
    <x v="224"/>
    <n v="7"/>
    <n v="10"/>
    <n v="150"/>
    <s v="lato"/>
    <s v="NIE"/>
    <n v="0.9"/>
    <x v="156"/>
    <n v="23520"/>
    <n v="12950"/>
    <n v="10570"/>
  </r>
  <r>
    <x v="225"/>
    <n v="1"/>
    <n v="10"/>
    <n v="0"/>
    <s v="lato"/>
    <s v="TAK"/>
    <n v="0.9"/>
    <x v="157"/>
    <n v="23790"/>
    <n v="12950"/>
    <n v="10840"/>
  </r>
  <r>
    <x v="226"/>
    <n v="2"/>
    <n v="10"/>
    <n v="0"/>
    <s v="lato"/>
    <s v="TAK"/>
    <n v="0.9"/>
    <x v="158"/>
    <n v="24060"/>
    <n v="12950"/>
    <n v="11110"/>
  </r>
  <r>
    <x v="227"/>
    <n v="3"/>
    <n v="10"/>
    <n v="0"/>
    <s v="lato"/>
    <s v="TAK"/>
    <n v="0.9"/>
    <x v="159"/>
    <n v="24330"/>
    <n v="12950"/>
    <n v="11380"/>
  </r>
  <r>
    <x v="228"/>
    <n v="4"/>
    <n v="10"/>
    <n v="0"/>
    <s v="lato"/>
    <s v="TAK"/>
    <n v="0.9"/>
    <x v="160"/>
    <n v="24600"/>
    <n v="12950"/>
    <n v="11650"/>
  </r>
  <r>
    <x v="229"/>
    <n v="5"/>
    <n v="10"/>
    <n v="0"/>
    <s v="lato"/>
    <s v="TAK"/>
    <n v="0.9"/>
    <x v="161"/>
    <n v="24870"/>
    <n v="12950"/>
    <n v="11920"/>
  </r>
  <r>
    <x v="230"/>
    <n v="6"/>
    <n v="10"/>
    <n v="0"/>
    <s v="lato"/>
    <s v="NIE"/>
    <n v="0.9"/>
    <x v="161"/>
    <n v="24870"/>
    <n v="12950"/>
    <n v="11920"/>
  </r>
  <r>
    <x v="231"/>
    <n v="7"/>
    <n v="10"/>
    <n v="150"/>
    <s v="lato"/>
    <s v="NIE"/>
    <n v="0.9"/>
    <x v="162"/>
    <n v="24870"/>
    <n v="13100"/>
    <n v="11770"/>
  </r>
  <r>
    <x v="232"/>
    <n v="1"/>
    <n v="10"/>
    <n v="0"/>
    <s v="lato"/>
    <s v="TAK"/>
    <n v="0.9"/>
    <x v="163"/>
    <n v="25140"/>
    <n v="13100"/>
    <n v="12040"/>
  </r>
  <r>
    <x v="233"/>
    <n v="2"/>
    <n v="10"/>
    <n v="0"/>
    <s v="lato"/>
    <s v="TAK"/>
    <n v="0.9"/>
    <x v="164"/>
    <n v="25410"/>
    <n v="13100"/>
    <n v="12310"/>
  </r>
  <r>
    <x v="234"/>
    <n v="3"/>
    <n v="10"/>
    <n v="0"/>
    <s v="lato"/>
    <s v="TAK"/>
    <n v="0.9"/>
    <x v="165"/>
    <n v="25680"/>
    <n v="13100"/>
    <n v="12580"/>
  </r>
  <r>
    <x v="235"/>
    <n v="4"/>
    <n v="10"/>
    <n v="0"/>
    <s v="lato"/>
    <s v="TAK"/>
    <n v="0.9"/>
    <x v="166"/>
    <n v="25950"/>
    <n v="13100"/>
    <n v="12850"/>
  </r>
  <r>
    <x v="236"/>
    <n v="5"/>
    <n v="10"/>
    <n v="0"/>
    <s v="lato"/>
    <s v="TAK"/>
    <n v="0.9"/>
    <x v="167"/>
    <n v="26220"/>
    <n v="13100"/>
    <n v="13120"/>
  </r>
  <r>
    <x v="237"/>
    <n v="6"/>
    <n v="10"/>
    <n v="0"/>
    <s v="lato"/>
    <s v="NIE"/>
    <n v="0.9"/>
    <x v="167"/>
    <n v="26220"/>
    <n v="13100"/>
    <n v="13120"/>
  </r>
  <r>
    <x v="238"/>
    <n v="7"/>
    <n v="10"/>
    <n v="150"/>
    <s v="lato"/>
    <s v="NIE"/>
    <n v="0.9"/>
    <x v="168"/>
    <n v="26220"/>
    <n v="13250"/>
    <n v="12970"/>
  </r>
  <r>
    <x v="239"/>
    <n v="1"/>
    <n v="10"/>
    <n v="0"/>
    <s v="lato"/>
    <s v="TAK"/>
    <n v="0.9"/>
    <x v="169"/>
    <n v="26490"/>
    <n v="13250"/>
    <n v="13240"/>
  </r>
  <r>
    <x v="240"/>
    <n v="2"/>
    <n v="10"/>
    <n v="0"/>
    <s v="lato"/>
    <s v="TAK"/>
    <n v="0.9"/>
    <x v="170"/>
    <n v="26760"/>
    <n v="13250"/>
    <n v="13510"/>
  </r>
  <r>
    <x v="241"/>
    <n v="3"/>
    <n v="10"/>
    <n v="0"/>
    <s v="lato"/>
    <s v="TAK"/>
    <n v="0.9"/>
    <x v="171"/>
    <n v="27030"/>
    <n v="13250"/>
    <n v="13780"/>
  </r>
  <r>
    <x v="242"/>
    <n v="4"/>
    <n v="10"/>
    <n v="0"/>
    <s v="lato"/>
    <s v="TAK"/>
    <n v="0.9"/>
    <x v="172"/>
    <n v="27300"/>
    <n v="13250"/>
    <n v="14050"/>
  </r>
  <r>
    <x v="243"/>
    <n v="5"/>
    <n v="10"/>
    <n v="0"/>
    <s v="lato"/>
    <s v="TAK"/>
    <n v="0.9"/>
    <x v="173"/>
    <n v="27570"/>
    <n v="13250"/>
    <n v="14320"/>
  </r>
  <r>
    <x v="244"/>
    <n v="6"/>
    <n v="10"/>
    <n v="0"/>
    <s v="lato"/>
    <s v="NIE"/>
    <n v="0.9"/>
    <x v="173"/>
    <n v="27570"/>
    <n v="13250"/>
    <n v="14320"/>
  </r>
  <r>
    <x v="245"/>
    <n v="7"/>
    <n v="10"/>
    <n v="150"/>
    <s v="lato"/>
    <s v="NIE"/>
    <n v="0.9"/>
    <x v="174"/>
    <n v="27570"/>
    <n v="13400"/>
    <n v="14170"/>
  </r>
  <r>
    <x v="246"/>
    <n v="1"/>
    <n v="10"/>
    <n v="0"/>
    <s v="lato"/>
    <s v="TAK"/>
    <n v="0.9"/>
    <x v="175"/>
    <n v="27840"/>
    <n v="13400"/>
    <n v="14440"/>
  </r>
  <r>
    <x v="247"/>
    <n v="2"/>
    <n v="10"/>
    <n v="0"/>
    <s v="lato"/>
    <s v="TAK"/>
    <n v="0.9"/>
    <x v="176"/>
    <n v="28110"/>
    <n v="13400"/>
    <n v="14710"/>
  </r>
  <r>
    <x v="248"/>
    <n v="3"/>
    <n v="10"/>
    <n v="0"/>
    <s v="lato"/>
    <s v="TAK"/>
    <n v="0.9"/>
    <x v="177"/>
    <n v="28380"/>
    <n v="13400"/>
    <n v="14980"/>
  </r>
  <r>
    <x v="249"/>
    <n v="4"/>
    <n v="10"/>
    <n v="0"/>
    <s v="lato"/>
    <s v="TAK"/>
    <n v="0.9"/>
    <x v="178"/>
    <n v="28650"/>
    <n v="13400"/>
    <n v="15250"/>
  </r>
  <r>
    <x v="250"/>
    <n v="5"/>
    <n v="10"/>
    <n v="0"/>
    <s v="lato"/>
    <s v="TAK"/>
    <n v="0.9"/>
    <x v="179"/>
    <n v="28920"/>
    <n v="13400"/>
    <n v="15520"/>
  </r>
  <r>
    <x v="251"/>
    <n v="6"/>
    <n v="10"/>
    <n v="0"/>
    <s v="lato"/>
    <s v="NIE"/>
    <n v="0.9"/>
    <x v="179"/>
    <n v="28920"/>
    <n v="13400"/>
    <n v="15520"/>
  </r>
  <r>
    <x v="252"/>
    <n v="7"/>
    <n v="10"/>
    <n v="150"/>
    <s v="lato"/>
    <s v="NIE"/>
    <n v="0.9"/>
    <x v="180"/>
    <n v="28920"/>
    <n v="13550"/>
    <n v="15370"/>
  </r>
  <r>
    <x v="253"/>
    <n v="1"/>
    <n v="10"/>
    <n v="0"/>
    <s v="lato"/>
    <s v="TAK"/>
    <n v="0.9"/>
    <x v="181"/>
    <n v="29190"/>
    <n v="13550"/>
    <n v="15640"/>
  </r>
  <r>
    <x v="254"/>
    <n v="2"/>
    <n v="10"/>
    <n v="0"/>
    <s v="lato"/>
    <s v="TAK"/>
    <n v="0.9"/>
    <x v="182"/>
    <n v="29460"/>
    <n v="13550"/>
    <n v="15910"/>
  </r>
  <r>
    <x v="255"/>
    <n v="3"/>
    <n v="10"/>
    <n v="0"/>
    <s v="lato"/>
    <s v="TAK"/>
    <n v="0.9"/>
    <x v="183"/>
    <n v="29730"/>
    <n v="13550"/>
    <n v="16180"/>
  </r>
  <r>
    <x v="256"/>
    <n v="4"/>
    <n v="10"/>
    <n v="0"/>
    <s v="lato"/>
    <s v="TAK"/>
    <n v="0.9"/>
    <x v="184"/>
    <n v="30000"/>
    <n v="13550"/>
    <n v="16450"/>
  </r>
  <r>
    <x v="257"/>
    <n v="5"/>
    <n v="10"/>
    <n v="0"/>
    <s v="lato"/>
    <s v="TAK"/>
    <n v="0.9"/>
    <x v="185"/>
    <n v="30270"/>
    <n v="13550"/>
    <n v="16720"/>
  </r>
  <r>
    <x v="258"/>
    <n v="6"/>
    <n v="10"/>
    <n v="0"/>
    <s v="lato"/>
    <s v="NIE"/>
    <n v="0.9"/>
    <x v="185"/>
    <n v="30270"/>
    <n v="13550"/>
    <n v="16720"/>
  </r>
  <r>
    <x v="259"/>
    <n v="7"/>
    <n v="10"/>
    <n v="150"/>
    <s v="lato"/>
    <s v="NIE"/>
    <n v="0.9"/>
    <x v="186"/>
    <n v="30270"/>
    <n v="13700"/>
    <n v="16570"/>
  </r>
  <r>
    <x v="260"/>
    <n v="1"/>
    <n v="10"/>
    <n v="0"/>
    <s v="lato"/>
    <s v="TAK"/>
    <n v="0.9"/>
    <x v="187"/>
    <n v="30540"/>
    <n v="13700"/>
    <n v="16840"/>
  </r>
  <r>
    <x v="261"/>
    <n v="2"/>
    <n v="10"/>
    <n v="0"/>
    <s v="lato"/>
    <s v="TAK"/>
    <n v="0.9"/>
    <x v="188"/>
    <n v="30810"/>
    <n v="13700"/>
    <n v="17110"/>
  </r>
  <r>
    <x v="262"/>
    <n v="3"/>
    <n v="10"/>
    <n v="0"/>
    <s v="lato"/>
    <s v="TAK"/>
    <n v="0.9"/>
    <x v="189"/>
    <n v="31080"/>
    <n v="13700"/>
    <n v="17380"/>
  </r>
  <r>
    <x v="263"/>
    <n v="4"/>
    <n v="10"/>
    <n v="0"/>
    <s v="lato"/>
    <s v="TAK"/>
    <n v="0.9"/>
    <x v="190"/>
    <n v="31350"/>
    <n v="13700"/>
    <n v="17650"/>
  </r>
  <r>
    <x v="264"/>
    <n v="5"/>
    <n v="10"/>
    <n v="0"/>
    <s v="lato"/>
    <s v="TAK"/>
    <n v="0.9"/>
    <x v="191"/>
    <n v="31620"/>
    <n v="13700"/>
    <n v="17920"/>
  </r>
  <r>
    <x v="265"/>
    <n v="6"/>
    <n v="10"/>
    <n v="0"/>
    <s v="jesień"/>
    <s v="NIE"/>
    <n v="0.4"/>
    <x v="191"/>
    <n v="31620"/>
    <n v="13700"/>
    <n v="17920"/>
  </r>
  <r>
    <x v="266"/>
    <n v="7"/>
    <n v="10"/>
    <n v="150"/>
    <s v="jesień"/>
    <s v="NIE"/>
    <n v="0.4"/>
    <x v="192"/>
    <n v="31620"/>
    <n v="13850"/>
    <n v="17770"/>
  </r>
  <r>
    <x v="267"/>
    <n v="1"/>
    <n v="10"/>
    <n v="0"/>
    <s v="jesień"/>
    <s v="TAK"/>
    <n v="0.4"/>
    <x v="193"/>
    <n v="31740"/>
    <n v="13850"/>
    <n v="17890"/>
  </r>
  <r>
    <x v="268"/>
    <n v="2"/>
    <n v="10"/>
    <n v="0"/>
    <s v="jesień"/>
    <s v="TAK"/>
    <n v="0.4"/>
    <x v="194"/>
    <n v="31860"/>
    <n v="13850"/>
    <n v="18010"/>
  </r>
  <r>
    <x v="269"/>
    <n v="3"/>
    <n v="10"/>
    <n v="0"/>
    <s v="jesień"/>
    <s v="TAK"/>
    <n v="0.4"/>
    <x v="195"/>
    <n v="31980"/>
    <n v="13850"/>
    <n v="18130"/>
  </r>
  <r>
    <x v="270"/>
    <n v="4"/>
    <n v="10"/>
    <n v="0"/>
    <s v="jesień"/>
    <s v="TAK"/>
    <n v="0.4"/>
    <x v="196"/>
    <n v="32100"/>
    <n v="13850"/>
    <n v="18250"/>
  </r>
  <r>
    <x v="271"/>
    <n v="5"/>
    <n v="10"/>
    <n v="0"/>
    <s v="jesień"/>
    <s v="TAK"/>
    <n v="0.4"/>
    <x v="197"/>
    <n v="32220"/>
    <n v="13850"/>
    <n v="18370"/>
  </r>
  <r>
    <x v="272"/>
    <n v="6"/>
    <n v="10"/>
    <n v="0"/>
    <s v="jesień"/>
    <s v="NIE"/>
    <n v="0.4"/>
    <x v="197"/>
    <n v="32220"/>
    <n v="13850"/>
    <n v="18370"/>
  </r>
  <r>
    <x v="273"/>
    <n v="7"/>
    <n v="10"/>
    <n v="150"/>
    <s v="jesień"/>
    <s v="NIE"/>
    <n v="0.4"/>
    <x v="198"/>
    <n v="32220"/>
    <n v="14000"/>
    <n v="18220"/>
  </r>
  <r>
    <x v="274"/>
    <n v="1"/>
    <n v="10"/>
    <n v="0"/>
    <s v="jesień"/>
    <s v="TAK"/>
    <n v="0.4"/>
    <x v="199"/>
    <n v="32340"/>
    <n v="14000"/>
    <n v="18340"/>
  </r>
  <r>
    <x v="275"/>
    <n v="2"/>
    <n v="10"/>
    <n v="0"/>
    <s v="jesień"/>
    <s v="TAK"/>
    <n v="0.4"/>
    <x v="200"/>
    <n v="32460"/>
    <n v="14000"/>
    <n v="18460"/>
  </r>
  <r>
    <x v="276"/>
    <n v="3"/>
    <n v="10"/>
    <n v="0"/>
    <s v="jesień"/>
    <s v="TAK"/>
    <n v="0.4"/>
    <x v="201"/>
    <n v="32580"/>
    <n v="14000"/>
    <n v="18580"/>
  </r>
  <r>
    <x v="277"/>
    <n v="4"/>
    <n v="10"/>
    <n v="0"/>
    <s v="jesień"/>
    <s v="TAK"/>
    <n v="0.4"/>
    <x v="202"/>
    <n v="32700"/>
    <n v="14000"/>
    <n v="18700"/>
  </r>
  <r>
    <x v="278"/>
    <n v="5"/>
    <n v="10"/>
    <n v="0"/>
    <s v="jesień"/>
    <s v="TAK"/>
    <n v="0.4"/>
    <x v="203"/>
    <n v="32820"/>
    <n v="14000"/>
    <n v="18820"/>
  </r>
  <r>
    <x v="279"/>
    <n v="6"/>
    <n v="10"/>
    <n v="0"/>
    <s v="jesień"/>
    <s v="NIE"/>
    <n v="0.4"/>
    <x v="203"/>
    <n v="32820"/>
    <n v="14000"/>
    <n v="18820"/>
  </r>
  <r>
    <x v="280"/>
    <n v="7"/>
    <n v="10"/>
    <n v="150"/>
    <s v="jesień"/>
    <s v="NIE"/>
    <n v="0.4"/>
    <x v="204"/>
    <n v="32820"/>
    <n v="14150"/>
    <n v="18670"/>
  </r>
  <r>
    <x v="281"/>
    <n v="1"/>
    <n v="10"/>
    <n v="0"/>
    <s v="jesień"/>
    <s v="TAK"/>
    <n v="0.4"/>
    <x v="205"/>
    <n v="32940"/>
    <n v="14150"/>
    <n v="18790"/>
  </r>
  <r>
    <x v="282"/>
    <n v="2"/>
    <n v="10"/>
    <n v="0"/>
    <s v="jesień"/>
    <s v="TAK"/>
    <n v="0.4"/>
    <x v="206"/>
    <n v="33060"/>
    <n v="14150"/>
    <n v="18910"/>
  </r>
  <r>
    <x v="283"/>
    <n v="3"/>
    <n v="10"/>
    <n v="0"/>
    <s v="jesień"/>
    <s v="TAK"/>
    <n v="0.4"/>
    <x v="207"/>
    <n v="33180"/>
    <n v="14150"/>
    <n v="19030"/>
  </r>
  <r>
    <x v="284"/>
    <n v="4"/>
    <n v="10"/>
    <n v="0"/>
    <s v="jesień"/>
    <s v="TAK"/>
    <n v="0.4"/>
    <x v="208"/>
    <n v="33300"/>
    <n v="14150"/>
    <n v="19150"/>
  </r>
  <r>
    <x v="285"/>
    <n v="5"/>
    <n v="10"/>
    <n v="0"/>
    <s v="jesień"/>
    <s v="TAK"/>
    <n v="0.4"/>
    <x v="209"/>
    <n v="33420"/>
    <n v="14150"/>
    <n v="19270"/>
  </r>
  <r>
    <x v="286"/>
    <n v="6"/>
    <n v="10"/>
    <n v="0"/>
    <s v="jesień"/>
    <s v="NIE"/>
    <n v="0.4"/>
    <x v="209"/>
    <n v="33420"/>
    <n v="14150"/>
    <n v="19270"/>
  </r>
  <r>
    <x v="287"/>
    <n v="7"/>
    <n v="10"/>
    <n v="150"/>
    <s v="jesień"/>
    <s v="NIE"/>
    <n v="0.4"/>
    <x v="210"/>
    <n v="33420"/>
    <n v="14300"/>
    <n v="19120"/>
  </r>
  <r>
    <x v="288"/>
    <n v="1"/>
    <n v="10"/>
    <n v="0"/>
    <s v="jesień"/>
    <s v="TAK"/>
    <n v="0.4"/>
    <x v="211"/>
    <n v="33540"/>
    <n v="14300"/>
    <n v="19240"/>
  </r>
  <r>
    <x v="289"/>
    <n v="2"/>
    <n v="10"/>
    <n v="0"/>
    <s v="jesień"/>
    <s v="TAK"/>
    <n v="0.4"/>
    <x v="212"/>
    <n v="33660"/>
    <n v="14300"/>
    <n v="19360"/>
  </r>
  <r>
    <x v="290"/>
    <n v="3"/>
    <n v="10"/>
    <n v="0"/>
    <s v="jesień"/>
    <s v="TAK"/>
    <n v="0.4"/>
    <x v="213"/>
    <n v="33780"/>
    <n v="14300"/>
    <n v="19480"/>
  </r>
  <r>
    <x v="291"/>
    <n v="4"/>
    <n v="10"/>
    <n v="0"/>
    <s v="jesień"/>
    <s v="TAK"/>
    <n v="0.4"/>
    <x v="214"/>
    <n v="33900"/>
    <n v="14300"/>
    <n v="19600"/>
  </r>
  <r>
    <x v="292"/>
    <n v="5"/>
    <n v="10"/>
    <n v="0"/>
    <s v="jesień"/>
    <s v="TAK"/>
    <n v="0.4"/>
    <x v="215"/>
    <n v="34020"/>
    <n v="14300"/>
    <n v="19720"/>
  </r>
  <r>
    <x v="293"/>
    <n v="6"/>
    <n v="10"/>
    <n v="0"/>
    <s v="jesień"/>
    <s v="NIE"/>
    <n v="0.4"/>
    <x v="215"/>
    <n v="34020"/>
    <n v="14300"/>
    <n v="19720"/>
  </r>
  <r>
    <x v="294"/>
    <n v="7"/>
    <n v="10"/>
    <n v="150"/>
    <s v="jesień"/>
    <s v="NIE"/>
    <n v="0.4"/>
    <x v="216"/>
    <n v="34020"/>
    <n v="14450"/>
    <n v="19570"/>
  </r>
  <r>
    <x v="295"/>
    <n v="1"/>
    <n v="10"/>
    <n v="0"/>
    <s v="jesień"/>
    <s v="TAK"/>
    <n v="0.4"/>
    <x v="217"/>
    <n v="34140"/>
    <n v="14450"/>
    <n v="19690"/>
  </r>
  <r>
    <x v="296"/>
    <n v="2"/>
    <n v="10"/>
    <n v="0"/>
    <s v="jesień"/>
    <s v="TAK"/>
    <n v="0.4"/>
    <x v="218"/>
    <n v="34260"/>
    <n v="14450"/>
    <n v="19810"/>
  </r>
  <r>
    <x v="297"/>
    <n v="3"/>
    <n v="10"/>
    <n v="0"/>
    <s v="jesień"/>
    <s v="TAK"/>
    <n v="0.4"/>
    <x v="219"/>
    <n v="34380"/>
    <n v="14450"/>
    <n v="19930"/>
  </r>
  <r>
    <x v="298"/>
    <n v="4"/>
    <n v="10"/>
    <n v="0"/>
    <s v="jesień"/>
    <s v="TAK"/>
    <n v="0.4"/>
    <x v="220"/>
    <n v="34500"/>
    <n v="14450"/>
    <n v="20050"/>
  </r>
  <r>
    <x v="299"/>
    <n v="5"/>
    <n v="10"/>
    <n v="0"/>
    <s v="jesień"/>
    <s v="TAK"/>
    <n v="0.4"/>
    <x v="221"/>
    <n v="34620"/>
    <n v="14450"/>
    <n v="20170"/>
  </r>
  <r>
    <x v="300"/>
    <n v="6"/>
    <n v="10"/>
    <n v="0"/>
    <s v="jesień"/>
    <s v="NIE"/>
    <n v="0.4"/>
    <x v="221"/>
    <n v="34620"/>
    <n v="14450"/>
    <n v="20170"/>
  </r>
  <r>
    <x v="301"/>
    <n v="7"/>
    <n v="10"/>
    <n v="150"/>
    <s v="jesień"/>
    <s v="NIE"/>
    <n v="0.4"/>
    <x v="222"/>
    <n v="34620"/>
    <n v="14600"/>
    <n v="20020"/>
  </r>
  <r>
    <x v="302"/>
    <n v="1"/>
    <n v="10"/>
    <n v="0"/>
    <s v="jesień"/>
    <s v="TAK"/>
    <n v="0.4"/>
    <x v="223"/>
    <n v="34740"/>
    <n v="14600"/>
    <n v="20140"/>
  </r>
  <r>
    <x v="303"/>
    <n v="2"/>
    <n v="10"/>
    <n v="0"/>
    <s v="jesień"/>
    <s v="TAK"/>
    <n v="0.4"/>
    <x v="224"/>
    <n v="34860"/>
    <n v="14600"/>
    <n v="20260"/>
  </r>
  <r>
    <x v="304"/>
    <n v="3"/>
    <n v="10"/>
    <n v="0"/>
    <s v="jesień"/>
    <s v="TAK"/>
    <n v="0.4"/>
    <x v="225"/>
    <n v="34980"/>
    <n v="14600"/>
    <n v="20380"/>
  </r>
  <r>
    <x v="305"/>
    <n v="4"/>
    <n v="10"/>
    <n v="0"/>
    <s v="jesień"/>
    <s v="TAK"/>
    <n v="0.4"/>
    <x v="226"/>
    <n v="35100"/>
    <n v="14600"/>
    <n v="20500"/>
  </r>
  <r>
    <x v="306"/>
    <n v="5"/>
    <n v="10"/>
    <n v="0"/>
    <s v="jesień"/>
    <s v="TAK"/>
    <n v="0.4"/>
    <x v="227"/>
    <n v="35220"/>
    <n v="14600"/>
    <n v="20620"/>
  </r>
  <r>
    <x v="307"/>
    <n v="6"/>
    <n v="10"/>
    <n v="0"/>
    <s v="jesień"/>
    <s v="NIE"/>
    <n v="0.4"/>
    <x v="227"/>
    <n v="35220"/>
    <n v="14600"/>
    <n v="20620"/>
  </r>
  <r>
    <x v="308"/>
    <n v="7"/>
    <n v="10"/>
    <n v="150"/>
    <s v="jesień"/>
    <s v="NIE"/>
    <n v="0.4"/>
    <x v="228"/>
    <n v="35220"/>
    <n v="14750"/>
    <n v="20470"/>
  </r>
  <r>
    <x v="309"/>
    <n v="1"/>
    <n v="10"/>
    <n v="0"/>
    <s v="jesień"/>
    <s v="TAK"/>
    <n v="0.4"/>
    <x v="229"/>
    <n v="35340"/>
    <n v="14750"/>
    <n v="20590"/>
  </r>
  <r>
    <x v="310"/>
    <n v="2"/>
    <n v="10"/>
    <n v="0"/>
    <s v="jesień"/>
    <s v="TAK"/>
    <n v="0.4"/>
    <x v="230"/>
    <n v="35460"/>
    <n v="14750"/>
    <n v="20710"/>
  </r>
  <r>
    <x v="311"/>
    <n v="3"/>
    <n v="10"/>
    <n v="0"/>
    <s v="jesień"/>
    <s v="TAK"/>
    <n v="0.4"/>
    <x v="231"/>
    <n v="35580"/>
    <n v="14750"/>
    <n v="20830"/>
  </r>
  <r>
    <x v="312"/>
    <n v="4"/>
    <n v="10"/>
    <n v="0"/>
    <s v="jesień"/>
    <s v="TAK"/>
    <n v="0.4"/>
    <x v="232"/>
    <n v="35700"/>
    <n v="14750"/>
    <n v="20950"/>
  </r>
  <r>
    <x v="313"/>
    <n v="5"/>
    <n v="10"/>
    <n v="0"/>
    <s v="jesień"/>
    <s v="TAK"/>
    <n v="0.4"/>
    <x v="233"/>
    <n v="35820"/>
    <n v="14750"/>
    <n v="21070"/>
  </r>
  <r>
    <x v="314"/>
    <n v="6"/>
    <n v="10"/>
    <n v="0"/>
    <s v="jesień"/>
    <s v="NIE"/>
    <n v="0.4"/>
    <x v="233"/>
    <n v="35820"/>
    <n v="14750"/>
    <n v="21070"/>
  </r>
  <r>
    <x v="315"/>
    <n v="7"/>
    <n v="10"/>
    <n v="150"/>
    <s v="jesień"/>
    <s v="NIE"/>
    <n v="0.4"/>
    <x v="234"/>
    <n v="35820"/>
    <n v="14900"/>
    <n v="20920"/>
  </r>
  <r>
    <x v="316"/>
    <n v="1"/>
    <n v="10"/>
    <n v="0"/>
    <s v="jesień"/>
    <s v="TAK"/>
    <n v="0.4"/>
    <x v="235"/>
    <n v="35940"/>
    <n v="14900"/>
    <n v="21040"/>
  </r>
  <r>
    <x v="317"/>
    <n v="2"/>
    <n v="10"/>
    <n v="0"/>
    <s v="jesień"/>
    <s v="TAK"/>
    <n v="0.4"/>
    <x v="236"/>
    <n v="36060"/>
    <n v="14900"/>
    <n v="21160"/>
  </r>
  <r>
    <x v="318"/>
    <n v="3"/>
    <n v="10"/>
    <n v="0"/>
    <s v="jesień"/>
    <s v="TAK"/>
    <n v="0.4"/>
    <x v="237"/>
    <n v="36180"/>
    <n v="14900"/>
    <n v="21280"/>
  </r>
  <r>
    <x v="319"/>
    <n v="4"/>
    <n v="10"/>
    <n v="0"/>
    <s v="jesień"/>
    <s v="TAK"/>
    <n v="0.4"/>
    <x v="238"/>
    <n v="36300"/>
    <n v="14900"/>
    <n v="21400"/>
  </r>
  <r>
    <x v="320"/>
    <n v="5"/>
    <n v="10"/>
    <n v="0"/>
    <s v="jesień"/>
    <s v="TAK"/>
    <n v="0.4"/>
    <x v="239"/>
    <n v="36420"/>
    <n v="14900"/>
    <n v="21520"/>
  </r>
  <r>
    <x v="321"/>
    <n v="6"/>
    <n v="10"/>
    <n v="0"/>
    <s v="jesień"/>
    <s v="NIE"/>
    <n v="0.4"/>
    <x v="239"/>
    <n v="36420"/>
    <n v="14900"/>
    <n v="21520"/>
  </r>
  <r>
    <x v="322"/>
    <n v="7"/>
    <n v="10"/>
    <n v="150"/>
    <s v="jesień"/>
    <s v="NIE"/>
    <n v="0.4"/>
    <x v="240"/>
    <n v="36420"/>
    <n v="15050"/>
    <n v="21370"/>
  </r>
  <r>
    <x v="323"/>
    <n v="1"/>
    <n v="10"/>
    <n v="0"/>
    <s v="jesień"/>
    <s v="TAK"/>
    <n v="0.4"/>
    <x v="241"/>
    <n v="36540"/>
    <n v="15050"/>
    <n v="21490"/>
  </r>
  <r>
    <x v="324"/>
    <n v="2"/>
    <n v="10"/>
    <n v="0"/>
    <s v="jesień"/>
    <s v="TAK"/>
    <n v="0.4"/>
    <x v="242"/>
    <n v="36660"/>
    <n v="15050"/>
    <n v="21610"/>
  </r>
  <r>
    <x v="325"/>
    <n v="3"/>
    <n v="10"/>
    <n v="0"/>
    <s v="jesień"/>
    <s v="TAK"/>
    <n v="0.4"/>
    <x v="243"/>
    <n v="36780"/>
    <n v="15050"/>
    <n v="21730"/>
  </r>
  <r>
    <x v="326"/>
    <n v="4"/>
    <n v="10"/>
    <n v="0"/>
    <s v="jesień"/>
    <s v="TAK"/>
    <n v="0.4"/>
    <x v="244"/>
    <n v="36900"/>
    <n v="15050"/>
    <n v="21850"/>
  </r>
  <r>
    <x v="327"/>
    <n v="5"/>
    <n v="10"/>
    <n v="0"/>
    <s v="jesień"/>
    <s v="TAK"/>
    <n v="0.4"/>
    <x v="245"/>
    <n v="37020"/>
    <n v="15050"/>
    <n v="21970"/>
  </r>
  <r>
    <x v="328"/>
    <n v="6"/>
    <n v="10"/>
    <n v="0"/>
    <s v="jesień"/>
    <s v="NIE"/>
    <n v="0.4"/>
    <x v="245"/>
    <n v="37020"/>
    <n v="15050"/>
    <n v="21970"/>
  </r>
  <r>
    <x v="329"/>
    <n v="7"/>
    <n v="10"/>
    <n v="150"/>
    <s v="jesień"/>
    <s v="NIE"/>
    <n v="0.4"/>
    <x v="246"/>
    <n v="37020"/>
    <n v="15200"/>
    <n v="21820"/>
  </r>
  <r>
    <x v="330"/>
    <n v="1"/>
    <n v="10"/>
    <n v="0"/>
    <s v="jesień"/>
    <s v="TAK"/>
    <n v="0.4"/>
    <x v="247"/>
    <n v="37140"/>
    <n v="15200"/>
    <n v="21940"/>
  </r>
  <r>
    <x v="331"/>
    <n v="2"/>
    <n v="10"/>
    <n v="0"/>
    <s v="jesień"/>
    <s v="TAK"/>
    <n v="0.4"/>
    <x v="248"/>
    <n v="37260"/>
    <n v="15200"/>
    <n v="22060"/>
  </r>
  <r>
    <x v="332"/>
    <n v="3"/>
    <n v="10"/>
    <n v="0"/>
    <s v="jesień"/>
    <s v="TAK"/>
    <n v="0.4"/>
    <x v="249"/>
    <n v="37380"/>
    <n v="15200"/>
    <n v="22180"/>
  </r>
  <r>
    <x v="333"/>
    <n v="4"/>
    <n v="10"/>
    <n v="0"/>
    <s v="jesień"/>
    <s v="TAK"/>
    <n v="0.4"/>
    <x v="250"/>
    <n v="37500"/>
    <n v="15200"/>
    <n v="22300"/>
  </r>
  <r>
    <x v="334"/>
    <n v="5"/>
    <n v="10"/>
    <n v="0"/>
    <s v="jesień"/>
    <s v="TAK"/>
    <n v="0.4"/>
    <x v="251"/>
    <n v="37620"/>
    <n v="15200"/>
    <n v="22420"/>
  </r>
  <r>
    <x v="335"/>
    <n v="6"/>
    <n v="10"/>
    <n v="0"/>
    <s v="jesień"/>
    <s v="NIE"/>
    <n v="0.4"/>
    <x v="251"/>
    <n v="37620"/>
    <n v="15200"/>
    <n v="22420"/>
  </r>
  <r>
    <x v="336"/>
    <n v="7"/>
    <n v="10"/>
    <n v="150"/>
    <s v="jesień"/>
    <s v="NIE"/>
    <n v="0.4"/>
    <x v="252"/>
    <n v="37620"/>
    <n v="15350"/>
    <n v="22270"/>
  </r>
  <r>
    <x v="337"/>
    <n v="1"/>
    <n v="10"/>
    <n v="0"/>
    <s v="jesień"/>
    <s v="TAK"/>
    <n v="0.4"/>
    <x v="253"/>
    <n v="37740"/>
    <n v="15350"/>
    <n v="22390"/>
  </r>
  <r>
    <x v="338"/>
    <n v="2"/>
    <n v="10"/>
    <n v="0"/>
    <s v="jesień"/>
    <s v="TAK"/>
    <n v="0.4"/>
    <x v="254"/>
    <n v="37860"/>
    <n v="15350"/>
    <n v="22510"/>
  </r>
  <r>
    <x v="339"/>
    <n v="3"/>
    <n v="10"/>
    <n v="0"/>
    <s v="jesień"/>
    <s v="TAK"/>
    <n v="0.4"/>
    <x v="255"/>
    <n v="37980"/>
    <n v="15350"/>
    <n v="22630"/>
  </r>
  <r>
    <x v="340"/>
    <n v="4"/>
    <n v="10"/>
    <n v="0"/>
    <s v="jesień"/>
    <s v="TAK"/>
    <n v="0.4"/>
    <x v="256"/>
    <n v="38100"/>
    <n v="15350"/>
    <n v="22750"/>
  </r>
  <r>
    <x v="341"/>
    <n v="5"/>
    <n v="10"/>
    <n v="0"/>
    <s v="jesień"/>
    <s v="TAK"/>
    <n v="0.4"/>
    <x v="257"/>
    <n v="38220"/>
    <n v="15350"/>
    <n v="22870"/>
  </r>
  <r>
    <x v="342"/>
    <n v="6"/>
    <n v="10"/>
    <n v="0"/>
    <s v="jesień"/>
    <s v="NIE"/>
    <n v="0.4"/>
    <x v="257"/>
    <n v="38220"/>
    <n v="15350"/>
    <n v="22870"/>
  </r>
  <r>
    <x v="343"/>
    <n v="7"/>
    <n v="10"/>
    <n v="150"/>
    <s v="jesień"/>
    <s v="NIE"/>
    <n v="0.4"/>
    <x v="258"/>
    <n v="38220"/>
    <n v="15500"/>
    <n v="22720"/>
  </r>
  <r>
    <x v="344"/>
    <n v="1"/>
    <n v="10"/>
    <n v="0"/>
    <s v="jesień"/>
    <s v="TAK"/>
    <n v="0.4"/>
    <x v="259"/>
    <n v="38340"/>
    <n v="15500"/>
    <n v="22840"/>
  </r>
  <r>
    <x v="345"/>
    <n v="2"/>
    <n v="10"/>
    <n v="0"/>
    <s v="jesień"/>
    <s v="TAK"/>
    <n v="0.4"/>
    <x v="260"/>
    <n v="38460"/>
    <n v="15500"/>
    <n v="22960"/>
  </r>
  <r>
    <x v="346"/>
    <n v="3"/>
    <n v="10"/>
    <n v="0"/>
    <s v="jesień"/>
    <s v="TAK"/>
    <n v="0.4"/>
    <x v="261"/>
    <n v="38580"/>
    <n v="15500"/>
    <n v="23080"/>
  </r>
  <r>
    <x v="347"/>
    <n v="4"/>
    <n v="10"/>
    <n v="0"/>
    <s v="jesień"/>
    <s v="TAK"/>
    <n v="0.4"/>
    <x v="262"/>
    <n v="38700"/>
    <n v="15500"/>
    <n v="23200"/>
  </r>
  <r>
    <x v="348"/>
    <n v="5"/>
    <n v="10"/>
    <n v="0"/>
    <s v="jesień"/>
    <s v="TAK"/>
    <n v="0.4"/>
    <x v="263"/>
    <n v="38820"/>
    <n v="15500"/>
    <n v="23320"/>
  </r>
  <r>
    <x v="349"/>
    <n v="6"/>
    <n v="10"/>
    <n v="0"/>
    <s v="jesień"/>
    <s v="NIE"/>
    <n v="0.4"/>
    <x v="263"/>
    <n v="38820"/>
    <n v="15500"/>
    <n v="23320"/>
  </r>
  <r>
    <x v="350"/>
    <n v="7"/>
    <n v="10"/>
    <n v="150"/>
    <s v="jesień"/>
    <s v="NIE"/>
    <n v="0.4"/>
    <x v="264"/>
    <n v="38820"/>
    <n v="15650"/>
    <n v="23170"/>
  </r>
  <r>
    <x v="351"/>
    <n v="1"/>
    <n v="10"/>
    <n v="0"/>
    <s v="jesień"/>
    <s v="TAK"/>
    <n v="0.4"/>
    <x v="265"/>
    <n v="38940"/>
    <n v="15650"/>
    <n v="23290"/>
  </r>
  <r>
    <x v="352"/>
    <n v="2"/>
    <n v="10"/>
    <n v="0"/>
    <s v="jesień"/>
    <s v="TAK"/>
    <n v="0.4"/>
    <x v="266"/>
    <n v="39060"/>
    <n v="15650"/>
    <n v="23410"/>
  </r>
  <r>
    <x v="353"/>
    <n v="3"/>
    <n v="10"/>
    <n v="0"/>
    <s v="jesień"/>
    <s v="TAK"/>
    <n v="0.4"/>
    <x v="267"/>
    <n v="39180"/>
    <n v="15650"/>
    <n v="23530"/>
  </r>
  <r>
    <x v="354"/>
    <n v="4"/>
    <n v="10"/>
    <n v="0"/>
    <s v="zima"/>
    <s v="TAK"/>
    <n v="0.2"/>
    <x v="268"/>
    <n v="39240"/>
    <n v="15650"/>
    <n v="23590"/>
  </r>
  <r>
    <x v="355"/>
    <n v="5"/>
    <n v="10"/>
    <n v="0"/>
    <s v="zima"/>
    <s v="TAK"/>
    <n v="0.2"/>
    <x v="269"/>
    <n v="39300"/>
    <n v="15650"/>
    <n v="23650"/>
  </r>
  <r>
    <x v="356"/>
    <n v="6"/>
    <n v="10"/>
    <n v="0"/>
    <s v="zima"/>
    <s v="NIE"/>
    <n v="0.2"/>
    <x v="269"/>
    <n v="39300"/>
    <n v="15650"/>
    <n v="23650"/>
  </r>
  <r>
    <x v="357"/>
    <n v="7"/>
    <n v="10"/>
    <n v="150"/>
    <s v="zima"/>
    <s v="NIE"/>
    <n v="0.2"/>
    <x v="270"/>
    <n v="39300"/>
    <n v="15800"/>
    <n v="23500"/>
  </r>
  <r>
    <x v="358"/>
    <n v="1"/>
    <n v="10"/>
    <n v="0"/>
    <s v="zima"/>
    <s v="TAK"/>
    <n v="0.2"/>
    <x v="271"/>
    <n v="39360"/>
    <n v="15800"/>
    <n v="23560"/>
  </r>
  <r>
    <x v="359"/>
    <n v="2"/>
    <n v="10"/>
    <n v="0"/>
    <s v="zima"/>
    <s v="TAK"/>
    <n v="0.2"/>
    <x v="272"/>
    <n v="39420"/>
    <n v="15800"/>
    <n v="23620"/>
  </r>
  <r>
    <x v="360"/>
    <n v="3"/>
    <n v="10"/>
    <n v="0"/>
    <s v="zima"/>
    <s v="TAK"/>
    <n v="0.2"/>
    <x v="273"/>
    <n v="39480"/>
    <n v="15800"/>
    <n v="23680"/>
  </r>
  <r>
    <x v="361"/>
    <n v="4"/>
    <n v="10"/>
    <n v="0"/>
    <s v="zima"/>
    <s v="TAK"/>
    <n v="0.2"/>
    <x v="274"/>
    <n v="39540"/>
    <n v="15800"/>
    <n v="23740"/>
  </r>
  <r>
    <x v="362"/>
    <n v="5"/>
    <n v="10"/>
    <n v="0"/>
    <s v="zima"/>
    <s v="TAK"/>
    <n v="0.2"/>
    <x v="275"/>
    <n v="39600"/>
    <n v="15800"/>
    <n v="23800"/>
  </r>
  <r>
    <x v="363"/>
    <n v="6"/>
    <n v="10"/>
    <n v="0"/>
    <s v="zima"/>
    <s v="NIE"/>
    <n v="0.2"/>
    <x v="275"/>
    <n v="39600"/>
    <n v="15800"/>
    <n v="23800"/>
  </r>
  <r>
    <x v="364"/>
    <n v="7"/>
    <n v="10"/>
    <n v="150"/>
    <s v="zima"/>
    <s v="NIE"/>
    <n v="0.2"/>
    <x v="269"/>
    <n v="39600"/>
    <n v="15950"/>
    <n v="236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23-01-01T00:00:00"/>
    <n v="7"/>
    <n v="10"/>
    <n v="150"/>
    <s v="zima"/>
    <s v="NIE"/>
    <n v="0.2"/>
    <x v="0"/>
    <x v="0"/>
    <n v="-8150"/>
    <n v="0"/>
    <n v="8150"/>
    <n v="-8150"/>
    <x v="0"/>
  </r>
  <r>
    <d v="2023-01-02T00:00:00"/>
    <n v="1"/>
    <n v="10"/>
    <n v="0"/>
    <s v="zima"/>
    <s v="TAK"/>
    <n v="0.2"/>
    <x v="1"/>
    <x v="1"/>
    <n v="-8090"/>
    <n v="60"/>
    <n v="8150"/>
    <n v="-8090"/>
    <x v="0"/>
  </r>
  <r>
    <d v="2023-01-03T00:00:00"/>
    <n v="2"/>
    <n v="10"/>
    <n v="0"/>
    <s v="zima"/>
    <s v="TAK"/>
    <n v="0.2"/>
    <x v="1"/>
    <x v="1"/>
    <n v="-8030"/>
    <n v="120"/>
    <n v="8150"/>
    <n v="-8030"/>
    <x v="0"/>
  </r>
  <r>
    <d v="2023-01-04T00:00:00"/>
    <n v="3"/>
    <n v="10"/>
    <n v="0"/>
    <s v="zima"/>
    <s v="TAK"/>
    <n v="0.2"/>
    <x v="1"/>
    <x v="1"/>
    <n v="-7970"/>
    <n v="180"/>
    <n v="8150"/>
    <n v="-7970"/>
    <x v="0"/>
  </r>
  <r>
    <d v="2023-01-05T00:00:00"/>
    <n v="4"/>
    <n v="10"/>
    <n v="0"/>
    <s v="zima"/>
    <s v="TAK"/>
    <n v="0.2"/>
    <x v="1"/>
    <x v="1"/>
    <n v="-7910"/>
    <n v="240"/>
    <n v="8150"/>
    <n v="-7910"/>
    <x v="0"/>
  </r>
  <r>
    <d v="2023-01-06T00:00:00"/>
    <n v="5"/>
    <n v="10"/>
    <n v="0"/>
    <s v="zima"/>
    <s v="TAK"/>
    <n v="0.2"/>
    <x v="1"/>
    <x v="1"/>
    <n v="-7850"/>
    <n v="300"/>
    <n v="8150"/>
    <n v="-7850"/>
    <x v="0"/>
  </r>
  <r>
    <d v="2023-01-07T00:00:00"/>
    <n v="6"/>
    <n v="10"/>
    <n v="0"/>
    <s v="zima"/>
    <s v="NIE"/>
    <n v="0.2"/>
    <x v="1"/>
    <x v="0"/>
    <n v="-7850"/>
    <n v="300"/>
    <n v="8150"/>
    <n v="-7850"/>
    <x v="0"/>
  </r>
  <r>
    <d v="2023-01-08T00:00:00"/>
    <n v="7"/>
    <n v="10"/>
    <n v="150"/>
    <s v="zima"/>
    <s v="NIE"/>
    <n v="0.2"/>
    <x v="2"/>
    <x v="0"/>
    <n v="-8000"/>
    <n v="300"/>
    <n v="8300"/>
    <n v="-8000"/>
    <x v="0"/>
  </r>
  <r>
    <d v="2023-01-09T00:00:00"/>
    <n v="1"/>
    <n v="10"/>
    <n v="0"/>
    <s v="zima"/>
    <s v="TAK"/>
    <n v="0.2"/>
    <x v="1"/>
    <x v="1"/>
    <n v="-7940"/>
    <n v="360"/>
    <n v="8300"/>
    <n v="-7940"/>
    <x v="0"/>
  </r>
  <r>
    <d v="2023-01-10T00:00:00"/>
    <n v="2"/>
    <n v="10"/>
    <n v="0"/>
    <s v="zima"/>
    <s v="TAK"/>
    <n v="0.2"/>
    <x v="1"/>
    <x v="1"/>
    <n v="-7880"/>
    <n v="420"/>
    <n v="8300"/>
    <n v="-7880"/>
    <x v="0"/>
  </r>
  <r>
    <d v="2023-01-11T00:00:00"/>
    <n v="3"/>
    <n v="10"/>
    <n v="0"/>
    <s v="zima"/>
    <s v="TAK"/>
    <n v="0.2"/>
    <x v="1"/>
    <x v="1"/>
    <n v="-7820"/>
    <n v="480"/>
    <n v="8300"/>
    <n v="-7820"/>
    <x v="0"/>
  </r>
  <r>
    <d v="2023-01-12T00:00:00"/>
    <n v="4"/>
    <n v="10"/>
    <n v="0"/>
    <s v="zima"/>
    <s v="TAK"/>
    <n v="0.2"/>
    <x v="1"/>
    <x v="1"/>
    <n v="-7760"/>
    <n v="540"/>
    <n v="8300"/>
    <n v="-7760"/>
    <x v="0"/>
  </r>
  <r>
    <d v="2023-01-13T00:00:00"/>
    <n v="5"/>
    <n v="10"/>
    <n v="0"/>
    <s v="zima"/>
    <s v="TAK"/>
    <n v="0.2"/>
    <x v="1"/>
    <x v="1"/>
    <n v="-7700"/>
    <n v="600"/>
    <n v="8300"/>
    <n v="-7700"/>
    <x v="0"/>
  </r>
  <r>
    <d v="2023-01-14T00:00:00"/>
    <n v="6"/>
    <n v="10"/>
    <n v="0"/>
    <s v="zima"/>
    <s v="NIE"/>
    <n v="0.2"/>
    <x v="1"/>
    <x v="0"/>
    <n v="-7700"/>
    <n v="600"/>
    <n v="8300"/>
    <n v="-7700"/>
    <x v="0"/>
  </r>
  <r>
    <d v="2023-01-15T00:00:00"/>
    <n v="7"/>
    <n v="10"/>
    <n v="150"/>
    <s v="zima"/>
    <s v="NIE"/>
    <n v="0.2"/>
    <x v="2"/>
    <x v="0"/>
    <n v="-7850"/>
    <n v="600"/>
    <n v="8450"/>
    <n v="-7850"/>
    <x v="0"/>
  </r>
  <r>
    <d v="2023-01-16T00:00:00"/>
    <n v="1"/>
    <n v="10"/>
    <n v="0"/>
    <s v="zima"/>
    <s v="TAK"/>
    <n v="0.2"/>
    <x v="1"/>
    <x v="1"/>
    <n v="-7790"/>
    <n v="660"/>
    <n v="8450"/>
    <n v="-7790"/>
    <x v="0"/>
  </r>
  <r>
    <d v="2023-01-17T00:00:00"/>
    <n v="2"/>
    <n v="10"/>
    <n v="0"/>
    <s v="zima"/>
    <s v="TAK"/>
    <n v="0.2"/>
    <x v="1"/>
    <x v="1"/>
    <n v="-7730"/>
    <n v="720"/>
    <n v="8450"/>
    <n v="-7730"/>
    <x v="0"/>
  </r>
  <r>
    <d v="2023-01-18T00:00:00"/>
    <n v="3"/>
    <n v="10"/>
    <n v="0"/>
    <s v="zima"/>
    <s v="TAK"/>
    <n v="0.2"/>
    <x v="1"/>
    <x v="1"/>
    <n v="-7670"/>
    <n v="780"/>
    <n v="8450"/>
    <n v="-7670"/>
    <x v="0"/>
  </r>
  <r>
    <d v="2023-01-19T00:00:00"/>
    <n v="4"/>
    <n v="10"/>
    <n v="0"/>
    <s v="zima"/>
    <s v="TAK"/>
    <n v="0.2"/>
    <x v="1"/>
    <x v="1"/>
    <n v="-7610"/>
    <n v="840"/>
    <n v="8450"/>
    <n v="-7610"/>
    <x v="0"/>
  </r>
  <r>
    <d v="2023-01-20T00:00:00"/>
    <n v="5"/>
    <n v="10"/>
    <n v="0"/>
    <s v="zima"/>
    <s v="TAK"/>
    <n v="0.2"/>
    <x v="1"/>
    <x v="1"/>
    <n v="-7550"/>
    <n v="900"/>
    <n v="8450"/>
    <n v="-7550"/>
    <x v="0"/>
  </r>
  <r>
    <d v="2023-01-21T00:00:00"/>
    <n v="6"/>
    <n v="10"/>
    <n v="0"/>
    <s v="zima"/>
    <s v="NIE"/>
    <n v="0.2"/>
    <x v="1"/>
    <x v="0"/>
    <n v="-7550"/>
    <n v="900"/>
    <n v="8450"/>
    <n v="-7550"/>
    <x v="0"/>
  </r>
  <r>
    <d v="2023-01-22T00:00:00"/>
    <n v="7"/>
    <n v="10"/>
    <n v="150"/>
    <s v="zima"/>
    <s v="NIE"/>
    <n v="0.2"/>
    <x v="2"/>
    <x v="0"/>
    <n v="-7700"/>
    <n v="900"/>
    <n v="8600"/>
    <n v="-7700"/>
    <x v="0"/>
  </r>
  <r>
    <d v="2023-01-23T00:00:00"/>
    <n v="1"/>
    <n v="10"/>
    <n v="0"/>
    <s v="zima"/>
    <s v="TAK"/>
    <n v="0.2"/>
    <x v="1"/>
    <x v="1"/>
    <n v="-7640"/>
    <n v="960"/>
    <n v="8600"/>
    <n v="-7640"/>
    <x v="0"/>
  </r>
  <r>
    <d v="2023-01-24T00:00:00"/>
    <n v="2"/>
    <n v="10"/>
    <n v="0"/>
    <s v="zima"/>
    <s v="TAK"/>
    <n v="0.2"/>
    <x v="1"/>
    <x v="1"/>
    <n v="-7580"/>
    <n v="1020"/>
    <n v="8600"/>
    <n v="-7580"/>
    <x v="0"/>
  </r>
  <r>
    <d v="2023-01-25T00:00:00"/>
    <n v="3"/>
    <n v="10"/>
    <n v="0"/>
    <s v="zima"/>
    <s v="TAK"/>
    <n v="0.2"/>
    <x v="1"/>
    <x v="1"/>
    <n v="-7520"/>
    <n v="1080"/>
    <n v="8600"/>
    <n v="-7520"/>
    <x v="0"/>
  </r>
  <r>
    <d v="2023-01-26T00:00:00"/>
    <n v="4"/>
    <n v="10"/>
    <n v="0"/>
    <s v="zima"/>
    <s v="TAK"/>
    <n v="0.2"/>
    <x v="1"/>
    <x v="1"/>
    <n v="-7460"/>
    <n v="1140"/>
    <n v="8600"/>
    <n v="-7460"/>
    <x v="0"/>
  </r>
  <r>
    <d v="2023-01-27T00:00:00"/>
    <n v="5"/>
    <n v="10"/>
    <n v="0"/>
    <s v="zima"/>
    <s v="TAK"/>
    <n v="0.2"/>
    <x v="1"/>
    <x v="1"/>
    <n v="-7400"/>
    <n v="1200"/>
    <n v="8600"/>
    <n v="-7400"/>
    <x v="0"/>
  </r>
  <r>
    <d v="2023-01-28T00:00:00"/>
    <n v="6"/>
    <n v="10"/>
    <n v="0"/>
    <s v="zima"/>
    <s v="NIE"/>
    <n v="0.2"/>
    <x v="1"/>
    <x v="0"/>
    <n v="-7400"/>
    <n v="1200"/>
    <n v="8600"/>
    <n v="-7400"/>
    <x v="0"/>
  </r>
  <r>
    <d v="2023-01-29T00:00:00"/>
    <n v="7"/>
    <n v="10"/>
    <n v="150"/>
    <s v="zima"/>
    <s v="NIE"/>
    <n v="0.2"/>
    <x v="2"/>
    <x v="0"/>
    <n v="-7550"/>
    <n v="1200"/>
    <n v="8750"/>
    <n v="-7550"/>
    <x v="0"/>
  </r>
  <r>
    <d v="2023-01-30T00:00:00"/>
    <n v="1"/>
    <n v="10"/>
    <n v="0"/>
    <s v="zima"/>
    <s v="TAK"/>
    <n v="0.2"/>
    <x v="1"/>
    <x v="1"/>
    <n v="-7490"/>
    <n v="1260"/>
    <n v="8750"/>
    <n v="-7490"/>
    <x v="0"/>
  </r>
  <r>
    <d v="2023-01-31T00:00:00"/>
    <n v="2"/>
    <n v="10"/>
    <n v="0"/>
    <s v="zima"/>
    <s v="TAK"/>
    <n v="0.2"/>
    <x v="1"/>
    <x v="1"/>
    <n v="-7430"/>
    <n v="1320"/>
    <n v="8750"/>
    <n v="-7430"/>
    <x v="0"/>
  </r>
  <r>
    <d v="2023-02-01T00:00:00"/>
    <n v="3"/>
    <n v="10"/>
    <n v="0"/>
    <s v="zima"/>
    <s v="TAK"/>
    <n v="0.2"/>
    <x v="1"/>
    <x v="1"/>
    <n v="-7370"/>
    <n v="1380"/>
    <n v="8750"/>
    <n v="-7370"/>
    <x v="1"/>
  </r>
  <r>
    <d v="2023-02-02T00:00:00"/>
    <n v="4"/>
    <n v="10"/>
    <n v="0"/>
    <s v="zima"/>
    <s v="TAK"/>
    <n v="0.2"/>
    <x v="1"/>
    <x v="1"/>
    <n v="-7310"/>
    <n v="1440"/>
    <n v="8750"/>
    <n v="-7310"/>
    <x v="1"/>
  </r>
  <r>
    <d v="2023-02-03T00:00:00"/>
    <n v="5"/>
    <n v="10"/>
    <n v="0"/>
    <s v="zima"/>
    <s v="TAK"/>
    <n v="0.2"/>
    <x v="1"/>
    <x v="1"/>
    <n v="-7250"/>
    <n v="1500"/>
    <n v="8750"/>
    <n v="-7250"/>
    <x v="1"/>
  </r>
  <r>
    <d v="2023-02-04T00:00:00"/>
    <n v="6"/>
    <n v="10"/>
    <n v="0"/>
    <s v="zima"/>
    <s v="NIE"/>
    <n v="0.2"/>
    <x v="1"/>
    <x v="0"/>
    <n v="-7250"/>
    <n v="1500"/>
    <n v="8750"/>
    <n v="-7250"/>
    <x v="1"/>
  </r>
  <r>
    <d v="2023-02-05T00:00:00"/>
    <n v="7"/>
    <n v="10"/>
    <n v="150"/>
    <s v="zima"/>
    <s v="NIE"/>
    <n v="0.2"/>
    <x v="2"/>
    <x v="0"/>
    <n v="-7400"/>
    <n v="1500"/>
    <n v="8900"/>
    <n v="-7400"/>
    <x v="1"/>
  </r>
  <r>
    <d v="2023-02-06T00:00:00"/>
    <n v="1"/>
    <n v="10"/>
    <n v="0"/>
    <s v="zima"/>
    <s v="TAK"/>
    <n v="0.2"/>
    <x v="1"/>
    <x v="1"/>
    <n v="-7340"/>
    <n v="1560"/>
    <n v="8900"/>
    <n v="-7340"/>
    <x v="1"/>
  </r>
  <r>
    <d v="2023-02-07T00:00:00"/>
    <n v="2"/>
    <n v="10"/>
    <n v="0"/>
    <s v="zima"/>
    <s v="TAK"/>
    <n v="0.2"/>
    <x v="1"/>
    <x v="1"/>
    <n v="-7280"/>
    <n v="1620"/>
    <n v="8900"/>
    <n v="-7280"/>
    <x v="1"/>
  </r>
  <r>
    <d v="2023-02-08T00:00:00"/>
    <n v="3"/>
    <n v="10"/>
    <n v="0"/>
    <s v="zima"/>
    <s v="TAK"/>
    <n v="0.2"/>
    <x v="1"/>
    <x v="1"/>
    <n v="-7220"/>
    <n v="1680"/>
    <n v="8900"/>
    <n v="-7220"/>
    <x v="1"/>
  </r>
  <r>
    <d v="2023-02-09T00:00:00"/>
    <n v="4"/>
    <n v="10"/>
    <n v="0"/>
    <s v="zima"/>
    <s v="TAK"/>
    <n v="0.2"/>
    <x v="1"/>
    <x v="1"/>
    <n v="-7160"/>
    <n v="1740"/>
    <n v="8900"/>
    <n v="-7160"/>
    <x v="1"/>
  </r>
  <r>
    <d v="2023-02-10T00:00:00"/>
    <n v="5"/>
    <n v="10"/>
    <n v="0"/>
    <s v="zima"/>
    <s v="TAK"/>
    <n v="0.2"/>
    <x v="1"/>
    <x v="1"/>
    <n v="-7100"/>
    <n v="1800"/>
    <n v="8900"/>
    <n v="-7100"/>
    <x v="1"/>
  </r>
  <r>
    <d v="2023-02-11T00:00:00"/>
    <n v="6"/>
    <n v="10"/>
    <n v="0"/>
    <s v="zima"/>
    <s v="NIE"/>
    <n v="0.2"/>
    <x v="1"/>
    <x v="0"/>
    <n v="-7100"/>
    <n v="1800"/>
    <n v="8900"/>
    <n v="-7100"/>
    <x v="1"/>
  </r>
  <r>
    <d v="2023-02-12T00:00:00"/>
    <n v="7"/>
    <n v="10"/>
    <n v="150"/>
    <s v="zima"/>
    <s v="NIE"/>
    <n v="0.2"/>
    <x v="2"/>
    <x v="0"/>
    <n v="-7250"/>
    <n v="1800"/>
    <n v="9050"/>
    <n v="-7250"/>
    <x v="1"/>
  </r>
  <r>
    <d v="2023-02-13T00:00:00"/>
    <n v="1"/>
    <n v="10"/>
    <n v="0"/>
    <s v="zima"/>
    <s v="TAK"/>
    <n v="0.2"/>
    <x v="1"/>
    <x v="1"/>
    <n v="-7190"/>
    <n v="1860"/>
    <n v="9050"/>
    <n v="-7190"/>
    <x v="1"/>
  </r>
  <r>
    <d v="2023-02-14T00:00:00"/>
    <n v="2"/>
    <n v="10"/>
    <n v="0"/>
    <s v="zima"/>
    <s v="TAK"/>
    <n v="0.2"/>
    <x v="1"/>
    <x v="1"/>
    <n v="-7130"/>
    <n v="1920"/>
    <n v="9050"/>
    <n v="-7130"/>
    <x v="1"/>
  </r>
  <r>
    <d v="2023-02-15T00:00:00"/>
    <n v="3"/>
    <n v="10"/>
    <n v="0"/>
    <s v="zima"/>
    <s v="TAK"/>
    <n v="0.2"/>
    <x v="1"/>
    <x v="1"/>
    <n v="-7070"/>
    <n v="1980"/>
    <n v="9050"/>
    <n v="-7070"/>
    <x v="1"/>
  </r>
  <r>
    <d v="2023-02-16T00:00:00"/>
    <n v="4"/>
    <n v="10"/>
    <n v="0"/>
    <s v="zima"/>
    <s v="TAK"/>
    <n v="0.2"/>
    <x v="1"/>
    <x v="1"/>
    <n v="-7010"/>
    <n v="2040"/>
    <n v="9050"/>
    <n v="-7010"/>
    <x v="1"/>
  </r>
  <r>
    <d v="2023-02-17T00:00:00"/>
    <n v="5"/>
    <n v="10"/>
    <n v="0"/>
    <s v="zima"/>
    <s v="TAK"/>
    <n v="0.2"/>
    <x v="1"/>
    <x v="1"/>
    <n v="-6950"/>
    <n v="2100"/>
    <n v="9050"/>
    <n v="-6950"/>
    <x v="1"/>
  </r>
  <r>
    <d v="2023-02-18T00:00:00"/>
    <n v="6"/>
    <n v="10"/>
    <n v="0"/>
    <s v="zima"/>
    <s v="NIE"/>
    <n v="0.2"/>
    <x v="1"/>
    <x v="0"/>
    <n v="-6950"/>
    <n v="2100"/>
    <n v="9050"/>
    <n v="-6950"/>
    <x v="1"/>
  </r>
  <r>
    <d v="2023-02-19T00:00:00"/>
    <n v="7"/>
    <n v="10"/>
    <n v="150"/>
    <s v="zima"/>
    <s v="NIE"/>
    <n v="0.2"/>
    <x v="2"/>
    <x v="0"/>
    <n v="-7100"/>
    <n v="2100"/>
    <n v="9200"/>
    <n v="-7100"/>
    <x v="1"/>
  </r>
  <r>
    <d v="2023-02-20T00:00:00"/>
    <n v="1"/>
    <n v="10"/>
    <n v="0"/>
    <s v="zima"/>
    <s v="TAK"/>
    <n v="0.2"/>
    <x v="1"/>
    <x v="1"/>
    <n v="-7040"/>
    <n v="2160"/>
    <n v="9200"/>
    <n v="-7040"/>
    <x v="1"/>
  </r>
  <r>
    <d v="2023-02-21T00:00:00"/>
    <n v="2"/>
    <n v="10"/>
    <n v="0"/>
    <s v="zima"/>
    <s v="TAK"/>
    <n v="0.2"/>
    <x v="1"/>
    <x v="1"/>
    <n v="-6980"/>
    <n v="2220"/>
    <n v="9200"/>
    <n v="-6980"/>
    <x v="1"/>
  </r>
  <r>
    <d v="2023-02-22T00:00:00"/>
    <n v="3"/>
    <n v="10"/>
    <n v="0"/>
    <s v="zima"/>
    <s v="TAK"/>
    <n v="0.2"/>
    <x v="1"/>
    <x v="1"/>
    <n v="-6920"/>
    <n v="2280"/>
    <n v="9200"/>
    <n v="-6920"/>
    <x v="1"/>
  </r>
  <r>
    <d v="2023-02-23T00:00:00"/>
    <n v="4"/>
    <n v="10"/>
    <n v="0"/>
    <s v="zima"/>
    <s v="TAK"/>
    <n v="0.2"/>
    <x v="1"/>
    <x v="1"/>
    <n v="-6860"/>
    <n v="2340"/>
    <n v="9200"/>
    <n v="-6860"/>
    <x v="1"/>
  </r>
  <r>
    <d v="2023-02-24T00:00:00"/>
    <n v="5"/>
    <n v="10"/>
    <n v="0"/>
    <s v="zima"/>
    <s v="TAK"/>
    <n v="0.2"/>
    <x v="1"/>
    <x v="1"/>
    <n v="-6800"/>
    <n v="2400"/>
    <n v="9200"/>
    <n v="-6800"/>
    <x v="1"/>
  </r>
  <r>
    <d v="2023-02-25T00:00:00"/>
    <n v="6"/>
    <n v="10"/>
    <n v="0"/>
    <s v="zima"/>
    <s v="NIE"/>
    <n v="0.2"/>
    <x v="1"/>
    <x v="0"/>
    <n v="-6800"/>
    <n v="2400"/>
    <n v="9200"/>
    <n v="-6800"/>
    <x v="1"/>
  </r>
  <r>
    <d v="2023-02-26T00:00:00"/>
    <n v="7"/>
    <n v="10"/>
    <n v="150"/>
    <s v="zima"/>
    <s v="NIE"/>
    <n v="0.2"/>
    <x v="2"/>
    <x v="0"/>
    <n v="-6950"/>
    <n v="2400"/>
    <n v="9350"/>
    <n v="-6950"/>
    <x v="1"/>
  </r>
  <r>
    <d v="2023-02-27T00:00:00"/>
    <n v="1"/>
    <n v="10"/>
    <n v="0"/>
    <s v="zima"/>
    <s v="TAK"/>
    <n v="0.2"/>
    <x v="1"/>
    <x v="1"/>
    <n v="-6890"/>
    <n v="2460"/>
    <n v="9350"/>
    <n v="-6890"/>
    <x v="1"/>
  </r>
  <r>
    <d v="2023-02-28T00:00:00"/>
    <n v="2"/>
    <n v="10"/>
    <n v="0"/>
    <s v="zima"/>
    <s v="TAK"/>
    <n v="0.2"/>
    <x v="1"/>
    <x v="1"/>
    <n v="-6830"/>
    <n v="2520"/>
    <n v="9350"/>
    <n v="-6830"/>
    <x v="1"/>
  </r>
  <r>
    <d v="2023-03-01T00:00:00"/>
    <n v="3"/>
    <n v="10"/>
    <n v="0"/>
    <s v="zima"/>
    <s v="TAK"/>
    <n v="0.2"/>
    <x v="1"/>
    <x v="1"/>
    <n v="-6770"/>
    <n v="2580"/>
    <n v="9350"/>
    <n v="-6770"/>
    <x v="2"/>
  </r>
  <r>
    <d v="2023-03-02T00:00:00"/>
    <n v="4"/>
    <n v="10"/>
    <n v="0"/>
    <s v="zima"/>
    <s v="TAK"/>
    <n v="0.2"/>
    <x v="1"/>
    <x v="1"/>
    <n v="-6710"/>
    <n v="2640"/>
    <n v="9350"/>
    <n v="-6710"/>
    <x v="2"/>
  </r>
  <r>
    <d v="2023-03-03T00:00:00"/>
    <n v="5"/>
    <n v="10"/>
    <n v="0"/>
    <s v="zima"/>
    <s v="TAK"/>
    <n v="0.2"/>
    <x v="1"/>
    <x v="1"/>
    <n v="-6650"/>
    <n v="2700"/>
    <n v="9350"/>
    <n v="-6650"/>
    <x v="2"/>
  </r>
  <r>
    <d v="2023-03-04T00:00:00"/>
    <n v="6"/>
    <n v="10"/>
    <n v="0"/>
    <s v="zima"/>
    <s v="NIE"/>
    <n v="0.2"/>
    <x v="1"/>
    <x v="0"/>
    <n v="-6650"/>
    <n v="2700"/>
    <n v="9350"/>
    <n v="-6650"/>
    <x v="2"/>
  </r>
  <r>
    <d v="2023-03-05T00:00:00"/>
    <n v="7"/>
    <n v="10"/>
    <n v="150"/>
    <s v="zima"/>
    <s v="NIE"/>
    <n v="0.2"/>
    <x v="2"/>
    <x v="0"/>
    <n v="-6800"/>
    <n v="2700"/>
    <n v="9500"/>
    <n v="-6800"/>
    <x v="2"/>
  </r>
  <r>
    <d v="2023-03-06T00:00:00"/>
    <n v="1"/>
    <n v="10"/>
    <n v="0"/>
    <s v="zima"/>
    <s v="TAK"/>
    <n v="0.2"/>
    <x v="1"/>
    <x v="1"/>
    <n v="-6740"/>
    <n v="2760"/>
    <n v="9500"/>
    <n v="-6740"/>
    <x v="2"/>
  </r>
  <r>
    <d v="2023-03-07T00:00:00"/>
    <n v="2"/>
    <n v="10"/>
    <n v="0"/>
    <s v="zima"/>
    <s v="TAK"/>
    <n v="0.2"/>
    <x v="1"/>
    <x v="1"/>
    <n v="-6680"/>
    <n v="2820"/>
    <n v="9500"/>
    <n v="-6680"/>
    <x v="2"/>
  </r>
  <r>
    <d v="2023-03-08T00:00:00"/>
    <n v="3"/>
    <n v="10"/>
    <n v="0"/>
    <s v="zima"/>
    <s v="TAK"/>
    <n v="0.2"/>
    <x v="1"/>
    <x v="1"/>
    <n v="-6620"/>
    <n v="2880"/>
    <n v="9500"/>
    <n v="-6620"/>
    <x v="2"/>
  </r>
  <r>
    <d v="2023-03-09T00:00:00"/>
    <n v="4"/>
    <n v="10"/>
    <n v="0"/>
    <s v="zima"/>
    <s v="TAK"/>
    <n v="0.2"/>
    <x v="1"/>
    <x v="1"/>
    <n v="-6560"/>
    <n v="2940"/>
    <n v="9500"/>
    <n v="-6560"/>
    <x v="2"/>
  </r>
  <r>
    <d v="2023-03-10T00:00:00"/>
    <n v="5"/>
    <n v="10"/>
    <n v="0"/>
    <s v="zima"/>
    <s v="TAK"/>
    <n v="0.2"/>
    <x v="1"/>
    <x v="1"/>
    <n v="-6500"/>
    <n v="3000"/>
    <n v="9500"/>
    <n v="-6500"/>
    <x v="2"/>
  </r>
  <r>
    <d v="2023-03-11T00:00:00"/>
    <n v="6"/>
    <n v="10"/>
    <n v="0"/>
    <s v="zima"/>
    <s v="NIE"/>
    <n v="0.2"/>
    <x v="1"/>
    <x v="0"/>
    <n v="-6500"/>
    <n v="3000"/>
    <n v="9500"/>
    <n v="-6500"/>
    <x v="2"/>
  </r>
  <r>
    <d v="2023-03-12T00:00:00"/>
    <n v="7"/>
    <n v="10"/>
    <n v="150"/>
    <s v="zima"/>
    <s v="NIE"/>
    <n v="0.2"/>
    <x v="2"/>
    <x v="0"/>
    <n v="-6650"/>
    <n v="3000"/>
    <n v="9650"/>
    <n v="-6650"/>
    <x v="2"/>
  </r>
  <r>
    <d v="2023-03-13T00:00:00"/>
    <n v="1"/>
    <n v="10"/>
    <n v="0"/>
    <s v="zima"/>
    <s v="TAK"/>
    <n v="0.2"/>
    <x v="1"/>
    <x v="1"/>
    <n v="-6590"/>
    <n v="3060"/>
    <n v="9650"/>
    <n v="-6590"/>
    <x v="2"/>
  </r>
  <r>
    <d v="2023-03-14T00:00:00"/>
    <n v="2"/>
    <n v="10"/>
    <n v="0"/>
    <s v="zima"/>
    <s v="TAK"/>
    <n v="0.2"/>
    <x v="1"/>
    <x v="1"/>
    <n v="-6530"/>
    <n v="3120"/>
    <n v="9650"/>
    <n v="-6530"/>
    <x v="2"/>
  </r>
  <r>
    <d v="2023-03-15T00:00:00"/>
    <n v="3"/>
    <n v="10"/>
    <n v="0"/>
    <s v="zima"/>
    <s v="TAK"/>
    <n v="0.2"/>
    <x v="1"/>
    <x v="1"/>
    <n v="-6470"/>
    <n v="3180"/>
    <n v="9650"/>
    <n v="-6470"/>
    <x v="2"/>
  </r>
  <r>
    <d v="2023-03-16T00:00:00"/>
    <n v="4"/>
    <n v="10"/>
    <n v="0"/>
    <s v="zima"/>
    <s v="TAK"/>
    <n v="0.2"/>
    <x v="1"/>
    <x v="1"/>
    <n v="-6410"/>
    <n v="3240"/>
    <n v="9650"/>
    <n v="-6410"/>
    <x v="2"/>
  </r>
  <r>
    <d v="2023-03-17T00:00:00"/>
    <n v="5"/>
    <n v="10"/>
    <n v="0"/>
    <s v="zima"/>
    <s v="TAK"/>
    <n v="0.2"/>
    <x v="1"/>
    <x v="1"/>
    <n v="-6350"/>
    <n v="3300"/>
    <n v="9650"/>
    <n v="-6350"/>
    <x v="2"/>
  </r>
  <r>
    <d v="2023-03-18T00:00:00"/>
    <n v="6"/>
    <n v="10"/>
    <n v="0"/>
    <s v="zima"/>
    <s v="NIE"/>
    <n v="0.2"/>
    <x v="1"/>
    <x v="0"/>
    <n v="-6350"/>
    <n v="3300"/>
    <n v="9650"/>
    <n v="-6350"/>
    <x v="2"/>
  </r>
  <r>
    <d v="2023-03-19T00:00:00"/>
    <n v="7"/>
    <n v="10"/>
    <n v="150"/>
    <s v="zima"/>
    <s v="NIE"/>
    <n v="0.2"/>
    <x v="2"/>
    <x v="0"/>
    <n v="-6500"/>
    <n v="3300"/>
    <n v="9800"/>
    <n v="-6500"/>
    <x v="2"/>
  </r>
  <r>
    <d v="2023-03-20T00:00:00"/>
    <n v="1"/>
    <n v="10"/>
    <n v="0"/>
    <s v="zima"/>
    <s v="TAK"/>
    <n v="0.2"/>
    <x v="1"/>
    <x v="1"/>
    <n v="-6440"/>
    <n v="3360"/>
    <n v="9800"/>
    <n v="-6440"/>
    <x v="2"/>
  </r>
  <r>
    <d v="2023-03-21T00:00:00"/>
    <n v="2"/>
    <n v="10"/>
    <n v="0"/>
    <s v="wiosna"/>
    <s v="TAK"/>
    <n v="0.5"/>
    <x v="1"/>
    <x v="2"/>
    <n v="-6290"/>
    <n v="3510"/>
    <n v="9800"/>
    <n v="-6290"/>
    <x v="2"/>
  </r>
  <r>
    <d v="2023-03-22T00:00:00"/>
    <n v="3"/>
    <n v="10"/>
    <n v="0"/>
    <s v="wiosna"/>
    <s v="TAK"/>
    <n v="0.5"/>
    <x v="1"/>
    <x v="2"/>
    <n v="-6140"/>
    <n v="3660"/>
    <n v="9800"/>
    <n v="-6140"/>
    <x v="2"/>
  </r>
  <r>
    <d v="2023-03-23T00:00:00"/>
    <n v="4"/>
    <n v="10"/>
    <n v="0"/>
    <s v="wiosna"/>
    <s v="TAK"/>
    <n v="0.5"/>
    <x v="1"/>
    <x v="2"/>
    <n v="-5990"/>
    <n v="3810"/>
    <n v="9800"/>
    <n v="-5990"/>
    <x v="2"/>
  </r>
  <r>
    <d v="2023-03-24T00:00:00"/>
    <n v="5"/>
    <n v="10"/>
    <n v="0"/>
    <s v="wiosna"/>
    <s v="TAK"/>
    <n v="0.5"/>
    <x v="1"/>
    <x v="2"/>
    <n v="-5840"/>
    <n v="3960"/>
    <n v="9800"/>
    <n v="-5840"/>
    <x v="2"/>
  </r>
  <r>
    <d v="2023-03-25T00:00:00"/>
    <n v="6"/>
    <n v="10"/>
    <n v="0"/>
    <s v="wiosna"/>
    <s v="NIE"/>
    <n v="0.5"/>
    <x v="1"/>
    <x v="0"/>
    <n v="-5840"/>
    <n v="3960"/>
    <n v="9800"/>
    <n v="-5840"/>
    <x v="2"/>
  </r>
  <r>
    <d v="2023-03-26T00:00:00"/>
    <n v="7"/>
    <n v="10"/>
    <n v="150"/>
    <s v="wiosna"/>
    <s v="NIE"/>
    <n v="0.5"/>
    <x v="2"/>
    <x v="0"/>
    <n v="-5990"/>
    <n v="3960"/>
    <n v="9950"/>
    <n v="-5990"/>
    <x v="2"/>
  </r>
  <r>
    <d v="2023-03-27T00:00:00"/>
    <n v="1"/>
    <n v="10"/>
    <n v="0"/>
    <s v="wiosna"/>
    <s v="TAK"/>
    <n v="0.5"/>
    <x v="1"/>
    <x v="2"/>
    <n v="-5840"/>
    <n v="4110"/>
    <n v="9950"/>
    <n v="-5840"/>
    <x v="2"/>
  </r>
  <r>
    <d v="2023-03-28T00:00:00"/>
    <n v="2"/>
    <n v="10"/>
    <n v="0"/>
    <s v="wiosna"/>
    <s v="TAK"/>
    <n v="0.5"/>
    <x v="1"/>
    <x v="2"/>
    <n v="-5690"/>
    <n v="4260"/>
    <n v="9950"/>
    <n v="-5690"/>
    <x v="2"/>
  </r>
  <r>
    <d v="2023-03-29T00:00:00"/>
    <n v="3"/>
    <n v="10"/>
    <n v="0"/>
    <s v="wiosna"/>
    <s v="TAK"/>
    <n v="0.5"/>
    <x v="1"/>
    <x v="2"/>
    <n v="-5540"/>
    <n v="4410"/>
    <n v="9950"/>
    <n v="-5540"/>
    <x v="2"/>
  </r>
  <r>
    <d v="2023-03-30T00:00:00"/>
    <n v="4"/>
    <n v="10"/>
    <n v="0"/>
    <s v="wiosna"/>
    <s v="TAK"/>
    <n v="0.5"/>
    <x v="1"/>
    <x v="2"/>
    <n v="-5390"/>
    <n v="4560"/>
    <n v="9950"/>
    <n v="-5390"/>
    <x v="2"/>
  </r>
  <r>
    <d v="2023-03-31T00:00:00"/>
    <n v="5"/>
    <n v="10"/>
    <n v="0"/>
    <s v="wiosna"/>
    <s v="TAK"/>
    <n v="0.5"/>
    <x v="1"/>
    <x v="2"/>
    <n v="-5240"/>
    <n v="4710"/>
    <n v="9950"/>
    <n v="-5240"/>
    <x v="2"/>
  </r>
  <r>
    <d v="2023-04-01T00:00:00"/>
    <n v="6"/>
    <n v="10"/>
    <n v="0"/>
    <s v="wiosna"/>
    <s v="NIE"/>
    <n v="0.5"/>
    <x v="1"/>
    <x v="0"/>
    <n v="-5240"/>
    <n v="4710"/>
    <n v="9950"/>
    <n v="-5240"/>
    <x v="3"/>
  </r>
  <r>
    <d v="2023-04-02T00:00:00"/>
    <n v="7"/>
    <n v="10"/>
    <n v="150"/>
    <s v="wiosna"/>
    <s v="NIE"/>
    <n v="0.5"/>
    <x v="2"/>
    <x v="0"/>
    <n v="-5390"/>
    <n v="4710"/>
    <n v="10100"/>
    <n v="-5390"/>
    <x v="3"/>
  </r>
  <r>
    <d v="2023-04-03T00:00:00"/>
    <n v="1"/>
    <n v="10"/>
    <n v="0"/>
    <s v="wiosna"/>
    <s v="TAK"/>
    <n v="0.5"/>
    <x v="1"/>
    <x v="2"/>
    <n v="-5240"/>
    <n v="4860"/>
    <n v="10100"/>
    <n v="-5240"/>
    <x v="3"/>
  </r>
  <r>
    <d v="2023-04-04T00:00:00"/>
    <n v="2"/>
    <n v="10"/>
    <n v="0"/>
    <s v="wiosna"/>
    <s v="TAK"/>
    <n v="0.5"/>
    <x v="1"/>
    <x v="2"/>
    <n v="-5090"/>
    <n v="5010"/>
    <n v="10100"/>
    <n v="-5090"/>
    <x v="3"/>
  </r>
  <r>
    <d v="2023-04-05T00:00:00"/>
    <n v="3"/>
    <n v="10"/>
    <n v="0"/>
    <s v="wiosna"/>
    <s v="TAK"/>
    <n v="0.5"/>
    <x v="1"/>
    <x v="2"/>
    <n v="-4940"/>
    <n v="5160"/>
    <n v="10100"/>
    <n v="-4940"/>
    <x v="3"/>
  </r>
  <r>
    <d v="2023-04-06T00:00:00"/>
    <n v="4"/>
    <n v="10"/>
    <n v="0"/>
    <s v="wiosna"/>
    <s v="TAK"/>
    <n v="0.5"/>
    <x v="1"/>
    <x v="2"/>
    <n v="-4790"/>
    <n v="5310"/>
    <n v="10100"/>
    <n v="-4790"/>
    <x v="3"/>
  </r>
  <r>
    <d v="2023-04-07T00:00:00"/>
    <n v="5"/>
    <n v="10"/>
    <n v="0"/>
    <s v="wiosna"/>
    <s v="TAK"/>
    <n v="0.5"/>
    <x v="1"/>
    <x v="2"/>
    <n v="-4640"/>
    <n v="5460"/>
    <n v="10100"/>
    <n v="-4640"/>
    <x v="3"/>
  </r>
  <r>
    <d v="2023-04-08T00:00:00"/>
    <n v="6"/>
    <n v="10"/>
    <n v="0"/>
    <s v="wiosna"/>
    <s v="NIE"/>
    <n v="0.5"/>
    <x v="1"/>
    <x v="0"/>
    <n v="-4640"/>
    <n v="5460"/>
    <n v="10100"/>
    <n v="-4640"/>
    <x v="3"/>
  </r>
  <r>
    <d v="2023-04-09T00:00:00"/>
    <n v="7"/>
    <n v="10"/>
    <n v="150"/>
    <s v="wiosna"/>
    <s v="NIE"/>
    <n v="0.5"/>
    <x v="2"/>
    <x v="0"/>
    <n v="-4790"/>
    <n v="5460"/>
    <n v="10250"/>
    <n v="-4790"/>
    <x v="3"/>
  </r>
  <r>
    <d v="2023-04-10T00:00:00"/>
    <n v="1"/>
    <n v="10"/>
    <n v="0"/>
    <s v="wiosna"/>
    <s v="TAK"/>
    <n v="0.5"/>
    <x v="1"/>
    <x v="2"/>
    <n v="-4640"/>
    <n v="5610"/>
    <n v="10250"/>
    <n v="-4640"/>
    <x v="3"/>
  </r>
  <r>
    <d v="2023-04-11T00:00:00"/>
    <n v="2"/>
    <n v="10"/>
    <n v="0"/>
    <s v="wiosna"/>
    <s v="TAK"/>
    <n v="0.5"/>
    <x v="1"/>
    <x v="2"/>
    <n v="-4490"/>
    <n v="5760"/>
    <n v="10250"/>
    <n v="-4490"/>
    <x v="3"/>
  </r>
  <r>
    <d v="2023-04-12T00:00:00"/>
    <n v="3"/>
    <n v="10"/>
    <n v="0"/>
    <s v="wiosna"/>
    <s v="TAK"/>
    <n v="0.5"/>
    <x v="1"/>
    <x v="2"/>
    <n v="-4340"/>
    <n v="5910"/>
    <n v="10250"/>
    <n v="-4340"/>
    <x v="3"/>
  </r>
  <r>
    <d v="2023-04-13T00:00:00"/>
    <n v="4"/>
    <n v="10"/>
    <n v="0"/>
    <s v="wiosna"/>
    <s v="TAK"/>
    <n v="0.5"/>
    <x v="1"/>
    <x v="2"/>
    <n v="-4190"/>
    <n v="6060"/>
    <n v="10250"/>
    <n v="-4190"/>
    <x v="3"/>
  </r>
  <r>
    <d v="2023-04-14T00:00:00"/>
    <n v="5"/>
    <n v="10"/>
    <n v="0"/>
    <s v="wiosna"/>
    <s v="TAK"/>
    <n v="0.5"/>
    <x v="1"/>
    <x v="2"/>
    <n v="-4040"/>
    <n v="6210"/>
    <n v="10250"/>
    <n v="-4040"/>
    <x v="3"/>
  </r>
  <r>
    <d v="2023-04-15T00:00:00"/>
    <n v="6"/>
    <n v="10"/>
    <n v="0"/>
    <s v="wiosna"/>
    <s v="NIE"/>
    <n v="0.5"/>
    <x v="1"/>
    <x v="0"/>
    <n v="-4040"/>
    <n v="6210"/>
    <n v="10250"/>
    <n v="-4040"/>
    <x v="3"/>
  </r>
  <r>
    <d v="2023-04-16T00:00:00"/>
    <n v="7"/>
    <n v="10"/>
    <n v="150"/>
    <s v="wiosna"/>
    <s v="NIE"/>
    <n v="0.5"/>
    <x v="2"/>
    <x v="0"/>
    <n v="-4190"/>
    <n v="6210"/>
    <n v="10400"/>
    <n v="-4190"/>
    <x v="3"/>
  </r>
  <r>
    <d v="2023-04-17T00:00:00"/>
    <n v="1"/>
    <n v="10"/>
    <n v="0"/>
    <s v="wiosna"/>
    <s v="TAK"/>
    <n v="0.5"/>
    <x v="1"/>
    <x v="2"/>
    <n v="-4040"/>
    <n v="6360"/>
    <n v="10400"/>
    <n v="-4040"/>
    <x v="3"/>
  </r>
  <r>
    <d v="2023-04-18T00:00:00"/>
    <n v="2"/>
    <n v="10"/>
    <n v="0"/>
    <s v="wiosna"/>
    <s v="TAK"/>
    <n v="0.5"/>
    <x v="1"/>
    <x v="2"/>
    <n v="-3890"/>
    <n v="6510"/>
    <n v="10400"/>
    <n v="-3890"/>
    <x v="3"/>
  </r>
  <r>
    <d v="2023-04-19T00:00:00"/>
    <n v="3"/>
    <n v="10"/>
    <n v="0"/>
    <s v="wiosna"/>
    <s v="TAK"/>
    <n v="0.5"/>
    <x v="1"/>
    <x v="2"/>
    <n v="-3740"/>
    <n v="6660"/>
    <n v="10400"/>
    <n v="-3740"/>
    <x v="3"/>
  </r>
  <r>
    <d v="2023-04-20T00:00:00"/>
    <n v="4"/>
    <n v="10"/>
    <n v="0"/>
    <s v="wiosna"/>
    <s v="TAK"/>
    <n v="0.5"/>
    <x v="1"/>
    <x v="2"/>
    <n v="-3590"/>
    <n v="6810"/>
    <n v="10400"/>
    <n v="-3590"/>
    <x v="3"/>
  </r>
  <r>
    <d v="2023-04-21T00:00:00"/>
    <n v="5"/>
    <n v="10"/>
    <n v="0"/>
    <s v="wiosna"/>
    <s v="TAK"/>
    <n v="0.5"/>
    <x v="1"/>
    <x v="2"/>
    <n v="-3440"/>
    <n v="6960"/>
    <n v="10400"/>
    <n v="-3440"/>
    <x v="3"/>
  </r>
  <r>
    <d v="2023-04-22T00:00:00"/>
    <n v="6"/>
    <n v="10"/>
    <n v="0"/>
    <s v="wiosna"/>
    <s v="NIE"/>
    <n v="0.5"/>
    <x v="1"/>
    <x v="0"/>
    <n v="-3440"/>
    <n v="6960"/>
    <n v="10400"/>
    <n v="-3440"/>
    <x v="3"/>
  </r>
  <r>
    <d v="2023-04-23T00:00:00"/>
    <n v="7"/>
    <n v="10"/>
    <n v="150"/>
    <s v="wiosna"/>
    <s v="NIE"/>
    <n v="0.5"/>
    <x v="2"/>
    <x v="0"/>
    <n v="-3590"/>
    <n v="6960"/>
    <n v="10550"/>
    <n v="-3590"/>
    <x v="3"/>
  </r>
  <r>
    <d v="2023-04-24T00:00:00"/>
    <n v="1"/>
    <n v="10"/>
    <n v="0"/>
    <s v="wiosna"/>
    <s v="TAK"/>
    <n v="0.5"/>
    <x v="1"/>
    <x v="2"/>
    <n v="-3440"/>
    <n v="7110"/>
    <n v="10550"/>
    <n v="-3440"/>
    <x v="3"/>
  </r>
  <r>
    <d v="2023-04-25T00:00:00"/>
    <n v="2"/>
    <n v="10"/>
    <n v="0"/>
    <s v="wiosna"/>
    <s v="TAK"/>
    <n v="0.5"/>
    <x v="1"/>
    <x v="2"/>
    <n v="-3290"/>
    <n v="7260"/>
    <n v="10550"/>
    <n v="-3290"/>
    <x v="3"/>
  </r>
  <r>
    <d v="2023-04-26T00:00:00"/>
    <n v="3"/>
    <n v="10"/>
    <n v="0"/>
    <s v="wiosna"/>
    <s v="TAK"/>
    <n v="0.5"/>
    <x v="1"/>
    <x v="2"/>
    <n v="-3140"/>
    <n v="7410"/>
    <n v="10550"/>
    <n v="-3140"/>
    <x v="3"/>
  </r>
  <r>
    <d v="2023-04-27T00:00:00"/>
    <n v="4"/>
    <n v="10"/>
    <n v="0"/>
    <s v="wiosna"/>
    <s v="TAK"/>
    <n v="0.5"/>
    <x v="1"/>
    <x v="2"/>
    <n v="-2990"/>
    <n v="7560"/>
    <n v="10550"/>
    <n v="-2990"/>
    <x v="3"/>
  </r>
  <r>
    <d v="2023-04-28T00:00:00"/>
    <n v="5"/>
    <n v="10"/>
    <n v="0"/>
    <s v="wiosna"/>
    <s v="TAK"/>
    <n v="0.5"/>
    <x v="1"/>
    <x v="2"/>
    <n v="-2840"/>
    <n v="7710"/>
    <n v="10550"/>
    <n v="-2840"/>
    <x v="3"/>
  </r>
  <r>
    <d v="2023-04-29T00:00:00"/>
    <n v="6"/>
    <n v="10"/>
    <n v="0"/>
    <s v="wiosna"/>
    <s v="NIE"/>
    <n v="0.5"/>
    <x v="1"/>
    <x v="0"/>
    <n v="-2840"/>
    <n v="7710"/>
    <n v="10550"/>
    <n v="-2840"/>
    <x v="3"/>
  </r>
  <r>
    <d v="2023-04-30T00:00:00"/>
    <n v="7"/>
    <n v="10"/>
    <n v="150"/>
    <s v="wiosna"/>
    <s v="NIE"/>
    <n v="0.5"/>
    <x v="2"/>
    <x v="0"/>
    <n v="-2990"/>
    <n v="7710"/>
    <n v="10700"/>
    <n v="-2990"/>
    <x v="3"/>
  </r>
  <r>
    <d v="2023-05-01T00:00:00"/>
    <n v="1"/>
    <n v="10"/>
    <n v="0"/>
    <s v="wiosna"/>
    <s v="TAK"/>
    <n v="0.5"/>
    <x v="1"/>
    <x v="2"/>
    <n v="-2840"/>
    <n v="7860"/>
    <n v="10700"/>
    <n v="-2840"/>
    <x v="4"/>
  </r>
  <r>
    <d v="2023-05-02T00:00:00"/>
    <n v="2"/>
    <n v="10"/>
    <n v="0"/>
    <s v="wiosna"/>
    <s v="TAK"/>
    <n v="0.5"/>
    <x v="1"/>
    <x v="2"/>
    <n v="-2690"/>
    <n v="8010"/>
    <n v="10700"/>
    <n v="-2690"/>
    <x v="4"/>
  </r>
  <r>
    <d v="2023-05-03T00:00:00"/>
    <n v="3"/>
    <n v="10"/>
    <n v="0"/>
    <s v="wiosna"/>
    <s v="TAK"/>
    <n v="0.5"/>
    <x v="1"/>
    <x v="2"/>
    <n v="-2540"/>
    <n v="8160"/>
    <n v="10700"/>
    <n v="-2540"/>
    <x v="4"/>
  </r>
  <r>
    <d v="2023-05-04T00:00:00"/>
    <n v="4"/>
    <n v="10"/>
    <n v="0"/>
    <s v="wiosna"/>
    <s v="TAK"/>
    <n v="0.5"/>
    <x v="1"/>
    <x v="2"/>
    <n v="-2390"/>
    <n v="8310"/>
    <n v="10700"/>
    <n v="-2390"/>
    <x v="4"/>
  </r>
  <r>
    <d v="2023-05-05T00:00:00"/>
    <n v="5"/>
    <n v="10"/>
    <n v="0"/>
    <s v="wiosna"/>
    <s v="TAK"/>
    <n v="0.5"/>
    <x v="1"/>
    <x v="2"/>
    <n v="-2240"/>
    <n v="8460"/>
    <n v="10700"/>
    <n v="-2240"/>
    <x v="4"/>
  </r>
  <r>
    <d v="2023-05-06T00:00:00"/>
    <n v="6"/>
    <n v="10"/>
    <n v="0"/>
    <s v="wiosna"/>
    <s v="NIE"/>
    <n v="0.5"/>
    <x v="1"/>
    <x v="0"/>
    <n v="-2240"/>
    <n v="8460"/>
    <n v="10700"/>
    <n v="-2240"/>
    <x v="4"/>
  </r>
  <r>
    <d v="2023-05-07T00:00:00"/>
    <n v="7"/>
    <n v="10"/>
    <n v="150"/>
    <s v="wiosna"/>
    <s v="NIE"/>
    <n v="0.5"/>
    <x v="2"/>
    <x v="0"/>
    <n v="-2390"/>
    <n v="8460"/>
    <n v="10850"/>
    <n v="-2390"/>
    <x v="4"/>
  </r>
  <r>
    <d v="2023-05-08T00:00:00"/>
    <n v="1"/>
    <n v="10"/>
    <n v="0"/>
    <s v="wiosna"/>
    <s v="TAK"/>
    <n v="0.5"/>
    <x v="1"/>
    <x v="2"/>
    <n v="-2240"/>
    <n v="8610"/>
    <n v="10850"/>
    <n v="-2240"/>
    <x v="4"/>
  </r>
  <r>
    <d v="2023-05-09T00:00:00"/>
    <n v="2"/>
    <n v="10"/>
    <n v="0"/>
    <s v="wiosna"/>
    <s v="TAK"/>
    <n v="0.5"/>
    <x v="1"/>
    <x v="2"/>
    <n v="-2090"/>
    <n v="8760"/>
    <n v="10850"/>
    <n v="-2090"/>
    <x v="4"/>
  </r>
  <r>
    <d v="2023-05-10T00:00:00"/>
    <n v="3"/>
    <n v="10"/>
    <n v="0"/>
    <s v="wiosna"/>
    <s v="TAK"/>
    <n v="0.5"/>
    <x v="1"/>
    <x v="2"/>
    <n v="-1940"/>
    <n v="8910"/>
    <n v="10850"/>
    <n v="-1940"/>
    <x v="4"/>
  </r>
  <r>
    <d v="2023-05-11T00:00:00"/>
    <n v="4"/>
    <n v="10"/>
    <n v="0"/>
    <s v="wiosna"/>
    <s v="TAK"/>
    <n v="0.5"/>
    <x v="1"/>
    <x v="2"/>
    <n v="-1790"/>
    <n v="9060"/>
    <n v="10850"/>
    <n v="-1790"/>
    <x v="4"/>
  </r>
  <r>
    <d v="2023-05-12T00:00:00"/>
    <n v="5"/>
    <n v="10"/>
    <n v="0"/>
    <s v="wiosna"/>
    <s v="TAK"/>
    <n v="0.5"/>
    <x v="1"/>
    <x v="2"/>
    <n v="-1640"/>
    <n v="9210"/>
    <n v="10850"/>
    <n v="-1640"/>
    <x v="4"/>
  </r>
  <r>
    <d v="2023-05-13T00:00:00"/>
    <n v="6"/>
    <n v="10"/>
    <n v="0"/>
    <s v="wiosna"/>
    <s v="NIE"/>
    <n v="0.5"/>
    <x v="1"/>
    <x v="0"/>
    <n v="-1640"/>
    <n v="9210"/>
    <n v="10850"/>
    <n v="-1640"/>
    <x v="4"/>
  </r>
  <r>
    <d v="2023-05-14T00:00:00"/>
    <n v="7"/>
    <n v="10"/>
    <n v="150"/>
    <s v="wiosna"/>
    <s v="NIE"/>
    <n v="0.5"/>
    <x v="2"/>
    <x v="0"/>
    <n v="-1790"/>
    <n v="9210"/>
    <n v="11000"/>
    <n v="-1790"/>
    <x v="4"/>
  </r>
  <r>
    <d v="2023-05-15T00:00:00"/>
    <n v="1"/>
    <n v="10"/>
    <n v="0"/>
    <s v="wiosna"/>
    <s v="TAK"/>
    <n v="0.5"/>
    <x v="1"/>
    <x v="2"/>
    <n v="-1640"/>
    <n v="9360"/>
    <n v="11000"/>
    <n v="-1640"/>
    <x v="4"/>
  </r>
  <r>
    <d v="2023-05-16T00:00:00"/>
    <n v="2"/>
    <n v="10"/>
    <n v="0"/>
    <s v="wiosna"/>
    <s v="TAK"/>
    <n v="0.5"/>
    <x v="1"/>
    <x v="2"/>
    <n v="-1490"/>
    <n v="9510"/>
    <n v="11000"/>
    <n v="-1490"/>
    <x v="4"/>
  </r>
  <r>
    <d v="2023-05-17T00:00:00"/>
    <n v="3"/>
    <n v="10"/>
    <n v="0"/>
    <s v="wiosna"/>
    <s v="TAK"/>
    <n v="0.5"/>
    <x v="1"/>
    <x v="2"/>
    <n v="-1340"/>
    <n v="9660"/>
    <n v="11000"/>
    <n v="-1340"/>
    <x v="4"/>
  </r>
  <r>
    <d v="2023-05-18T00:00:00"/>
    <n v="4"/>
    <n v="10"/>
    <n v="0"/>
    <s v="wiosna"/>
    <s v="TAK"/>
    <n v="0.5"/>
    <x v="1"/>
    <x v="2"/>
    <n v="-1190"/>
    <n v="9810"/>
    <n v="11000"/>
    <n v="-1190"/>
    <x v="4"/>
  </r>
  <r>
    <d v="2023-05-19T00:00:00"/>
    <n v="5"/>
    <n v="10"/>
    <n v="0"/>
    <s v="wiosna"/>
    <s v="TAK"/>
    <n v="0.5"/>
    <x v="1"/>
    <x v="2"/>
    <n v="-1040"/>
    <n v="9960"/>
    <n v="11000"/>
    <n v="-1040"/>
    <x v="4"/>
  </r>
  <r>
    <d v="2023-05-20T00:00:00"/>
    <n v="6"/>
    <n v="10"/>
    <n v="0"/>
    <s v="wiosna"/>
    <s v="NIE"/>
    <n v="0.5"/>
    <x v="1"/>
    <x v="0"/>
    <n v="-1040"/>
    <n v="9960"/>
    <n v="11000"/>
    <n v="-1040"/>
    <x v="4"/>
  </r>
  <r>
    <d v="2023-05-21T00:00:00"/>
    <n v="7"/>
    <n v="10"/>
    <n v="150"/>
    <s v="wiosna"/>
    <s v="NIE"/>
    <n v="0.5"/>
    <x v="2"/>
    <x v="0"/>
    <n v="-1190"/>
    <n v="9960"/>
    <n v="11150"/>
    <n v="-1190"/>
    <x v="4"/>
  </r>
  <r>
    <d v="2023-05-22T00:00:00"/>
    <n v="1"/>
    <n v="10"/>
    <n v="0"/>
    <s v="wiosna"/>
    <s v="TAK"/>
    <n v="0.5"/>
    <x v="1"/>
    <x v="2"/>
    <n v="-1040"/>
    <n v="10110"/>
    <n v="11150"/>
    <n v="-1040"/>
    <x v="4"/>
  </r>
  <r>
    <d v="2023-05-23T00:00:00"/>
    <n v="2"/>
    <n v="10"/>
    <n v="0"/>
    <s v="wiosna"/>
    <s v="TAK"/>
    <n v="0.5"/>
    <x v="1"/>
    <x v="2"/>
    <n v="-890"/>
    <n v="10260"/>
    <n v="11150"/>
    <n v="-890"/>
    <x v="4"/>
  </r>
  <r>
    <d v="2023-05-24T00:00:00"/>
    <n v="3"/>
    <n v="10"/>
    <n v="0"/>
    <s v="wiosna"/>
    <s v="TAK"/>
    <n v="0.5"/>
    <x v="1"/>
    <x v="2"/>
    <n v="-740"/>
    <n v="10410"/>
    <n v="11150"/>
    <n v="-740"/>
    <x v="4"/>
  </r>
  <r>
    <d v="2023-05-25T00:00:00"/>
    <n v="4"/>
    <n v="10"/>
    <n v="0"/>
    <s v="wiosna"/>
    <s v="TAK"/>
    <n v="0.5"/>
    <x v="1"/>
    <x v="2"/>
    <n v="-590"/>
    <n v="10560"/>
    <n v="11150"/>
    <n v="-590"/>
    <x v="4"/>
  </r>
  <r>
    <d v="2023-05-26T00:00:00"/>
    <n v="5"/>
    <n v="10"/>
    <n v="0"/>
    <s v="wiosna"/>
    <s v="TAK"/>
    <n v="0.5"/>
    <x v="1"/>
    <x v="2"/>
    <n v="-440"/>
    <n v="10710"/>
    <n v="11150"/>
    <n v="-440"/>
    <x v="4"/>
  </r>
  <r>
    <d v="2023-05-27T00:00:00"/>
    <n v="6"/>
    <n v="10"/>
    <n v="0"/>
    <s v="wiosna"/>
    <s v="NIE"/>
    <n v="0.5"/>
    <x v="1"/>
    <x v="0"/>
    <n v="-440"/>
    <n v="10710"/>
    <n v="11150"/>
    <n v="-440"/>
    <x v="4"/>
  </r>
  <r>
    <d v="2023-05-28T00:00:00"/>
    <n v="7"/>
    <n v="10"/>
    <n v="150"/>
    <s v="wiosna"/>
    <s v="NIE"/>
    <n v="0.5"/>
    <x v="2"/>
    <x v="0"/>
    <n v="-590"/>
    <n v="10710"/>
    <n v="11300"/>
    <n v="-590"/>
    <x v="4"/>
  </r>
  <r>
    <d v="2023-05-29T00:00:00"/>
    <n v="1"/>
    <n v="10"/>
    <n v="0"/>
    <s v="wiosna"/>
    <s v="TAK"/>
    <n v="0.5"/>
    <x v="1"/>
    <x v="2"/>
    <n v="-440"/>
    <n v="10860"/>
    <n v="11300"/>
    <n v="-440"/>
    <x v="4"/>
  </r>
  <r>
    <d v="2023-05-30T00:00:00"/>
    <n v="2"/>
    <n v="10"/>
    <n v="0"/>
    <s v="wiosna"/>
    <s v="TAK"/>
    <n v="0.5"/>
    <x v="1"/>
    <x v="2"/>
    <n v="-290"/>
    <n v="11010"/>
    <n v="11300"/>
    <n v="-290"/>
    <x v="4"/>
  </r>
  <r>
    <d v="2023-05-31T00:00:00"/>
    <n v="3"/>
    <n v="10"/>
    <n v="0"/>
    <s v="wiosna"/>
    <s v="TAK"/>
    <n v="0.5"/>
    <x v="1"/>
    <x v="2"/>
    <n v="-140"/>
    <n v="11160"/>
    <n v="11300"/>
    <n v="-140"/>
    <x v="4"/>
  </r>
  <r>
    <d v="2023-06-01T00:00:00"/>
    <n v="4"/>
    <n v="10"/>
    <n v="0"/>
    <s v="wiosna"/>
    <s v="TAK"/>
    <n v="0.5"/>
    <x v="1"/>
    <x v="2"/>
    <n v="10"/>
    <n v="11310"/>
    <n v="11300"/>
    <n v="10"/>
    <x v="5"/>
  </r>
  <r>
    <d v="2023-06-02T00:00:00"/>
    <n v="5"/>
    <n v="10"/>
    <n v="0"/>
    <s v="wiosna"/>
    <s v="TAK"/>
    <n v="0.5"/>
    <x v="1"/>
    <x v="2"/>
    <n v="160"/>
    <n v="11460"/>
    <n v="11300"/>
    <n v="160"/>
    <x v="5"/>
  </r>
  <r>
    <d v="2023-06-03T00:00:00"/>
    <n v="6"/>
    <n v="10"/>
    <n v="0"/>
    <s v="wiosna"/>
    <s v="NIE"/>
    <n v="0.5"/>
    <x v="1"/>
    <x v="0"/>
    <n v="160"/>
    <n v="11460"/>
    <n v="11300"/>
    <n v="160"/>
    <x v="5"/>
  </r>
  <r>
    <d v="2023-06-04T00:00:00"/>
    <n v="7"/>
    <n v="10"/>
    <n v="150"/>
    <s v="wiosna"/>
    <s v="NIE"/>
    <n v="0.5"/>
    <x v="2"/>
    <x v="0"/>
    <n v="10"/>
    <n v="11460"/>
    <n v="11450"/>
    <n v="10"/>
    <x v="5"/>
  </r>
  <r>
    <d v="2023-06-05T00:00:00"/>
    <n v="1"/>
    <n v="10"/>
    <n v="0"/>
    <s v="wiosna"/>
    <s v="TAK"/>
    <n v="0.5"/>
    <x v="1"/>
    <x v="2"/>
    <n v="160"/>
    <n v="11610"/>
    <n v="11450"/>
    <n v="160"/>
    <x v="5"/>
  </r>
  <r>
    <d v="2023-06-06T00:00:00"/>
    <n v="2"/>
    <n v="10"/>
    <n v="0"/>
    <s v="wiosna"/>
    <s v="TAK"/>
    <n v="0.5"/>
    <x v="1"/>
    <x v="2"/>
    <n v="310"/>
    <n v="11760"/>
    <n v="11450"/>
    <n v="310"/>
    <x v="5"/>
  </r>
  <r>
    <d v="2023-06-07T00:00:00"/>
    <n v="3"/>
    <n v="10"/>
    <n v="0"/>
    <s v="wiosna"/>
    <s v="TAK"/>
    <n v="0.5"/>
    <x v="1"/>
    <x v="2"/>
    <n v="460"/>
    <n v="11910"/>
    <n v="11450"/>
    <n v="460"/>
    <x v="5"/>
  </r>
  <r>
    <d v="2023-06-08T00:00:00"/>
    <n v="4"/>
    <n v="10"/>
    <n v="0"/>
    <s v="wiosna"/>
    <s v="TAK"/>
    <n v="0.5"/>
    <x v="1"/>
    <x v="2"/>
    <n v="610"/>
    <n v="12060"/>
    <n v="11450"/>
    <n v="610"/>
    <x v="5"/>
  </r>
  <r>
    <d v="2023-06-09T00:00:00"/>
    <n v="5"/>
    <n v="10"/>
    <n v="0"/>
    <s v="wiosna"/>
    <s v="TAK"/>
    <n v="0.5"/>
    <x v="1"/>
    <x v="2"/>
    <n v="760"/>
    <n v="12210"/>
    <n v="11450"/>
    <n v="760"/>
    <x v="5"/>
  </r>
  <r>
    <d v="2023-06-10T00:00:00"/>
    <n v="6"/>
    <n v="10"/>
    <n v="0"/>
    <s v="wiosna"/>
    <s v="NIE"/>
    <n v="0.5"/>
    <x v="1"/>
    <x v="0"/>
    <n v="760"/>
    <n v="12210"/>
    <n v="11450"/>
    <n v="760"/>
    <x v="5"/>
  </r>
  <r>
    <d v="2023-06-11T00:00:00"/>
    <n v="7"/>
    <n v="10"/>
    <n v="150"/>
    <s v="wiosna"/>
    <s v="NIE"/>
    <n v="0.5"/>
    <x v="2"/>
    <x v="0"/>
    <n v="610"/>
    <n v="12210"/>
    <n v="11600"/>
    <n v="610"/>
    <x v="5"/>
  </r>
  <r>
    <d v="2023-06-12T00:00:00"/>
    <n v="1"/>
    <n v="10"/>
    <n v="0"/>
    <s v="wiosna"/>
    <s v="TAK"/>
    <n v="0.5"/>
    <x v="1"/>
    <x v="2"/>
    <n v="760"/>
    <n v="12360"/>
    <n v="11600"/>
    <n v="760"/>
    <x v="5"/>
  </r>
  <r>
    <d v="2023-06-13T00:00:00"/>
    <n v="2"/>
    <n v="10"/>
    <n v="0"/>
    <s v="wiosna"/>
    <s v="TAK"/>
    <n v="0.5"/>
    <x v="1"/>
    <x v="2"/>
    <n v="910"/>
    <n v="12510"/>
    <n v="11600"/>
    <n v="910"/>
    <x v="5"/>
  </r>
  <r>
    <d v="2023-06-14T00:00:00"/>
    <n v="3"/>
    <n v="10"/>
    <n v="0"/>
    <s v="wiosna"/>
    <s v="TAK"/>
    <n v="0.5"/>
    <x v="1"/>
    <x v="2"/>
    <n v="1060"/>
    <n v="12660"/>
    <n v="11600"/>
    <n v="1060"/>
    <x v="5"/>
  </r>
  <r>
    <d v="2023-06-15T00:00:00"/>
    <n v="4"/>
    <n v="10"/>
    <n v="0"/>
    <s v="wiosna"/>
    <s v="TAK"/>
    <n v="0.5"/>
    <x v="1"/>
    <x v="2"/>
    <n v="1210"/>
    <n v="12810"/>
    <n v="11600"/>
    <n v="1210"/>
    <x v="5"/>
  </r>
  <r>
    <d v="2023-06-16T00:00:00"/>
    <n v="5"/>
    <n v="10"/>
    <n v="0"/>
    <s v="wiosna"/>
    <s v="TAK"/>
    <n v="0.5"/>
    <x v="1"/>
    <x v="2"/>
    <n v="1360"/>
    <n v="12960"/>
    <n v="11600"/>
    <n v="1360"/>
    <x v="5"/>
  </r>
  <r>
    <d v="2023-06-17T00:00:00"/>
    <n v="6"/>
    <n v="10"/>
    <n v="0"/>
    <s v="wiosna"/>
    <s v="NIE"/>
    <n v="0.5"/>
    <x v="1"/>
    <x v="0"/>
    <n v="1360"/>
    <n v="12960"/>
    <n v="11600"/>
    <n v="1360"/>
    <x v="5"/>
  </r>
  <r>
    <d v="2023-06-18T00:00:00"/>
    <n v="7"/>
    <n v="10"/>
    <n v="150"/>
    <s v="wiosna"/>
    <s v="NIE"/>
    <n v="0.5"/>
    <x v="2"/>
    <x v="0"/>
    <n v="1210"/>
    <n v="12960"/>
    <n v="11750"/>
    <n v="1210"/>
    <x v="5"/>
  </r>
  <r>
    <d v="2023-06-19T00:00:00"/>
    <n v="1"/>
    <n v="10"/>
    <n v="0"/>
    <s v="wiosna"/>
    <s v="TAK"/>
    <n v="0.5"/>
    <x v="1"/>
    <x v="2"/>
    <n v="1360"/>
    <n v="13110"/>
    <n v="11750"/>
    <n v="1360"/>
    <x v="5"/>
  </r>
  <r>
    <d v="2023-06-20T00:00:00"/>
    <n v="2"/>
    <n v="10"/>
    <n v="0"/>
    <s v="wiosna"/>
    <s v="TAK"/>
    <n v="0.5"/>
    <x v="1"/>
    <x v="2"/>
    <n v="1510"/>
    <n v="13260"/>
    <n v="11750"/>
    <n v="1510"/>
    <x v="5"/>
  </r>
  <r>
    <d v="2023-06-21T00:00:00"/>
    <n v="3"/>
    <n v="10"/>
    <n v="0"/>
    <s v="lato"/>
    <s v="TAK"/>
    <n v="0.9"/>
    <x v="1"/>
    <x v="3"/>
    <n v="1780"/>
    <n v="13530"/>
    <n v="11750"/>
    <n v="1780"/>
    <x v="5"/>
  </r>
  <r>
    <d v="2023-06-22T00:00:00"/>
    <n v="4"/>
    <n v="10"/>
    <n v="0"/>
    <s v="lato"/>
    <s v="TAK"/>
    <n v="0.9"/>
    <x v="1"/>
    <x v="3"/>
    <n v="2050"/>
    <n v="13800"/>
    <n v="11750"/>
    <n v="2050"/>
    <x v="5"/>
  </r>
  <r>
    <d v="2023-06-23T00:00:00"/>
    <n v="5"/>
    <n v="10"/>
    <n v="0"/>
    <s v="lato"/>
    <s v="TAK"/>
    <n v="0.9"/>
    <x v="1"/>
    <x v="3"/>
    <n v="2320"/>
    <n v="14070"/>
    <n v="11750"/>
    <n v="2320"/>
    <x v="5"/>
  </r>
  <r>
    <d v="2023-06-24T00:00:00"/>
    <n v="6"/>
    <n v="10"/>
    <n v="0"/>
    <s v="lato"/>
    <s v="NIE"/>
    <n v="0.9"/>
    <x v="1"/>
    <x v="0"/>
    <n v="2320"/>
    <n v="14070"/>
    <n v="11750"/>
    <n v="2320"/>
    <x v="5"/>
  </r>
  <r>
    <d v="2023-06-25T00:00:00"/>
    <n v="7"/>
    <n v="10"/>
    <n v="150"/>
    <s v="lato"/>
    <s v="NIE"/>
    <n v="0.9"/>
    <x v="2"/>
    <x v="0"/>
    <n v="2170"/>
    <n v="14070"/>
    <n v="11900"/>
    <n v="2170"/>
    <x v="5"/>
  </r>
  <r>
    <d v="2023-06-26T00:00:00"/>
    <n v="1"/>
    <n v="10"/>
    <n v="0"/>
    <s v="lato"/>
    <s v="TAK"/>
    <n v="0.9"/>
    <x v="1"/>
    <x v="3"/>
    <n v="2440"/>
    <n v="14340"/>
    <n v="11900"/>
    <n v="2440"/>
    <x v="5"/>
  </r>
  <r>
    <d v="2023-06-27T00:00:00"/>
    <n v="2"/>
    <n v="10"/>
    <n v="0"/>
    <s v="lato"/>
    <s v="TAK"/>
    <n v="0.9"/>
    <x v="1"/>
    <x v="3"/>
    <n v="2710"/>
    <n v="14610"/>
    <n v="11900"/>
    <n v="2710"/>
    <x v="5"/>
  </r>
  <r>
    <d v="2023-06-28T00:00:00"/>
    <n v="3"/>
    <n v="10"/>
    <n v="0"/>
    <s v="lato"/>
    <s v="TAK"/>
    <n v="0.9"/>
    <x v="1"/>
    <x v="3"/>
    <n v="2980"/>
    <n v="14880"/>
    <n v="11900"/>
    <n v="2980"/>
    <x v="5"/>
  </r>
  <r>
    <d v="2023-06-29T00:00:00"/>
    <n v="4"/>
    <n v="10"/>
    <n v="0"/>
    <s v="lato"/>
    <s v="TAK"/>
    <n v="0.9"/>
    <x v="1"/>
    <x v="3"/>
    <n v="3250"/>
    <n v="15150"/>
    <n v="11900"/>
    <n v="3250"/>
    <x v="5"/>
  </r>
  <r>
    <d v="2023-06-30T00:00:00"/>
    <n v="5"/>
    <n v="10"/>
    <n v="0"/>
    <s v="lato"/>
    <s v="TAK"/>
    <n v="0.9"/>
    <x v="1"/>
    <x v="3"/>
    <n v="3520"/>
    <n v="15420"/>
    <n v="11900"/>
    <n v="3520"/>
    <x v="5"/>
  </r>
  <r>
    <d v="2023-07-01T00:00:00"/>
    <n v="6"/>
    <n v="10"/>
    <n v="0"/>
    <s v="lato"/>
    <s v="NIE"/>
    <n v="0.9"/>
    <x v="1"/>
    <x v="0"/>
    <n v="3520"/>
    <n v="15420"/>
    <n v="11900"/>
    <n v="3520"/>
    <x v="6"/>
  </r>
  <r>
    <d v="2023-07-02T00:00:00"/>
    <n v="7"/>
    <n v="10"/>
    <n v="150"/>
    <s v="lato"/>
    <s v="NIE"/>
    <n v="0.9"/>
    <x v="2"/>
    <x v="0"/>
    <n v="3370"/>
    <n v="15420"/>
    <n v="12050"/>
    <n v="3370"/>
    <x v="6"/>
  </r>
  <r>
    <d v="2023-07-03T00:00:00"/>
    <n v="1"/>
    <n v="10"/>
    <n v="0"/>
    <s v="lato"/>
    <s v="TAK"/>
    <n v="0.9"/>
    <x v="1"/>
    <x v="3"/>
    <n v="3640"/>
    <n v="15690"/>
    <n v="12050"/>
    <n v="3640"/>
    <x v="6"/>
  </r>
  <r>
    <d v="2023-07-04T00:00:00"/>
    <n v="2"/>
    <n v="10"/>
    <n v="0"/>
    <s v="lato"/>
    <s v="TAK"/>
    <n v="0.9"/>
    <x v="1"/>
    <x v="3"/>
    <n v="3910"/>
    <n v="15960"/>
    <n v="12050"/>
    <n v="3910"/>
    <x v="6"/>
  </r>
  <r>
    <d v="2023-07-05T00:00:00"/>
    <n v="3"/>
    <n v="10"/>
    <n v="0"/>
    <s v="lato"/>
    <s v="TAK"/>
    <n v="0.9"/>
    <x v="1"/>
    <x v="3"/>
    <n v="4180"/>
    <n v="16230"/>
    <n v="12050"/>
    <n v="4180"/>
    <x v="6"/>
  </r>
  <r>
    <d v="2023-07-06T00:00:00"/>
    <n v="4"/>
    <n v="10"/>
    <n v="0"/>
    <s v="lato"/>
    <s v="TAK"/>
    <n v="0.9"/>
    <x v="1"/>
    <x v="3"/>
    <n v="4450"/>
    <n v="16500"/>
    <n v="12050"/>
    <n v="4450"/>
    <x v="6"/>
  </r>
  <r>
    <d v="2023-07-07T00:00:00"/>
    <n v="5"/>
    <n v="10"/>
    <n v="0"/>
    <s v="lato"/>
    <s v="TAK"/>
    <n v="0.9"/>
    <x v="1"/>
    <x v="3"/>
    <n v="4720"/>
    <n v="16770"/>
    <n v="12050"/>
    <n v="4720"/>
    <x v="6"/>
  </r>
  <r>
    <d v="2023-07-08T00:00:00"/>
    <n v="6"/>
    <n v="10"/>
    <n v="0"/>
    <s v="lato"/>
    <s v="NIE"/>
    <n v="0.9"/>
    <x v="1"/>
    <x v="0"/>
    <n v="4720"/>
    <n v="16770"/>
    <n v="12050"/>
    <n v="4720"/>
    <x v="6"/>
  </r>
  <r>
    <d v="2023-07-09T00:00:00"/>
    <n v="7"/>
    <n v="10"/>
    <n v="150"/>
    <s v="lato"/>
    <s v="NIE"/>
    <n v="0.9"/>
    <x v="2"/>
    <x v="0"/>
    <n v="4570"/>
    <n v="16770"/>
    <n v="12200"/>
    <n v="4570"/>
    <x v="6"/>
  </r>
  <r>
    <d v="2023-07-10T00:00:00"/>
    <n v="1"/>
    <n v="10"/>
    <n v="0"/>
    <s v="lato"/>
    <s v="TAK"/>
    <n v="0.9"/>
    <x v="1"/>
    <x v="3"/>
    <n v="4840"/>
    <n v="17040"/>
    <n v="12200"/>
    <n v="4840"/>
    <x v="6"/>
  </r>
  <r>
    <d v="2023-07-11T00:00:00"/>
    <n v="2"/>
    <n v="10"/>
    <n v="0"/>
    <s v="lato"/>
    <s v="TAK"/>
    <n v="0.9"/>
    <x v="1"/>
    <x v="3"/>
    <n v="5110"/>
    <n v="17310"/>
    <n v="12200"/>
    <n v="5110"/>
    <x v="6"/>
  </r>
  <r>
    <d v="2023-07-12T00:00:00"/>
    <n v="3"/>
    <n v="10"/>
    <n v="0"/>
    <s v="lato"/>
    <s v="TAK"/>
    <n v="0.9"/>
    <x v="1"/>
    <x v="3"/>
    <n v="5380"/>
    <n v="17580"/>
    <n v="12200"/>
    <n v="5380"/>
    <x v="6"/>
  </r>
  <r>
    <d v="2023-07-13T00:00:00"/>
    <n v="4"/>
    <n v="10"/>
    <n v="0"/>
    <s v="lato"/>
    <s v="TAK"/>
    <n v="0.9"/>
    <x v="1"/>
    <x v="3"/>
    <n v="5650"/>
    <n v="17850"/>
    <n v="12200"/>
    <n v="5650"/>
    <x v="6"/>
  </r>
  <r>
    <d v="2023-07-14T00:00:00"/>
    <n v="5"/>
    <n v="10"/>
    <n v="0"/>
    <s v="lato"/>
    <s v="TAK"/>
    <n v="0.9"/>
    <x v="1"/>
    <x v="3"/>
    <n v="5920"/>
    <n v="18120"/>
    <n v="12200"/>
    <n v="5920"/>
    <x v="6"/>
  </r>
  <r>
    <d v="2023-07-15T00:00:00"/>
    <n v="6"/>
    <n v="10"/>
    <n v="0"/>
    <s v="lato"/>
    <s v="NIE"/>
    <n v="0.9"/>
    <x v="1"/>
    <x v="0"/>
    <n v="5920"/>
    <n v="18120"/>
    <n v="12200"/>
    <n v="5920"/>
    <x v="6"/>
  </r>
  <r>
    <d v="2023-07-16T00:00:00"/>
    <n v="7"/>
    <n v="10"/>
    <n v="150"/>
    <s v="lato"/>
    <s v="NIE"/>
    <n v="0.9"/>
    <x v="2"/>
    <x v="0"/>
    <n v="5770"/>
    <n v="18120"/>
    <n v="12350"/>
    <n v="5770"/>
    <x v="6"/>
  </r>
  <r>
    <d v="2023-07-17T00:00:00"/>
    <n v="1"/>
    <n v="10"/>
    <n v="0"/>
    <s v="lato"/>
    <s v="TAK"/>
    <n v="0.9"/>
    <x v="1"/>
    <x v="3"/>
    <n v="6040"/>
    <n v="18390"/>
    <n v="12350"/>
    <n v="6040"/>
    <x v="6"/>
  </r>
  <r>
    <d v="2023-07-18T00:00:00"/>
    <n v="2"/>
    <n v="10"/>
    <n v="0"/>
    <s v="lato"/>
    <s v="TAK"/>
    <n v="0.9"/>
    <x v="1"/>
    <x v="3"/>
    <n v="6310"/>
    <n v="18660"/>
    <n v="12350"/>
    <n v="6310"/>
    <x v="6"/>
  </r>
  <r>
    <d v="2023-07-19T00:00:00"/>
    <n v="3"/>
    <n v="10"/>
    <n v="0"/>
    <s v="lato"/>
    <s v="TAK"/>
    <n v="0.9"/>
    <x v="1"/>
    <x v="3"/>
    <n v="6580"/>
    <n v="18930"/>
    <n v="12350"/>
    <n v="6580"/>
    <x v="6"/>
  </r>
  <r>
    <d v="2023-07-20T00:00:00"/>
    <n v="4"/>
    <n v="10"/>
    <n v="0"/>
    <s v="lato"/>
    <s v="TAK"/>
    <n v="0.9"/>
    <x v="1"/>
    <x v="3"/>
    <n v="6850"/>
    <n v="19200"/>
    <n v="12350"/>
    <n v="6850"/>
    <x v="6"/>
  </r>
  <r>
    <d v="2023-07-21T00:00:00"/>
    <n v="5"/>
    <n v="10"/>
    <n v="0"/>
    <s v="lato"/>
    <s v="TAK"/>
    <n v="0.9"/>
    <x v="1"/>
    <x v="3"/>
    <n v="7120"/>
    <n v="19470"/>
    <n v="12350"/>
    <n v="7120"/>
    <x v="6"/>
  </r>
  <r>
    <d v="2023-07-22T00:00:00"/>
    <n v="6"/>
    <n v="10"/>
    <n v="0"/>
    <s v="lato"/>
    <s v="NIE"/>
    <n v="0.9"/>
    <x v="1"/>
    <x v="0"/>
    <n v="7120"/>
    <n v="19470"/>
    <n v="12350"/>
    <n v="7120"/>
    <x v="6"/>
  </r>
  <r>
    <d v="2023-07-23T00:00:00"/>
    <n v="7"/>
    <n v="10"/>
    <n v="150"/>
    <s v="lato"/>
    <s v="NIE"/>
    <n v="0.9"/>
    <x v="2"/>
    <x v="0"/>
    <n v="6970"/>
    <n v="19470"/>
    <n v="12500"/>
    <n v="6970"/>
    <x v="6"/>
  </r>
  <r>
    <d v="2023-07-24T00:00:00"/>
    <n v="1"/>
    <n v="10"/>
    <n v="0"/>
    <s v="lato"/>
    <s v="TAK"/>
    <n v="0.9"/>
    <x v="1"/>
    <x v="3"/>
    <n v="7240"/>
    <n v="19740"/>
    <n v="12500"/>
    <n v="7240"/>
    <x v="6"/>
  </r>
  <r>
    <d v="2023-07-25T00:00:00"/>
    <n v="2"/>
    <n v="10"/>
    <n v="0"/>
    <s v="lato"/>
    <s v="TAK"/>
    <n v="0.9"/>
    <x v="1"/>
    <x v="3"/>
    <n v="7510"/>
    <n v="20010"/>
    <n v="12500"/>
    <n v="7510"/>
    <x v="6"/>
  </r>
  <r>
    <d v="2023-07-26T00:00:00"/>
    <n v="3"/>
    <n v="10"/>
    <n v="0"/>
    <s v="lato"/>
    <s v="TAK"/>
    <n v="0.9"/>
    <x v="1"/>
    <x v="3"/>
    <n v="7780"/>
    <n v="20280"/>
    <n v="12500"/>
    <n v="7780"/>
    <x v="6"/>
  </r>
  <r>
    <d v="2023-07-27T00:00:00"/>
    <n v="4"/>
    <n v="10"/>
    <n v="0"/>
    <s v="lato"/>
    <s v="TAK"/>
    <n v="0.9"/>
    <x v="1"/>
    <x v="3"/>
    <n v="8050"/>
    <n v="20550"/>
    <n v="12500"/>
    <n v="8050"/>
    <x v="6"/>
  </r>
  <r>
    <d v="2023-07-28T00:00:00"/>
    <n v="5"/>
    <n v="10"/>
    <n v="0"/>
    <s v="lato"/>
    <s v="TAK"/>
    <n v="0.9"/>
    <x v="1"/>
    <x v="3"/>
    <n v="8320"/>
    <n v="20820"/>
    <n v="12500"/>
    <n v="8320"/>
    <x v="6"/>
  </r>
  <r>
    <d v="2023-07-29T00:00:00"/>
    <n v="6"/>
    <n v="10"/>
    <n v="0"/>
    <s v="lato"/>
    <s v="NIE"/>
    <n v="0.9"/>
    <x v="1"/>
    <x v="0"/>
    <n v="8320"/>
    <n v="20820"/>
    <n v="12500"/>
    <n v="8320"/>
    <x v="6"/>
  </r>
  <r>
    <d v="2023-07-30T00:00:00"/>
    <n v="7"/>
    <n v="10"/>
    <n v="150"/>
    <s v="lato"/>
    <s v="NIE"/>
    <n v="0.9"/>
    <x v="2"/>
    <x v="0"/>
    <n v="8170"/>
    <n v="20820"/>
    <n v="12650"/>
    <n v="8170"/>
    <x v="6"/>
  </r>
  <r>
    <d v="2023-07-31T00:00:00"/>
    <n v="1"/>
    <n v="10"/>
    <n v="0"/>
    <s v="lato"/>
    <s v="TAK"/>
    <n v="0.9"/>
    <x v="1"/>
    <x v="3"/>
    <n v="8440"/>
    <n v="21090"/>
    <n v="12650"/>
    <n v="8440"/>
    <x v="6"/>
  </r>
  <r>
    <d v="2023-08-01T00:00:00"/>
    <n v="2"/>
    <n v="10"/>
    <n v="0"/>
    <s v="lato"/>
    <s v="TAK"/>
    <n v="0.9"/>
    <x v="1"/>
    <x v="3"/>
    <n v="8710"/>
    <n v="21360"/>
    <n v="12650"/>
    <n v="8710"/>
    <x v="7"/>
  </r>
  <r>
    <d v="2023-08-02T00:00:00"/>
    <n v="3"/>
    <n v="10"/>
    <n v="0"/>
    <s v="lato"/>
    <s v="TAK"/>
    <n v="0.9"/>
    <x v="1"/>
    <x v="3"/>
    <n v="8980"/>
    <n v="21630"/>
    <n v="12650"/>
    <n v="8980"/>
    <x v="7"/>
  </r>
  <r>
    <d v="2023-08-03T00:00:00"/>
    <n v="4"/>
    <n v="10"/>
    <n v="0"/>
    <s v="lato"/>
    <s v="TAK"/>
    <n v="0.9"/>
    <x v="1"/>
    <x v="3"/>
    <n v="9250"/>
    <n v="21900"/>
    <n v="12650"/>
    <n v="9250"/>
    <x v="7"/>
  </r>
  <r>
    <d v="2023-08-04T00:00:00"/>
    <n v="5"/>
    <n v="10"/>
    <n v="0"/>
    <s v="lato"/>
    <s v="TAK"/>
    <n v="0.9"/>
    <x v="1"/>
    <x v="3"/>
    <n v="9520"/>
    <n v="22170"/>
    <n v="12650"/>
    <n v="9520"/>
    <x v="7"/>
  </r>
  <r>
    <d v="2023-08-05T00:00:00"/>
    <n v="6"/>
    <n v="10"/>
    <n v="0"/>
    <s v="lato"/>
    <s v="NIE"/>
    <n v="0.9"/>
    <x v="1"/>
    <x v="0"/>
    <n v="9520"/>
    <n v="22170"/>
    <n v="12650"/>
    <n v="9520"/>
    <x v="7"/>
  </r>
  <r>
    <d v="2023-08-06T00:00:00"/>
    <n v="7"/>
    <n v="10"/>
    <n v="150"/>
    <s v="lato"/>
    <s v="NIE"/>
    <n v="0.9"/>
    <x v="2"/>
    <x v="0"/>
    <n v="9370"/>
    <n v="22170"/>
    <n v="12800"/>
    <n v="9370"/>
    <x v="7"/>
  </r>
  <r>
    <d v="2023-08-07T00:00:00"/>
    <n v="1"/>
    <n v="10"/>
    <n v="0"/>
    <s v="lato"/>
    <s v="TAK"/>
    <n v="0.9"/>
    <x v="1"/>
    <x v="3"/>
    <n v="9640"/>
    <n v="22440"/>
    <n v="12800"/>
    <n v="9640"/>
    <x v="7"/>
  </r>
  <r>
    <d v="2023-08-08T00:00:00"/>
    <n v="2"/>
    <n v="10"/>
    <n v="0"/>
    <s v="lato"/>
    <s v="TAK"/>
    <n v="0.9"/>
    <x v="1"/>
    <x v="3"/>
    <n v="9910"/>
    <n v="22710"/>
    <n v="12800"/>
    <n v="9910"/>
    <x v="7"/>
  </r>
  <r>
    <d v="2023-08-09T00:00:00"/>
    <n v="3"/>
    <n v="10"/>
    <n v="0"/>
    <s v="lato"/>
    <s v="TAK"/>
    <n v="0.9"/>
    <x v="1"/>
    <x v="3"/>
    <n v="10180"/>
    <n v="22980"/>
    <n v="12800"/>
    <n v="10180"/>
    <x v="7"/>
  </r>
  <r>
    <d v="2023-08-10T00:00:00"/>
    <n v="4"/>
    <n v="10"/>
    <n v="0"/>
    <s v="lato"/>
    <s v="TAK"/>
    <n v="0.9"/>
    <x v="1"/>
    <x v="3"/>
    <n v="10450"/>
    <n v="23250"/>
    <n v="12800"/>
    <n v="10450"/>
    <x v="7"/>
  </r>
  <r>
    <d v="2023-08-11T00:00:00"/>
    <n v="5"/>
    <n v="10"/>
    <n v="0"/>
    <s v="lato"/>
    <s v="TAK"/>
    <n v="0.9"/>
    <x v="1"/>
    <x v="3"/>
    <n v="10720"/>
    <n v="23520"/>
    <n v="12800"/>
    <n v="10720"/>
    <x v="7"/>
  </r>
  <r>
    <d v="2023-08-12T00:00:00"/>
    <n v="6"/>
    <n v="10"/>
    <n v="0"/>
    <s v="lato"/>
    <s v="NIE"/>
    <n v="0.9"/>
    <x v="1"/>
    <x v="0"/>
    <n v="10720"/>
    <n v="23520"/>
    <n v="12800"/>
    <n v="10720"/>
    <x v="7"/>
  </r>
  <r>
    <d v="2023-08-13T00:00:00"/>
    <n v="7"/>
    <n v="10"/>
    <n v="150"/>
    <s v="lato"/>
    <s v="NIE"/>
    <n v="0.9"/>
    <x v="2"/>
    <x v="0"/>
    <n v="10570"/>
    <n v="23520"/>
    <n v="12950"/>
    <n v="10570"/>
    <x v="7"/>
  </r>
  <r>
    <d v="2023-08-14T00:00:00"/>
    <n v="1"/>
    <n v="10"/>
    <n v="0"/>
    <s v="lato"/>
    <s v="TAK"/>
    <n v="0.9"/>
    <x v="1"/>
    <x v="3"/>
    <n v="10840"/>
    <n v="23790"/>
    <n v="12950"/>
    <n v="10840"/>
    <x v="7"/>
  </r>
  <r>
    <d v="2023-08-15T00:00:00"/>
    <n v="2"/>
    <n v="10"/>
    <n v="0"/>
    <s v="lato"/>
    <s v="TAK"/>
    <n v="0.9"/>
    <x v="1"/>
    <x v="3"/>
    <n v="11110"/>
    <n v="24060"/>
    <n v="12950"/>
    <n v="11110"/>
    <x v="7"/>
  </r>
  <r>
    <d v="2023-08-16T00:00:00"/>
    <n v="3"/>
    <n v="10"/>
    <n v="0"/>
    <s v="lato"/>
    <s v="TAK"/>
    <n v="0.9"/>
    <x v="1"/>
    <x v="3"/>
    <n v="11380"/>
    <n v="24330"/>
    <n v="12950"/>
    <n v="11380"/>
    <x v="7"/>
  </r>
  <r>
    <d v="2023-08-17T00:00:00"/>
    <n v="4"/>
    <n v="10"/>
    <n v="0"/>
    <s v="lato"/>
    <s v="TAK"/>
    <n v="0.9"/>
    <x v="1"/>
    <x v="3"/>
    <n v="11650"/>
    <n v="24600"/>
    <n v="12950"/>
    <n v="11650"/>
    <x v="7"/>
  </r>
  <r>
    <d v="2023-08-18T00:00:00"/>
    <n v="5"/>
    <n v="10"/>
    <n v="0"/>
    <s v="lato"/>
    <s v="TAK"/>
    <n v="0.9"/>
    <x v="1"/>
    <x v="3"/>
    <n v="11920"/>
    <n v="24870"/>
    <n v="12950"/>
    <n v="11920"/>
    <x v="7"/>
  </r>
  <r>
    <d v="2023-08-19T00:00:00"/>
    <n v="6"/>
    <n v="10"/>
    <n v="0"/>
    <s v="lato"/>
    <s v="NIE"/>
    <n v="0.9"/>
    <x v="1"/>
    <x v="0"/>
    <n v="11920"/>
    <n v="24870"/>
    <n v="12950"/>
    <n v="11920"/>
    <x v="7"/>
  </r>
  <r>
    <d v="2023-08-20T00:00:00"/>
    <n v="7"/>
    <n v="10"/>
    <n v="150"/>
    <s v="lato"/>
    <s v="NIE"/>
    <n v="0.9"/>
    <x v="2"/>
    <x v="0"/>
    <n v="11770"/>
    <n v="24870"/>
    <n v="13100"/>
    <n v="11770"/>
    <x v="7"/>
  </r>
  <r>
    <d v="2023-08-21T00:00:00"/>
    <n v="1"/>
    <n v="10"/>
    <n v="0"/>
    <s v="lato"/>
    <s v="TAK"/>
    <n v="0.9"/>
    <x v="1"/>
    <x v="3"/>
    <n v="12040"/>
    <n v="25140"/>
    <n v="13100"/>
    <n v="12040"/>
    <x v="7"/>
  </r>
  <r>
    <d v="2023-08-22T00:00:00"/>
    <n v="2"/>
    <n v="10"/>
    <n v="0"/>
    <s v="lato"/>
    <s v="TAK"/>
    <n v="0.9"/>
    <x v="1"/>
    <x v="3"/>
    <n v="12310"/>
    <n v="25410"/>
    <n v="13100"/>
    <n v="12310"/>
    <x v="7"/>
  </r>
  <r>
    <d v="2023-08-23T00:00:00"/>
    <n v="3"/>
    <n v="10"/>
    <n v="0"/>
    <s v="lato"/>
    <s v="TAK"/>
    <n v="0.9"/>
    <x v="1"/>
    <x v="3"/>
    <n v="12580"/>
    <n v="25680"/>
    <n v="13100"/>
    <n v="12580"/>
    <x v="7"/>
  </r>
  <r>
    <d v="2023-08-24T00:00:00"/>
    <n v="4"/>
    <n v="10"/>
    <n v="0"/>
    <s v="lato"/>
    <s v="TAK"/>
    <n v="0.9"/>
    <x v="1"/>
    <x v="3"/>
    <n v="12850"/>
    <n v="25950"/>
    <n v="13100"/>
    <n v="12850"/>
    <x v="7"/>
  </r>
  <r>
    <d v="2023-08-25T00:00:00"/>
    <n v="5"/>
    <n v="10"/>
    <n v="0"/>
    <s v="lato"/>
    <s v="TAK"/>
    <n v="0.9"/>
    <x v="1"/>
    <x v="3"/>
    <n v="13120"/>
    <n v="26220"/>
    <n v="13100"/>
    <n v="13120"/>
    <x v="7"/>
  </r>
  <r>
    <d v="2023-08-26T00:00:00"/>
    <n v="6"/>
    <n v="10"/>
    <n v="0"/>
    <s v="lato"/>
    <s v="NIE"/>
    <n v="0.9"/>
    <x v="1"/>
    <x v="0"/>
    <n v="13120"/>
    <n v="26220"/>
    <n v="13100"/>
    <n v="13120"/>
    <x v="7"/>
  </r>
  <r>
    <d v="2023-08-27T00:00:00"/>
    <n v="7"/>
    <n v="10"/>
    <n v="150"/>
    <s v="lato"/>
    <s v="NIE"/>
    <n v="0.9"/>
    <x v="2"/>
    <x v="0"/>
    <n v="12970"/>
    <n v="26220"/>
    <n v="13250"/>
    <n v="12970"/>
    <x v="7"/>
  </r>
  <r>
    <d v="2023-08-28T00:00:00"/>
    <n v="1"/>
    <n v="10"/>
    <n v="0"/>
    <s v="lato"/>
    <s v="TAK"/>
    <n v="0.9"/>
    <x v="1"/>
    <x v="3"/>
    <n v="13240"/>
    <n v="26490"/>
    <n v="13250"/>
    <n v="13240"/>
    <x v="7"/>
  </r>
  <r>
    <d v="2023-08-29T00:00:00"/>
    <n v="2"/>
    <n v="10"/>
    <n v="0"/>
    <s v="lato"/>
    <s v="TAK"/>
    <n v="0.9"/>
    <x v="1"/>
    <x v="3"/>
    <n v="13510"/>
    <n v="26760"/>
    <n v="13250"/>
    <n v="13510"/>
    <x v="7"/>
  </r>
  <r>
    <d v="2023-08-30T00:00:00"/>
    <n v="3"/>
    <n v="10"/>
    <n v="0"/>
    <s v="lato"/>
    <s v="TAK"/>
    <n v="0.9"/>
    <x v="1"/>
    <x v="3"/>
    <n v="13780"/>
    <n v="27030"/>
    <n v="13250"/>
    <n v="13780"/>
    <x v="7"/>
  </r>
  <r>
    <d v="2023-08-31T00:00:00"/>
    <n v="4"/>
    <n v="10"/>
    <n v="0"/>
    <s v="lato"/>
    <s v="TAK"/>
    <n v="0.9"/>
    <x v="1"/>
    <x v="3"/>
    <n v="14050"/>
    <n v="27300"/>
    <n v="13250"/>
    <n v="14050"/>
    <x v="7"/>
  </r>
  <r>
    <d v="2023-09-01T00:00:00"/>
    <n v="5"/>
    <n v="10"/>
    <n v="0"/>
    <s v="lato"/>
    <s v="TAK"/>
    <n v="0.9"/>
    <x v="1"/>
    <x v="3"/>
    <n v="14320"/>
    <n v="27570"/>
    <n v="13250"/>
    <n v="14320"/>
    <x v="8"/>
  </r>
  <r>
    <d v="2023-09-02T00:00:00"/>
    <n v="6"/>
    <n v="10"/>
    <n v="0"/>
    <s v="lato"/>
    <s v="NIE"/>
    <n v="0.9"/>
    <x v="1"/>
    <x v="0"/>
    <n v="14320"/>
    <n v="27570"/>
    <n v="13250"/>
    <n v="14320"/>
    <x v="8"/>
  </r>
  <r>
    <d v="2023-09-03T00:00:00"/>
    <n v="7"/>
    <n v="10"/>
    <n v="150"/>
    <s v="lato"/>
    <s v="NIE"/>
    <n v="0.9"/>
    <x v="2"/>
    <x v="0"/>
    <n v="14170"/>
    <n v="27570"/>
    <n v="13400"/>
    <n v="14170"/>
    <x v="8"/>
  </r>
  <r>
    <d v="2023-09-04T00:00:00"/>
    <n v="1"/>
    <n v="10"/>
    <n v="0"/>
    <s v="lato"/>
    <s v="TAK"/>
    <n v="0.9"/>
    <x v="1"/>
    <x v="3"/>
    <n v="14440"/>
    <n v="27840"/>
    <n v="13400"/>
    <n v="14440"/>
    <x v="8"/>
  </r>
  <r>
    <d v="2023-09-05T00:00:00"/>
    <n v="2"/>
    <n v="10"/>
    <n v="0"/>
    <s v="lato"/>
    <s v="TAK"/>
    <n v="0.9"/>
    <x v="1"/>
    <x v="3"/>
    <n v="14710"/>
    <n v="28110"/>
    <n v="13400"/>
    <n v="14710"/>
    <x v="8"/>
  </r>
  <r>
    <d v="2023-09-06T00:00:00"/>
    <n v="3"/>
    <n v="10"/>
    <n v="0"/>
    <s v="lato"/>
    <s v="TAK"/>
    <n v="0.9"/>
    <x v="1"/>
    <x v="3"/>
    <n v="14980"/>
    <n v="28380"/>
    <n v="13400"/>
    <n v="14980"/>
    <x v="8"/>
  </r>
  <r>
    <d v="2023-09-07T00:00:00"/>
    <n v="4"/>
    <n v="10"/>
    <n v="0"/>
    <s v="lato"/>
    <s v="TAK"/>
    <n v="0.9"/>
    <x v="1"/>
    <x v="3"/>
    <n v="15250"/>
    <n v="28650"/>
    <n v="13400"/>
    <n v="15250"/>
    <x v="8"/>
  </r>
  <r>
    <d v="2023-09-08T00:00:00"/>
    <n v="5"/>
    <n v="10"/>
    <n v="0"/>
    <s v="lato"/>
    <s v="TAK"/>
    <n v="0.9"/>
    <x v="1"/>
    <x v="3"/>
    <n v="15520"/>
    <n v="28920"/>
    <n v="13400"/>
    <n v="15520"/>
    <x v="8"/>
  </r>
  <r>
    <d v="2023-09-09T00:00:00"/>
    <n v="6"/>
    <n v="10"/>
    <n v="0"/>
    <s v="lato"/>
    <s v="NIE"/>
    <n v="0.9"/>
    <x v="1"/>
    <x v="0"/>
    <n v="15520"/>
    <n v="28920"/>
    <n v="13400"/>
    <n v="15520"/>
    <x v="8"/>
  </r>
  <r>
    <d v="2023-09-10T00:00:00"/>
    <n v="7"/>
    <n v="10"/>
    <n v="150"/>
    <s v="lato"/>
    <s v="NIE"/>
    <n v="0.9"/>
    <x v="2"/>
    <x v="0"/>
    <n v="15370"/>
    <n v="28920"/>
    <n v="13550"/>
    <n v="15370"/>
    <x v="8"/>
  </r>
  <r>
    <d v="2023-09-11T00:00:00"/>
    <n v="1"/>
    <n v="10"/>
    <n v="0"/>
    <s v="lato"/>
    <s v="TAK"/>
    <n v="0.9"/>
    <x v="1"/>
    <x v="3"/>
    <n v="15640"/>
    <n v="29190"/>
    <n v="13550"/>
    <n v="15640"/>
    <x v="8"/>
  </r>
  <r>
    <d v="2023-09-12T00:00:00"/>
    <n v="2"/>
    <n v="10"/>
    <n v="0"/>
    <s v="lato"/>
    <s v="TAK"/>
    <n v="0.9"/>
    <x v="1"/>
    <x v="3"/>
    <n v="15910"/>
    <n v="29460"/>
    <n v="13550"/>
    <n v="15910"/>
    <x v="8"/>
  </r>
  <r>
    <d v="2023-09-13T00:00:00"/>
    <n v="3"/>
    <n v="10"/>
    <n v="0"/>
    <s v="lato"/>
    <s v="TAK"/>
    <n v="0.9"/>
    <x v="1"/>
    <x v="3"/>
    <n v="16180"/>
    <n v="29730"/>
    <n v="13550"/>
    <n v="16180"/>
    <x v="8"/>
  </r>
  <r>
    <d v="2023-09-14T00:00:00"/>
    <n v="4"/>
    <n v="10"/>
    <n v="0"/>
    <s v="lato"/>
    <s v="TAK"/>
    <n v="0.9"/>
    <x v="1"/>
    <x v="3"/>
    <n v="16450"/>
    <n v="30000"/>
    <n v="13550"/>
    <n v="16450"/>
    <x v="8"/>
  </r>
  <r>
    <d v="2023-09-15T00:00:00"/>
    <n v="5"/>
    <n v="10"/>
    <n v="0"/>
    <s v="lato"/>
    <s v="TAK"/>
    <n v="0.9"/>
    <x v="1"/>
    <x v="3"/>
    <n v="16720"/>
    <n v="30270"/>
    <n v="13550"/>
    <n v="16720"/>
    <x v="8"/>
  </r>
  <r>
    <d v="2023-09-16T00:00:00"/>
    <n v="6"/>
    <n v="10"/>
    <n v="0"/>
    <s v="lato"/>
    <s v="NIE"/>
    <n v="0.9"/>
    <x v="1"/>
    <x v="0"/>
    <n v="16720"/>
    <n v="30270"/>
    <n v="13550"/>
    <n v="16720"/>
    <x v="8"/>
  </r>
  <r>
    <d v="2023-09-17T00:00:00"/>
    <n v="7"/>
    <n v="10"/>
    <n v="150"/>
    <s v="lato"/>
    <s v="NIE"/>
    <n v="0.9"/>
    <x v="2"/>
    <x v="0"/>
    <n v="16570"/>
    <n v="30270"/>
    <n v="13700"/>
    <n v="16570"/>
    <x v="8"/>
  </r>
  <r>
    <d v="2023-09-18T00:00:00"/>
    <n v="1"/>
    <n v="10"/>
    <n v="0"/>
    <s v="lato"/>
    <s v="TAK"/>
    <n v="0.9"/>
    <x v="1"/>
    <x v="3"/>
    <n v="16840"/>
    <n v="30540"/>
    <n v="13700"/>
    <n v="16840"/>
    <x v="8"/>
  </r>
  <r>
    <d v="2023-09-19T00:00:00"/>
    <n v="2"/>
    <n v="10"/>
    <n v="0"/>
    <s v="lato"/>
    <s v="TAK"/>
    <n v="0.9"/>
    <x v="1"/>
    <x v="3"/>
    <n v="17110"/>
    <n v="30810"/>
    <n v="13700"/>
    <n v="17110"/>
    <x v="8"/>
  </r>
  <r>
    <d v="2023-09-20T00:00:00"/>
    <n v="3"/>
    <n v="10"/>
    <n v="0"/>
    <s v="lato"/>
    <s v="TAK"/>
    <n v="0.9"/>
    <x v="1"/>
    <x v="3"/>
    <n v="17380"/>
    <n v="31080"/>
    <n v="13700"/>
    <n v="17380"/>
    <x v="8"/>
  </r>
  <r>
    <d v="2023-09-21T00:00:00"/>
    <n v="4"/>
    <n v="10"/>
    <n v="0"/>
    <s v="lato"/>
    <s v="TAK"/>
    <n v="0.9"/>
    <x v="1"/>
    <x v="3"/>
    <n v="17650"/>
    <n v="31350"/>
    <n v="13700"/>
    <n v="17650"/>
    <x v="8"/>
  </r>
  <r>
    <d v="2023-09-22T00:00:00"/>
    <n v="5"/>
    <n v="10"/>
    <n v="0"/>
    <s v="lato"/>
    <s v="TAK"/>
    <n v="0.9"/>
    <x v="1"/>
    <x v="3"/>
    <n v="17920"/>
    <n v="31620"/>
    <n v="13700"/>
    <n v="17920"/>
    <x v="8"/>
  </r>
  <r>
    <d v="2023-09-23T00:00:00"/>
    <n v="6"/>
    <n v="10"/>
    <n v="0"/>
    <s v="jesień"/>
    <s v="NIE"/>
    <n v="0.4"/>
    <x v="1"/>
    <x v="0"/>
    <n v="17920"/>
    <n v="31620"/>
    <n v="13700"/>
    <n v="17920"/>
    <x v="8"/>
  </r>
  <r>
    <d v="2023-09-24T00:00:00"/>
    <n v="7"/>
    <n v="10"/>
    <n v="150"/>
    <s v="jesień"/>
    <s v="NIE"/>
    <n v="0.4"/>
    <x v="2"/>
    <x v="0"/>
    <n v="17770"/>
    <n v="31620"/>
    <n v="13850"/>
    <n v="17770"/>
    <x v="8"/>
  </r>
  <r>
    <d v="2023-09-25T00:00:00"/>
    <n v="1"/>
    <n v="10"/>
    <n v="0"/>
    <s v="jesień"/>
    <s v="TAK"/>
    <n v="0.4"/>
    <x v="1"/>
    <x v="4"/>
    <n v="17890"/>
    <n v="31740"/>
    <n v="13850"/>
    <n v="17890"/>
    <x v="8"/>
  </r>
  <r>
    <d v="2023-09-26T00:00:00"/>
    <n v="2"/>
    <n v="10"/>
    <n v="0"/>
    <s v="jesień"/>
    <s v="TAK"/>
    <n v="0.4"/>
    <x v="1"/>
    <x v="4"/>
    <n v="18010"/>
    <n v="31860"/>
    <n v="13850"/>
    <n v="18010"/>
    <x v="8"/>
  </r>
  <r>
    <d v="2023-09-27T00:00:00"/>
    <n v="3"/>
    <n v="10"/>
    <n v="0"/>
    <s v="jesień"/>
    <s v="TAK"/>
    <n v="0.4"/>
    <x v="1"/>
    <x v="4"/>
    <n v="18130"/>
    <n v="31980"/>
    <n v="13850"/>
    <n v="18130"/>
    <x v="8"/>
  </r>
  <r>
    <d v="2023-09-28T00:00:00"/>
    <n v="4"/>
    <n v="10"/>
    <n v="0"/>
    <s v="jesień"/>
    <s v="TAK"/>
    <n v="0.4"/>
    <x v="1"/>
    <x v="4"/>
    <n v="18250"/>
    <n v="32100"/>
    <n v="13850"/>
    <n v="18250"/>
    <x v="8"/>
  </r>
  <r>
    <d v="2023-09-29T00:00:00"/>
    <n v="5"/>
    <n v="10"/>
    <n v="0"/>
    <s v="jesień"/>
    <s v="TAK"/>
    <n v="0.4"/>
    <x v="1"/>
    <x v="4"/>
    <n v="18370"/>
    <n v="32220"/>
    <n v="13850"/>
    <n v="18370"/>
    <x v="8"/>
  </r>
  <r>
    <d v="2023-09-30T00:00:00"/>
    <n v="6"/>
    <n v="10"/>
    <n v="0"/>
    <s v="jesień"/>
    <s v="NIE"/>
    <n v="0.4"/>
    <x v="1"/>
    <x v="0"/>
    <n v="18370"/>
    <n v="32220"/>
    <n v="13850"/>
    <n v="18370"/>
    <x v="8"/>
  </r>
  <r>
    <d v="2023-10-01T00:00:00"/>
    <n v="7"/>
    <n v="10"/>
    <n v="150"/>
    <s v="jesień"/>
    <s v="NIE"/>
    <n v="0.4"/>
    <x v="2"/>
    <x v="0"/>
    <n v="18220"/>
    <n v="32220"/>
    <n v="14000"/>
    <n v="18220"/>
    <x v="9"/>
  </r>
  <r>
    <d v="2023-10-02T00:00:00"/>
    <n v="1"/>
    <n v="10"/>
    <n v="0"/>
    <s v="jesień"/>
    <s v="TAK"/>
    <n v="0.4"/>
    <x v="1"/>
    <x v="4"/>
    <n v="18340"/>
    <n v="32340"/>
    <n v="14000"/>
    <n v="18340"/>
    <x v="9"/>
  </r>
  <r>
    <d v="2023-10-03T00:00:00"/>
    <n v="2"/>
    <n v="10"/>
    <n v="0"/>
    <s v="jesień"/>
    <s v="TAK"/>
    <n v="0.4"/>
    <x v="1"/>
    <x v="4"/>
    <n v="18460"/>
    <n v="32460"/>
    <n v="14000"/>
    <n v="18460"/>
    <x v="9"/>
  </r>
  <r>
    <d v="2023-10-04T00:00:00"/>
    <n v="3"/>
    <n v="10"/>
    <n v="0"/>
    <s v="jesień"/>
    <s v="TAK"/>
    <n v="0.4"/>
    <x v="1"/>
    <x v="4"/>
    <n v="18580"/>
    <n v="32580"/>
    <n v="14000"/>
    <n v="18580"/>
    <x v="9"/>
  </r>
  <r>
    <d v="2023-10-05T00:00:00"/>
    <n v="4"/>
    <n v="10"/>
    <n v="0"/>
    <s v="jesień"/>
    <s v="TAK"/>
    <n v="0.4"/>
    <x v="1"/>
    <x v="4"/>
    <n v="18700"/>
    <n v="32700"/>
    <n v="14000"/>
    <n v="18700"/>
    <x v="9"/>
  </r>
  <r>
    <d v="2023-10-06T00:00:00"/>
    <n v="5"/>
    <n v="10"/>
    <n v="0"/>
    <s v="jesień"/>
    <s v="TAK"/>
    <n v="0.4"/>
    <x v="1"/>
    <x v="4"/>
    <n v="18820"/>
    <n v="32820"/>
    <n v="14000"/>
    <n v="18820"/>
    <x v="9"/>
  </r>
  <r>
    <d v="2023-10-07T00:00:00"/>
    <n v="6"/>
    <n v="10"/>
    <n v="0"/>
    <s v="jesień"/>
    <s v="NIE"/>
    <n v="0.4"/>
    <x v="1"/>
    <x v="0"/>
    <n v="18820"/>
    <n v="32820"/>
    <n v="14000"/>
    <n v="18820"/>
    <x v="9"/>
  </r>
  <r>
    <d v="2023-10-08T00:00:00"/>
    <n v="7"/>
    <n v="10"/>
    <n v="150"/>
    <s v="jesień"/>
    <s v="NIE"/>
    <n v="0.4"/>
    <x v="2"/>
    <x v="0"/>
    <n v="18670"/>
    <n v="32820"/>
    <n v="14150"/>
    <n v="18670"/>
    <x v="9"/>
  </r>
  <r>
    <d v="2023-10-09T00:00:00"/>
    <n v="1"/>
    <n v="10"/>
    <n v="0"/>
    <s v="jesień"/>
    <s v="TAK"/>
    <n v="0.4"/>
    <x v="1"/>
    <x v="4"/>
    <n v="18790"/>
    <n v="32940"/>
    <n v="14150"/>
    <n v="18790"/>
    <x v="9"/>
  </r>
  <r>
    <d v="2023-10-10T00:00:00"/>
    <n v="2"/>
    <n v="10"/>
    <n v="0"/>
    <s v="jesień"/>
    <s v="TAK"/>
    <n v="0.4"/>
    <x v="1"/>
    <x v="4"/>
    <n v="18910"/>
    <n v="33060"/>
    <n v="14150"/>
    <n v="18910"/>
    <x v="9"/>
  </r>
  <r>
    <d v="2023-10-11T00:00:00"/>
    <n v="3"/>
    <n v="10"/>
    <n v="0"/>
    <s v="jesień"/>
    <s v="TAK"/>
    <n v="0.4"/>
    <x v="1"/>
    <x v="4"/>
    <n v="19030"/>
    <n v="33180"/>
    <n v="14150"/>
    <n v="19030"/>
    <x v="9"/>
  </r>
  <r>
    <d v="2023-10-12T00:00:00"/>
    <n v="4"/>
    <n v="10"/>
    <n v="0"/>
    <s v="jesień"/>
    <s v="TAK"/>
    <n v="0.4"/>
    <x v="1"/>
    <x v="4"/>
    <n v="19150"/>
    <n v="33300"/>
    <n v="14150"/>
    <n v="19150"/>
    <x v="9"/>
  </r>
  <r>
    <d v="2023-10-13T00:00:00"/>
    <n v="5"/>
    <n v="10"/>
    <n v="0"/>
    <s v="jesień"/>
    <s v="TAK"/>
    <n v="0.4"/>
    <x v="1"/>
    <x v="4"/>
    <n v="19270"/>
    <n v="33420"/>
    <n v="14150"/>
    <n v="19270"/>
    <x v="9"/>
  </r>
  <r>
    <d v="2023-10-14T00:00:00"/>
    <n v="6"/>
    <n v="10"/>
    <n v="0"/>
    <s v="jesień"/>
    <s v="NIE"/>
    <n v="0.4"/>
    <x v="1"/>
    <x v="0"/>
    <n v="19270"/>
    <n v="33420"/>
    <n v="14150"/>
    <n v="19270"/>
    <x v="9"/>
  </r>
  <r>
    <d v="2023-10-15T00:00:00"/>
    <n v="7"/>
    <n v="10"/>
    <n v="150"/>
    <s v="jesień"/>
    <s v="NIE"/>
    <n v="0.4"/>
    <x v="2"/>
    <x v="0"/>
    <n v="19120"/>
    <n v="33420"/>
    <n v="14300"/>
    <n v="19120"/>
    <x v="9"/>
  </r>
  <r>
    <d v="2023-10-16T00:00:00"/>
    <n v="1"/>
    <n v="10"/>
    <n v="0"/>
    <s v="jesień"/>
    <s v="TAK"/>
    <n v="0.4"/>
    <x v="1"/>
    <x v="4"/>
    <n v="19240"/>
    <n v="33540"/>
    <n v="14300"/>
    <n v="19240"/>
    <x v="9"/>
  </r>
  <r>
    <d v="2023-10-17T00:00:00"/>
    <n v="2"/>
    <n v="10"/>
    <n v="0"/>
    <s v="jesień"/>
    <s v="TAK"/>
    <n v="0.4"/>
    <x v="1"/>
    <x v="4"/>
    <n v="19360"/>
    <n v="33660"/>
    <n v="14300"/>
    <n v="19360"/>
    <x v="9"/>
  </r>
  <r>
    <d v="2023-10-18T00:00:00"/>
    <n v="3"/>
    <n v="10"/>
    <n v="0"/>
    <s v="jesień"/>
    <s v="TAK"/>
    <n v="0.4"/>
    <x v="1"/>
    <x v="4"/>
    <n v="19480"/>
    <n v="33780"/>
    <n v="14300"/>
    <n v="19480"/>
    <x v="9"/>
  </r>
  <r>
    <d v="2023-10-19T00:00:00"/>
    <n v="4"/>
    <n v="10"/>
    <n v="0"/>
    <s v="jesień"/>
    <s v="TAK"/>
    <n v="0.4"/>
    <x v="1"/>
    <x v="4"/>
    <n v="19600"/>
    <n v="33900"/>
    <n v="14300"/>
    <n v="19600"/>
    <x v="9"/>
  </r>
  <r>
    <d v="2023-10-20T00:00:00"/>
    <n v="5"/>
    <n v="10"/>
    <n v="0"/>
    <s v="jesień"/>
    <s v="TAK"/>
    <n v="0.4"/>
    <x v="1"/>
    <x v="4"/>
    <n v="19720"/>
    <n v="34020"/>
    <n v="14300"/>
    <n v="19720"/>
    <x v="9"/>
  </r>
  <r>
    <d v="2023-10-21T00:00:00"/>
    <n v="6"/>
    <n v="10"/>
    <n v="0"/>
    <s v="jesień"/>
    <s v="NIE"/>
    <n v="0.4"/>
    <x v="1"/>
    <x v="0"/>
    <n v="19720"/>
    <n v="34020"/>
    <n v="14300"/>
    <n v="19720"/>
    <x v="9"/>
  </r>
  <r>
    <d v="2023-10-22T00:00:00"/>
    <n v="7"/>
    <n v="10"/>
    <n v="150"/>
    <s v="jesień"/>
    <s v="NIE"/>
    <n v="0.4"/>
    <x v="2"/>
    <x v="0"/>
    <n v="19570"/>
    <n v="34020"/>
    <n v="14450"/>
    <n v="19570"/>
    <x v="9"/>
  </r>
  <r>
    <d v="2023-10-23T00:00:00"/>
    <n v="1"/>
    <n v="10"/>
    <n v="0"/>
    <s v="jesień"/>
    <s v="TAK"/>
    <n v="0.4"/>
    <x v="1"/>
    <x v="4"/>
    <n v="19690"/>
    <n v="34140"/>
    <n v="14450"/>
    <n v="19690"/>
    <x v="9"/>
  </r>
  <r>
    <d v="2023-10-24T00:00:00"/>
    <n v="2"/>
    <n v="10"/>
    <n v="0"/>
    <s v="jesień"/>
    <s v="TAK"/>
    <n v="0.4"/>
    <x v="1"/>
    <x v="4"/>
    <n v="19810"/>
    <n v="34260"/>
    <n v="14450"/>
    <n v="19810"/>
    <x v="9"/>
  </r>
  <r>
    <d v="2023-10-25T00:00:00"/>
    <n v="3"/>
    <n v="10"/>
    <n v="0"/>
    <s v="jesień"/>
    <s v="TAK"/>
    <n v="0.4"/>
    <x v="1"/>
    <x v="4"/>
    <n v="19930"/>
    <n v="34380"/>
    <n v="14450"/>
    <n v="19930"/>
    <x v="9"/>
  </r>
  <r>
    <d v="2023-10-26T00:00:00"/>
    <n v="4"/>
    <n v="10"/>
    <n v="0"/>
    <s v="jesień"/>
    <s v="TAK"/>
    <n v="0.4"/>
    <x v="1"/>
    <x v="4"/>
    <n v="20050"/>
    <n v="34500"/>
    <n v="14450"/>
    <n v="20050"/>
    <x v="9"/>
  </r>
  <r>
    <d v="2023-10-27T00:00:00"/>
    <n v="5"/>
    <n v="10"/>
    <n v="0"/>
    <s v="jesień"/>
    <s v="TAK"/>
    <n v="0.4"/>
    <x v="1"/>
    <x v="4"/>
    <n v="20170"/>
    <n v="34620"/>
    <n v="14450"/>
    <n v="20170"/>
    <x v="9"/>
  </r>
  <r>
    <d v="2023-10-28T00:00:00"/>
    <n v="6"/>
    <n v="10"/>
    <n v="0"/>
    <s v="jesień"/>
    <s v="NIE"/>
    <n v="0.4"/>
    <x v="1"/>
    <x v="0"/>
    <n v="20170"/>
    <n v="34620"/>
    <n v="14450"/>
    <n v="20170"/>
    <x v="9"/>
  </r>
  <r>
    <d v="2023-10-29T00:00:00"/>
    <n v="7"/>
    <n v="10"/>
    <n v="150"/>
    <s v="jesień"/>
    <s v="NIE"/>
    <n v="0.4"/>
    <x v="2"/>
    <x v="0"/>
    <n v="20020"/>
    <n v="34620"/>
    <n v="14600"/>
    <n v="20020"/>
    <x v="9"/>
  </r>
  <r>
    <d v="2023-10-30T00:00:00"/>
    <n v="1"/>
    <n v="10"/>
    <n v="0"/>
    <s v="jesień"/>
    <s v="TAK"/>
    <n v="0.4"/>
    <x v="1"/>
    <x v="4"/>
    <n v="20140"/>
    <n v="34740"/>
    <n v="14600"/>
    <n v="20140"/>
    <x v="9"/>
  </r>
  <r>
    <d v="2023-10-31T00:00:00"/>
    <n v="2"/>
    <n v="10"/>
    <n v="0"/>
    <s v="jesień"/>
    <s v="TAK"/>
    <n v="0.4"/>
    <x v="1"/>
    <x v="4"/>
    <n v="20260"/>
    <n v="34860"/>
    <n v="14600"/>
    <n v="20260"/>
    <x v="9"/>
  </r>
  <r>
    <d v="2023-11-01T00:00:00"/>
    <n v="3"/>
    <n v="10"/>
    <n v="0"/>
    <s v="jesień"/>
    <s v="TAK"/>
    <n v="0.4"/>
    <x v="1"/>
    <x v="4"/>
    <n v="20380"/>
    <n v="34980"/>
    <n v="14600"/>
    <n v="20380"/>
    <x v="10"/>
  </r>
  <r>
    <d v="2023-11-02T00:00:00"/>
    <n v="4"/>
    <n v="10"/>
    <n v="0"/>
    <s v="jesień"/>
    <s v="TAK"/>
    <n v="0.4"/>
    <x v="1"/>
    <x v="4"/>
    <n v="20500"/>
    <n v="35100"/>
    <n v="14600"/>
    <n v="20500"/>
    <x v="10"/>
  </r>
  <r>
    <d v="2023-11-03T00:00:00"/>
    <n v="5"/>
    <n v="10"/>
    <n v="0"/>
    <s v="jesień"/>
    <s v="TAK"/>
    <n v="0.4"/>
    <x v="1"/>
    <x v="4"/>
    <n v="20620"/>
    <n v="35220"/>
    <n v="14600"/>
    <n v="20620"/>
    <x v="10"/>
  </r>
  <r>
    <d v="2023-11-04T00:00:00"/>
    <n v="6"/>
    <n v="10"/>
    <n v="0"/>
    <s v="jesień"/>
    <s v="NIE"/>
    <n v="0.4"/>
    <x v="1"/>
    <x v="0"/>
    <n v="20620"/>
    <n v="35220"/>
    <n v="14600"/>
    <n v="20620"/>
    <x v="10"/>
  </r>
  <r>
    <d v="2023-11-05T00:00:00"/>
    <n v="7"/>
    <n v="10"/>
    <n v="150"/>
    <s v="jesień"/>
    <s v="NIE"/>
    <n v="0.4"/>
    <x v="2"/>
    <x v="0"/>
    <n v="20470"/>
    <n v="35220"/>
    <n v="14750"/>
    <n v="20470"/>
    <x v="10"/>
  </r>
  <r>
    <d v="2023-11-06T00:00:00"/>
    <n v="1"/>
    <n v="10"/>
    <n v="0"/>
    <s v="jesień"/>
    <s v="TAK"/>
    <n v="0.4"/>
    <x v="1"/>
    <x v="4"/>
    <n v="20590"/>
    <n v="35340"/>
    <n v="14750"/>
    <n v="20590"/>
    <x v="10"/>
  </r>
  <r>
    <d v="2023-11-07T00:00:00"/>
    <n v="2"/>
    <n v="10"/>
    <n v="0"/>
    <s v="jesień"/>
    <s v="TAK"/>
    <n v="0.4"/>
    <x v="1"/>
    <x v="4"/>
    <n v="20710"/>
    <n v="35460"/>
    <n v="14750"/>
    <n v="20710"/>
    <x v="10"/>
  </r>
  <r>
    <d v="2023-11-08T00:00:00"/>
    <n v="3"/>
    <n v="10"/>
    <n v="0"/>
    <s v="jesień"/>
    <s v="TAK"/>
    <n v="0.4"/>
    <x v="1"/>
    <x v="4"/>
    <n v="20830"/>
    <n v="35580"/>
    <n v="14750"/>
    <n v="20830"/>
    <x v="10"/>
  </r>
  <r>
    <d v="2023-11-09T00:00:00"/>
    <n v="4"/>
    <n v="10"/>
    <n v="0"/>
    <s v="jesień"/>
    <s v="TAK"/>
    <n v="0.4"/>
    <x v="1"/>
    <x v="4"/>
    <n v="20950"/>
    <n v="35700"/>
    <n v="14750"/>
    <n v="20950"/>
    <x v="10"/>
  </r>
  <r>
    <d v="2023-11-10T00:00:00"/>
    <n v="5"/>
    <n v="10"/>
    <n v="0"/>
    <s v="jesień"/>
    <s v="TAK"/>
    <n v="0.4"/>
    <x v="1"/>
    <x v="4"/>
    <n v="21070"/>
    <n v="35820"/>
    <n v="14750"/>
    <n v="21070"/>
    <x v="10"/>
  </r>
  <r>
    <d v="2023-11-11T00:00:00"/>
    <n v="6"/>
    <n v="10"/>
    <n v="0"/>
    <s v="jesień"/>
    <s v="NIE"/>
    <n v="0.4"/>
    <x v="1"/>
    <x v="0"/>
    <n v="21070"/>
    <n v="35820"/>
    <n v="14750"/>
    <n v="21070"/>
    <x v="10"/>
  </r>
  <r>
    <d v="2023-11-12T00:00:00"/>
    <n v="7"/>
    <n v="10"/>
    <n v="150"/>
    <s v="jesień"/>
    <s v="NIE"/>
    <n v="0.4"/>
    <x v="2"/>
    <x v="0"/>
    <n v="20920"/>
    <n v="35820"/>
    <n v="14900"/>
    <n v="20920"/>
    <x v="10"/>
  </r>
  <r>
    <d v="2023-11-13T00:00:00"/>
    <n v="1"/>
    <n v="10"/>
    <n v="0"/>
    <s v="jesień"/>
    <s v="TAK"/>
    <n v="0.4"/>
    <x v="1"/>
    <x v="4"/>
    <n v="21040"/>
    <n v="35940"/>
    <n v="14900"/>
    <n v="21040"/>
    <x v="10"/>
  </r>
  <r>
    <d v="2023-11-14T00:00:00"/>
    <n v="2"/>
    <n v="10"/>
    <n v="0"/>
    <s v="jesień"/>
    <s v="TAK"/>
    <n v="0.4"/>
    <x v="1"/>
    <x v="4"/>
    <n v="21160"/>
    <n v="36060"/>
    <n v="14900"/>
    <n v="21160"/>
    <x v="10"/>
  </r>
  <r>
    <d v="2023-11-15T00:00:00"/>
    <n v="3"/>
    <n v="10"/>
    <n v="0"/>
    <s v="jesień"/>
    <s v="TAK"/>
    <n v="0.4"/>
    <x v="1"/>
    <x v="4"/>
    <n v="21280"/>
    <n v="36180"/>
    <n v="14900"/>
    <n v="21280"/>
    <x v="10"/>
  </r>
  <r>
    <d v="2023-11-16T00:00:00"/>
    <n v="4"/>
    <n v="10"/>
    <n v="0"/>
    <s v="jesień"/>
    <s v="TAK"/>
    <n v="0.4"/>
    <x v="1"/>
    <x v="4"/>
    <n v="21400"/>
    <n v="36300"/>
    <n v="14900"/>
    <n v="21400"/>
    <x v="10"/>
  </r>
  <r>
    <d v="2023-11-17T00:00:00"/>
    <n v="5"/>
    <n v="10"/>
    <n v="0"/>
    <s v="jesień"/>
    <s v="TAK"/>
    <n v="0.4"/>
    <x v="1"/>
    <x v="4"/>
    <n v="21520"/>
    <n v="36420"/>
    <n v="14900"/>
    <n v="21520"/>
    <x v="10"/>
  </r>
  <r>
    <d v="2023-11-18T00:00:00"/>
    <n v="6"/>
    <n v="10"/>
    <n v="0"/>
    <s v="jesień"/>
    <s v="NIE"/>
    <n v="0.4"/>
    <x v="1"/>
    <x v="0"/>
    <n v="21520"/>
    <n v="36420"/>
    <n v="14900"/>
    <n v="21520"/>
    <x v="10"/>
  </r>
  <r>
    <d v="2023-11-19T00:00:00"/>
    <n v="7"/>
    <n v="10"/>
    <n v="150"/>
    <s v="jesień"/>
    <s v="NIE"/>
    <n v="0.4"/>
    <x v="2"/>
    <x v="0"/>
    <n v="21370"/>
    <n v="36420"/>
    <n v="15050"/>
    <n v="21370"/>
    <x v="10"/>
  </r>
  <r>
    <d v="2023-11-20T00:00:00"/>
    <n v="1"/>
    <n v="10"/>
    <n v="0"/>
    <s v="jesień"/>
    <s v="TAK"/>
    <n v="0.4"/>
    <x v="1"/>
    <x v="4"/>
    <n v="21490"/>
    <n v="36540"/>
    <n v="15050"/>
    <n v="21490"/>
    <x v="10"/>
  </r>
  <r>
    <d v="2023-11-21T00:00:00"/>
    <n v="2"/>
    <n v="10"/>
    <n v="0"/>
    <s v="jesień"/>
    <s v="TAK"/>
    <n v="0.4"/>
    <x v="1"/>
    <x v="4"/>
    <n v="21610"/>
    <n v="36660"/>
    <n v="15050"/>
    <n v="21610"/>
    <x v="10"/>
  </r>
  <r>
    <d v="2023-11-22T00:00:00"/>
    <n v="3"/>
    <n v="10"/>
    <n v="0"/>
    <s v="jesień"/>
    <s v="TAK"/>
    <n v="0.4"/>
    <x v="1"/>
    <x v="4"/>
    <n v="21730"/>
    <n v="36780"/>
    <n v="15050"/>
    <n v="21730"/>
    <x v="10"/>
  </r>
  <r>
    <d v="2023-11-23T00:00:00"/>
    <n v="4"/>
    <n v="10"/>
    <n v="0"/>
    <s v="jesień"/>
    <s v="TAK"/>
    <n v="0.4"/>
    <x v="1"/>
    <x v="4"/>
    <n v="21850"/>
    <n v="36900"/>
    <n v="15050"/>
    <n v="21850"/>
    <x v="10"/>
  </r>
  <r>
    <d v="2023-11-24T00:00:00"/>
    <n v="5"/>
    <n v="10"/>
    <n v="0"/>
    <s v="jesień"/>
    <s v="TAK"/>
    <n v="0.4"/>
    <x v="1"/>
    <x v="4"/>
    <n v="21970"/>
    <n v="37020"/>
    <n v="15050"/>
    <n v="21970"/>
    <x v="10"/>
  </r>
  <r>
    <d v="2023-11-25T00:00:00"/>
    <n v="6"/>
    <n v="10"/>
    <n v="0"/>
    <s v="jesień"/>
    <s v="NIE"/>
    <n v="0.4"/>
    <x v="1"/>
    <x v="0"/>
    <n v="21970"/>
    <n v="37020"/>
    <n v="15050"/>
    <n v="21970"/>
    <x v="10"/>
  </r>
  <r>
    <d v="2023-11-26T00:00:00"/>
    <n v="7"/>
    <n v="10"/>
    <n v="150"/>
    <s v="jesień"/>
    <s v="NIE"/>
    <n v="0.4"/>
    <x v="2"/>
    <x v="0"/>
    <n v="21820"/>
    <n v="37020"/>
    <n v="15200"/>
    <n v="21820"/>
    <x v="10"/>
  </r>
  <r>
    <d v="2023-11-27T00:00:00"/>
    <n v="1"/>
    <n v="10"/>
    <n v="0"/>
    <s v="jesień"/>
    <s v="TAK"/>
    <n v="0.4"/>
    <x v="1"/>
    <x v="4"/>
    <n v="21940"/>
    <n v="37140"/>
    <n v="15200"/>
    <n v="21940"/>
    <x v="10"/>
  </r>
  <r>
    <d v="2023-11-28T00:00:00"/>
    <n v="2"/>
    <n v="10"/>
    <n v="0"/>
    <s v="jesień"/>
    <s v="TAK"/>
    <n v="0.4"/>
    <x v="1"/>
    <x v="4"/>
    <n v="22060"/>
    <n v="37260"/>
    <n v="15200"/>
    <n v="22060"/>
    <x v="10"/>
  </r>
  <r>
    <d v="2023-11-29T00:00:00"/>
    <n v="3"/>
    <n v="10"/>
    <n v="0"/>
    <s v="jesień"/>
    <s v="TAK"/>
    <n v="0.4"/>
    <x v="1"/>
    <x v="4"/>
    <n v="22180"/>
    <n v="37380"/>
    <n v="15200"/>
    <n v="22180"/>
    <x v="10"/>
  </r>
  <r>
    <d v="2023-11-30T00:00:00"/>
    <n v="4"/>
    <n v="10"/>
    <n v="0"/>
    <s v="jesień"/>
    <s v="TAK"/>
    <n v="0.4"/>
    <x v="1"/>
    <x v="4"/>
    <n v="22300"/>
    <n v="37500"/>
    <n v="15200"/>
    <n v="22300"/>
    <x v="10"/>
  </r>
  <r>
    <d v="2023-12-01T00:00:00"/>
    <n v="5"/>
    <n v="10"/>
    <n v="0"/>
    <s v="jesień"/>
    <s v="TAK"/>
    <n v="0.4"/>
    <x v="1"/>
    <x v="4"/>
    <n v="22420"/>
    <n v="37620"/>
    <n v="15200"/>
    <n v="22420"/>
    <x v="11"/>
  </r>
  <r>
    <d v="2023-12-02T00:00:00"/>
    <n v="6"/>
    <n v="10"/>
    <n v="0"/>
    <s v="jesień"/>
    <s v="NIE"/>
    <n v="0.4"/>
    <x v="1"/>
    <x v="0"/>
    <n v="22420"/>
    <n v="37620"/>
    <n v="15200"/>
    <n v="22420"/>
    <x v="11"/>
  </r>
  <r>
    <d v="2023-12-03T00:00:00"/>
    <n v="7"/>
    <n v="10"/>
    <n v="150"/>
    <s v="jesień"/>
    <s v="NIE"/>
    <n v="0.4"/>
    <x v="2"/>
    <x v="0"/>
    <n v="22270"/>
    <n v="37620"/>
    <n v="15350"/>
    <n v="22270"/>
    <x v="11"/>
  </r>
  <r>
    <d v="2023-12-04T00:00:00"/>
    <n v="1"/>
    <n v="10"/>
    <n v="0"/>
    <s v="jesień"/>
    <s v="TAK"/>
    <n v="0.4"/>
    <x v="1"/>
    <x v="4"/>
    <n v="22390"/>
    <n v="37740"/>
    <n v="15350"/>
    <n v="22390"/>
    <x v="11"/>
  </r>
  <r>
    <d v="2023-12-05T00:00:00"/>
    <n v="2"/>
    <n v="10"/>
    <n v="0"/>
    <s v="jesień"/>
    <s v="TAK"/>
    <n v="0.4"/>
    <x v="1"/>
    <x v="4"/>
    <n v="22510"/>
    <n v="37860"/>
    <n v="15350"/>
    <n v="22510"/>
    <x v="11"/>
  </r>
  <r>
    <d v="2023-12-06T00:00:00"/>
    <n v="3"/>
    <n v="10"/>
    <n v="0"/>
    <s v="jesień"/>
    <s v="TAK"/>
    <n v="0.4"/>
    <x v="1"/>
    <x v="4"/>
    <n v="22630"/>
    <n v="37980"/>
    <n v="15350"/>
    <n v="22630"/>
    <x v="11"/>
  </r>
  <r>
    <d v="2023-12-07T00:00:00"/>
    <n v="4"/>
    <n v="10"/>
    <n v="0"/>
    <s v="jesień"/>
    <s v="TAK"/>
    <n v="0.4"/>
    <x v="1"/>
    <x v="4"/>
    <n v="22750"/>
    <n v="38100"/>
    <n v="15350"/>
    <n v="22750"/>
    <x v="11"/>
  </r>
  <r>
    <d v="2023-12-08T00:00:00"/>
    <n v="5"/>
    <n v="10"/>
    <n v="0"/>
    <s v="jesień"/>
    <s v="TAK"/>
    <n v="0.4"/>
    <x v="1"/>
    <x v="4"/>
    <n v="22870"/>
    <n v="38220"/>
    <n v="15350"/>
    <n v="22870"/>
    <x v="11"/>
  </r>
  <r>
    <d v="2023-12-09T00:00:00"/>
    <n v="6"/>
    <n v="10"/>
    <n v="0"/>
    <s v="jesień"/>
    <s v="NIE"/>
    <n v="0.4"/>
    <x v="1"/>
    <x v="0"/>
    <n v="22870"/>
    <n v="38220"/>
    <n v="15350"/>
    <n v="22870"/>
    <x v="11"/>
  </r>
  <r>
    <d v="2023-12-10T00:00:00"/>
    <n v="7"/>
    <n v="10"/>
    <n v="150"/>
    <s v="jesień"/>
    <s v="NIE"/>
    <n v="0.4"/>
    <x v="2"/>
    <x v="0"/>
    <n v="22720"/>
    <n v="38220"/>
    <n v="15500"/>
    <n v="22720"/>
    <x v="11"/>
  </r>
  <r>
    <d v="2023-12-11T00:00:00"/>
    <n v="1"/>
    <n v="10"/>
    <n v="0"/>
    <s v="jesień"/>
    <s v="TAK"/>
    <n v="0.4"/>
    <x v="1"/>
    <x v="4"/>
    <n v="22840"/>
    <n v="38340"/>
    <n v="15500"/>
    <n v="22840"/>
    <x v="11"/>
  </r>
  <r>
    <d v="2023-12-12T00:00:00"/>
    <n v="2"/>
    <n v="10"/>
    <n v="0"/>
    <s v="jesień"/>
    <s v="TAK"/>
    <n v="0.4"/>
    <x v="1"/>
    <x v="4"/>
    <n v="22960"/>
    <n v="38460"/>
    <n v="15500"/>
    <n v="22960"/>
    <x v="11"/>
  </r>
  <r>
    <d v="2023-12-13T00:00:00"/>
    <n v="3"/>
    <n v="10"/>
    <n v="0"/>
    <s v="jesień"/>
    <s v="TAK"/>
    <n v="0.4"/>
    <x v="1"/>
    <x v="4"/>
    <n v="23080"/>
    <n v="38580"/>
    <n v="15500"/>
    <n v="23080"/>
    <x v="11"/>
  </r>
  <r>
    <d v="2023-12-14T00:00:00"/>
    <n v="4"/>
    <n v="10"/>
    <n v="0"/>
    <s v="jesień"/>
    <s v="TAK"/>
    <n v="0.4"/>
    <x v="1"/>
    <x v="4"/>
    <n v="23200"/>
    <n v="38700"/>
    <n v="15500"/>
    <n v="23200"/>
    <x v="11"/>
  </r>
  <r>
    <d v="2023-12-15T00:00:00"/>
    <n v="5"/>
    <n v="10"/>
    <n v="0"/>
    <s v="jesień"/>
    <s v="TAK"/>
    <n v="0.4"/>
    <x v="1"/>
    <x v="4"/>
    <n v="23320"/>
    <n v="38820"/>
    <n v="15500"/>
    <n v="23320"/>
    <x v="11"/>
  </r>
  <r>
    <d v="2023-12-16T00:00:00"/>
    <n v="6"/>
    <n v="10"/>
    <n v="0"/>
    <s v="jesień"/>
    <s v="NIE"/>
    <n v="0.4"/>
    <x v="1"/>
    <x v="0"/>
    <n v="23320"/>
    <n v="38820"/>
    <n v="15500"/>
    <n v="23320"/>
    <x v="11"/>
  </r>
  <r>
    <d v="2023-12-17T00:00:00"/>
    <n v="7"/>
    <n v="10"/>
    <n v="150"/>
    <s v="jesień"/>
    <s v="NIE"/>
    <n v="0.4"/>
    <x v="2"/>
    <x v="0"/>
    <n v="23170"/>
    <n v="38820"/>
    <n v="15650"/>
    <n v="23170"/>
    <x v="11"/>
  </r>
  <r>
    <d v="2023-12-18T00:00:00"/>
    <n v="1"/>
    <n v="10"/>
    <n v="0"/>
    <s v="jesień"/>
    <s v="TAK"/>
    <n v="0.4"/>
    <x v="1"/>
    <x v="4"/>
    <n v="23290"/>
    <n v="38940"/>
    <n v="15650"/>
    <n v="23290"/>
    <x v="11"/>
  </r>
  <r>
    <d v="2023-12-19T00:00:00"/>
    <n v="2"/>
    <n v="10"/>
    <n v="0"/>
    <s v="jesień"/>
    <s v="TAK"/>
    <n v="0.4"/>
    <x v="1"/>
    <x v="4"/>
    <n v="23410"/>
    <n v="39060"/>
    <n v="15650"/>
    <n v="23410"/>
    <x v="11"/>
  </r>
  <r>
    <d v="2023-12-20T00:00:00"/>
    <n v="3"/>
    <n v="10"/>
    <n v="0"/>
    <s v="jesień"/>
    <s v="TAK"/>
    <n v="0.4"/>
    <x v="1"/>
    <x v="4"/>
    <n v="23530"/>
    <n v="39180"/>
    <n v="15650"/>
    <n v="23530"/>
    <x v="11"/>
  </r>
  <r>
    <d v="2023-12-21T00:00:00"/>
    <n v="4"/>
    <n v="10"/>
    <n v="0"/>
    <s v="zima"/>
    <s v="TAK"/>
    <n v="0.2"/>
    <x v="1"/>
    <x v="1"/>
    <n v="23590"/>
    <n v="39240"/>
    <n v="15650"/>
    <n v="23590"/>
    <x v="11"/>
  </r>
  <r>
    <d v="2023-12-22T00:00:00"/>
    <n v="5"/>
    <n v="10"/>
    <n v="0"/>
    <s v="zima"/>
    <s v="TAK"/>
    <n v="0.2"/>
    <x v="1"/>
    <x v="1"/>
    <n v="23650"/>
    <n v="39300"/>
    <n v="15650"/>
    <n v="23650"/>
    <x v="11"/>
  </r>
  <r>
    <d v="2023-12-23T00:00:00"/>
    <n v="6"/>
    <n v="10"/>
    <n v="0"/>
    <s v="zima"/>
    <s v="NIE"/>
    <n v="0.2"/>
    <x v="1"/>
    <x v="0"/>
    <n v="23650"/>
    <n v="39300"/>
    <n v="15650"/>
    <n v="23650"/>
    <x v="11"/>
  </r>
  <r>
    <d v="2023-12-24T00:00:00"/>
    <n v="7"/>
    <n v="10"/>
    <n v="150"/>
    <s v="zima"/>
    <s v="NIE"/>
    <n v="0.2"/>
    <x v="2"/>
    <x v="0"/>
    <n v="23500"/>
    <n v="39300"/>
    <n v="15800"/>
    <n v="23500"/>
    <x v="11"/>
  </r>
  <r>
    <d v="2023-12-25T00:00:00"/>
    <n v="1"/>
    <n v="10"/>
    <n v="0"/>
    <s v="zima"/>
    <s v="TAK"/>
    <n v="0.2"/>
    <x v="1"/>
    <x v="1"/>
    <n v="23560"/>
    <n v="39360"/>
    <n v="15800"/>
    <n v="23560"/>
    <x v="11"/>
  </r>
  <r>
    <d v="2023-12-26T00:00:00"/>
    <n v="2"/>
    <n v="10"/>
    <n v="0"/>
    <s v="zima"/>
    <s v="TAK"/>
    <n v="0.2"/>
    <x v="1"/>
    <x v="1"/>
    <n v="23620"/>
    <n v="39420"/>
    <n v="15800"/>
    <n v="23620"/>
    <x v="11"/>
  </r>
  <r>
    <d v="2023-12-27T00:00:00"/>
    <n v="3"/>
    <n v="10"/>
    <n v="0"/>
    <s v="zima"/>
    <s v="TAK"/>
    <n v="0.2"/>
    <x v="1"/>
    <x v="1"/>
    <n v="23680"/>
    <n v="39480"/>
    <n v="15800"/>
    <n v="23680"/>
    <x v="11"/>
  </r>
  <r>
    <d v="2023-12-28T00:00:00"/>
    <n v="4"/>
    <n v="10"/>
    <n v="0"/>
    <s v="zima"/>
    <s v="TAK"/>
    <n v="0.2"/>
    <x v="1"/>
    <x v="1"/>
    <n v="23740"/>
    <n v="39540"/>
    <n v="15800"/>
    <n v="23740"/>
    <x v="11"/>
  </r>
  <r>
    <d v="2023-12-29T00:00:00"/>
    <n v="5"/>
    <n v="10"/>
    <n v="0"/>
    <s v="zima"/>
    <s v="TAK"/>
    <n v="0.2"/>
    <x v="1"/>
    <x v="1"/>
    <n v="23800"/>
    <n v="39600"/>
    <n v="15800"/>
    <n v="23800"/>
    <x v="11"/>
  </r>
  <r>
    <d v="2023-12-30T00:00:00"/>
    <n v="6"/>
    <n v="10"/>
    <n v="0"/>
    <s v="zima"/>
    <s v="NIE"/>
    <n v="0.2"/>
    <x v="1"/>
    <x v="0"/>
    <n v="23800"/>
    <n v="39600"/>
    <n v="15800"/>
    <n v="23800"/>
    <x v="11"/>
  </r>
  <r>
    <d v="2023-12-31T00:00:00"/>
    <n v="7"/>
    <n v="10"/>
    <n v="150"/>
    <s v="zima"/>
    <s v="NIE"/>
    <n v="0.2"/>
    <x v="2"/>
    <x v="0"/>
    <n v="23650"/>
    <n v="39600"/>
    <n v="15950"/>
    <n v="23650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8750"/>
    <n v="1320"/>
    <n v="-7430"/>
  </r>
  <r>
    <x v="1"/>
    <n v="600"/>
    <n v="1200"/>
    <n v="600"/>
  </r>
  <r>
    <x v="2"/>
    <n v="600"/>
    <n v="2190"/>
    <n v="1590"/>
  </r>
  <r>
    <x v="3"/>
    <n v="750"/>
    <n v="3000"/>
    <n v="2250"/>
  </r>
  <r>
    <x v="4"/>
    <n v="600"/>
    <n v="3450"/>
    <n v="2850"/>
  </r>
  <r>
    <x v="5"/>
    <n v="600"/>
    <n v="4260"/>
    <n v="3660"/>
  </r>
  <r>
    <x v="6"/>
    <n v="750"/>
    <n v="5670"/>
    <n v="4920"/>
  </r>
  <r>
    <x v="7"/>
    <n v="600"/>
    <n v="6210"/>
    <n v="5610"/>
  </r>
  <r>
    <x v="8"/>
    <n v="600"/>
    <n v="4920"/>
    <n v="4320"/>
  </r>
  <r>
    <x v="9"/>
    <n v="750"/>
    <n v="2640"/>
    <n v="1890"/>
  </r>
  <r>
    <x v="10"/>
    <n v="600"/>
    <n v="2640"/>
    <n v="2040"/>
  </r>
  <r>
    <x v="11"/>
    <n v="750"/>
    <n v="2100"/>
    <n v="13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00DFC-5AB4-4403-A96D-12F86BD96D66}" name="Tabela przestawna3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77">
        <item x="0"/>
        <item x="1"/>
        <item x="2"/>
        <item x="6"/>
        <item x="3"/>
        <item x="7"/>
        <item x="4"/>
        <item x="8"/>
        <item x="5"/>
        <item x="9"/>
        <item x="12"/>
        <item x="10"/>
        <item x="13"/>
        <item x="11"/>
        <item x="14"/>
        <item x="17"/>
        <item x="15"/>
        <item x="18"/>
        <item x="16"/>
        <item x="19"/>
        <item x="22"/>
        <item x="20"/>
        <item x="23"/>
        <item x="21"/>
        <item x="24"/>
        <item x="27"/>
        <item x="25"/>
        <item x="28"/>
        <item x="26"/>
        <item x="29"/>
        <item x="32"/>
        <item x="30"/>
        <item x="33"/>
        <item x="31"/>
        <item x="34"/>
        <item x="37"/>
        <item x="35"/>
        <item x="38"/>
        <item x="36"/>
        <item x="39"/>
        <item x="42"/>
        <item x="40"/>
        <item x="43"/>
        <item x="41"/>
        <item x="44"/>
        <item x="47"/>
        <item x="45"/>
        <item x="48"/>
        <item x="46"/>
        <item x="49"/>
        <item x="52"/>
        <item x="50"/>
        <item x="53"/>
        <item x="51"/>
        <item x="54"/>
        <item x="57"/>
        <item x="55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4"/>
        <item x="113"/>
        <item x="115"/>
        <item x="116"/>
        <item x="117"/>
        <item x="118"/>
        <item x="120"/>
        <item x="119"/>
        <item x="121"/>
        <item x="122"/>
        <item x="123"/>
        <item x="124"/>
        <item x="126"/>
        <item x="125"/>
        <item x="127"/>
        <item x="128"/>
        <item x="129"/>
        <item x="130"/>
        <item x="132"/>
        <item x="131"/>
        <item x="133"/>
        <item x="134"/>
        <item x="135"/>
        <item x="136"/>
        <item x="138"/>
        <item x="137"/>
        <item x="139"/>
        <item x="140"/>
        <item x="141"/>
        <item x="142"/>
        <item x="144"/>
        <item x="143"/>
        <item x="145"/>
        <item x="146"/>
        <item x="147"/>
        <item x="148"/>
        <item x="150"/>
        <item x="149"/>
        <item x="151"/>
        <item x="152"/>
        <item x="153"/>
        <item x="154"/>
        <item x="156"/>
        <item x="155"/>
        <item x="157"/>
        <item x="158"/>
        <item x="159"/>
        <item x="160"/>
        <item x="162"/>
        <item x="161"/>
        <item x="163"/>
        <item x="164"/>
        <item x="165"/>
        <item x="166"/>
        <item x="168"/>
        <item x="167"/>
        <item x="169"/>
        <item x="170"/>
        <item x="171"/>
        <item x="172"/>
        <item x="174"/>
        <item x="173"/>
        <item x="175"/>
        <item x="176"/>
        <item x="177"/>
        <item x="178"/>
        <item x="180"/>
        <item x="179"/>
        <item x="181"/>
        <item x="182"/>
        <item x="183"/>
        <item x="184"/>
        <item x="186"/>
        <item x="185"/>
        <item x="187"/>
        <item x="188"/>
        <item x="189"/>
        <item x="190"/>
        <item x="192"/>
        <item x="193"/>
        <item x="191"/>
        <item x="194"/>
        <item x="195"/>
        <item x="198"/>
        <item x="196"/>
        <item x="199"/>
        <item x="197"/>
        <item x="200"/>
        <item x="201"/>
        <item x="204"/>
        <item x="202"/>
        <item x="205"/>
        <item x="203"/>
        <item x="206"/>
        <item x="207"/>
        <item x="210"/>
        <item x="208"/>
        <item x="211"/>
        <item x="209"/>
        <item x="212"/>
        <item x="213"/>
        <item x="216"/>
        <item x="214"/>
        <item x="217"/>
        <item x="215"/>
        <item x="218"/>
        <item x="219"/>
        <item x="222"/>
        <item x="220"/>
        <item x="223"/>
        <item x="221"/>
        <item x="224"/>
        <item x="225"/>
        <item x="228"/>
        <item x="226"/>
        <item x="229"/>
        <item x="227"/>
        <item x="230"/>
        <item x="231"/>
        <item x="234"/>
        <item x="232"/>
        <item x="235"/>
        <item x="233"/>
        <item x="236"/>
        <item x="237"/>
        <item x="240"/>
        <item x="238"/>
        <item x="241"/>
        <item x="239"/>
        <item x="242"/>
        <item x="243"/>
        <item x="246"/>
        <item x="244"/>
        <item x="247"/>
        <item x="245"/>
        <item x="248"/>
        <item x="249"/>
        <item x="252"/>
        <item x="250"/>
        <item x="253"/>
        <item x="251"/>
        <item x="254"/>
        <item x="255"/>
        <item x="258"/>
        <item x="256"/>
        <item x="259"/>
        <item x="257"/>
        <item x="260"/>
        <item x="261"/>
        <item x="264"/>
        <item x="262"/>
        <item x="265"/>
        <item x="263"/>
        <item x="266"/>
        <item x="270"/>
        <item x="267"/>
        <item x="271"/>
        <item x="268"/>
        <item x="272"/>
        <item x="269"/>
        <item x="273"/>
        <item x="274"/>
        <item x="275"/>
        <item t="default"/>
      </items>
    </pivotField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1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dochód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815D6-739B-4788-8290-3C837D52B3C2}" name="Tabela przestawna2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1:B14" firstHeaderRow="1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dochó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4A3D8-30D1-46F0-ACB3-037F3722AC89}" name="Tabela przestawna1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16" firstHeaderRow="0" firstDataRow="1" firstDataCol="1"/>
  <pivotFields count="14">
    <pivotField numFmtId="14"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2"/>
        <item x="0"/>
        <item t="default"/>
      </items>
    </pivotField>
    <pivotField dataField="1" showAll="0">
      <items count="6">
        <item x="0"/>
        <item x="1"/>
        <item x="4"/>
        <item x="2"/>
        <item x="3"/>
        <item t="default"/>
      </items>
    </pivotField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koszt" fld="7" baseField="0" baseItem="0"/>
    <dataField name="Suma z przychó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87E5-9039-430E-9DCD-D311C81278A3}">
  <sheetPr filterMode="1"/>
  <dimension ref="A1:U756"/>
  <sheetViews>
    <sheetView topLeftCell="B19" zoomScale="120" zoomScaleNormal="120" workbookViewId="0">
      <selection activeCell="L4" sqref="L4"/>
    </sheetView>
  </sheetViews>
  <sheetFormatPr defaultRowHeight="14.4" x14ac:dyDescent="0.3"/>
  <cols>
    <col min="1" max="1" width="10.109375" bestFit="1" customWidth="1"/>
    <col min="2" max="2" width="5.77734375" customWidth="1"/>
    <col min="3" max="3" width="7.44140625" customWidth="1"/>
    <col min="4" max="4" width="9.21875" customWidth="1"/>
    <col min="5" max="5" width="9.44140625" customWidth="1"/>
    <col min="6" max="6" width="4.33203125" customWidth="1"/>
    <col min="7" max="7" width="7.77734375" customWidth="1"/>
    <col min="8" max="9" width="12" customWidth="1"/>
    <col min="10" max="10" width="13.33203125" customWidth="1"/>
    <col min="11" max="11" width="9.5546875" customWidth="1"/>
    <col min="12" max="13" width="11.44140625" customWidth="1"/>
    <col min="14" max="14" width="8.88671875" customWidth="1"/>
    <col min="15" max="16" width="8" customWidth="1"/>
    <col min="17" max="17" width="13.77734375" customWidth="1"/>
    <col min="18" max="18" width="9.44140625" customWidth="1"/>
    <col min="19" max="19" width="15" customWidth="1"/>
    <col min="20" max="20" width="11.21875" customWidth="1"/>
    <col min="21" max="21" width="12.109375" customWidth="1"/>
  </cols>
  <sheetData>
    <row r="1" spans="1:21" ht="29.4" customHeight="1" x14ac:dyDescent="0.3">
      <c r="A1" s="8" t="s">
        <v>0</v>
      </c>
      <c r="B1" s="8" t="s">
        <v>1</v>
      </c>
      <c r="C1" s="8" t="s">
        <v>10</v>
      </c>
      <c r="D1" s="8" t="s">
        <v>3</v>
      </c>
      <c r="E1" s="8" t="s">
        <v>4</v>
      </c>
      <c r="F1" s="8" t="s">
        <v>11</v>
      </c>
      <c r="G1" s="8" t="s">
        <v>12</v>
      </c>
      <c r="H1" s="8" t="s">
        <v>15</v>
      </c>
      <c r="I1" s="8" t="s">
        <v>13</v>
      </c>
      <c r="J1" s="8" t="s">
        <v>53</v>
      </c>
      <c r="K1" s="8" t="s">
        <v>54</v>
      </c>
      <c r="L1" s="8" t="s">
        <v>55</v>
      </c>
      <c r="M1" s="8" t="s">
        <v>16</v>
      </c>
      <c r="N1" s="8" t="s">
        <v>33</v>
      </c>
      <c r="O1" s="8" t="s">
        <v>35</v>
      </c>
      <c r="P1" s="8" t="s">
        <v>37</v>
      </c>
      <c r="Q1" s="1"/>
    </row>
    <row r="2" spans="1:21" x14ac:dyDescent="0.3">
      <c r="A2" s="2">
        <v>44927</v>
      </c>
      <c r="B2">
        <f>WEEKDAY(A2,2)</f>
        <v>7</v>
      </c>
      <c r="C2">
        <v>10</v>
      </c>
      <c r="D2">
        <f>IF(B2=7,15*10,0)</f>
        <v>150</v>
      </c>
      <c r="E2" t="s">
        <v>9</v>
      </c>
      <c r="F2" s="2" t="str">
        <f>IF(OR(B2=6,B2=7),"NIE","TAK")</f>
        <v>NIE</v>
      </c>
      <c r="G2">
        <f>IF(E2="wiosna",50%,IF(E2="lato",90%,IF(E2="jesień",40%,20%)))</f>
        <v>0.2</v>
      </c>
      <c r="H2">
        <f>8000+D2</f>
        <v>8150</v>
      </c>
      <c r="I2">
        <f>IF(F2="tak",G2*C2*30,0)</f>
        <v>0</v>
      </c>
      <c r="J2">
        <f>-150-8000</f>
        <v>-8150</v>
      </c>
      <c r="K2">
        <f>IF(F2="tak",G2*C2*30,0)</f>
        <v>0</v>
      </c>
      <c r="L2">
        <f>8000+D2</f>
        <v>8150</v>
      </c>
      <c r="M2">
        <f>K2-L2</f>
        <v>-8150</v>
      </c>
      <c r="N2">
        <f>MONTH(A2)</f>
        <v>1</v>
      </c>
      <c r="O2" t="s">
        <v>36</v>
      </c>
      <c r="P2" t="str">
        <f>IF(AND(O2="nie",O3="tak"),"koniec","nie")</f>
        <v>nie</v>
      </c>
    </row>
    <row r="3" spans="1:21" x14ac:dyDescent="0.3">
      <c r="A3" s="2">
        <v>44928</v>
      </c>
      <c r="B3">
        <f t="shared" ref="B3:B68" si="0">WEEKDAY(A3,2)</f>
        <v>1</v>
      </c>
      <c r="C3">
        <v>10</v>
      </c>
      <c r="D3">
        <f t="shared" ref="D3:D68" si="1">IF(B3=7,15*10,0)</f>
        <v>0</v>
      </c>
      <c r="E3" t="s">
        <v>9</v>
      </c>
      <c r="F3" s="2" t="str">
        <f t="shared" ref="F3:F68" si="2">IF(OR(B3=6,B3=7),"NIE","TAK")</f>
        <v>TAK</v>
      </c>
      <c r="G3">
        <f t="shared" ref="G3:G68" si="3">IF(E3="wiosna",50%,IF(E3="lato",90%,IF(E3="jesień",40%,20%)))</f>
        <v>0.2</v>
      </c>
      <c r="H3">
        <f>D3</f>
        <v>0</v>
      </c>
      <c r="I3">
        <f t="shared" ref="I3:I66" si="4">IF(F3="tak",G3*C3*30,0)</f>
        <v>60</v>
      </c>
      <c r="J3">
        <f>IF(F3="tak",30*G3*10-D3+J2,J2-D3)</f>
        <v>-8090</v>
      </c>
      <c r="K3">
        <f>ROUNDDOWN(IF(F3="tak",G3*C3*30+K2,K2),0)</f>
        <v>60</v>
      </c>
      <c r="L3">
        <f>L2+D3</f>
        <v>8150</v>
      </c>
      <c r="M3">
        <f t="shared" ref="M3:M68" si="5">K3-L3</f>
        <v>-8090</v>
      </c>
      <c r="N3">
        <f t="shared" ref="N3:N68" si="6">MONTH(A3)</f>
        <v>1</v>
      </c>
      <c r="O3" t="str">
        <f>IF(N3=N2,"nie","tak")</f>
        <v>nie</v>
      </c>
      <c r="P3" t="str">
        <f t="shared" ref="P3:P68" si="7">IF(AND(O3="nie",O4="tak"),"koniec","nie")</f>
        <v>nie</v>
      </c>
    </row>
    <row r="4" spans="1:21" x14ac:dyDescent="0.3">
      <c r="A4" s="2">
        <v>44929</v>
      </c>
      <c r="B4">
        <f t="shared" si="0"/>
        <v>2</v>
      </c>
      <c r="C4">
        <v>10</v>
      </c>
      <c r="D4">
        <f t="shared" si="1"/>
        <v>0</v>
      </c>
      <c r="E4" t="s">
        <v>9</v>
      </c>
      <c r="F4" s="2" t="str">
        <f t="shared" si="2"/>
        <v>TAK</v>
      </c>
      <c r="G4">
        <f t="shared" si="3"/>
        <v>0.2</v>
      </c>
      <c r="H4">
        <f t="shared" ref="H4:H67" si="8">D4</f>
        <v>0</v>
      </c>
      <c r="I4">
        <f t="shared" si="4"/>
        <v>60</v>
      </c>
      <c r="J4">
        <f t="shared" ref="J4:J67" si="9">IF(F4="tak",30*G4*10-D4+J3,J3-D4)</f>
        <v>-8030</v>
      </c>
      <c r="K4">
        <f t="shared" ref="K4:K13" si="10">ROUNDDOWN(IF(F4="tak",G4*C4*30+K3,K3),0)</f>
        <v>120</v>
      </c>
      <c r="L4">
        <f t="shared" ref="L4:L67" si="11">L3+D4</f>
        <v>8150</v>
      </c>
      <c r="M4">
        <f t="shared" si="5"/>
        <v>-8030</v>
      </c>
      <c r="N4">
        <f t="shared" si="6"/>
        <v>1</v>
      </c>
      <c r="O4" t="str">
        <f t="shared" ref="O4:O69" si="12">IF(N4=N3,"nie","tak")</f>
        <v>nie</v>
      </c>
      <c r="P4" t="str">
        <f t="shared" si="7"/>
        <v>nie</v>
      </c>
    </row>
    <row r="5" spans="1:21" x14ac:dyDescent="0.3">
      <c r="A5" s="2">
        <v>44930</v>
      </c>
      <c r="B5">
        <f t="shared" si="0"/>
        <v>3</v>
      </c>
      <c r="C5">
        <v>10</v>
      </c>
      <c r="D5">
        <f t="shared" si="1"/>
        <v>0</v>
      </c>
      <c r="E5" t="s">
        <v>9</v>
      </c>
      <c r="F5" s="2" t="str">
        <f t="shared" si="2"/>
        <v>TAK</v>
      </c>
      <c r="G5">
        <f t="shared" si="3"/>
        <v>0.2</v>
      </c>
      <c r="H5">
        <f t="shared" si="8"/>
        <v>0</v>
      </c>
      <c r="I5">
        <f t="shared" si="4"/>
        <v>60</v>
      </c>
      <c r="J5">
        <f t="shared" si="9"/>
        <v>-7970</v>
      </c>
      <c r="K5">
        <f t="shared" si="10"/>
        <v>180</v>
      </c>
      <c r="L5">
        <f t="shared" si="11"/>
        <v>8150</v>
      </c>
      <c r="M5">
        <f t="shared" si="5"/>
        <v>-7970</v>
      </c>
      <c r="N5">
        <f t="shared" si="6"/>
        <v>1</v>
      </c>
      <c r="O5" t="str">
        <f t="shared" si="12"/>
        <v>nie</v>
      </c>
      <c r="P5" t="str">
        <f t="shared" si="7"/>
        <v>nie</v>
      </c>
      <c r="S5" t="s">
        <v>5</v>
      </c>
    </row>
    <row r="6" spans="1:21" x14ac:dyDescent="0.3">
      <c r="A6" s="2">
        <v>44931</v>
      </c>
      <c r="B6">
        <f t="shared" si="0"/>
        <v>4</v>
      </c>
      <c r="C6">
        <v>10</v>
      </c>
      <c r="D6">
        <f t="shared" si="1"/>
        <v>0</v>
      </c>
      <c r="E6" t="s">
        <v>9</v>
      </c>
      <c r="F6" s="2" t="str">
        <f t="shared" si="2"/>
        <v>TAK</v>
      </c>
      <c r="G6">
        <f t="shared" si="3"/>
        <v>0.2</v>
      </c>
      <c r="H6">
        <f t="shared" si="8"/>
        <v>0</v>
      </c>
      <c r="I6">
        <f t="shared" si="4"/>
        <v>60</v>
      </c>
      <c r="J6">
        <f t="shared" si="9"/>
        <v>-7910</v>
      </c>
      <c r="K6">
        <f t="shared" si="10"/>
        <v>240</v>
      </c>
      <c r="L6">
        <f t="shared" si="11"/>
        <v>8150</v>
      </c>
      <c r="M6">
        <f t="shared" si="5"/>
        <v>-7910</v>
      </c>
      <c r="N6">
        <f t="shared" si="6"/>
        <v>1</v>
      </c>
      <c r="O6" t="str">
        <f t="shared" si="12"/>
        <v>nie</v>
      </c>
      <c r="P6" t="str">
        <f t="shared" si="7"/>
        <v>nie</v>
      </c>
    </row>
    <row r="7" spans="1:21" x14ac:dyDescent="0.3">
      <c r="A7" s="2">
        <v>44932</v>
      </c>
      <c r="B7">
        <f t="shared" si="0"/>
        <v>5</v>
      </c>
      <c r="C7">
        <v>10</v>
      </c>
      <c r="D7">
        <f t="shared" si="1"/>
        <v>0</v>
      </c>
      <c r="E7" t="s">
        <v>9</v>
      </c>
      <c r="F7" s="2" t="str">
        <f t="shared" si="2"/>
        <v>TAK</v>
      </c>
      <c r="G7">
        <f t="shared" si="3"/>
        <v>0.2</v>
      </c>
      <c r="H7">
        <f t="shared" si="8"/>
        <v>0</v>
      </c>
      <c r="I7">
        <f t="shared" si="4"/>
        <v>60</v>
      </c>
      <c r="J7">
        <f t="shared" si="9"/>
        <v>-7850</v>
      </c>
      <c r="K7">
        <f t="shared" si="10"/>
        <v>300</v>
      </c>
      <c r="L7">
        <f t="shared" si="11"/>
        <v>8150</v>
      </c>
      <c r="M7">
        <f t="shared" si="5"/>
        <v>-7850</v>
      </c>
      <c r="N7">
        <f t="shared" si="6"/>
        <v>1</v>
      </c>
      <c r="O7" t="str">
        <f t="shared" si="12"/>
        <v>nie</v>
      </c>
      <c r="P7" t="str">
        <f t="shared" si="7"/>
        <v>nie</v>
      </c>
      <c r="S7" s="2">
        <v>45006</v>
      </c>
      <c r="T7" s="2">
        <v>45097</v>
      </c>
      <c r="U7" t="s">
        <v>6</v>
      </c>
    </row>
    <row r="8" spans="1:21" x14ac:dyDescent="0.3">
      <c r="A8" s="2">
        <v>44933</v>
      </c>
      <c r="B8">
        <f t="shared" si="0"/>
        <v>6</v>
      </c>
      <c r="C8">
        <v>10</v>
      </c>
      <c r="D8">
        <f t="shared" si="1"/>
        <v>0</v>
      </c>
      <c r="E8" t="s">
        <v>9</v>
      </c>
      <c r="F8" s="2" t="str">
        <f t="shared" si="2"/>
        <v>NIE</v>
      </c>
      <c r="G8">
        <f t="shared" si="3"/>
        <v>0.2</v>
      </c>
      <c r="H8">
        <f t="shared" si="8"/>
        <v>0</v>
      </c>
      <c r="I8">
        <f t="shared" si="4"/>
        <v>0</v>
      </c>
      <c r="J8">
        <f t="shared" si="9"/>
        <v>-7850</v>
      </c>
      <c r="K8">
        <f t="shared" si="10"/>
        <v>300</v>
      </c>
      <c r="L8">
        <f t="shared" si="11"/>
        <v>8150</v>
      </c>
      <c r="M8">
        <f t="shared" si="5"/>
        <v>-7850</v>
      </c>
      <c r="N8">
        <f t="shared" si="6"/>
        <v>1</v>
      </c>
      <c r="O8" t="str">
        <f t="shared" si="12"/>
        <v>nie</v>
      </c>
      <c r="P8" t="str">
        <f t="shared" si="7"/>
        <v>nie</v>
      </c>
      <c r="S8" s="2">
        <v>45098</v>
      </c>
      <c r="T8" s="2">
        <v>45191</v>
      </c>
      <c r="U8" t="s">
        <v>7</v>
      </c>
    </row>
    <row r="9" spans="1:21" x14ac:dyDescent="0.3">
      <c r="A9" s="2">
        <v>44934</v>
      </c>
      <c r="B9">
        <f t="shared" si="0"/>
        <v>7</v>
      </c>
      <c r="C9">
        <v>10</v>
      </c>
      <c r="D9">
        <f t="shared" si="1"/>
        <v>150</v>
      </c>
      <c r="E9" t="s">
        <v>9</v>
      </c>
      <c r="F9" s="2" t="str">
        <f t="shared" si="2"/>
        <v>NIE</v>
      </c>
      <c r="G9">
        <f t="shared" si="3"/>
        <v>0.2</v>
      </c>
      <c r="H9">
        <f t="shared" si="8"/>
        <v>150</v>
      </c>
      <c r="I9">
        <f t="shared" si="4"/>
        <v>0</v>
      </c>
      <c r="J9">
        <f t="shared" si="9"/>
        <v>-8000</v>
      </c>
      <c r="K9">
        <f t="shared" si="10"/>
        <v>300</v>
      </c>
      <c r="L9">
        <f t="shared" si="11"/>
        <v>8300</v>
      </c>
      <c r="M9">
        <f t="shared" si="5"/>
        <v>-8000</v>
      </c>
      <c r="N9">
        <f t="shared" si="6"/>
        <v>1</v>
      </c>
      <c r="O9" t="str">
        <f t="shared" si="12"/>
        <v>nie</v>
      </c>
      <c r="P9" t="str">
        <f t="shared" si="7"/>
        <v>nie</v>
      </c>
      <c r="S9" s="2">
        <v>45192</v>
      </c>
      <c r="T9" s="2">
        <v>45280</v>
      </c>
      <c r="U9" t="s">
        <v>8</v>
      </c>
    </row>
    <row r="10" spans="1:21" x14ac:dyDescent="0.3">
      <c r="A10" s="2">
        <v>44935</v>
      </c>
      <c r="B10">
        <f t="shared" si="0"/>
        <v>1</v>
      </c>
      <c r="C10">
        <v>10</v>
      </c>
      <c r="D10">
        <f t="shared" si="1"/>
        <v>0</v>
      </c>
      <c r="E10" t="s">
        <v>9</v>
      </c>
      <c r="F10" s="2" t="str">
        <f t="shared" si="2"/>
        <v>TAK</v>
      </c>
      <c r="G10">
        <f t="shared" si="3"/>
        <v>0.2</v>
      </c>
      <c r="H10">
        <f t="shared" si="8"/>
        <v>0</v>
      </c>
      <c r="I10">
        <f t="shared" si="4"/>
        <v>60</v>
      </c>
      <c r="J10">
        <f t="shared" si="9"/>
        <v>-7940</v>
      </c>
      <c r="K10">
        <f t="shared" si="10"/>
        <v>360</v>
      </c>
      <c r="L10">
        <f t="shared" si="11"/>
        <v>8300</v>
      </c>
      <c r="M10">
        <f t="shared" si="5"/>
        <v>-7940</v>
      </c>
      <c r="N10">
        <f t="shared" si="6"/>
        <v>1</v>
      </c>
      <c r="O10" t="str">
        <f t="shared" si="12"/>
        <v>nie</v>
      </c>
      <c r="P10" t="str">
        <f t="shared" si="7"/>
        <v>nie</v>
      </c>
      <c r="U10" t="s">
        <v>9</v>
      </c>
    </row>
    <row r="11" spans="1:21" x14ac:dyDescent="0.3">
      <c r="A11" s="2">
        <v>44936</v>
      </c>
      <c r="B11">
        <f t="shared" si="0"/>
        <v>2</v>
      </c>
      <c r="C11">
        <v>10</v>
      </c>
      <c r="D11">
        <f t="shared" si="1"/>
        <v>0</v>
      </c>
      <c r="E11" t="s">
        <v>9</v>
      </c>
      <c r="F11" s="2" t="str">
        <f t="shared" si="2"/>
        <v>TAK</v>
      </c>
      <c r="G11">
        <f t="shared" si="3"/>
        <v>0.2</v>
      </c>
      <c r="H11">
        <f t="shared" si="8"/>
        <v>0</v>
      </c>
      <c r="I11">
        <f t="shared" si="4"/>
        <v>60</v>
      </c>
      <c r="J11">
        <f t="shared" si="9"/>
        <v>-7880</v>
      </c>
      <c r="K11">
        <f t="shared" si="10"/>
        <v>420</v>
      </c>
      <c r="L11">
        <f t="shared" si="11"/>
        <v>8300</v>
      </c>
      <c r="M11">
        <f t="shared" si="5"/>
        <v>-7880</v>
      </c>
      <c r="N11">
        <f t="shared" si="6"/>
        <v>1</v>
      </c>
      <c r="O11" t="str">
        <f t="shared" si="12"/>
        <v>nie</v>
      </c>
      <c r="P11" t="str">
        <f t="shared" si="7"/>
        <v>nie</v>
      </c>
    </row>
    <row r="12" spans="1:21" x14ac:dyDescent="0.3">
      <c r="A12" s="2">
        <v>44937</v>
      </c>
      <c r="B12">
        <f t="shared" si="0"/>
        <v>3</v>
      </c>
      <c r="C12">
        <v>10</v>
      </c>
      <c r="D12">
        <f t="shared" si="1"/>
        <v>0</v>
      </c>
      <c r="E12" t="s">
        <v>9</v>
      </c>
      <c r="F12" s="2" t="str">
        <f t="shared" si="2"/>
        <v>TAK</v>
      </c>
      <c r="G12">
        <f t="shared" si="3"/>
        <v>0.2</v>
      </c>
      <c r="H12">
        <f t="shared" si="8"/>
        <v>0</v>
      </c>
      <c r="I12">
        <f t="shared" si="4"/>
        <v>60</v>
      </c>
      <c r="J12">
        <f t="shared" si="9"/>
        <v>-7820</v>
      </c>
      <c r="K12">
        <f t="shared" si="10"/>
        <v>480</v>
      </c>
      <c r="L12">
        <f t="shared" si="11"/>
        <v>8300</v>
      </c>
      <c r="M12">
        <f t="shared" si="5"/>
        <v>-7820</v>
      </c>
      <c r="N12">
        <f t="shared" si="6"/>
        <v>1</v>
      </c>
      <c r="O12" t="str">
        <f t="shared" si="12"/>
        <v>nie</v>
      </c>
      <c r="P12" t="str">
        <f t="shared" si="7"/>
        <v>nie</v>
      </c>
      <c r="R12" s="3" t="s">
        <v>14</v>
      </c>
      <c r="S12" s="4">
        <v>45078</v>
      </c>
    </row>
    <row r="13" spans="1:21" x14ac:dyDescent="0.3">
      <c r="A13" s="2">
        <v>44938</v>
      </c>
      <c r="B13">
        <f t="shared" si="0"/>
        <v>4</v>
      </c>
      <c r="C13">
        <v>10</v>
      </c>
      <c r="D13">
        <f t="shared" si="1"/>
        <v>0</v>
      </c>
      <c r="E13" t="s">
        <v>9</v>
      </c>
      <c r="F13" s="2" t="str">
        <f t="shared" si="2"/>
        <v>TAK</v>
      </c>
      <c r="G13">
        <f t="shared" si="3"/>
        <v>0.2</v>
      </c>
      <c r="H13">
        <f t="shared" si="8"/>
        <v>0</v>
      </c>
      <c r="I13">
        <f t="shared" si="4"/>
        <v>60</v>
      </c>
      <c r="J13">
        <f t="shared" si="9"/>
        <v>-7760</v>
      </c>
      <c r="K13">
        <f t="shared" si="10"/>
        <v>540</v>
      </c>
      <c r="L13">
        <f t="shared" si="11"/>
        <v>8300</v>
      </c>
      <c r="M13">
        <f t="shared" si="5"/>
        <v>-7760</v>
      </c>
      <c r="N13">
        <f t="shared" si="6"/>
        <v>1</v>
      </c>
      <c r="O13" t="str">
        <f t="shared" si="12"/>
        <v>nie</v>
      </c>
      <c r="P13" t="str">
        <f t="shared" si="7"/>
        <v>nie</v>
      </c>
      <c r="R13">
        <v>39600</v>
      </c>
      <c r="S13">
        <v>15950</v>
      </c>
    </row>
    <row r="14" spans="1:21" x14ac:dyDescent="0.3">
      <c r="A14" s="2">
        <v>44939</v>
      </c>
      <c r="B14">
        <f t="shared" si="0"/>
        <v>5</v>
      </c>
      <c r="C14">
        <v>10</v>
      </c>
      <c r="D14">
        <f t="shared" si="1"/>
        <v>0</v>
      </c>
      <c r="E14" t="s">
        <v>9</v>
      </c>
      <c r="F14" s="2" t="str">
        <f t="shared" si="2"/>
        <v>TAK</v>
      </c>
      <c r="G14">
        <f t="shared" si="3"/>
        <v>0.2</v>
      </c>
      <c r="H14">
        <f t="shared" si="8"/>
        <v>0</v>
      </c>
      <c r="I14">
        <f t="shared" si="4"/>
        <v>60</v>
      </c>
      <c r="J14">
        <f t="shared" si="9"/>
        <v>-7700</v>
      </c>
      <c r="K14">
        <f t="shared" ref="K14:K77" si="13">IF(F14="tak",G14*C14*30+K13,K13)</f>
        <v>600</v>
      </c>
      <c r="L14">
        <f t="shared" si="11"/>
        <v>8300</v>
      </c>
      <c r="M14">
        <f t="shared" si="5"/>
        <v>-7700</v>
      </c>
      <c r="N14">
        <f t="shared" si="6"/>
        <v>1</v>
      </c>
      <c r="O14" t="str">
        <f t="shared" si="12"/>
        <v>nie</v>
      </c>
      <c r="P14" t="str">
        <f t="shared" si="7"/>
        <v>nie</v>
      </c>
      <c r="R14" t="s">
        <v>13</v>
      </c>
      <c r="S14" t="s">
        <v>17</v>
      </c>
    </row>
    <row r="15" spans="1:21" x14ac:dyDescent="0.3">
      <c r="A15" s="2">
        <v>44940</v>
      </c>
      <c r="B15">
        <f t="shared" si="0"/>
        <v>6</v>
      </c>
      <c r="C15">
        <v>10</v>
      </c>
      <c r="D15">
        <f t="shared" si="1"/>
        <v>0</v>
      </c>
      <c r="E15" t="s">
        <v>9</v>
      </c>
      <c r="F15" s="2" t="str">
        <f t="shared" si="2"/>
        <v>NIE</v>
      </c>
      <c r="G15">
        <f t="shared" si="3"/>
        <v>0.2</v>
      </c>
      <c r="H15">
        <f t="shared" si="8"/>
        <v>0</v>
      </c>
      <c r="I15">
        <f t="shared" si="4"/>
        <v>0</v>
      </c>
      <c r="J15">
        <f t="shared" si="9"/>
        <v>-7700</v>
      </c>
      <c r="K15">
        <f t="shared" si="13"/>
        <v>600</v>
      </c>
      <c r="L15">
        <f t="shared" si="11"/>
        <v>8300</v>
      </c>
      <c r="M15">
        <f t="shared" si="5"/>
        <v>-7700</v>
      </c>
      <c r="N15">
        <f t="shared" si="6"/>
        <v>1</v>
      </c>
      <c r="O15" t="str">
        <f t="shared" si="12"/>
        <v>nie</v>
      </c>
      <c r="P15" t="str">
        <f t="shared" si="7"/>
        <v>nie</v>
      </c>
    </row>
    <row r="16" spans="1:21" x14ac:dyDescent="0.3">
      <c r="A16" s="2">
        <v>44941</v>
      </c>
      <c r="B16">
        <f t="shared" si="0"/>
        <v>7</v>
      </c>
      <c r="C16">
        <v>10</v>
      </c>
      <c r="D16">
        <f t="shared" si="1"/>
        <v>150</v>
      </c>
      <c r="E16" t="s">
        <v>9</v>
      </c>
      <c r="F16" s="2" t="str">
        <f t="shared" si="2"/>
        <v>NIE</v>
      </c>
      <c r="G16">
        <f t="shared" si="3"/>
        <v>0.2</v>
      </c>
      <c r="H16">
        <f t="shared" si="8"/>
        <v>150</v>
      </c>
      <c r="I16">
        <f t="shared" si="4"/>
        <v>0</v>
      </c>
      <c r="J16">
        <f t="shared" si="9"/>
        <v>-7850</v>
      </c>
      <c r="K16">
        <f t="shared" si="13"/>
        <v>600</v>
      </c>
      <c r="L16">
        <f t="shared" si="11"/>
        <v>8450</v>
      </c>
      <c r="M16">
        <f t="shared" si="5"/>
        <v>-7850</v>
      </c>
      <c r="N16">
        <f t="shared" si="6"/>
        <v>1</v>
      </c>
      <c r="O16" t="str">
        <f t="shared" si="12"/>
        <v>nie</v>
      </c>
      <c r="P16" t="str">
        <f t="shared" si="7"/>
        <v>nie</v>
      </c>
    </row>
    <row r="17" spans="1:16" x14ac:dyDescent="0.3">
      <c r="A17" s="2">
        <v>44942</v>
      </c>
      <c r="B17">
        <f t="shared" si="0"/>
        <v>1</v>
      </c>
      <c r="C17">
        <v>10</v>
      </c>
      <c r="D17">
        <f t="shared" si="1"/>
        <v>0</v>
      </c>
      <c r="E17" t="s">
        <v>9</v>
      </c>
      <c r="F17" s="2" t="str">
        <f t="shared" si="2"/>
        <v>TAK</v>
      </c>
      <c r="G17">
        <f t="shared" si="3"/>
        <v>0.2</v>
      </c>
      <c r="H17">
        <f t="shared" si="8"/>
        <v>0</v>
      </c>
      <c r="I17">
        <f t="shared" si="4"/>
        <v>60</v>
      </c>
      <c r="J17">
        <f t="shared" si="9"/>
        <v>-7790</v>
      </c>
      <c r="K17">
        <f t="shared" si="13"/>
        <v>660</v>
      </c>
      <c r="L17">
        <f t="shared" si="11"/>
        <v>8450</v>
      </c>
      <c r="M17">
        <f t="shared" si="5"/>
        <v>-7790</v>
      </c>
      <c r="N17">
        <f t="shared" si="6"/>
        <v>1</v>
      </c>
      <c r="O17" t="str">
        <f t="shared" si="12"/>
        <v>nie</v>
      </c>
      <c r="P17" t="str">
        <f t="shared" si="7"/>
        <v>nie</v>
      </c>
    </row>
    <row r="18" spans="1:16" x14ac:dyDescent="0.3">
      <c r="A18" s="2">
        <v>44943</v>
      </c>
      <c r="B18">
        <f t="shared" si="0"/>
        <v>2</v>
      </c>
      <c r="C18">
        <v>10</v>
      </c>
      <c r="D18">
        <f t="shared" si="1"/>
        <v>0</v>
      </c>
      <c r="E18" t="s">
        <v>9</v>
      </c>
      <c r="F18" s="2" t="str">
        <f t="shared" si="2"/>
        <v>TAK</v>
      </c>
      <c r="G18">
        <f t="shared" si="3"/>
        <v>0.2</v>
      </c>
      <c r="H18">
        <f t="shared" si="8"/>
        <v>0</v>
      </c>
      <c r="I18">
        <f t="shared" si="4"/>
        <v>60</v>
      </c>
      <c r="J18">
        <f t="shared" si="9"/>
        <v>-7730</v>
      </c>
      <c r="K18">
        <f t="shared" si="13"/>
        <v>720</v>
      </c>
      <c r="L18">
        <f t="shared" si="11"/>
        <v>8450</v>
      </c>
      <c r="M18">
        <f t="shared" si="5"/>
        <v>-7730</v>
      </c>
      <c r="N18">
        <f t="shared" si="6"/>
        <v>1</v>
      </c>
      <c r="O18" t="str">
        <f t="shared" si="12"/>
        <v>nie</v>
      </c>
      <c r="P18" t="str">
        <f t="shared" si="7"/>
        <v>nie</v>
      </c>
    </row>
    <row r="19" spans="1:16" x14ac:dyDescent="0.3">
      <c r="A19" s="2">
        <v>44944</v>
      </c>
      <c r="B19">
        <f t="shared" si="0"/>
        <v>3</v>
      </c>
      <c r="C19">
        <v>10</v>
      </c>
      <c r="D19">
        <f t="shared" si="1"/>
        <v>0</v>
      </c>
      <c r="E19" t="s">
        <v>9</v>
      </c>
      <c r="F19" s="2" t="str">
        <f t="shared" si="2"/>
        <v>TAK</v>
      </c>
      <c r="G19">
        <f t="shared" si="3"/>
        <v>0.2</v>
      </c>
      <c r="H19">
        <f t="shared" si="8"/>
        <v>0</v>
      </c>
      <c r="I19">
        <f t="shared" si="4"/>
        <v>60</v>
      </c>
      <c r="J19">
        <f t="shared" si="9"/>
        <v>-7670</v>
      </c>
      <c r="K19">
        <f t="shared" si="13"/>
        <v>780</v>
      </c>
      <c r="L19">
        <f t="shared" si="11"/>
        <v>8450</v>
      </c>
      <c r="M19">
        <f t="shared" si="5"/>
        <v>-7670</v>
      </c>
      <c r="N19">
        <f t="shared" si="6"/>
        <v>1</v>
      </c>
      <c r="O19" t="str">
        <f>IF(N19=N18,"nie","tak")</f>
        <v>nie</v>
      </c>
      <c r="P19" t="str">
        <f t="shared" si="7"/>
        <v>nie</v>
      </c>
    </row>
    <row r="20" spans="1:16" x14ac:dyDescent="0.3">
      <c r="A20" s="2">
        <v>44945</v>
      </c>
      <c r="B20">
        <f t="shared" si="0"/>
        <v>4</v>
      </c>
      <c r="C20">
        <v>10</v>
      </c>
      <c r="D20">
        <f t="shared" si="1"/>
        <v>0</v>
      </c>
      <c r="E20" t="s">
        <v>9</v>
      </c>
      <c r="F20" s="2" t="str">
        <f t="shared" si="2"/>
        <v>TAK</v>
      </c>
      <c r="G20">
        <f t="shared" si="3"/>
        <v>0.2</v>
      </c>
      <c r="H20">
        <f t="shared" si="8"/>
        <v>0</v>
      </c>
      <c r="I20">
        <f t="shared" si="4"/>
        <v>60</v>
      </c>
      <c r="J20">
        <f t="shared" si="9"/>
        <v>-7610</v>
      </c>
      <c r="K20">
        <f t="shared" si="13"/>
        <v>840</v>
      </c>
      <c r="L20">
        <f t="shared" si="11"/>
        <v>8450</v>
      </c>
      <c r="M20">
        <f t="shared" si="5"/>
        <v>-7610</v>
      </c>
      <c r="N20">
        <f t="shared" si="6"/>
        <v>1</v>
      </c>
      <c r="O20" t="str">
        <f t="shared" si="12"/>
        <v>nie</v>
      </c>
      <c r="P20" t="str">
        <f t="shared" si="7"/>
        <v>nie</v>
      </c>
    </row>
    <row r="21" spans="1:16" x14ac:dyDescent="0.3">
      <c r="A21" s="2">
        <v>44946</v>
      </c>
      <c r="B21">
        <f t="shared" si="0"/>
        <v>5</v>
      </c>
      <c r="C21">
        <v>10</v>
      </c>
      <c r="D21">
        <f t="shared" si="1"/>
        <v>0</v>
      </c>
      <c r="E21" t="s">
        <v>9</v>
      </c>
      <c r="F21" s="2" t="str">
        <f t="shared" si="2"/>
        <v>TAK</v>
      </c>
      <c r="G21">
        <f t="shared" si="3"/>
        <v>0.2</v>
      </c>
      <c r="H21">
        <f t="shared" si="8"/>
        <v>0</v>
      </c>
      <c r="I21">
        <f t="shared" si="4"/>
        <v>60</v>
      </c>
      <c r="J21">
        <f t="shared" si="9"/>
        <v>-7550</v>
      </c>
      <c r="K21">
        <f t="shared" si="13"/>
        <v>900</v>
      </c>
      <c r="L21">
        <f t="shared" si="11"/>
        <v>8450</v>
      </c>
      <c r="M21">
        <f t="shared" si="5"/>
        <v>-7550</v>
      </c>
      <c r="N21">
        <f t="shared" si="6"/>
        <v>1</v>
      </c>
      <c r="O21" t="str">
        <f t="shared" si="12"/>
        <v>nie</v>
      </c>
      <c r="P21" t="str">
        <f t="shared" si="7"/>
        <v>nie</v>
      </c>
    </row>
    <row r="22" spans="1:16" x14ac:dyDescent="0.3">
      <c r="A22" s="2">
        <v>44947</v>
      </c>
      <c r="B22">
        <f t="shared" si="0"/>
        <v>6</v>
      </c>
      <c r="C22">
        <v>10</v>
      </c>
      <c r="D22">
        <f t="shared" si="1"/>
        <v>0</v>
      </c>
      <c r="E22" t="s">
        <v>9</v>
      </c>
      <c r="F22" s="2" t="str">
        <f t="shared" si="2"/>
        <v>NIE</v>
      </c>
      <c r="G22">
        <f t="shared" si="3"/>
        <v>0.2</v>
      </c>
      <c r="H22">
        <f t="shared" si="8"/>
        <v>0</v>
      </c>
      <c r="I22">
        <f t="shared" si="4"/>
        <v>0</v>
      </c>
      <c r="J22">
        <f t="shared" si="9"/>
        <v>-7550</v>
      </c>
      <c r="K22">
        <f t="shared" si="13"/>
        <v>900</v>
      </c>
      <c r="L22">
        <f t="shared" si="11"/>
        <v>8450</v>
      </c>
      <c r="M22">
        <f t="shared" si="5"/>
        <v>-7550</v>
      </c>
      <c r="N22">
        <f t="shared" si="6"/>
        <v>1</v>
      </c>
      <c r="O22" t="str">
        <f t="shared" si="12"/>
        <v>nie</v>
      </c>
      <c r="P22" t="str">
        <f t="shared" si="7"/>
        <v>nie</v>
      </c>
    </row>
    <row r="23" spans="1:16" x14ac:dyDescent="0.3">
      <c r="A23" s="2">
        <v>44948</v>
      </c>
      <c r="B23">
        <f t="shared" si="0"/>
        <v>7</v>
      </c>
      <c r="C23">
        <v>10</v>
      </c>
      <c r="D23">
        <f t="shared" si="1"/>
        <v>150</v>
      </c>
      <c r="E23" t="s">
        <v>9</v>
      </c>
      <c r="F23" s="2" t="str">
        <f t="shared" si="2"/>
        <v>NIE</v>
      </c>
      <c r="G23">
        <f t="shared" si="3"/>
        <v>0.2</v>
      </c>
      <c r="H23">
        <f t="shared" si="8"/>
        <v>150</v>
      </c>
      <c r="I23">
        <f t="shared" si="4"/>
        <v>0</v>
      </c>
      <c r="J23">
        <f t="shared" si="9"/>
        <v>-7700</v>
      </c>
      <c r="K23">
        <f t="shared" si="13"/>
        <v>900</v>
      </c>
      <c r="L23">
        <f t="shared" si="11"/>
        <v>8600</v>
      </c>
      <c r="M23">
        <f t="shared" si="5"/>
        <v>-7700</v>
      </c>
      <c r="N23">
        <f t="shared" si="6"/>
        <v>1</v>
      </c>
      <c r="O23" t="str">
        <f t="shared" si="12"/>
        <v>nie</v>
      </c>
      <c r="P23" t="str">
        <f t="shared" si="7"/>
        <v>nie</v>
      </c>
    </row>
    <row r="24" spans="1:16" x14ac:dyDescent="0.3">
      <c r="A24" s="2">
        <v>44949</v>
      </c>
      <c r="B24">
        <f t="shared" si="0"/>
        <v>1</v>
      </c>
      <c r="C24">
        <v>10</v>
      </c>
      <c r="D24">
        <f t="shared" si="1"/>
        <v>0</v>
      </c>
      <c r="E24" t="s">
        <v>9</v>
      </c>
      <c r="F24" s="2" t="str">
        <f t="shared" si="2"/>
        <v>TAK</v>
      </c>
      <c r="G24">
        <f t="shared" si="3"/>
        <v>0.2</v>
      </c>
      <c r="H24">
        <f t="shared" si="8"/>
        <v>0</v>
      </c>
      <c r="I24">
        <f t="shared" si="4"/>
        <v>60</v>
      </c>
      <c r="J24">
        <f t="shared" si="9"/>
        <v>-7640</v>
      </c>
      <c r="K24">
        <f t="shared" si="13"/>
        <v>960</v>
      </c>
      <c r="L24">
        <f t="shared" si="11"/>
        <v>8600</v>
      </c>
      <c r="M24">
        <f t="shared" si="5"/>
        <v>-7640</v>
      </c>
      <c r="N24">
        <f t="shared" si="6"/>
        <v>1</v>
      </c>
      <c r="O24" t="str">
        <f t="shared" si="12"/>
        <v>nie</v>
      </c>
      <c r="P24" t="str">
        <f t="shared" si="7"/>
        <v>nie</v>
      </c>
    </row>
    <row r="25" spans="1:16" x14ac:dyDescent="0.3">
      <c r="A25" s="2">
        <v>44950</v>
      </c>
      <c r="B25">
        <f t="shared" si="0"/>
        <v>2</v>
      </c>
      <c r="C25">
        <v>10</v>
      </c>
      <c r="D25">
        <f t="shared" si="1"/>
        <v>0</v>
      </c>
      <c r="E25" t="s">
        <v>9</v>
      </c>
      <c r="F25" s="2" t="str">
        <f t="shared" si="2"/>
        <v>TAK</v>
      </c>
      <c r="G25">
        <f t="shared" si="3"/>
        <v>0.2</v>
      </c>
      <c r="H25">
        <f t="shared" si="8"/>
        <v>0</v>
      </c>
      <c r="I25">
        <f t="shared" si="4"/>
        <v>60</v>
      </c>
      <c r="J25">
        <f t="shared" si="9"/>
        <v>-7580</v>
      </c>
      <c r="K25">
        <f t="shared" si="13"/>
        <v>1020</v>
      </c>
      <c r="L25">
        <f t="shared" si="11"/>
        <v>8600</v>
      </c>
      <c r="M25">
        <f t="shared" si="5"/>
        <v>-7580</v>
      </c>
      <c r="N25">
        <f t="shared" si="6"/>
        <v>1</v>
      </c>
      <c r="O25" t="str">
        <f t="shared" si="12"/>
        <v>nie</v>
      </c>
      <c r="P25" t="str">
        <f t="shared" si="7"/>
        <v>nie</v>
      </c>
    </row>
    <row r="26" spans="1:16" x14ac:dyDescent="0.3">
      <c r="A26" s="2">
        <v>44951</v>
      </c>
      <c r="B26">
        <f t="shared" si="0"/>
        <v>3</v>
      </c>
      <c r="C26">
        <v>10</v>
      </c>
      <c r="D26">
        <f t="shared" si="1"/>
        <v>0</v>
      </c>
      <c r="E26" t="s">
        <v>9</v>
      </c>
      <c r="F26" s="2" t="str">
        <f t="shared" si="2"/>
        <v>TAK</v>
      </c>
      <c r="G26">
        <f t="shared" si="3"/>
        <v>0.2</v>
      </c>
      <c r="H26">
        <f t="shared" si="8"/>
        <v>0</v>
      </c>
      <c r="I26">
        <f t="shared" si="4"/>
        <v>60</v>
      </c>
      <c r="J26">
        <f t="shared" si="9"/>
        <v>-7520</v>
      </c>
      <c r="K26">
        <f t="shared" si="13"/>
        <v>1080</v>
      </c>
      <c r="L26">
        <f t="shared" si="11"/>
        <v>8600</v>
      </c>
      <c r="M26">
        <f t="shared" si="5"/>
        <v>-7520</v>
      </c>
      <c r="N26">
        <f t="shared" si="6"/>
        <v>1</v>
      </c>
      <c r="O26" t="str">
        <f>IF(N26=N25,"nie","tak")</f>
        <v>nie</v>
      </c>
      <c r="P26" t="str">
        <f t="shared" si="7"/>
        <v>nie</v>
      </c>
    </row>
    <row r="27" spans="1:16" x14ac:dyDescent="0.3">
      <c r="A27" s="2">
        <v>44952</v>
      </c>
      <c r="B27">
        <f t="shared" si="0"/>
        <v>4</v>
      </c>
      <c r="C27">
        <v>10</v>
      </c>
      <c r="D27">
        <f t="shared" si="1"/>
        <v>0</v>
      </c>
      <c r="E27" t="s">
        <v>9</v>
      </c>
      <c r="F27" s="2" t="str">
        <f t="shared" si="2"/>
        <v>TAK</v>
      </c>
      <c r="G27">
        <f t="shared" si="3"/>
        <v>0.2</v>
      </c>
      <c r="H27">
        <f t="shared" si="8"/>
        <v>0</v>
      </c>
      <c r="I27">
        <f t="shared" si="4"/>
        <v>60</v>
      </c>
      <c r="J27">
        <f t="shared" si="9"/>
        <v>-7460</v>
      </c>
      <c r="K27">
        <f t="shared" si="13"/>
        <v>1140</v>
      </c>
      <c r="L27">
        <f t="shared" si="11"/>
        <v>8600</v>
      </c>
      <c r="M27">
        <f t="shared" si="5"/>
        <v>-7460</v>
      </c>
      <c r="N27">
        <f t="shared" si="6"/>
        <v>1</v>
      </c>
      <c r="O27" t="str">
        <f t="shared" si="12"/>
        <v>nie</v>
      </c>
      <c r="P27" t="str">
        <f t="shared" si="7"/>
        <v>nie</v>
      </c>
    </row>
    <row r="28" spans="1:16" x14ac:dyDescent="0.3">
      <c r="A28" s="2">
        <v>44953</v>
      </c>
      <c r="B28">
        <f t="shared" si="0"/>
        <v>5</v>
      </c>
      <c r="C28">
        <v>10</v>
      </c>
      <c r="D28">
        <f t="shared" si="1"/>
        <v>0</v>
      </c>
      <c r="E28" t="s">
        <v>9</v>
      </c>
      <c r="F28" s="2" t="str">
        <f t="shared" si="2"/>
        <v>TAK</v>
      </c>
      <c r="G28">
        <f t="shared" si="3"/>
        <v>0.2</v>
      </c>
      <c r="H28">
        <f t="shared" si="8"/>
        <v>0</v>
      </c>
      <c r="I28">
        <f t="shared" si="4"/>
        <v>60</v>
      </c>
      <c r="J28">
        <f t="shared" si="9"/>
        <v>-7400</v>
      </c>
      <c r="K28">
        <f t="shared" si="13"/>
        <v>1200</v>
      </c>
      <c r="L28">
        <f t="shared" si="11"/>
        <v>8600</v>
      </c>
      <c r="M28">
        <f t="shared" si="5"/>
        <v>-7400</v>
      </c>
      <c r="N28">
        <f t="shared" si="6"/>
        <v>1</v>
      </c>
      <c r="O28" t="str">
        <f t="shared" si="12"/>
        <v>nie</v>
      </c>
      <c r="P28" t="str">
        <f t="shared" si="7"/>
        <v>nie</v>
      </c>
    </row>
    <row r="29" spans="1:16" x14ac:dyDescent="0.3">
      <c r="A29" s="2">
        <v>44954</v>
      </c>
      <c r="B29">
        <f t="shared" si="0"/>
        <v>6</v>
      </c>
      <c r="C29">
        <v>10</v>
      </c>
      <c r="D29">
        <f t="shared" si="1"/>
        <v>0</v>
      </c>
      <c r="E29" t="s">
        <v>9</v>
      </c>
      <c r="F29" s="2" t="str">
        <f t="shared" si="2"/>
        <v>NIE</v>
      </c>
      <c r="G29">
        <f t="shared" si="3"/>
        <v>0.2</v>
      </c>
      <c r="H29">
        <f t="shared" si="8"/>
        <v>0</v>
      </c>
      <c r="I29">
        <f t="shared" si="4"/>
        <v>0</v>
      </c>
      <c r="J29">
        <f t="shared" si="9"/>
        <v>-7400</v>
      </c>
      <c r="K29">
        <f t="shared" si="13"/>
        <v>1200</v>
      </c>
      <c r="L29">
        <f t="shared" si="11"/>
        <v>8600</v>
      </c>
      <c r="M29">
        <f t="shared" si="5"/>
        <v>-7400</v>
      </c>
      <c r="N29">
        <f t="shared" si="6"/>
        <v>1</v>
      </c>
      <c r="O29" t="str">
        <f t="shared" si="12"/>
        <v>nie</v>
      </c>
      <c r="P29" t="str">
        <f t="shared" si="7"/>
        <v>nie</v>
      </c>
    </row>
    <row r="30" spans="1:16" x14ac:dyDescent="0.3">
      <c r="A30" s="2">
        <v>44955</v>
      </c>
      <c r="B30">
        <f t="shared" si="0"/>
        <v>7</v>
      </c>
      <c r="C30">
        <v>10</v>
      </c>
      <c r="D30">
        <f t="shared" si="1"/>
        <v>150</v>
      </c>
      <c r="E30" t="s">
        <v>9</v>
      </c>
      <c r="F30" s="2" t="str">
        <f t="shared" si="2"/>
        <v>NIE</v>
      </c>
      <c r="G30">
        <f t="shared" si="3"/>
        <v>0.2</v>
      </c>
      <c r="H30">
        <f t="shared" si="8"/>
        <v>150</v>
      </c>
      <c r="I30">
        <f t="shared" si="4"/>
        <v>0</v>
      </c>
      <c r="J30">
        <f t="shared" si="9"/>
        <v>-7550</v>
      </c>
      <c r="K30">
        <f t="shared" si="13"/>
        <v>1200</v>
      </c>
      <c r="L30">
        <f t="shared" si="11"/>
        <v>8750</v>
      </c>
      <c r="M30">
        <f t="shared" si="5"/>
        <v>-7550</v>
      </c>
      <c r="N30">
        <f t="shared" si="6"/>
        <v>1</v>
      </c>
      <c r="O30" t="str">
        <f t="shared" si="12"/>
        <v>nie</v>
      </c>
      <c r="P30" t="str">
        <f t="shared" si="7"/>
        <v>nie</v>
      </c>
    </row>
    <row r="31" spans="1:16" x14ac:dyDescent="0.3">
      <c r="A31" s="2">
        <v>44956</v>
      </c>
      <c r="B31">
        <f t="shared" si="0"/>
        <v>1</v>
      </c>
      <c r="C31">
        <v>10</v>
      </c>
      <c r="D31">
        <f t="shared" si="1"/>
        <v>0</v>
      </c>
      <c r="E31" t="s">
        <v>9</v>
      </c>
      <c r="F31" s="2" t="str">
        <f t="shared" si="2"/>
        <v>TAK</v>
      </c>
      <c r="G31">
        <f t="shared" si="3"/>
        <v>0.2</v>
      </c>
      <c r="H31">
        <f t="shared" si="8"/>
        <v>0</v>
      </c>
      <c r="I31">
        <f t="shared" si="4"/>
        <v>60</v>
      </c>
      <c r="J31">
        <f t="shared" si="9"/>
        <v>-7490</v>
      </c>
      <c r="K31">
        <f t="shared" si="13"/>
        <v>1260</v>
      </c>
      <c r="L31">
        <f t="shared" si="11"/>
        <v>8750</v>
      </c>
      <c r="M31">
        <f t="shared" si="5"/>
        <v>-7490</v>
      </c>
      <c r="N31">
        <f t="shared" si="6"/>
        <v>1</v>
      </c>
      <c r="O31" t="str">
        <f t="shared" si="12"/>
        <v>nie</v>
      </c>
      <c r="P31" t="str">
        <f>IF(AND(O31="nie",O32="tak"),"koniec","nie")</f>
        <v>nie</v>
      </c>
    </row>
    <row r="32" spans="1:16" x14ac:dyDescent="0.3">
      <c r="A32" s="2">
        <v>44957</v>
      </c>
      <c r="B32">
        <f t="shared" si="0"/>
        <v>2</v>
      </c>
      <c r="C32">
        <v>10</v>
      </c>
      <c r="D32">
        <f t="shared" si="1"/>
        <v>0</v>
      </c>
      <c r="E32" t="s">
        <v>9</v>
      </c>
      <c r="F32" s="2" t="str">
        <f t="shared" si="2"/>
        <v>TAK</v>
      </c>
      <c r="G32">
        <f t="shared" si="3"/>
        <v>0.2</v>
      </c>
      <c r="H32">
        <f t="shared" si="8"/>
        <v>0</v>
      </c>
      <c r="I32">
        <f t="shared" si="4"/>
        <v>60</v>
      </c>
      <c r="J32">
        <f>IF(F32="tak",30*G32*10-D32+J31,J31-D32)</f>
        <v>-7430</v>
      </c>
      <c r="K32">
        <f>IF(F32="tak",G32*C32*30+K31,K31)</f>
        <v>1320</v>
      </c>
      <c r="L32">
        <f>L31+D32</f>
        <v>8750</v>
      </c>
      <c r="M32">
        <f t="shared" si="5"/>
        <v>-7430</v>
      </c>
      <c r="N32">
        <f t="shared" si="6"/>
        <v>1</v>
      </c>
      <c r="O32" t="str">
        <f>IF(N32=N31,"nie","tak")</f>
        <v>nie</v>
      </c>
      <c r="P32" t="str">
        <f>IF(AND(O32="nie",O34="tak"),"koniec","nie")</f>
        <v>koniec</v>
      </c>
    </row>
    <row r="33" spans="1:16" x14ac:dyDescent="0.3">
      <c r="A33" s="2"/>
      <c r="F33" s="2"/>
      <c r="H33">
        <f t="shared" si="8"/>
        <v>0</v>
      </c>
      <c r="I33">
        <f t="shared" si="4"/>
        <v>0</v>
      </c>
      <c r="K33">
        <f>SUBTOTAL(9,K2:K32)</f>
        <v>21180</v>
      </c>
      <c r="L33">
        <f>SUBTOTAL(9,L2:L32)</f>
        <v>260750</v>
      </c>
      <c r="N33" s="9" t="s">
        <v>41</v>
      </c>
    </row>
    <row r="34" spans="1:16" x14ac:dyDescent="0.3">
      <c r="A34" s="2">
        <v>44958</v>
      </c>
      <c r="B34">
        <f t="shared" si="0"/>
        <v>3</v>
      </c>
      <c r="C34">
        <v>10</v>
      </c>
      <c r="D34">
        <f t="shared" si="1"/>
        <v>0</v>
      </c>
      <c r="E34" t="s">
        <v>9</v>
      </c>
      <c r="F34" s="2" t="str">
        <f t="shared" si="2"/>
        <v>TAK</v>
      </c>
      <c r="G34">
        <f t="shared" si="3"/>
        <v>0.2</v>
      </c>
      <c r="H34">
        <f t="shared" si="8"/>
        <v>0</v>
      </c>
      <c r="I34">
        <f t="shared" si="4"/>
        <v>60</v>
      </c>
      <c r="J34">
        <f>IF(F34="tak",30*G34*10-D34+J32,J32-D34)</f>
        <v>-7370</v>
      </c>
      <c r="K34">
        <f>IF(F34="tak",G34*C34*30+K32,K32)</f>
        <v>1380</v>
      </c>
      <c r="L34">
        <f>L32+D34</f>
        <v>8750</v>
      </c>
      <c r="M34">
        <f t="shared" si="5"/>
        <v>-7370</v>
      </c>
      <c r="N34">
        <f t="shared" si="6"/>
        <v>2</v>
      </c>
      <c r="O34" t="str">
        <f>IF(N34=N32,"nie","tak")</f>
        <v>tak</v>
      </c>
      <c r="P34" t="str">
        <f t="shared" si="7"/>
        <v>nie</v>
      </c>
    </row>
    <row r="35" spans="1:16" x14ac:dyDescent="0.3">
      <c r="A35" s="2">
        <v>44959</v>
      </c>
      <c r="B35">
        <f t="shared" si="0"/>
        <v>4</v>
      </c>
      <c r="C35">
        <v>10</v>
      </c>
      <c r="D35">
        <f t="shared" si="1"/>
        <v>0</v>
      </c>
      <c r="E35" t="s">
        <v>9</v>
      </c>
      <c r="F35" s="2" t="str">
        <f t="shared" si="2"/>
        <v>TAK</v>
      </c>
      <c r="G35">
        <f t="shared" si="3"/>
        <v>0.2</v>
      </c>
      <c r="H35">
        <f t="shared" si="8"/>
        <v>0</v>
      </c>
      <c r="I35">
        <f t="shared" si="4"/>
        <v>60</v>
      </c>
      <c r="J35">
        <f t="shared" si="9"/>
        <v>-7310</v>
      </c>
      <c r="K35">
        <f t="shared" si="13"/>
        <v>1440</v>
      </c>
      <c r="L35">
        <f t="shared" si="11"/>
        <v>8750</v>
      </c>
      <c r="M35">
        <f t="shared" si="5"/>
        <v>-7310</v>
      </c>
      <c r="N35">
        <f t="shared" si="6"/>
        <v>2</v>
      </c>
      <c r="O35" t="str">
        <f t="shared" si="12"/>
        <v>nie</v>
      </c>
      <c r="P35" t="str">
        <f t="shared" si="7"/>
        <v>nie</v>
      </c>
    </row>
    <row r="36" spans="1:16" x14ac:dyDescent="0.3">
      <c r="A36" s="2">
        <v>44960</v>
      </c>
      <c r="B36">
        <f t="shared" si="0"/>
        <v>5</v>
      </c>
      <c r="C36">
        <v>10</v>
      </c>
      <c r="D36">
        <f t="shared" si="1"/>
        <v>0</v>
      </c>
      <c r="E36" t="s">
        <v>9</v>
      </c>
      <c r="F36" s="2" t="str">
        <f t="shared" si="2"/>
        <v>TAK</v>
      </c>
      <c r="G36">
        <f t="shared" si="3"/>
        <v>0.2</v>
      </c>
      <c r="H36">
        <f t="shared" si="8"/>
        <v>0</v>
      </c>
      <c r="I36">
        <f t="shared" si="4"/>
        <v>60</v>
      </c>
      <c r="J36">
        <f t="shared" si="9"/>
        <v>-7250</v>
      </c>
      <c r="K36">
        <f t="shared" si="13"/>
        <v>1500</v>
      </c>
      <c r="L36">
        <f t="shared" si="11"/>
        <v>8750</v>
      </c>
      <c r="M36">
        <f t="shared" si="5"/>
        <v>-7250</v>
      </c>
      <c r="N36">
        <f t="shared" si="6"/>
        <v>2</v>
      </c>
      <c r="O36" t="str">
        <f t="shared" si="12"/>
        <v>nie</v>
      </c>
      <c r="P36" t="str">
        <f t="shared" si="7"/>
        <v>nie</v>
      </c>
    </row>
    <row r="37" spans="1:16" x14ac:dyDescent="0.3">
      <c r="A37" s="2">
        <v>44961</v>
      </c>
      <c r="B37">
        <f t="shared" si="0"/>
        <v>6</v>
      </c>
      <c r="C37">
        <v>10</v>
      </c>
      <c r="D37">
        <f t="shared" si="1"/>
        <v>0</v>
      </c>
      <c r="E37" t="s">
        <v>9</v>
      </c>
      <c r="F37" s="2" t="str">
        <f t="shared" si="2"/>
        <v>NIE</v>
      </c>
      <c r="G37">
        <f t="shared" si="3"/>
        <v>0.2</v>
      </c>
      <c r="H37">
        <f t="shared" si="8"/>
        <v>0</v>
      </c>
      <c r="I37">
        <f t="shared" si="4"/>
        <v>0</v>
      </c>
      <c r="J37">
        <f t="shared" si="9"/>
        <v>-7250</v>
      </c>
      <c r="K37">
        <f t="shared" si="13"/>
        <v>1500</v>
      </c>
      <c r="L37">
        <f t="shared" si="11"/>
        <v>8750</v>
      </c>
      <c r="M37">
        <f t="shared" si="5"/>
        <v>-7250</v>
      </c>
      <c r="N37">
        <f t="shared" si="6"/>
        <v>2</v>
      </c>
      <c r="O37" t="str">
        <f t="shared" si="12"/>
        <v>nie</v>
      </c>
      <c r="P37" t="str">
        <f t="shared" si="7"/>
        <v>nie</v>
      </c>
    </row>
    <row r="38" spans="1:16" x14ac:dyDescent="0.3">
      <c r="A38" s="2">
        <v>44962</v>
      </c>
      <c r="B38">
        <f t="shared" si="0"/>
        <v>7</v>
      </c>
      <c r="C38">
        <v>10</v>
      </c>
      <c r="D38">
        <f t="shared" si="1"/>
        <v>150</v>
      </c>
      <c r="E38" t="s">
        <v>9</v>
      </c>
      <c r="F38" s="2" t="str">
        <f t="shared" si="2"/>
        <v>NIE</v>
      </c>
      <c r="G38">
        <f t="shared" si="3"/>
        <v>0.2</v>
      </c>
      <c r="H38">
        <f t="shared" si="8"/>
        <v>150</v>
      </c>
      <c r="I38">
        <f t="shared" si="4"/>
        <v>0</v>
      </c>
      <c r="J38">
        <f t="shared" si="9"/>
        <v>-7400</v>
      </c>
      <c r="K38">
        <f t="shared" si="13"/>
        <v>1500</v>
      </c>
      <c r="L38">
        <f t="shared" si="11"/>
        <v>8900</v>
      </c>
      <c r="M38">
        <f t="shared" si="5"/>
        <v>-7400</v>
      </c>
      <c r="N38">
        <f t="shared" si="6"/>
        <v>2</v>
      </c>
      <c r="O38" t="str">
        <f t="shared" si="12"/>
        <v>nie</v>
      </c>
      <c r="P38" t="str">
        <f t="shared" si="7"/>
        <v>nie</v>
      </c>
    </row>
    <row r="39" spans="1:16" x14ac:dyDescent="0.3">
      <c r="A39" s="2">
        <v>44963</v>
      </c>
      <c r="B39">
        <f t="shared" si="0"/>
        <v>1</v>
      </c>
      <c r="C39">
        <v>10</v>
      </c>
      <c r="D39">
        <f t="shared" si="1"/>
        <v>0</v>
      </c>
      <c r="E39" t="s">
        <v>9</v>
      </c>
      <c r="F39" s="2" t="str">
        <f t="shared" si="2"/>
        <v>TAK</v>
      </c>
      <c r="G39">
        <f t="shared" si="3"/>
        <v>0.2</v>
      </c>
      <c r="H39">
        <f t="shared" si="8"/>
        <v>0</v>
      </c>
      <c r="I39">
        <f t="shared" si="4"/>
        <v>60</v>
      </c>
      <c r="J39">
        <f t="shared" si="9"/>
        <v>-7340</v>
      </c>
      <c r="K39">
        <f t="shared" si="13"/>
        <v>1560</v>
      </c>
      <c r="L39">
        <f t="shared" si="11"/>
        <v>8900</v>
      </c>
      <c r="M39">
        <f t="shared" si="5"/>
        <v>-7340</v>
      </c>
      <c r="N39">
        <f t="shared" si="6"/>
        <v>2</v>
      </c>
      <c r="O39" t="str">
        <f t="shared" si="12"/>
        <v>nie</v>
      </c>
      <c r="P39" t="str">
        <f t="shared" si="7"/>
        <v>nie</v>
      </c>
    </row>
    <row r="40" spans="1:16" x14ac:dyDescent="0.3">
      <c r="A40" s="2">
        <v>44964</v>
      </c>
      <c r="B40">
        <f t="shared" si="0"/>
        <v>2</v>
      </c>
      <c r="C40">
        <v>10</v>
      </c>
      <c r="D40">
        <f t="shared" si="1"/>
        <v>0</v>
      </c>
      <c r="E40" t="s">
        <v>9</v>
      </c>
      <c r="F40" s="2" t="str">
        <f t="shared" si="2"/>
        <v>TAK</v>
      </c>
      <c r="G40">
        <f t="shared" si="3"/>
        <v>0.2</v>
      </c>
      <c r="H40">
        <f t="shared" si="8"/>
        <v>0</v>
      </c>
      <c r="I40">
        <f t="shared" si="4"/>
        <v>60</v>
      </c>
      <c r="J40">
        <f t="shared" si="9"/>
        <v>-7280</v>
      </c>
      <c r="K40">
        <f t="shared" si="13"/>
        <v>1620</v>
      </c>
      <c r="L40">
        <f t="shared" si="11"/>
        <v>8900</v>
      </c>
      <c r="M40">
        <f t="shared" si="5"/>
        <v>-7280</v>
      </c>
      <c r="N40">
        <f t="shared" si="6"/>
        <v>2</v>
      </c>
      <c r="O40" t="str">
        <f t="shared" si="12"/>
        <v>nie</v>
      </c>
      <c r="P40" t="str">
        <f t="shared" si="7"/>
        <v>nie</v>
      </c>
    </row>
    <row r="41" spans="1:16" x14ac:dyDescent="0.3">
      <c r="A41" s="2">
        <v>44965</v>
      </c>
      <c r="B41">
        <f t="shared" si="0"/>
        <v>3</v>
      </c>
      <c r="C41">
        <v>10</v>
      </c>
      <c r="D41">
        <f t="shared" si="1"/>
        <v>0</v>
      </c>
      <c r="E41" t="s">
        <v>9</v>
      </c>
      <c r="F41" s="2" t="str">
        <f t="shared" si="2"/>
        <v>TAK</v>
      </c>
      <c r="G41">
        <f t="shared" si="3"/>
        <v>0.2</v>
      </c>
      <c r="H41">
        <f t="shared" si="8"/>
        <v>0</v>
      </c>
      <c r="I41">
        <f t="shared" si="4"/>
        <v>60</v>
      </c>
      <c r="J41">
        <f t="shared" si="9"/>
        <v>-7220</v>
      </c>
      <c r="K41">
        <f t="shared" si="13"/>
        <v>1680</v>
      </c>
      <c r="L41">
        <f t="shared" si="11"/>
        <v>8900</v>
      </c>
      <c r="M41">
        <f t="shared" si="5"/>
        <v>-7220</v>
      </c>
      <c r="N41">
        <f t="shared" si="6"/>
        <v>2</v>
      </c>
      <c r="O41" t="str">
        <f t="shared" si="12"/>
        <v>nie</v>
      </c>
      <c r="P41" t="str">
        <f t="shared" si="7"/>
        <v>nie</v>
      </c>
    </row>
    <row r="42" spans="1:16" x14ac:dyDescent="0.3">
      <c r="A42" s="2">
        <v>44966</v>
      </c>
      <c r="B42">
        <f t="shared" si="0"/>
        <v>4</v>
      </c>
      <c r="C42">
        <v>10</v>
      </c>
      <c r="D42">
        <f t="shared" si="1"/>
        <v>0</v>
      </c>
      <c r="E42" t="s">
        <v>9</v>
      </c>
      <c r="F42" s="2" t="str">
        <f t="shared" si="2"/>
        <v>TAK</v>
      </c>
      <c r="G42">
        <f t="shared" si="3"/>
        <v>0.2</v>
      </c>
      <c r="H42">
        <f t="shared" si="8"/>
        <v>0</v>
      </c>
      <c r="I42">
        <f t="shared" si="4"/>
        <v>60</v>
      </c>
      <c r="J42">
        <f t="shared" si="9"/>
        <v>-7160</v>
      </c>
      <c r="K42">
        <f t="shared" si="13"/>
        <v>1740</v>
      </c>
      <c r="L42">
        <f t="shared" si="11"/>
        <v>8900</v>
      </c>
      <c r="M42">
        <f t="shared" si="5"/>
        <v>-7160</v>
      </c>
      <c r="N42">
        <f t="shared" si="6"/>
        <v>2</v>
      </c>
      <c r="O42" t="str">
        <f t="shared" si="12"/>
        <v>nie</v>
      </c>
      <c r="P42" t="str">
        <f t="shared" si="7"/>
        <v>nie</v>
      </c>
    </row>
    <row r="43" spans="1:16" x14ac:dyDescent="0.3">
      <c r="A43" s="2">
        <v>44967</v>
      </c>
      <c r="B43">
        <f t="shared" si="0"/>
        <v>5</v>
      </c>
      <c r="C43">
        <v>10</v>
      </c>
      <c r="D43">
        <f t="shared" si="1"/>
        <v>0</v>
      </c>
      <c r="E43" t="s">
        <v>9</v>
      </c>
      <c r="F43" s="2" t="str">
        <f t="shared" si="2"/>
        <v>TAK</v>
      </c>
      <c r="G43">
        <f t="shared" si="3"/>
        <v>0.2</v>
      </c>
      <c r="H43">
        <f t="shared" si="8"/>
        <v>0</v>
      </c>
      <c r="I43">
        <f t="shared" si="4"/>
        <v>60</v>
      </c>
      <c r="J43">
        <f t="shared" si="9"/>
        <v>-7100</v>
      </c>
      <c r="K43">
        <f t="shared" si="13"/>
        <v>1800</v>
      </c>
      <c r="L43">
        <f t="shared" si="11"/>
        <v>8900</v>
      </c>
      <c r="M43">
        <f t="shared" si="5"/>
        <v>-7100</v>
      </c>
      <c r="N43">
        <f t="shared" si="6"/>
        <v>2</v>
      </c>
      <c r="O43" t="str">
        <f t="shared" si="12"/>
        <v>nie</v>
      </c>
      <c r="P43" t="str">
        <f t="shared" si="7"/>
        <v>nie</v>
      </c>
    </row>
    <row r="44" spans="1:16" x14ac:dyDescent="0.3">
      <c r="A44" s="2">
        <v>44968</v>
      </c>
      <c r="B44">
        <f t="shared" si="0"/>
        <v>6</v>
      </c>
      <c r="C44">
        <v>10</v>
      </c>
      <c r="D44">
        <f t="shared" si="1"/>
        <v>0</v>
      </c>
      <c r="E44" t="s">
        <v>9</v>
      </c>
      <c r="F44" s="2" t="str">
        <f t="shared" si="2"/>
        <v>NIE</v>
      </c>
      <c r="G44">
        <f t="shared" si="3"/>
        <v>0.2</v>
      </c>
      <c r="H44">
        <f t="shared" si="8"/>
        <v>0</v>
      </c>
      <c r="I44">
        <f t="shared" si="4"/>
        <v>0</v>
      </c>
      <c r="J44">
        <f t="shared" si="9"/>
        <v>-7100</v>
      </c>
      <c r="K44">
        <f t="shared" si="13"/>
        <v>1800</v>
      </c>
      <c r="L44">
        <f t="shared" si="11"/>
        <v>8900</v>
      </c>
      <c r="M44">
        <f t="shared" si="5"/>
        <v>-7100</v>
      </c>
      <c r="N44">
        <f t="shared" si="6"/>
        <v>2</v>
      </c>
      <c r="O44" t="str">
        <f t="shared" si="12"/>
        <v>nie</v>
      </c>
      <c r="P44" t="str">
        <f t="shared" si="7"/>
        <v>nie</v>
      </c>
    </row>
    <row r="45" spans="1:16" x14ac:dyDescent="0.3">
      <c r="A45" s="2">
        <v>44969</v>
      </c>
      <c r="B45">
        <f t="shared" si="0"/>
        <v>7</v>
      </c>
      <c r="C45">
        <v>10</v>
      </c>
      <c r="D45">
        <f t="shared" si="1"/>
        <v>150</v>
      </c>
      <c r="E45" t="s">
        <v>9</v>
      </c>
      <c r="F45" s="2" t="str">
        <f t="shared" si="2"/>
        <v>NIE</v>
      </c>
      <c r="G45">
        <f t="shared" si="3"/>
        <v>0.2</v>
      </c>
      <c r="H45">
        <f t="shared" si="8"/>
        <v>150</v>
      </c>
      <c r="I45">
        <f t="shared" si="4"/>
        <v>0</v>
      </c>
      <c r="J45">
        <f t="shared" si="9"/>
        <v>-7250</v>
      </c>
      <c r="K45">
        <f t="shared" si="13"/>
        <v>1800</v>
      </c>
      <c r="L45">
        <f t="shared" si="11"/>
        <v>9050</v>
      </c>
      <c r="M45">
        <f t="shared" si="5"/>
        <v>-7250</v>
      </c>
      <c r="N45">
        <f t="shared" si="6"/>
        <v>2</v>
      </c>
      <c r="O45" t="str">
        <f t="shared" si="12"/>
        <v>nie</v>
      </c>
      <c r="P45" t="str">
        <f t="shared" si="7"/>
        <v>nie</v>
      </c>
    </row>
    <row r="46" spans="1:16" x14ac:dyDescent="0.3">
      <c r="A46" s="2">
        <v>44970</v>
      </c>
      <c r="B46">
        <f t="shared" si="0"/>
        <v>1</v>
      </c>
      <c r="C46">
        <v>10</v>
      </c>
      <c r="D46">
        <f t="shared" si="1"/>
        <v>0</v>
      </c>
      <c r="E46" t="s">
        <v>9</v>
      </c>
      <c r="F46" s="2" t="str">
        <f t="shared" si="2"/>
        <v>TAK</v>
      </c>
      <c r="G46">
        <f t="shared" si="3"/>
        <v>0.2</v>
      </c>
      <c r="H46">
        <f t="shared" si="8"/>
        <v>0</v>
      </c>
      <c r="I46">
        <f t="shared" si="4"/>
        <v>60</v>
      </c>
      <c r="J46">
        <f t="shared" si="9"/>
        <v>-7190</v>
      </c>
      <c r="K46">
        <f t="shared" si="13"/>
        <v>1860</v>
      </c>
      <c r="L46">
        <f t="shared" si="11"/>
        <v>9050</v>
      </c>
      <c r="M46">
        <f t="shared" si="5"/>
        <v>-7190</v>
      </c>
      <c r="N46">
        <f t="shared" si="6"/>
        <v>2</v>
      </c>
      <c r="O46" t="str">
        <f t="shared" si="12"/>
        <v>nie</v>
      </c>
      <c r="P46" t="str">
        <f t="shared" si="7"/>
        <v>nie</v>
      </c>
    </row>
    <row r="47" spans="1:16" x14ac:dyDescent="0.3">
      <c r="A47" s="2">
        <v>44971</v>
      </c>
      <c r="B47">
        <f t="shared" si="0"/>
        <v>2</v>
      </c>
      <c r="C47">
        <v>10</v>
      </c>
      <c r="D47">
        <f t="shared" si="1"/>
        <v>0</v>
      </c>
      <c r="E47" t="s">
        <v>9</v>
      </c>
      <c r="F47" s="2" t="str">
        <f t="shared" si="2"/>
        <v>TAK</v>
      </c>
      <c r="G47">
        <f t="shared" si="3"/>
        <v>0.2</v>
      </c>
      <c r="H47">
        <f t="shared" si="8"/>
        <v>0</v>
      </c>
      <c r="I47">
        <f t="shared" si="4"/>
        <v>60</v>
      </c>
      <c r="J47">
        <f t="shared" si="9"/>
        <v>-7130</v>
      </c>
      <c r="K47">
        <f t="shared" si="13"/>
        <v>1920</v>
      </c>
      <c r="L47">
        <f t="shared" si="11"/>
        <v>9050</v>
      </c>
      <c r="M47">
        <f t="shared" si="5"/>
        <v>-7130</v>
      </c>
      <c r="N47">
        <f t="shared" si="6"/>
        <v>2</v>
      </c>
      <c r="O47" t="str">
        <f t="shared" si="12"/>
        <v>nie</v>
      </c>
      <c r="P47" t="str">
        <f t="shared" si="7"/>
        <v>nie</v>
      </c>
    </row>
    <row r="48" spans="1:16" x14ac:dyDescent="0.3">
      <c r="A48" s="2">
        <v>44972</v>
      </c>
      <c r="B48">
        <f t="shared" si="0"/>
        <v>3</v>
      </c>
      <c r="C48">
        <v>10</v>
      </c>
      <c r="D48">
        <f t="shared" si="1"/>
        <v>0</v>
      </c>
      <c r="E48" t="s">
        <v>9</v>
      </c>
      <c r="F48" s="2" t="str">
        <f t="shared" si="2"/>
        <v>TAK</v>
      </c>
      <c r="G48">
        <f t="shared" si="3"/>
        <v>0.2</v>
      </c>
      <c r="H48">
        <f t="shared" si="8"/>
        <v>0</v>
      </c>
      <c r="I48">
        <f t="shared" si="4"/>
        <v>60</v>
      </c>
      <c r="J48">
        <f t="shared" si="9"/>
        <v>-7070</v>
      </c>
      <c r="K48">
        <f t="shared" si="13"/>
        <v>1980</v>
      </c>
      <c r="L48">
        <f t="shared" si="11"/>
        <v>9050</v>
      </c>
      <c r="M48">
        <f t="shared" si="5"/>
        <v>-7070</v>
      </c>
      <c r="N48">
        <f t="shared" si="6"/>
        <v>2</v>
      </c>
      <c r="O48" t="str">
        <f t="shared" si="12"/>
        <v>nie</v>
      </c>
      <c r="P48" t="str">
        <f t="shared" si="7"/>
        <v>nie</v>
      </c>
    </row>
    <row r="49" spans="1:16" x14ac:dyDescent="0.3">
      <c r="A49" s="2">
        <v>44973</v>
      </c>
      <c r="B49">
        <f t="shared" si="0"/>
        <v>4</v>
      </c>
      <c r="C49">
        <v>10</v>
      </c>
      <c r="D49">
        <f t="shared" si="1"/>
        <v>0</v>
      </c>
      <c r="E49" t="s">
        <v>9</v>
      </c>
      <c r="F49" s="2" t="str">
        <f t="shared" si="2"/>
        <v>TAK</v>
      </c>
      <c r="G49">
        <f t="shared" si="3"/>
        <v>0.2</v>
      </c>
      <c r="H49">
        <f t="shared" si="8"/>
        <v>0</v>
      </c>
      <c r="I49">
        <f t="shared" si="4"/>
        <v>60</v>
      </c>
      <c r="J49">
        <f t="shared" si="9"/>
        <v>-7010</v>
      </c>
      <c r="K49">
        <f t="shared" si="13"/>
        <v>2040</v>
      </c>
      <c r="L49">
        <f t="shared" si="11"/>
        <v>9050</v>
      </c>
      <c r="M49">
        <f t="shared" si="5"/>
        <v>-7010</v>
      </c>
      <c r="N49">
        <f t="shared" si="6"/>
        <v>2</v>
      </c>
      <c r="O49" t="str">
        <f t="shared" si="12"/>
        <v>nie</v>
      </c>
      <c r="P49" t="str">
        <f t="shared" si="7"/>
        <v>nie</v>
      </c>
    </row>
    <row r="50" spans="1:16" x14ac:dyDescent="0.3">
      <c r="A50" s="2">
        <v>44974</v>
      </c>
      <c r="B50">
        <f t="shared" si="0"/>
        <v>5</v>
      </c>
      <c r="C50">
        <v>10</v>
      </c>
      <c r="D50">
        <f t="shared" si="1"/>
        <v>0</v>
      </c>
      <c r="E50" t="s">
        <v>9</v>
      </c>
      <c r="F50" s="2" t="str">
        <f t="shared" si="2"/>
        <v>TAK</v>
      </c>
      <c r="G50">
        <f t="shared" si="3"/>
        <v>0.2</v>
      </c>
      <c r="H50">
        <f t="shared" si="8"/>
        <v>0</v>
      </c>
      <c r="I50">
        <f t="shared" si="4"/>
        <v>60</v>
      </c>
      <c r="J50">
        <f t="shared" si="9"/>
        <v>-6950</v>
      </c>
      <c r="K50">
        <f t="shared" si="13"/>
        <v>2100</v>
      </c>
      <c r="L50">
        <f t="shared" si="11"/>
        <v>9050</v>
      </c>
      <c r="M50">
        <f t="shared" si="5"/>
        <v>-6950</v>
      </c>
      <c r="N50">
        <f t="shared" si="6"/>
        <v>2</v>
      </c>
      <c r="O50" t="str">
        <f t="shared" si="12"/>
        <v>nie</v>
      </c>
      <c r="P50" t="str">
        <f t="shared" si="7"/>
        <v>nie</v>
      </c>
    </row>
    <row r="51" spans="1:16" x14ac:dyDescent="0.3">
      <c r="A51" s="2">
        <v>44975</v>
      </c>
      <c r="B51">
        <f t="shared" si="0"/>
        <v>6</v>
      </c>
      <c r="C51">
        <v>10</v>
      </c>
      <c r="D51">
        <f t="shared" si="1"/>
        <v>0</v>
      </c>
      <c r="E51" t="s">
        <v>9</v>
      </c>
      <c r="F51" s="2" t="str">
        <f t="shared" si="2"/>
        <v>NIE</v>
      </c>
      <c r="G51">
        <f t="shared" si="3"/>
        <v>0.2</v>
      </c>
      <c r="H51">
        <f t="shared" si="8"/>
        <v>0</v>
      </c>
      <c r="I51">
        <f t="shared" si="4"/>
        <v>0</v>
      </c>
      <c r="J51">
        <f t="shared" si="9"/>
        <v>-6950</v>
      </c>
      <c r="K51">
        <f t="shared" si="13"/>
        <v>2100</v>
      </c>
      <c r="L51">
        <f t="shared" si="11"/>
        <v>9050</v>
      </c>
      <c r="M51">
        <f t="shared" si="5"/>
        <v>-6950</v>
      </c>
      <c r="N51">
        <f t="shared" si="6"/>
        <v>2</v>
      </c>
      <c r="O51" t="str">
        <f t="shared" si="12"/>
        <v>nie</v>
      </c>
      <c r="P51" t="str">
        <f t="shared" si="7"/>
        <v>nie</v>
      </c>
    </row>
    <row r="52" spans="1:16" x14ac:dyDescent="0.3">
      <c r="A52" s="2">
        <v>44976</v>
      </c>
      <c r="B52">
        <f t="shared" si="0"/>
        <v>7</v>
      </c>
      <c r="C52">
        <v>10</v>
      </c>
      <c r="D52">
        <f t="shared" si="1"/>
        <v>150</v>
      </c>
      <c r="E52" t="s">
        <v>9</v>
      </c>
      <c r="F52" s="2" t="str">
        <f t="shared" si="2"/>
        <v>NIE</v>
      </c>
      <c r="G52">
        <f t="shared" si="3"/>
        <v>0.2</v>
      </c>
      <c r="H52">
        <f t="shared" si="8"/>
        <v>150</v>
      </c>
      <c r="I52">
        <f t="shared" si="4"/>
        <v>0</v>
      </c>
      <c r="J52">
        <f t="shared" si="9"/>
        <v>-7100</v>
      </c>
      <c r="K52">
        <f t="shared" si="13"/>
        <v>2100</v>
      </c>
      <c r="L52">
        <f t="shared" si="11"/>
        <v>9200</v>
      </c>
      <c r="M52">
        <f t="shared" si="5"/>
        <v>-7100</v>
      </c>
      <c r="N52">
        <f t="shared" si="6"/>
        <v>2</v>
      </c>
      <c r="O52" t="str">
        <f t="shared" si="12"/>
        <v>nie</v>
      </c>
      <c r="P52" t="str">
        <f t="shared" si="7"/>
        <v>nie</v>
      </c>
    </row>
    <row r="53" spans="1:16" x14ac:dyDescent="0.3">
      <c r="A53" s="2">
        <v>44977</v>
      </c>
      <c r="B53">
        <f t="shared" si="0"/>
        <v>1</v>
      </c>
      <c r="C53">
        <v>10</v>
      </c>
      <c r="D53">
        <f t="shared" si="1"/>
        <v>0</v>
      </c>
      <c r="E53" t="s">
        <v>9</v>
      </c>
      <c r="F53" s="2" t="str">
        <f t="shared" si="2"/>
        <v>TAK</v>
      </c>
      <c r="G53">
        <f t="shared" si="3"/>
        <v>0.2</v>
      </c>
      <c r="H53">
        <f t="shared" si="8"/>
        <v>0</v>
      </c>
      <c r="I53">
        <f t="shared" si="4"/>
        <v>60</v>
      </c>
      <c r="J53">
        <f t="shared" si="9"/>
        <v>-7040</v>
      </c>
      <c r="K53">
        <f t="shared" si="13"/>
        <v>2160</v>
      </c>
      <c r="L53">
        <f t="shared" si="11"/>
        <v>9200</v>
      </c>
      <c r="M53">
        <f t="shared" si="5"/>
        <v>-7040</v>
      </c>
      <c r="N53">
        <f t="shared" si="6"/>
        <v>2</v>
      </c>
      <c r="O53" t="str">
        <f t="shared" si="12"/>
        <v>nie</v>
      </c>
      <c r="P53" t="str">
        <f t="shared" si="7"/>
        <v>nie</v>
      </c>
    </row>
    <row r="54" spans="1:16" x14ac:dyDescent="0.3">
      <c r="A54" s="2">
        <v>44978</v>
      </c>
      <c r="B54">
        <f t="shared" si="0"/>
        <v>2</v>
      </c>
      <c r="C54">
        <v>10</v>
      </c>
      <c r="D54">
        <f t="shared" si="1"/>
        <v>0</v>
      </c>
      <c r="E54" t="s">
        <v>9</v>
      </c>
      <c r="F54" s="2" t="str">
        <f t="shared" si="2"/>
        <v>TAK</v>
      </c>
      <c r="G54">
        <f t="shared" si="3"/>
        <v>0.2</v>
      </c>
      <c r="H54">
        <f t="shared" si="8"/>
        <v>0</v>
      </c>
      <c r="I54">
        <f t="shared" si="4"/>
        <v>60</v>
      </c>
      <c r="J54">
        <f t="shared" si="9"/>
        <v>-6980</v>
      </c>
      <c r="K54">
        <f t="shared" si="13"/>
        <v>2220</v>
      </c>
      <c r="L54">
        <f t="shared" si="11"/>
        <v>9200</v>
      </c>
      <c r="M54">
        <f t="shared" si="5"/>
        <v>-6980</v>
      </c>
      <c r="N54">
        <f t="shared" si="6"/>
        <v>2</v>
      </c>
      <c r="O54" t="str">
        <f t="shared" si="12"/>
        <v>nie</v>
      </c>
      <c r="P54" t="str">
        <f t="shared" si="7"/>
        <v>nie</v>
      </c>
    </row>
    <row r="55" spans="1:16" x14ac:dyDescent="0.3">
      <c r="A55" s="2">
        <v>44979</v>
      </c>
      <c r="B55">
        <f t="shared" si="0"/>
        <v>3</v>
      </c>
      <c r="C55">
        <v>10</v>
      </c>
      <c r="D55">
        <f t="shared" si="1"/>
        <v>0</v>
      </c>
      <c r="E55" t="s">
        <v>9</v>
      </c>
      <c r="F55" s="2" t="str">
        <f t="shared" si="2"/>
        <v>TAK</v>
      </c>
      <c r="G55">
        <f t="shared" si="3"/>
        <v>0.2</v>
      </c>
      <c r="H55">
        <f t="shared" si="8"/>
        <v>0</v>
      </c>
      <c r="I55">
        <f t="shared" si="4"/>
        <v>60</v>
      </c>
      <c r="J55">
        <f t="shared" si="9"/>
        <v>-6920</v>
      </c>
      <c r="K55">
        <f t="shared" si="13"/>
        <v>2280</v>
      </c>
      <c r="L55">
        <f t="shared" si="11"/>
        <v>9200</v>
      </c>
      <c r="M55">
        <f t="shared" si="5"/>
        <v>-6920</v>
      </c>
      <c r="N55">
        <f t="shared" si="6"/>
        <v>2</v>
      </c>
      <c r="O55" t="str">
        <f t="shared" si="12"/>
        <v>nie</v>
      </c>
      <c r="P55" t="str">
        <f t="shared" si="7"/>
        <v>nie</v>
      </c>
    </row>
    <row r="56" spans="1:16" x14ac:dyDescent="0.3">
      <c r="A56" s="2">
        <v>44980</v>
      </c>
      <c r="B56">
        <f t="shared" si="0"/>
        <v>4</v>
      </c>
      <c r="C56">
        <v>10</v>
      </c>
      <c r="D56">
        <f t="shared" si="1"/>
        <v>0</v>
      </c>
      <c r="E56" t="s">
        <v>9</v>
      </c>
      <c r="F56" s="2" t="str">
        <f t="shared" si="2"/>
        <v>TAK</v>
      </c>
      <c r="G56">
        <f t="shared" si="3"/>
        <v>0.2</v>
      </c>
      <c r="H56">
        <f t="shared" si="8"/>
        <v>0</v>
      </c>
      <c r="I56">
        <f t="shared" si="4"/>
        <v>60</v>
      </c>
      <c r="J56">
        <f t="shared" si="9"/>
        <v>-6860</v>
      </c>
      <c r="K56">
        <f t="shared" si="13"/>
        <v>2340</v>
      </c>
      <c r="L56">
        <f t="shared" si="11"/>
        <v>9200</v>
      </c>
      <c r="M56">
        <f t="shared" si="5"/>
        <v>-6860</v>
      </c>
      <c r="N56">
        <f t="shared" si="6"/>
        <v>2</v>
      </c>
      <c r="O56" t="str">
        <f t="shared" si="12"/>
        <v>nie</v>
      </c>
      <c r="P56" t="str">
        <f t="shared" si="7"/>
        <v>nie</v>
      </c>
    </row>
    <row r="57" spans="1:16" x14ac:dyDescent="0.3">
      <c r="A57" s="2">
        <v>44981</v>
      </c>
      <c r="B57">
        <f t="shared" si="0"/>
        <v>5</v>
      </c>
      <c r="C57">
        <v>10</v>
      </c>
      <c r="D57">
        <f t="shared" si="1"/>
        <v>0</v>
      </c>
      <c r="E57" t="s">
        <v>9</v>
      </c>
      <c r="F57" s="2" t="str">
        <f t="shared" si="2"/>
        <v>TAK</v>
      </c>
      <c r="G57">
        <f t="shared" si="3"/>
        <v>0.2</v>
      </c>
      <c r="H57">
        <f t="shared" si="8"/>
        <v>0</v>
      </c>
      <c r="I57">
        <f t="shared" si="4"/>
        <v>60</v>
      </c>
      <c r="J57">
        <f t="shared" si="9"/>
        <v>-6800</v>
      </c>
      <c r="K57">
        <f t="shared" si="13"/>
        <v>2400</v>
      </c>
      <c r="L57">
        <f t="shared" si="11"/>
        <v>9200</v>
      </c>
      <c r="M57">
        <f t="shared" si="5"/>
        <v>-6800</v>
      </c>
      <c r="N57">
        <f t="shared" si="6"/>
        <v>2</v>
      </c>
      <c r="O57" t="str">
        <f t="shared" si="12"/>
        <v>nie</v>
      </c>
      <c r="P57" t="str">
        <f t="shared" si="7"/>
        <v>nie</v>
      </c>
    </row>
    <row r="58" spans="1:16" x14ac:dyDescent="0.3">
      <c r="A58" s="2">
        <v>44982</v>
      </c>
      <c r="B58">
        <f t="shared" si="0"/>
        <v>6</v>
      </c>
      <c r="C58">
        <v>10</v>
      </c>
      <c r="D58">
        <f t="shared" si="1"/>
        <v>0</v>
      </c>
      <c r="E58" t="s">
        <v>9</v>
      </c>
      <c r="F58" s="2" t="str">
        <f t="shared" si="2"/>
        <v>NIE</v>
      </c>
      <c r="G58">
        <f t="shared" si="3"/>
        <v>0.2</v>
      </c>
      <c r="H58">
        <f t="shared" si="8"/>
        <v>0</v>
      </c>
      <c r="I58">
        <f t="shared" si="4"/>
        <v>0</v>
      </c>
      <c r="J58">
        <f t="shared" si="9"/>
        <v>-6800</v>
      </c>
      <c r="K58">
        <f t="shared" si="13"/>
        <v>2400</v>
      </c>
      <c r="L58">
        <f t="shared" si="11"/>
        <v>9200</v>
      </c>
      <c r="M58">
        <f t="shared" si="5"/>
        <v>-6800</v>
      </c>
      <c r="N58">
        <f t="shared" si="6"/>
        <v>2</v>
      </c>
      <c r="O58" t="str">
        <f t="shared" si="12"/>
        <v>nie</v>
      </c>
      <c r="P58" t="str">
        <f t="shared" si="7"/>
        <v>nie</v>
      </c>
    </row>
    <row r="59" spans="1:16" x14ac:dyDescent="0.3">
      <c r="A59" s="2">
        <v>44983</v>
      </c>
      <c r="B59">
        <f t="shared" si="0"/>
        <v>7</v>
      </c>
      <c r="C59">
        <v>10</v>
      </c>
      <c r="D59">
        <f t="shared" si="1"/>
        <v>150</v>
      </c>
      <c r="E59" t="s">
        <v>9</v>
      </c>
      <c r="F59" s="2" t="str">
        <f t="shared" si="2"/>
        <v>NIE</v>
      </c>
      <c r="G59">
        <f t="shared" si="3"/>
        <v>0.2</v>
      </c>
      <c r="H59">
        <f t="shared" si="8"/>
        <v>150</v>
      </c>
      <c r="I59">
        <f t="shared" si="4"/>
        <v>0</v>
      </c>
      <c r="J59">
        <f t="shared" si="9"/>
        <v>-6950</v>
      </c>
      <c r="K59">
        <f t="shared" si="13"/>
        <v>2400</v>
      </c>
      <c r="L59">
        <f t="shared" si="11"/>
        <v>9350</v>
      </c>
      <c r="M59">
        <f t="shared" si="5"/>
        <v>-6950</v>
      </c>
      <c r="N59">
        <f t="shared" si="6"/>
        <v>2</v>
      </c>
      <c r="O59" t="str">
        <f t="shared" si="12"/>
        <v>nie</v>
      </c>
      <c r="P59" t="str">
        <f t="shared" si="7"/>
        <v>nie</v>
      </c>
    </row>
    <row r="60" spans="1:16" x14ac:dyDescent="0.3">
      <c r="A60" s="2">
        <v>44984</v>
      </c>
      <c r="B60">
        <f t="shared" si="0"/>
        <v>1</v>
      </c>
      <c r="C60">
        <v>10</v>
      </c>
      <c r="D60">
        <f t="shared" si="1"/>
        <v>0</v>
      </c>
      <c r="E60" t="s">
        <v>9</v>
      </c>
      <c r="F60" s="2" t="str">
        <f t="shared" si="2"/>
        <v>TAK</v>
      </c>
      <c r="G60">
        <f t="shared" si="3"/>
        <v>0.2</v>
      </c>
      <c r="H60">
        <f t="shared" si="8"/>
        <v>0</v>
      </c>
      <c r="I60">
        <f t="shared" si="4"/>
        <v>60</v>
      </c>
      <c r="J60">
        <f t="shared" si="9"/>
        <v>-6890</v>
      </c>
      <c r="K60">
        <f t="shared" si="13"/>
        <v>2460</v>
      </c>
      <c r="L60">
        <f t="shared" si="11"/>
        <v>9350</v>
      </c>
      <c r="M60">
        <f t="shared" si="5"/>
        <v>-6890</v>
      </c>
      <c r="N60">
        <f t="shared" si="6"/>
        <v>2</v>
      </c>
      <c r="O60" t="str">
        <f t="shared" si="12"/>
        <v>nie</v>
      </c>
      <c r="P60" t="str">
        <f>IF(AND(O60="nie",O61="tak"),"koniec","nie")</f>
        <v>nie</v>
      </c>
    </row>
    <row r="61" spans="1:16" x14ac:dyDescent="0.3">
      <c r="A61" s="2">
        <v>44985</v>
      </c>
      <c r="B61">
        <f t="shared" si="0"/>
        <v>2</v>
      </c>
      <c r="C61">
        <v>10</v>
      </c>
      <c r="D61">
        <f t="shared" si="1"/>
        <v>0</v>
      </c>
      <c r="E61" t="s">
        <v>9</v>
      </c>
      <c r="F61" s="2" t="str">
        <f t="shared" si="2"/>
        <v>TAK</v>
      </c>
      <c r="G61">
        <f t="shared" si="3"/>
        <v>0.2</v>
      </c>
      <c r="H61">
        <f t="shared" si="8"/>
        <v>0</v>
      </c>
      <c r="I61">
        <f t="shared" si="4"/>
        <v>60</v>
      </c>
      <c r="J61">
        <f>IF(F61="tak",30*G61*10-D61+J60,J60-D61)</f>
        <v>-6830</v>
      </c>
      <c r="K61">
        <f>IF(F61="tak",G61*C61*30+K60,K60)</f>
        <v>2520</v>
      </c>
      <c r="L61">
        <f>L60+D61</f>
        <v>9350</v>
      </c>
      <c r="M61">
        <f t="shared" si="5"/>
        <v>-6830</v>
      </c>
      <c r="N61">
        <f t="shared" si="6"/>
        <v>2</v>
      </c>
      <c r="O61" t="str">
        <f>IF(N61=N60,"nie","tak")</f>
        <v>nie</v>
      </c>
      <c r="P61" t="str">
        <f>IF(AND(O61="nie",O63="tak"),"koniec","nie")</f>
        <v>koniec</v>
      </c>
    </row>
    <row r="62" spans="1:16" x14ac:dyDescent="0.3">
      <c r="A62" s="2"/>
      <c r="F62" s="2"/>
      <c r="H62">
        <f t="shared" si="8"/>
        <v>0</v>
      </c>
      <c r="I62">
        <f t="shared" si="4"/>
        <v>0</v>
      </c>
      <c r="K62">
        <f>SUBTOTAL(9,K34:K61)</f>
        <v>54600</v>
      </c>
      <c r="L62">
        <f>SUBTOTAL(9,L34:L61)</f>
        <v>253100</v>
      </c>
      <c r="N62" s="9" t="s">
        <v>42</v>
      </c>
    </row>
    <row r="63" spans="1:16" x14ac:dyDescent="0.3">
      <c r="A63" s="2">
        <v>44986</v>
      </c>
      <c r="B63">
        <f t="shared" si="0"/>
        <v>3</v>
      </c>
      <c r="C63">
        <v>10</v>
      </c>
      <c r="D63">
        <f t="shared" si="1"/>
        <v>0</v>
      </c>
      <c r="E63" t="s">
        <v>9</v>
      </c>
      <c r="F63" s="2" t="str">
        <f t="shared" si="2"/>
        <v>TAK</v>
      </c>
      <c r="G63">
        <f t="shared" si="3"/>
        <v>0.2</v>
      </c>
      <c r="H63">
        <f t="shared" si="8"/>
        <v>0</v>
      </c>
      <c r="I63">
        <f t="shared" si="4"/>
        <v>60</v>
      </c>
      <c r="J63">
        <f>IF(F63="tak",30*G63*10-D63+J61,J61-D63)</f>
        <v>-6770</v>
      </c>
      <c r="K63">
        <f>IF(F63="tak",G63*C63*30+K61,K61)</f>
        <v>2580</v>
      </c>
      <c r="L63">
        <f>L61+D63</f>
        <v>9350</v>
      </c>
      <c r="M63">
        <f t="shared" si="5"/>
        <v>-6770</v>
      </c>
      <c r="N63">
        <f t="shared" si="6"/>
        <v>3</v>
      </c>
      <c r="O63" t="str">
        <f>IF(N63=N61,"nie","tak")</f>
        <v>tak</v>
      </c>
      <c r="P63" t="str">
        <f t="shared" si="7"/>
        <v>nie</v>
      </c>
    </row>
    <row r="64" spans="1:16" x14ac:dyDescent="0.3">
      <c r="A64" s="2">
        <v>44987</v>
      </c>
      <c r="B64">
        <f t="shared" si="0"/>
        <v>4</v>
      </c>
      <c r="C64">
        <v>10</v>
      </c>
      <c r="D64">
        <f t="shared" si="1"/>
        <v>0</v>
      </c>
      <c r="E64" t="s">
        <v>9</v>
      </c>
      <c r="F64" s="2" t="str">
        <f t="shared" si="2"/>
        <v>TAK</v>
      </c>
      <c r="G64">
        <f t="shared" si="3"/>
        <v>0.2</v>
      </c>
      <c r="H64">
        <f t="shared" si="8"/>
        <v>0</v>
      </c>
      <c r="I64">
        <f t="shared" si="4"/>
        <v>60</v>
      </c>
      <c r="J64">
        <f t="shared" si="9"/>
        <v>-6710</v>
      </c>
      <c r="K64">
        <f t="shared" si="13"/>
        <v>2640</v>
      </c>
      <c r="L64">
        <f t="shared" si="11"/>
        <v>9350</v>
      </c>
      <c r="M64">
        <f t="shared" si="5"/>
        <v>-6710</v>
      </c>
      <c r="N64">
        <f t="shared" si="6"/>
        <v>3</v>
      </c>
      <c r="O64" t="str">
        <f t="shared" si="12"/>
        <v>nie</v>
      </c>
      <c r="P64" t="str">
        <f t="shared" si="7"/>
        <v>nie</v>
      </c>
    </row>
    <row r="65" spans="1:16" x14ac:dyDescent="0.3">
      <c r="A65" s="2">
        <v>44988</v>
      </c>
      <c r="B65">
        <f t="shared" si="0"/>
        <v>5</v>
      </c>
      <c r="C65">
        <v>10</v>
      </c>
      <c r="D65">
        <f t="shared" si="1"/>
        <v>0</v>
      </c>
      <c r="E65" t="s">
        <v>9</v>
      </c>
      <c r="F65" s="2" t="str">
        <f t="shared" si="2"/>
        <v>TAK</v>
      </c>
      <c r="G65">
        <f t="shared" si="3"/>
        <v>0.2</v>
      </c>
      <c r="H65">
        <f t="shared" si="8"/>
        <v>0</v>
      </c>
      <c r="I65">
        <f t="shared" si="4"/>
        <v>60</v>
      </c>
      <c r="J65">
        <f t="shared" si="9"/>
        <v>-6650</v>
      </c>
      <c r="K65">
        <f t="shared" si="13"/>
        <v>2700</v>
      </c>
      <c r="L65">
        <f t="shared" si="11"/>
        <v>9350</v>
      </c>
      <c r="M65">
        <f t="shared" si="5"/>
        <v>-6650</v>
      </c>
      <c r="N65">
        <f t="shared" si="6"/>
        <v>3</v>
      </c>
      <c r="O65" t="str">
        <f t="shared" si="12"/>
        <v>nie</v>
      </c>
      <c r="P65" t="str">
        <f t="shared" si="7"/>
        <v>nie</v>
      </c>
    </row>
    <row r="66" spans="1:16" x14ac:dyDescent="0.3">
      <c r="A66" s="2">
        <v>44989</v>
      </c>
      <c r="B66">
        <f t="shared" si="0"/>
        <v>6</v>
      </c>
      <c r="C66">
        <v>10</v>
      </c>
      <c r="D66">
        <f t="shared" si="1"/>
        <v>0</v>
      </c>
      <c r="E66" t="s">
        <v>9</v>
      </c>
      <c r="F66" s="2" t="str">
        <f t="shared" si="2"/>
        <v>NIE</v>
      </c>
      <c r="G66">
        <f t="shared" si="3"/>
        <v>0.2</v>
      </c>
      <c r="H66">
        <f t="shared" si="8"/>
        <v>0</v>
      </c>
      <c r="I66">
        <f t="shared" si="4"/>
        <v>0</v>
      </c>
      <c r="J66">
        <f t="shared" si="9"/>
        <v>-6650</v>
      </c>
      <c r="K66">
        <f t="shared" si="13"/>
        <v>2700</v>
      </c>
      <c r="L66">
        <f t="shared" si="11"/>
        <v>9350</v>
      </c>
      <c r="M66">
        <f t="shared" si="5"/>
        <v>-6650</v>
      </c>
      <c r="N66">
        <f t="shared" si="6"/>
        <v>3</v>
      </c>
      <c r="O66" t="str">
        <f t="shared" si="12"/>
        <v>nie</v>
      </c>
      <c r="P66" t="str">
        <f t="shared" si="7"/>
        <v>nie</v>
      </c>
    </row>
    <row r="67" spans="1:16" x14ac:dyDescent="0.3">
      <c r="A67" s="2">
        <v>44990</v>
      </c>
      <c r="B67">
        <f t="shared" si="0"/>
        <v>7</v>
      </c>
      <c r="C67">
        <v>10</v>
      </c>
      <c r="D67">
        <f t="shared" si="1"/>
        <v>150</v>
      </c>
      <c r="E67" t="s">
        <v>9</v>
      </c>
      <c r="F67" s="2" t="str">
        <f t="shared" si="2"/>
        <v>NIE</v>
      </c>
      <c r="G67">
        <f t="shared" si="3"/>
        <v>0.2</v>
      </c>
      <c r="H67">
        <f t="shared" si="8"/>
        <v>150</v>
      </c>
      <c r="I67">
        <f t="shared" ref="I67:I130" si="14">IF(F67="tak",G67*C67*30,0)</f>
        <v>0</v>
      </c>
      <c r="J67">
        <f t="shared" si="9"/>
        <v>-6800</v>
      </c>
      <c r="K67">
        <f t="shared" si="13"/>
        <v>2700</v>
      </c>
      <c r="L67">
        <f t="shared" si="11"/>
        <v>9500</v>
      </c>
      <c r="M67">
        <f t="shared" si="5"/>
        <v>-6800</v>
      </c>
      <c r="N67">
        <f t="shared" si="6"/>
        <v>3</v>
      </c>
      <c r="O67" t="str">
        <f t="shared" si="12"/>
        <v>nie</v>
      </c>
      <c r="P67" t="str">
        <f t="shared" si="7"/>
        <v>nie</v>
      </c>
    </row>
    <row r="68" spans="1:16" x14ac:dyDescent="0.3">
      <c r="A68" s="2">
        <v>44991</v>
      </c>
      <c r="B68">
        <f t="shared" si="0"/>
        <v>1</v>
      </c>
      <c r="C68">
        <v>10</v>
      </c>
      <c r="D68">
        <f t="shared" si="1"/>
        <v>0</v>
      </c>
      <c r="E68" t="s">
        <v>9</v>
      </c>
      <c r="F68" s="2" t="str">
        <f t="shared" si="2"/>
        <v>TAK</v>
      </c>
      <c r="G68">
        <f t="shared" si="3"/>
        <v>0.2</v>
      </c>
      <c r="H68">
        <f t="shared" ref="H68:H131" si="15">D68</f>
        <v>0</v>
      </c>
      <c r="I68">
        <f t="shared" si="14"/>
        <v>60</v>
      </c>
      <c r="J68">
        <f t="shared" ref="J68:J131" si="16">IF(F68="tak",30*G68*10-D68+J67,J67-D68)</f>
        <v>-6740</v>
      </c>
      <c r="K68">
        <f t="shared" si="13"/>
        <v>2760</v>
      </c>
      <c r="L68">
        <f t="shared" ref="L68:L131" si="17">L67+D68</f>
        <v>9500</v>
      </c>
      <c r="M68">
        <f t="shared" si="5"/>
        <v>-6740</v>
      </c>
      <c r="N68">
        <f t="shared" si="6"/>
        <v>3</v>
      </c>
      <c r="O68" t="str">
        <f t="shared" si="12"/>
        <v>nie</v>
      </c>
      <c r="P68" t="str">
        <f t="shared" si="7"/>
        <v>nie</v>
      </c>
    </row>
    <row r="69" spans="1:16" x14ac:dyDescent="0.3">
      <c r="A69" s="2">
        <v>44992</v>
      </c>
      <c r="B69">
        <f t="shared" ref="B69:B134" si="18">WEEKDAY(A69,2)</f>
        <v>2</v>
      </c>
      <c r="C69">
        <v>10</v>
      </c>
      <c r="D69">
        <f t="shared" ref="D69:D134" si="19">IF(B69=7,15*10,0)</f>
        <v>0</v>
      </c>
      <c r="E69" t="s">
        <v>9</v>
      </c>
      <c r="F69" s="2" t="str">
        <f t="shared" ref="F69:F134" si="20">IF(OR(B69=6,B69=7),"NIE","TAK")</f>
        <v>TAK</v>
      </c>
      <c r="G69">
        <f t="shared" ref="G69:G134" si="21">IF(E69="wiosna",50%,IF(E69="lato",90%,IF(E69="jesień",40%,20%)))</f>
        <v>0.2</v>
      </c>
      <c r="H69">
        <f t="shared" si="15"/>
        <v>0</v>
      </c>
      <c r="I69">
        <f t="shared" si="14"/>
        <v>60</v>
      </c>
      <c r="J69">
        <f t="shared" si="16"/>
        <v>-6680</v>
      </c>
      <c r="K69">
        <f t="shared" si="13"/>
        <v>2820</v>
      </c>
      <c r="L69">
        <f t="shared" si="17"/>
        <v>9500</v>
      </c>
      <c r="M69">
        <f t="shared" ref="M69:M134" si="22">K69-L69</f>
        <v>-6680</v>
      </c>
      <c r="N69">
        <f t="shared" ref="N69:N134" si="23">MONTH(A69)</f>
        <v>3</v>
      </c>
      <c r="O69" t="str">
        <f t="shared" si="12"/>
        <v>nie</v>
      </c>
      <c r="P69" t="str">
        <f t="shared" ref="P69:P134" si="24">IF(AND(O69="nie",O70="tak"),"koniec","nie")</f>
        <v>nie</v>
      </c>
    </row>
    <row r="70" spans="1:16" x14ac:dyDescent="0.3">
      <c r="A70" s="2">
        <v>44993</v>
      </c>
      <c r="B70">
        <f t="shared" si="18"/>
        <v>3</v>
      </c>
      <c r="C70">
        <v>10</v>
      </c>
      <c r="D70">
        <f t="shared" si="19"/>
        <v>0</v>
      </c>
      <c r="E70" t="s">
        <v>9</v>
      </c>
      <c r="F70" s="2" t="str">
        <f t="shared" si="20"/>
        <v>TAK</v>
      </c>
      <c r="G70">
        <f t="shared" si="21"/>
        <v>0.2</v>
      </c>
      <c r="H70">
        <f t="shared" si="15"/>
        <v>0</v>
      </c>
      <c r="I70">
        <f t="shared" si="14"/>
        <v>60</v>
      </c>
      <c r="J70">
        <f t="shared" si="16"/>
        <v>-6620</v>
      </c>
      <c r="K70">
        <f t="shared" si="13"/>
        <v>2880</v>
      </c>
      <c r="L70">
        <f t="shared" si="17"/>
        <v>9500</v>
      </c>
      <c r="M70">
        <f t="shared" si="22"/>
        <v>-6620</v>
      </c>
      <c r="N70">
        <f t="shared" si="23"/>
        <v>3</v>
      </c>
      <c r="O70" t="str">
        <f t="shared" ref="O70:O135" si="25">IF(N70=N69,"nie","tak")</f>
        <v>nie</v>
      </c>
      <c r="P70" t="str">
        <f t="shared" si="24"/>
        <v>nie</v>
      </c>
    </row>
    <row r="71" spans="1:16" x14ac:dyDescent="0.3">
      <c r="A71" s="2">
        <v>44994</v>
      </c>
      <c r="B71">
        <f t="shared" si="18"/>
        <v>4</v>
      </c>
      <c r="C71">
        <v>10</v>
      </c>
      <c r="D71">
        <f t="shared" si="19"/>
        <v>0</v>
      </c>
      <c r="E71" t="s">
        <v>9</v>
      </c>
      <c r="F71" s="2" t="str">
        <f t="shared" si="20"/>
        <v>TAK</v>
      </c>
      <c r="G71">
        <f t="shared" si="21"/>
        <v>0.2</v>
      </c>
      <c r="H71">
        <f t="shared" si="15"/>
        <v>0</v>
      </c>
      <c r="I71">
        <f t="shared" si="14"/>
        <v>60</v>
      </c>
      <c r="J71">
        <f t="shared" si="16"/>
        <v>-6560</v>
      </c>
      <c r="K71">
        <f t="shared" si="13"/>
        <v>2940</v>
      </c>
      <c r="L71">
        <f t="shared" si="17"/>
        <v>9500</v>
      </c>
      <c r="M71">
        <f t="shared" si="22"/>
        <v>-6560</v>
      </c>
      <c r="N71">
        <f t="shared" si="23"/>
        <v>3</v>
      </c>
      <c r="O71" t="str">
        <f t="shared" si="25"/>
        <v>nie</v>
      </c>
      <c r="P71" t="str">
        <f t="shared" si="24"/>
        <v>nie</v>
      </c>
    </row>
    <row r="72" spans="1:16" x14ac:dyDescent="0.3">
      <c r="A72" s="2">
        <v>44995</v>
      </c>
      <c r="B72">
        <f t="shared" si="18"/>
        <v>5</v>
      </c>
      <c r="C72">
        <v>10</v>
      </c>
      <c r="D72">
        <f t="shared" si="19"/>
        <v>0</v>
      </c>
      <c r="E72" t="s">
        <v>9</v>
      </c>
      <c r="F72" s="2" t="str">
        <f t="shared" si="20"/>
        <v>TAK</v>
      </c>
      <c r="G72">
        <f t="shared" si="21"/>
        <v>0.2</v>
      </c>
      <c r="H72">
        <f t="shared" si="15"/>
        <v>0</v>
      </c>
      <c r="I72">
        <f t="shared" si="14"/>
        <v>60</v>
      </c>
      <c r="J72">
        <f t="shared" si="16"/>
        <v>-6500</v>
      </c>
      <c r="K72">
        <f t="shared" si="13"/>
        <v>3000</v>
      </c>
      <c r="L72">
        <f t="shared" si="17"/>
        <v>9500</v>
      </c>
      <c r="M72">
        <f t="shared" si="22"/>
        <v>-6500</v>
      </c>
      <c r="N72">
        <f t="shared" si="23"/>
        <v>3</v>
      </c>
      <c r="O72" t="str">
        <f t="shared" si="25"/>
        <v>nie</v>
      </c>
      <c r="P72" t="str">
        <f t="shared" si="24"/>
        <v>nie</v>
      </c>
    </row>
    <row r="73" spans="1:16" x14ac:dyDescent="0.3">
      <c r="A73" s="2">
        <v>44996</v>
      </c>
      <c r="B73">
        <f t="shared" si="18"/>
        <v>6</v>
      </c>
      <c r="C73">
        <v>10</v>
      </c>
      <c r="D73">
        <f t="shared" si="19"/>
        <v>0</v>
      </c>
      <c r="E73" t="s">
        <v>9</v>
      </c>
      <c r="F73" s="2" t="str">
        <f t="shared" si="20"/>
        <v>NIE</v>
      </c>
      <c r="G73">
        <f t="shared" si="21"/>
        <v>0.2</v>
      </c>
      <c r="H73">
        <f t="shared" si="15"/>
        <v>0</v>
      </c>
      <c r="I73">
        <f t="shared" si="14"/>
        <v>0</v>
      </c>
      <c r="J73">
        <f t="shared" si="16"/>
        <v>-6500</v>
      </c>
      <c r="K73">
        <f t="shared" si="13"/>
        <v>3000</v>
      </c>
      <c r="L73">
        <f t="shared" si="17"/>
        <v>9500</v>
      </c>
      <c r="M73">
        <f t="shared" si="22"/>
        <v>-6500</v>
      </c>
      <c r="N73">
        <f t="shared" si="23"/>
        <v>3</v>
      </c>
      <c r="O73" t="str">
        <f t="shared" si="25"/>
        <v>nie</v>
      </c>
      <c r="P73" t="str">
        <f t="shared" si="24"/>
        <v>nie</v>
      </c>
    </row>
    <row r="74" spans="1:16" x14ac:dyDescent="0.3">
      <c r="A74" s="2">
        <v>44997</v>
      </c>
      <c r="B74">
        <f t="shared" si="18"/>
        <v>7</v>
      </c>
      <c r="C74">
        <v>10</v>
      </c>
      <c r="D74">
        <f t="shared" si="19"/>
        <v>150</v>
      </c>
      <c r="E74" t="s">
        <v>9</v>
      </c>
      <c r="F74" s="2" t="str">
        <f t="shared" si="20"/>
        <v>NIE</v>
      </c>
      <c r="G74">
        <f t="shared" si="21"/>
        <v>0.2</v>
      </c>
      <c r="H74">
        <f t="shared" si="15"/>
        <v>150</v>
      </c>
      <c r="I74">
        <f t="shared" si="14"/>
        <v>0</v>
      </c>
      <c r="J74">
        <f t="shared" si="16"/>
        <v>-6650</v>
      </c>
      <c r="K74">
        <f t="shared" si="13"/>
        <v>3000</v>
      </c>
      <c r="L74">
        <f t="shared" si="17"/>
        <v>9650</v>
      </c>
      <c r="M74">
        <f t="shared" si="22"/>
        <v>-6650</v>
      </c>
      <c r="N74">
        <f t="shared" si="23"/>
        <v>3</v>
      </c>
      <c r="O74" t="str">
        <f t="shared" si="25"/>
        <v>nie</v>
      </c>
      <c r="P74" t="str">
        <f t="shared" si="24"/>
        <v>nie</v>
      </c>
    </row>
    <row r="75" spans="1:16" x14ac:dyDescent="0.3">
      <c r="A75" s="2">
        <v>44998</v>
      </c>
      <c r="B75">
        <f t="shared" si="18"/>
        <v>1</v>
      </c>
      <c r="C75">
        <v>10</v>
      </c>
      <c r="D75">
        <f t="shared" si="19"/>
        <v>0</v>
      </c>
      <c r="E75" t="s">
        <v>9</v>
      </c>
      <c r="F75" s="2" t="str">
        <f t="shared" si="20"/>
        <v>TAK</v>
      </c>
      <c r="G75">
        <f t="shared" si="21"/>
        <v>0.2</v>
      </c>
      <c r="H75">
        <f t="shared" si="15"/>
        <v>0</v>
      </c>
      <c r="I75">
        <f t="shared" si="14"/>
        <v>60</v>
      </c>
      <c r="J75">
        <f t="shared" si="16"/>
        <v>-6590</v>
      </c>
      <c r="K75">
        <f t="shared" si="13"/>
        <v>3060</v>
      </c>
      <c r="L75">
        <f t="shared" si="17"/>
        <v>9650</v>
      </c>
      <c r="M75">
        <f t="shared" si="22"/>
        <v>-6590</v>
      </c>
      <c r="N75">
        <f t="shared" si="23"/>
        <v>3</v>
      </c>
      <c r="O75" t="str">
        <f t="shared" si="25"/>
        <v>nie</v>
      </c>
      <c r="P75" t="str">
        <f t="shared" si="24"/>
        <v>nie</v>
      </c>
    </row>
    <row r="76" spans="1:16" x14ac:dyDescent="0.3">
      <c r="A76" s="2">
        <v>44999</v>
      </c>
      <c r="B76">
        <f t="shared" si="18"/>
        <v>2</v>
      </c>
      <c r="C76">
        <v>10</v>
      </c>
      <c r="D76">
        <f t="shared" si="19"/>
        <v>0</v>
      </c>
      <c r="E76" t="s">
        <v>9</v>
      </c>
      <c r="F76" s="2" t="str">
        <f t="shared" si="20"/>
        <v>TAK</v>
      </c>
      <c r="G76">
        <f t="shared" si="21"/>
        <v>0.2</v>
      </c>
      <c r="H76">
        <f t="shared" si="15"/>
        <v>0</v>
      </c>
      <c r="I76">
        <f t="shared" si="14"/>
        <v>60</v>
      </c>
      <c r="J76">
        <f t="shared" si="16"/>
        <v>-6530</v>
      </c>
      <c r="K76">
        <f t="shared" si="13"/>
        <v>3120</v>
      </c>
      <c r="L76">
        <f t="shared" si="17"/>
        <v>9650</v>
      </c>
      <c r="M76">
        <f t="shared" si="22"/>
        <v>-6530</v>
      </c>
      <c r="N76">
        <f t="shared" si="23"/>
        <v>3</v>
      </c>
      <c r="O76" t="str">
        <f t="shared" si="25"/>
        <v>nie</v>
      </c>
      <c r="P76" t="str">
        <f t="shared" si="24"/>
        <v>nie</v>
      </c>
    </row>
    <row r="77" spans="1:16" x14ac:dyDescent="0.3">
      <c r="A77" s="2">
        <v>45000</v>
      </c>
      <c r="B77">
        <f t="shared" si="18"/>
        <v>3</v>
      </c>
      <c r="C77">
        <v>10</v>
      </c>
      <c r="D77">
        <f t="shared" si="19"/>
        <v>0</v>
      </c>
      <c r="E77" t="s">
        <v>9</v>
      </c>
      <c r="F77" s="2" t="str">
        <f t="shared" si="20"/>
        <v>TAK</v>
      </c>
      <c r="G77">
        <f t="shared" si="21"/>
        <v>0.2</v>
      </c>
      <c r="H77">
        <f t="shared" si="15"/>
        <v>0</v>
      </c>
      <c r="I77">
        <f t="shared" si="14"/>
        <v>60</v>
      </c>
      <c r="J77">
        <f t="shared" si="16"/>
        <v>-6470</v>
      </c>
      <c r="K77">
        <f t="shared" si="13"/>
        <v>3180</v>
      </c>
      <c r="L77">
        <f t="shared" si="17"/>
        <v>9650</v>
      </c>
      <c r="M77">
        <f t="shared" si="22"/>
        <v>-6470</v>
      </c>
      <c r="N77">
        <f t="shared" si="23"/>
        <v>3</v>
      </c>
      <c r="O77" t="str">
        <f t="shared" si="25"/>
        <v>nie</v>
      </c>
      <c r="P77" t="str">
        <f t="shared" si="24"/>
        <v>nie</v>
      </c>
    </row>
    <row r="78" spans="1:16" x14ac:dyDescent="0.3">
      <c r="A78" s="2">
        <v>45001</v>
      </c>
      <c r="B78">
        <f t="shared" si="18"/>
        <v>4</v>
      </c>
      <c r="C78">
        <v>10</v>
      </c>
      <c r="D78">
        <f t="shared" si="19"/>
        <v>0</v>
      </c>
      <c r="E78" t="s">
        <v>9</v>
      </c>
      <c r="F78" s="2" t="str">
        <f t="shared" si="20"/>
        <v>TAK</v>
      </c>
      <c r="G78">
        <f t="shared" si="21"/>
        <v>0.2</v>
      </c>
      <c r="H78">
        <f t="shared" si="15"/>
        <v>0</v>
      </c>
      <c r="I78">
        <f t="shared" si="14"/>
        <v>60</v>
      </c>
      <c r="J78">
        <f t="shared" si="16"/>
        <v>-6410</v>
      </c>
      <c r="K78">
        <f t="shared" ref="K78:K141" si="26">IF(F78="tak",G78*C78*30+K77,K77)</f>
        <v>3240</v>
      </c>
      <c r="L78">
        <f t="shared" si="17"/>
        <v>9650</v>
      </c>
      <c r="M78">
        <f t="shared" si="22"/>
        <v>-6410</v>
      </c>
      <c r="N78">
        <f t="shared" si="23"/>
        <v>3</v>
      </c>
      <c r="O78" t="str">
        <f t="shared" si="25"/>
        <v>nie</v>
      </c>
      <c r="P78" t="str">
        <f t="shared" si="24"/>
        <v>nie</v>
      </c>
    </row>
    <row r="79" spans="1:16" x14ac:dyDescent="0.3">
      <c r="A79" s="2">
        <v>45002</v>
      </c>
      <c r="B79">
        <f t="shared" si="18"/>
        <v>5</v>
      </c>
      <c r="C79">
        <v>10</v>
      </c>
      <c r="D79">
        <f t="shared" si="19"/>
        <v>0</v>
      </c>
      <c r="E79" t="s">
        <v>9</v>
      </c>
      <c r="F79" s="2" t="str">
        <f t="shared" si="20"/>
        <v>TAK</v>
      </c>
      <c r="G79">
        <f t="shared" si="21"/>
        <v>0.2</v>
      </c>
      <c r="H79">
        <f t="shared" si="15"/>
        <v>0</v>
      </c>
      <c r="I79">
        <f t="shared" si="14"/>
        <v>60</v>
      </c>
      <c r="J79">
        <f t="shared" si="16"/>
        <v>-6350</v>
      </c>
      <c r="K79">
        <f t="shared" si="26"/>
        <v>3300</v>
      </c>
      <c r="L79">
        <f t="shared" si="17"/>
        <v>9650</v>
      </c>
      <c r="M79">
        <f t="shared" si="22"/>
        <v>-6350</v>
      </c>
      <c r="N79">
        <f t="shared" si="23"/>
        <v>3</v>
      </c>
      <c r="O79" t="str">
        <f t="shared" si="25"/>
        <v>nie</v>
      </c>
      <c r="P79" t="str">
        <f t="shared" si="24"/>
        <v>nie</v>
      </c>
    </row>
    <row r="80" spans="1:16" x14ac:dyDescent="0.3">
      <c r="A80" s="2">
        <v>45003</v>
      </c>
      <c r="B80">
        <f t="shared" si="18"/>
        <v>6</v>
      </c>
      <c r="C80">
        <v>10</v>
      </c>
      <c r="D80">
        <f t="shared" si="19"/>
        <v>0</v>
      </c>
      <c r="E80" t="s">
        <v>9</v>
      </c>
      <c r="F80" s="2" t="str">
        <f t="shared" si="20"/>
        <v>NIE</v>
      </c>
      <c r="G80">
        <f t="shared" si="21"/>
        <v>0.2</v>
      </c>
      <c r="H80">
        <f t="shared" si="15"/>
        <v>0</v>
      </c>
      <c r="I80">
        <f t="shared" si="14"/>
        <v>0</v>
      </c>
      <c r="J80">
        <f t="shared" si="16"/>
        <v>-6350</v>
      </c>
      <c r="K80">
        <f t="shared" si="26"/>
        <v>3300</v>
      </c>
      <c r="L80">
        <f t="shared" si="17"/>
        <v>9650</v>
      </c>
      <c r="M80">
        <f t="shared" si="22"/>
        <v>-6350</v>
      </c>
      <c r="N80">
        <f t="shared" si="23"/>
        <v>3</v>
      </c>
      <c r="O80" t="str">
        <f t="shared" si="25"/>
        <v>nie</v>
      </c>
      <c r="P80" t="str">
        <f t="shared" si="24"/>
        <v>nie</v>
      </c>
    </row>
    <row r="81" spans="1:16" x14ac:dyDescent="0.3">
      <c r="A81" s="2">
        <v>45004</v>
      </c>
      <c r="B81">
        <f t="shared" si="18"/>
        <v>7</v>
      </c>
      <c r="C81">
        <v>10</v>
      </c>
      <c r="D81">
        <f t="shared" si="19"/>
        <v>150</v>
      </c>
      <c r="E81" t="s">
        <v>9</v>
      </c>
      <c r="F81" s="2" t="str">
        <f t="shared" si="20"/>
        <v>NIE</v>
      </c>
      <c r="G81">
        <f t="shared" si="21"/>
        <v>0.2</v>
      </c>
      <c r="H81">
        <f t="shared" si="15"/>
        <v>150</v>
      </c>
      <c r="I81">
        <f t="shared" si="14"/>
        <v>0</v>
      </c>
      <c r="J81">
        <f t="shared" si="16"/>
        <v>-6500</v>
      </c>
      <c r="K81">
        <f t="shared" si="26"/>
        <v>3300</v>
      </c>
      <c r="L81">
        <f t="shared" si="17"/>
        <v>9800</v>
      </c>
      <c r="M81">
        <f t="shared" si="22"/>
        <v>-6500</v>
      </c>
      <c r="N81">
        <f t="shared" si="23"/>
        <v>3</v>
      </c>
      <c r="O81" t="str">
        <f t="shared" si="25"/>
        <v>nie</v>
      </c>
      <c r="P81" t="str">
        <f t="shared" si="24"/>
        <v>nie</v>
      </c>
    </row>
    <row r="82" spans="1:16" x14ac:dyDescent="0.3">
      <c r="A82" s="2">
        <v>45005</v>
      </c>
      <c r="B82">
        <f t="shared" si="18"/>
        <v>1</v>
      </c>
      <c r="C82">
        <v>10</v>
      </c>
      <c r="D82">
        <f t="shared" si="19"/>
        <v>0</v>
      </c>
      <c r="E82" t="s">
        <v>9</v>
      </c>
      <c r="F82" s="2" t="str">
        <f t="shared" si="20"/>
        <v>TAK</v>
      </c>
      <c r="G82">
        <f t="shared" si="21"/>
        <v>0.2</v>
      </c>
      <c r="H82">
        <f t="shared" si="15"/>
        <v>0</v>
      </c>
      <c r="I82">
        <f t="shared" si="14"/>
        <v>60</v>
      </c>
      <c r="J82">
        <f t="shared" si="16"/>
        <v>-6440</v>
      </c>
      <c r="K82">
        <f t="shared" si="26"/>
        <v>3360</v>
      </c>
      <c r="L82">
        <f t="shared" si="17"/>
        <v>9800</v>
      </c>
      <c r="M82">
        <f t="shared" si="22"/>
        <v>-6440</v>
      </c>
      <c r="N82">
        <f t="shared" si="23"/>
        <v>3</v>
      </c>
      <c r="O82" t="str">
        <f t="shared" si="25"/>
        <v>nie</v>
      </c>
      <c r="P82" t="str">
        <f t="shared" si="24"/>
        <v>nie</v>
      </c>
    </row>
    <row r="83" spans="1:16" x14ac:dyDescent="0.3">
      <c r="A83" s="2">
        <v>45006</v>
      </c>
      <c r="B83">
        <f t="shared" si="18"/>
        <v>2</v>
      </c>
      <c r="C83">
        <v>10</v>
      </c>
      <c r="D83">
        <f t="shared" si="19"/>
        <v>0</v>
      </c>
      <c r="E83" t="s">
        <v>6</v>
      </c>
      <c r="F83" s="2" t="str">
        <f t="shared" si="20"/>
        <v>TAK</v>
      </c>
      <c r="G83">
        <f t="shared" si="21"/>
        <v>0.5</v>
      </c>
      <c r="H83">
        <f t="shared" si="15"/>
        <v>0</v>
      </c>
      <c r="I83">
        <f t="shared" si="14"/>
        <v>150</v>
      </c>
      <c r="J83">
        <f t="shared" si="16"/>
        <v>-6290</v>
      </c>
      <c r="K83">
        <f t="shared" si="26"/>
        <v>3510</v>
      </c>
      <c r="L83">
        <f t="shared" si="17"/>
        <v>9800</v>
      </c>
      <c r="M83">
        <f t="shared" si="22"/>
        <v>-6290</v>
      </c>
      <c r="N83">
        <f t="shared" si="23"/>
        <v>3</v>
      </c>
      <c r="O83" t="str">
        <f t="shared" si="25"/>
        <v>nie</v>
      </c>
      <c r="P83" t="str">
        <f t="shared" si="24"/>
        <v>nie</v>
      </c>
    </row>
    <row r="84" spans="1:16" x14ac:dyDescent="0.3">
      <c r="A84" s="2">
        <v>45007</v>
      </c>
      <c r="B84">
        <f t="shared" si="18"/>
        <v>3</v>
      </c>
      <c r="C84">
        <v>10</v>
      </c>
      <c r="D84">
        <f t="shared" si="19"/>
        <v>0</v>
      </c>
      <c r="E84" t="s">
        <v>6</v>
      </c>
      <c r="F84" s="2" t="str">
        <f t="shared" si="20"/>
        <v>TAK</v>
      </c>
      <c r="G84">
        <f t="shared" si="21"/>
        <v>0.5</v>
      </c>
      <c r="H84">
        <f t="shared" si="15"/>
        <v>0</v>
      </c>
      <c r="I84">
        <f t="shared" si="14"/>
        <v>150</v>
      </c>
      <c r="J84">
        <f t="shared" si="16"/>
        <v>-6140</v>
      </c>
      <c r="K84">
        <f t="shared" si="26"/>
        <v>3660</v>
      </c>
      <c r="L84">
        <f t="shared" si="17"/>
        <v>9800</v>
      </c>
      <c r="M84">
        <f t="shared" si="22"/>
        <v>-6140</v>
      </c>
      <c r="N84">
        <f t="shared" si="23"/>
        <v>3</v>
      </c>
      <c r="O84" t="str">
        <f t="shared" si="25"/>
        <v>nie</v>
      </c>
      <c r="P84" t="str">
        <f t="shared" si="24"/>
        <v>nie</v>
      </c>
    </row>
    <row r="85" spans="1:16" x14ac:dyDescent="0.3">
      <c r="A85" s="2">
        <v>45008</v>
      </c>
      <c r="B85">
        <f t="shared" si="18"/>
        <v>4</v>
      </c>
      <c r="C85">
        <v>10</v>
      </c>
      <c r="D85">
        <f t="shared" si="19"/>
        <v>0</v>
      </c>
      <c r="E85" t="s">
        <v>6</v>
      </c>
      <c r="F85" s="2" t="str">
        <f t="shared" si="20"/>
        <v>TAK</v>
      </c>
      <c r="G85">
        <f t="shared" si="21"/>
        <v>0.5</v>
      </c>
      <c r="H85">
        <f t="shared" si="15"/>
        <v>0</v>
      </c>
      <c r="I85">
        <f t="shared" si="14"/>
        <v>150</v>
      </c>
      <c r="J85">
        <f t="shared" si="16"/>
        <v>-5990</v>
      </c>
      <c r="K85">
        <f t="shared" si="26"/>
        <v>3810</v>
      </c>
      <c r="L85">
        <f t="shared" si="17"/>
        <v>9800</v>
      </c>
      <c r="M85">
        <f t="shared" si="22"/>
        <v>-5990</v>
      </c>
      <c r="N85">
        <f t="shared" si="23"/>
        <v>3</v>
      </c>
      <c r="O85" t="str">
        <f t="shared" si="25"/>
        <v>nie</v>
      </c>
      <c r="P85" t="str">
        <f t="shared" si="24"/>
        <v>nie</v>
      </c>
    </row>
    <row r="86" spans="1:16" x14ac:dyDescent="0.3">
      <c r="A86" s="2">
        <v>45009</v>
      </c>
      <c r="B86">
        <f t="shared" si="18"/>
        <v>5</v>
      </c>
      <c r="C86">
        <v>10</v>
      </c>
      <c r="D86">
        <f t="shared" si="19"/>
        <v>0</v>
      </c>
      <c r="E86" t="s">
        <v>6</v>
      </c>
      <c r="F86" s="2" t="str">
        <f t="shared" si="20"/>
        <v>TAK</v>
      </c>
      <c r="G86">
        <f t="shared" si="21"/>
        <v>0.5</v>
      </c>
      <c r="H86">
        <f t="shared" si="15"/>
        <v>0</v>
      </c>
      <c r="I86">
        <f t="shared" si="14"/>
        <v>150</v>
      </c>
      <c r="J86">
        <f t="shared" si="16"/>
        <v>-5840</v>
      </c>
      <c r="K86">
        <f t="shared" si="26"/>
        <v>3960</v>
      </c>
      <c r="L86">
        <f t="shared" si="17"/>
        <v>9800</v>
      </c>
      <c r="M86">
        <f t="shared" si="22"/>
        <v>-5840</v>
      </c>
      <c r="N86">
        <f t="shared" si="23"/>
        <v>3</v>
      </c>
      <c r="O86" t="str">
        <f t="shared" si="25"/>
        <v>nie</v>
      </c>
      <c r="P86" t="str">
        <f t="shared" si="24"/>
        <v>nie</v>
      </c>
    </row>
    <row r="87" spans="1:16" x14ac:dyDescent="0.3">
      <c r="A87" s="2">
        <v>45010</v>
      </c>
      <c r="B87">
        <f t="shared" si="18"/>
        <v>6</v>
      </c>
      <c r="C87">
        <v>10</v>
      </c>
      <c r="D87">
        <f t="shared" si="19"/>
        <v>0</v>
      </c>
      <c r="E87" t="s">
        <v>6</v>
      </c>
      <c r="F87" s="2" t="str">
        <f t="shared" si="20"/>
        <v>NIE</v>
      </c>
      <c r="G87">
        <f t="shared" si="21"/>
        <v>0.5</v>
      </c>
      <c r="H87">
        <f t="shared" si="15"/>
        <v>0</v>
      </c>
      <c r="I87">
        <f t="shared" si="14"/>
        <v>0</v>
      </c>
      <c r="J87">
        <f t="shared" si="16"/>
        <v>-5840</v>
      </c>
      <c r="K87">
        <f t="shared" si="26"/>
        <v>3960</v>
      </c>
      <c r="L87">
        <f t="shared" si="17"/>
        <v>9800</v>
      </c>
      <c r="M87">
        <f t="shared" si="22"/>
        <v>-5840</v>
      </c>
      <c r="N87">
        <f t="shared" si="23"/>
        <v>3</v>
      </c>
      <c r="O87" t="str">
        <f t="shared" si="25"/>
        <v>nie</v>
      </c>
      <c r="P87" t="str">
        <f t="shared" si="24"/>
        <v>nie</v>
      </c>
    </row>
    <row r="88" spans="1:16" x14ac:dyDescent="0.3">
      <c r="A88" s="2">
        <v>45011</v>
      </c>
      <c r="B88">
        <f t="shared" si="18"/>
        <v>7</v>
      </c>
      <c r="C88">
        <v>10</v>
      </c>
      <c r="D88">
        <f t="shared" si="19"/>
        <v>150</v>
      </c>
      <c r="E88" t="s">
        <v>6</v>
      </c>
      <c r="F88" s="2" t="str">
        <f t="shared" si="20"/>
        <v>NIE</v>
      </c>
      <c r="G88">
        <f t="shared" si="21"/>
        <v>0.5</v>
      </c>
      <c r="H88">
        <f t="shared" si="15"/>
        <v>150</v>
      </c>
      <c r="I88">
        <f t="shared" si="14"/>
        <v>0</v>
      </c>
      <c r="J88">
        <f t="shared" si="16"/>
        <v>-5990</v>
      </c>
      <c r="K88">
        <f t="shared" si="26"/>
        <v>3960</v>
      </c>
      <c r="L88">
        <f t="shared" si="17"/>
        <v>9950</v>
      </c>
      <c r="M88">
        <f t="shared" si="22"/>
        <v>-5990</v>
      </c>
      <c r="N88">
        <f t="shared" si="23"/>
        <v>3</v>
      </c>
      <c r="O88" t="str">
        <f t="shared" si="25"/>
        <v>nie</v>
      </c>
      <c r="P88" t="str">
        <f t="shared" si="24"/>
        <v>nie</v>
      </c>
    </row>
    <row r="89" spans="1:16" x14ac:dyDescent="0.3">
      <c r="A89" s="2">
        <v>45012</v>
      </c>
      <c r="B89">
        <f t="shared" si="18"/>
        <v>1</v>
      </c>
      <c r="C89">
        <v>10</v>
      </c>
      <c r="D89">
        <f t="shared" si="19"/>
        <v>0</v>
      </c>
      <c r="E89" t="s">
        <v>6</v>
      </c>
      <c r="F89" s="2" t="str">
        <f t="shared" si="20"/>
        <v>TAK</v>
      </c>
      <c r="G89">
        <f t="shared" si="21"/>
        <v>0.5</v>
      </c>
      <c r="H89">
        <f t="shared" si="15"/>
        <v>0</v>
      </c>
      <c r="I89">
        <f t="shared" si="14"/>
        <v>150</v>
      </c>
      <c r="J89">
        <f t="shared" si="16"/>
        <v>-5840</v>
      </c>
      <c r="K89">
        <f t="shared" si="26"/>
        <v>4110</v>
      </c>
      <c r="L89">
        <f t="shared" si="17"/>
        <v>9950</v>
      </c>
      <c r="M89">
        <f t="shared" si="22"/>
        <v>-5840</v>
      </c>
      <c r="N89">
        <f t="shared" si="23"/>
        <v>3</v>
      </c>
      <c r="O89" t="str">
        <f t="shared" si="25"/>
        <v>nie</v>
      </c>
      <c r="P89" t="str">
        <f t="shared" si="24"/>
        <v>nie</v>
      </c>
    </row>
    <row r="90" spans="1:16" x14ac:dyDescent="0.3">
      <c r="A90" s="2">
        <v>45013</v>
      </c>
      <c r="B90">
        <f t="shared" si="18"/>
        <v>2</v>
      </c>
      <c r="C90">
        <v>10</v>
      </c>
      <c r="D90">
        <f t="shared" si="19"/>
        <v>0</v>
      </c>
      <c r="E90" t="s">
        <v>6</v>
      </c>
      <c r="F90" s="2" t="str">
        <f t="shared" si="20"/>
        <v>TAK</v>
      </c>
      <c r="G90">
        <f t="shared" si="21"/>
        <v>0.5</v>
      </c>
      <c r="H90">
        <f t="shared" si="15"/>
        <v>0</v>
      </c>
      <c r="I90">
        <f t="shared" si="14"/>
        <v>150</v>
      </c>
      <c r="J90">
        <f t="shared" si="16"/>
        <v>-5690</v>
      </c>
      <c r="K90">
        <f t="shared" si="26"/>
        <v>4260</v>
      </c>
      <c r="L90">
        <f t="shared" si="17"/>
        <v>9950</v>
      </c>
      <c r="M90">
        <f t="shared" si="22"/>
        <v>-5690</v>
      </c>
      <c r="N90">
        <f t="shared" si="23"/>
        <v>3</v>
      </c>
      <c r="O90" t="str">
        <f t="shared" si="25"/>
        <v>nie</v>
      </c>
      <c r="P90" t="str">
        <f t="shared" si="24"/>
        <v>nie</v>
      </c>
    </row>
    <row r="91" spans="1:16" x14ac:dyDescent="0.3">
      <c r="A91" s="2">
        <v>45014</v>
      </c>
      <c r="B91">
        <f t="shared" si="18"/>
        <v>3</v>
      </c>
      <c r="C91">
        <v>10</v>
      </c>
      <c r="D91">
        <f t="shared" si="19"/>
        <v>0</v>
      </c>
      <c r="E91" t="s">
        <v>6</v>
      </c>
      <c r="F91" s="2" t="str">
        <f t="shared" si="20"/>
        <v>TAK</v>
      </c>
      <c r="G91">
        <f t="shared" si="21"/>
        <v>0.5</v>
      </c>
      <c r="H91">
        <f t="shared" si="15"/>
        <v>0</v>
      </c>
      <c r="I91">
        <f t="shared" si="14"/>
        <v>150</v>
      </c>
      <c r="J91">
        <f t="shared" si="16"/>
        <v>-5540</v>
      </c>
      <c r="K91">
        <f t="shared" si="26"/>
        <v>4410</v>
      </c>
      <c r="L91">
        <f t="shared" si="17"/>
        <v>9950</v>
      </c>
      <c r="M91">
        <f t="shared" si="22"/>
        <v>-5540</v>
      </c>
      <c r="N91">
        <f t="shared" si="23"/>
        <v>3</v>
      </c>
      <c r="O91" t="str">
        <f t="shared" si="25"/>
        <v>nie</v>
      </c>
      <c r="P91" t="str">
        <f t="shared" si="24"/>
        <v>nie</v>
      </c>
    </row>
    <row r="92" spans="1:16" x14ac:dyDescent="0.3">
      <c r="A92" s="2">
        <v>45015</v>
      </c>
      <c r="B92">
        <f t="shared" si="18"/>
        <v>4</v>
      </c>
      <c r="C92">
        <v>10</v>
      </c>
      <c r="D92">
        <f t="shared" si="19"/>
        <v>0</v>
      </c>
      <c r="E92" t="s">
        <v>6</v>
      </c>
      <c r="F92" s="2" t="str">
        <f t="shared" si="20"/>
        <v>TAK</v>
      </c>
      <c r="G92">
        <f t="shared" si="21"/>
        <v>0.5</v>
      </c>
      <c r="H92">
        <f t="shared" si="15"/>
        <v>0</v>
      </c>
      <c r="I92">
        <f t="shared" si="14"/>
        <v>150</v>
      </c>
      <c r="J92">
        <f t="shared" si="16"/>
        <v>-5390</v>
      </c>
      <c r="K92">
        <f t="shared" si="26"/>
        <v>4560</v>
      </c>
      <c r="L92">
        <f t="shared" si="17"/>
        <v>9950</v>
      </c>
      <c r="M92">
        <f t="shared" si="22"/>
        <v>-5390</v>
      </c>
      <c r="N92">
        <f t="shared" si="23"/>
        <v>3</v>
      </c>
      <c r="O92" t="str">
        <f t="shared" si="25"/>
        <v>nie</v>
      </c>
      <c r="P92" t="str">
        <f>IF(AND(O92="nie",O93="tak"),"koniec","nie")</f>
        <v>nie</v>
      </c>
    </row>
    <row r="93" spans="1:16" x14ac:dyDescent="0.3">
      <c r="A93" s="2">
        <v>45016</v>
      </c>
      <c r="B93">
        <f t="shared" si="18"/>
        <v>5</v>
      </c>
      <c r="C93">
        <v>10</v>
      </c>
      <c r="D93">
        <f t="shared" si="19"/>
        <v>0</v>
      </c>
      <c r="E93" t="s">
        <v>6</v>
      </c>
      <c r="F93" s="2" t="str">
        <f t="shared" si="20"/>
        <v>TAK</v>
      </c>
      <c r="G93">
        <f t="shared" si="21"/>
        <v>0.5</v>
      </c>
      <c r="H93">
        <f t="shared" si="15"/>
        <v>0</v>
      </c>
      <c r="I93">
        <f t="shared" si="14"/>
        <v>150</v>
      </c>
      <c r="J93">
        <f>IF(F93="tak",30*G93*10-D93+J92,J92-D93)</f>
        <v>-5240</v>
      </c>
      <c r="K93">
        <f>IF(F93="tak",G93*C93*30+K92,K92)</f>
        <v>4710</v>
      </c>
      <c r="L93">
        <f>L92+D93</f>
        <v>9950</v>
      </c>
      <c r="M93">
        <f t="shared" si="22"/>
        <v>-5240</v>
      </c>
      <c r="N93">
        <f t="shared" si="23"/>
        <v>3</v>
      </c>
      <c r="O93" t="str">
        <f>IF(N93=N92,"nie","tak")</f>
        <v>nie</v>
      </c>
      <c r="P93" t="str">
        <f>IF(AND(O93="nie",O95="tak"),"koniec","nie")</f>
        <v>koniec</v>
      </c>
    </row>
    <row r="94" spans="1:16" x14ac:dyDescent="0.3">
      <c r="A94" s="2"/>
      <c r="F94" s="2"/>
      <c r="H94">
        <f t="shared" si="15"/>
        <v>0</v>
      </c>
      <c r="I94">
        <f t="shared" si="14"/>
        <v>0</v>
      </c>
      <c r="K94">
        <f>SUBTOTAL(9,K63:K93)</f>
        <v>104490</v>
      </c>
      <c r="L94">
        <f>SUBTOTAL(9,L63:L93)</f>
        <v>299750</v>
      </c>
      <c r="N94" s="9" t="s">
        <v>43</v>
      </c>
    </row>
    <row r="95" spans="1:16" x14ac:dyDescent="0.3">
      <c r="A95" s="2">
        <v>45017</v>
      </c>
      <c r="B95">
        <f t="shared" si="18"/>
        <v>6</v>
      </c>
      <c r="C95">
        <v>10</v>
      </c>
      <c r="D95">
        <f t="shared" si="19"/>
        <v>0</v>
      </c>
      <c r="E95" t="s">
        <v>6</v>
      </c>
      <c r="F95" s="2" t="str">
        <f t="shared" si="20"/>
        <v>NIE</v>
      </c>
      <c r="G95">
        <f t="shared" si="21"/>
        <v>0.5</v>
      </c>
      <c r="H95">
        <f t="shared" si="15"/>
        <v>0</v>
      </c>
      <c r="I95">
        <f t="shared" si="14"/>
        <v>0</v>
      </c>
      <c r="J95">
        <f>IF(F95="tak",30*G95*10-D95+J93,J93-D95)</f>
        <v>-5240</v>
      </c>
      <c r="K95">
        <f>IF(F95="tak",G95*C95*30+K93,K93)</f>
        <v>4710</v>
      </c>
      <c r="L95">
        <f>L93+D95</f>
        <v>9950</v>
      </c>
      <c r="M95">
        <f t="shared" si="22"/>
        <v>-5240</v>
      </c>
      <c r="N95">
        <f t="shared" si="23"/>
        <v>4</v>
      </c>
      <c r="O95" t="str">
        <f>IF(N95=N93,"nie","tak")</f>
        <v>tak</v>
      </c>
      <c r="P95" t="str">
        <f t="shared" si="24"/>
        <v>nie</v>
      </c>
    </row>
    <row r="96" spans="1:16" x14ac:dyDescent="0.3">
      <c r="A96" s="2">
        <v>45018</v>
      </c>
      <c r="B96">
        <f t="shared" si="18"/>
        <v>7</v>
      </c>
      <c r="C96">
        <v>10</v>
      </c>
      <c r="D96">
        <f t="shared" si="19"/>
        <v>150</v>
      </c>
      <c r="E96" t="s">
        <v>6</v>
      </c>
      <c r="F96" s="2" t="str">
        <f t="shared" si="20"/>
        <v>NIE</v>
      </c>
      <c r="G96">
        <f t="shared" si="21"/>
        <v>0.5</v>
      </c>
      <c r="H96">
        <f t="shared" si="15"/>
        <v>150</v>
      </c>
      <c r="I96">
        <f t="shared" si="14"/>
        <v>0</v>
      </c>
      <c r="J96">
        <f t="shared" si="16"/>
        <v>-5390</v>
      </c>
      <c r="K96">
        <f t="shared" si="26"/>
        <v>4710</v>
      </c>
      <c r="L96">
        <f t="shared" si="17"/>
        <v>10100</v>
      </c>
      <c r="M96">
        <f t="shared" si="22"/>
        <v>-5390</v>
      </c>
      <c r="N96">
        <f t="shared" si="23"/>
        <v>4</v>
      </c>
      <c r="O96" t="str">
        <f t="shared" si="25"/>
        <v>nie</v>
      </c>
      <c r="P96" t="str">
        <f t="shared" si="24"/>
        <v>nie</v>
      </c>
    </row>
    <row r="97" spans="1:16" x14ac:dyDescent="0.3">
      <c r="A97" s="2">
        <v>45019</v>
      </c>
      <c r="B97">
        <f t="shared" si="18"/>
        <v>1</v>
      </c>
      <c r="C97">
        <v>10</v>
      </c>
      <c r="D97">
        <f t="shared" si="19"/>
        <v>0</v>
      </c>
      <c r="E97" t="s">
        <v>6</v>
      </c>
      <c r="F97" s="2" t="str">
        <f t="shared" si="20"/>
        <v>TAK</v>
      </c>
      <c r="G97">
        <f t="shared" si="21"/>
        <v>0.5</v>
      </c>
      <c r="H97">
        <f t="shared" si="15"/>
        <v>0</v>
      </c>
      <c r="I97">
        <f t="shared" si="14"/>
        <v>150</v>
      </c>
      <c r="J97">
        <f t="shared" si="16"/>
        <v>-5240</v>
      </c>
      <c r="K97">
        <f t="shared" si="26"/>
        <v>4860</v>
      </c>
      <c r="L97">
        <f t="shared" si="17"/>
        <v>10100</v>
      </c>
      <c r="M97">
        <f t="shared" si="22"/>
        <v>-5240</v>
      </c>
      <c r="N97">
        <f t="shared" si="23"/>
        <v>4</v>
      </c>
      <c r="O97" t="str">
        <f t="shared" si="25"/>
        <v>nie</v>
      </c>
      <c r="P97" t="str">
        <f t="shared" si="24"/>
        <v>nie</v>
      </c>
    </row>
    <row r="98" spans="1:16" x14ac:dyDescent="0.3">
      <c r="A98" s="2">
        <v>45020</v>
      </c>
      <c r="B98">
        <f t="shared" si="18"/>
        <v>2</v>
      </c>
      <c r="C98">
        <v>10</v>
      </c>
      <c r="D98">
        <f t="shared" si="19"/>
        <v>0</v>
      </c>
      <c r="E98" t="s">
        <v>6</v>
      </c>
      <c r="F98" s="2" t="str">
        <f t="shared" si="20"/>
        <v>TAK</v>
      </c>
      <c r="G98">
        <f t="shared" si="21"/>
        <v>0.5</v>
      </c>
      <c r="H98">
        <f t="shared" si="15"/>
        <v>0</v>
      </c>
      <c r="I98">
        <f t="shared" si="14"/>
        <v>150</v>
      </c>
      <c r="J98">
        <f t="shared" si="16"/>
        <v>-5090</v>
      </c>
      <c r="K98">
        <f t="shared" si="26"/>
        <v>5010</v>
      </c>
      <c r="L98">
        <f t="shared" si="17"/>
        <v>10100</v>
      </c>
      <c r="M98">
        <f t="shared" si="22"/>
        <v>-5090</v>
      </c>
      <c r="N98">
        <f t="shared" si="23"/>
        <v>4</v>
      </c>
      <c r="O98" t="str">
        <f t="shared" si="25"/>
        <v>nie</v>
      </c>
      <c r="P98" t="str">
        <f t="shared" si="24"/>
        <v>nie</v>
      </c>
    </row>
    <row r="99" spans="1:16" x14ac:dyDescent="0.3">
      <c r="A99" s="2">
        <v>45021</v>
      </c>
      <c r="B99">
        <f t="shared" si="18"/>
        <v>3</v>
      </c>
      <c r="C99">
        <v>10</v>
      </c>
      <c r="D99">
        <f t="shared" si="19"/>
        <v>0</v>
      </c>
      <c r="E99" t="s">
        <v>6</v>
      </c>
      <c r="F99" s="2" t="str">
        <f t="shared" si="20"/>
        <v>TAK</v>
      </c>
      <c r="G99">
        <f t="shared" si="21"/>
        <v>0.5</v>
      </c>
      <c r="H99">
        <f t="shared" si="15"/>
        <v>0</v>
      </c>
      <c r="I99">
        <f t="shared" si="14"/>
        <v>150</v>
      </c>
      <c r="J99">
        <f t="shared" si="16"/>
        <v>-4940</v>
      </c>
      <c r="K99">
        <f t="shared" si="26"/>
        <v>5160</v>
      </c>
      <c r="L99">
        <f t="shared" si="17"/>
        <v>10100</v>
      </c>
      <c r="M99">
        <f t="shared" si="22"/>
        <v>-4940</v>
      </c>
      <c r="N99">
        <f t="shared" si="23"/>
        <v>4</v>
      </c>
      <c r="O99" t="str">
        <f t="shared" si="25"/>
        <v>nie</v>
      </c>
      <c r="P99" t="str">
        <f t="shared" si="24"/>
        <v>nie</v>
      </c>
    </row>
    <row r="100" spans="1:16" x14ac:dyDescent="0.3">
      <c r="A100" s="2">
        <v>45022</v>
      </c>
      <c r="B100">
        <f t="shared" si="18"/>
        <v>4</v>
      </c>
      <c r="C100">
        <v>10</v>
      </c>
      <c r="D100">
        <f t="shared" si="19"/>
        <v>0</v>
      </c>
      <c r="E100" t="s">
        <v>6</v>
      </c>
      <c r="F100" s="2" t="str">
        <f t="shared" si="20"/>
        <v>TAK</v>
      </c>
      <c r="G100">
        <f t="shared" si="21"/>
        <v>0.5</v>
      </c>
      <c r="H100">
        <f t="shared" si="15"/>
        <v>0</v>
      </c>
      <c r="I100">
        <f t="shared" si="14"/>
        <v>150</v>
      </c>
      <c r="J100">
        <f t="shared" si="16"/>
        <v>-4790</v>
      </c>
      <c r="K100">
        <f t="shared" si="26"/>
        <v>5310</v>
      </c>
      <c r="L100">
        <f t="shared" si="17"/>
        <v>10100</v>
      </c>
      <c r="M100">
        <f t="shared" si="22"/>
        <v>-4790</v>
      </c>
      <c r="N100">
        <f t="shared" si="23"/>
        <v>4</v>
      </c>
      <c r="O100" t="str">
        <f t="shared" si="25"/>
        <v>nie</v>
      </c>
      <c r="P100" t="str">
        <f t="shared" si="24"/>
        <v>nie</v>
      </c>
    </row>
    <row r="101" spans="1:16" x14ac:dyDescent="0.3">
      <c r="A101" s="2">
        <v>45023</v>
      </c>
      <c r="B101">
        <f t="shared" si="18"/>
        <v>5</v>
      </c>
      <c r="C101">
        <v>10</v>
      </c>
      <c r="D101">
        <f t="shared" si="19"/>
        <v>0</v>
      </c>
      <c r="E101" t="s">
        <v>6</v>
      </c>
      <c r="F101" s="2" t="str">
        <f t="shared" si="20"/>
        <v>TAK</v>
      </c>
      <c r="G101">
        <f t="shared" si="21"/>
        <v>0.5</v>
      </c>
      <c r="H101">
        <f t="shared" si="15"/>
        <v>0</v>
      </c>
      <c r="I101">
        <f t="shared" si="14"/>
        <v>150</v>
      </c>
      <c r="J101">
        <f t="shared" si="16"/>
        <v>-4640</v>
      </c>
      <c r="K101">
        <f t="shared" si="26"/>
        <v>5460</v>
      </c>
      <c r="L101">
        <f t="shared" si="17"/>
        <v>10100</v>
      </c>
      <c r="M101">
        <f t="shared" si="22"/>
        <v>-4640</v>
      </c>
      <c r="N101">
        <f t="shared" si="23"/>
        <v>4</v>
      </c>
      <c r="O101" t="str">
        <f t="shared" si="25"/>
        <v>nie</v>
      </c>
      <c r="P101" t="str">
        <f t="shared" si="24"/>
        <v>nie</v>
      </c>
    </row>
    <row r="102" spans="1:16" x14ac:dyDescent="0.3">
      <c r="A102" s="2">
        <v>45024</v>
      </c>
      <c r="B102">
        <f t="shared" si="18"/>
        <v>6</v>
      </c>
      <c r="C102">
        <v>10</v>
      </c>
      <c r="D102">
        <f t="shared" si="19"/>
        <v>0</v>
      </c>
      <c r="E102" t="s">
        <v>6</v>
      </c>
      <c r="F102" s="2" t="str">
        <f t="shared" si="20"/>
        <v>NIE</v>
      </c>
      <c r="G102">
        <f t="shared" si="21"/>
        <v>0.5</v>
      </c>
      <c r="H102">
        <f t="shared" si="15"/>
        <v>0</v>
      </c>
      <c r="I102">
        <f t="shared" si="14"/>
        <v>0</v>
      </c>
      <c r="J102">
        <f t="shared" si="16"/>
        <v>-4640</v>
      </c>
      <c r="K102">
        <f t="shared" si="26"/>
        <v>5460</v>
      </c>
      <c r="L102">
        <f t="shared" si="17"/>
        <v>10100</v>
      </c>
      <c r="M102">
        <f t="shared" si="22"/>
        <v>-4640</v>
      </c>
      <c r="N102">
        <f t="shared" si="23"/>
        <v>4</v>
      </c>
      <c r="O102" t="str">
        <f t="shared" si="25"/>
        <v>nie</v>
      </c>
      <c r="P102" t="str">
        <f t="shared" si="24"/>
        <v>nie</v>
      </c>
    </row>
    <row r="103" spans="1:16" x14ac:dyDescent="0.3">
      <c r="A103" s="2">
        <v>45025</v>
      </c>
      <c r="B103">
        <f t="shared" si="18"/>
        <v>7</v>
      </c>
      <c r="C103">
        <v>10</v>
      </c>
      <c r="D103">
        <f t="shared" si="19"/>
        <v>150</v>
      </c>
      <c r="E103" t="s">
        <v>6</v>
      </c>
      <c r="F103" s="2" t="str">
        <f t="shared" si="20"/>
        <v>NIE</v>
      </c>
      <c r="G103">
        <f t="shared" si="21"/>
        <v>0.5</v>
      </c>
      <c r="H103">
        <f t="shared" si="15"/>
        <v>150</v>
      </c>
      <c r="I103">
        <f t="shared" si="14"/>
        <v>0</v>
      </c>
      <c r="J103">
        <f t="shared" si="16"/>
        <v>-4790</v>
      </c>
      <c r="K103">
        <f t="shared" si="26"/>
        <v>5460</v>
      </c>
      <c r="L103">
        <f t="shared" si="17"/>
        <v>10250</v>
      </c>
      <c r="M103">
        <f t="shared" si="22"/>
        <v>-4790</v>
      </c>
      <c r="N103">
        <f t="shared" si="23"/>
        <v>4</v>
      </c>
      <c r="O103" t="str">
        <f t="shared" si="25"/>
        <v>nie</v>
      </c>
      <c r="P103" t="str">
        <f t="shared" si="24"/>
        <v>nie</v>
      </c>
    </row>
    <row r="104" spans="1:16" x14ac:dyDescent="0.3">
      <c r="A104" s="2">
        <v>45026</v>
      </c>
      <c r="B104">
        <f t="shared" si="18"/>
        <v>1</v>
      </c>
      <c r="C104">
        <v>10</v>
      </c>
      <c r="D104">
        <f t="shared" si="19"/>
        <v>0</v>
      </c>
      <c r="E104" t="s">
        <v>6</v>
      </c>
      <c r="F104" s="2" t="str">
        <f t="shared" si="20"/>
        <v>TAK</v>
      </c>
      <c r="G104">
        <f t="shared" si="21"/>
        <v>0.5</v>
      </c>
      <c r="H104">
        <f t="shared" si="15"/>
        <v>0</v>
      </c>
      <c r="I104">
        <f t="shared" si="14"/>
        <v>150</v>
      </c>
      <c r="J104">
        <f t="shared" si="16"/>
        <v>-4640</v>
      </c>
      <c r="K104">
        <f t="shared" si="26"/>
        <v>5610</v>
      </c>
      <c r="L104">
        <f t="shared" si="17"/>
        <v>10250</v>
      </c>
      <c r="M104">
        <f t="shared" si="22"/>
        <v>-4640</v>
      </c>
      <c r="N104">
        <f t="shared" si="23"/>
        <v>4</v>
      </c>
      <c r="O104" t="str">
        <f t="shared" si="25"/>
        <v>nie</v>
      </c>
      <c r="P104" t="str">
        <f t="shared" si="24"/>
        <v>nie</v>
      </c>
    </row>
    <row r="105" spans="1:16" x14ac:dyDescent="0.3">
      <c r="A105" s="2">
        <v>45027</v>
      </c>
      <c r="B105">
        <f t="shared" si="18"/>
        <v>2</v>
      </c>
      <c r="C105">
        <v>10</v>
      </c>
      <c r="D105">
        <f t="shared" si="19"/>
        <v>0</v>
      </c>
      <c r="E105" t="s">
        <v>6</v>
      </c>
      <c r="F105" s="2" t="str">
        <f t="shared" si="20"/>
        <v>TAK</v>
      </c>
      <c r="G105">
        <f t="shared" si="21"/>
        <v>0.5</v>
      </c>
      <c r="H105">
        <f t="shared" si="15"/>
        <v>0</v>
      </c>
      <c r="I105">
        <f t="shared" si="14"/>
        <v>150</v>
      </c>
      <c r="J105">
        <f t="shared" si="16"/>
        <v>-4490</v>
      </c>
      <c r="K105">
        <f t="shared" si="26"/>
        <v>5760</v>
      </c>
      <c r="L105">
        <f t="shared" si="17"/>
        <v>10250</v>
      </c>
      <c r="M105">
        <f t="shared" si="22"/>
        <v>-4490</v>
      </c>
      <c r="N105">
        <f t="shared" si="23"/>
        <v>4</v>
      </c>
      <c r="O105" t="str">
        <f t="shared" si="25"/>
        <v>nie</v>
      </c>
      <c r="P105" t="str">
        <f t="shared" si="24"/>
        <v>nie</v>
      </c>
    </row>
    <row r="106" spans="1:16" x14ac:dyDescent="0.3">
      <c r="A106" s="2">
        <v>45028</v>
      </c>
      <c r="B106">
        <f t="shared" si="18"/>
        <v>3</v>
      </c>
      <c r="C106">
        <v>10</v>
      </c>
      <c r="D106">
        <f t="shared" si="19"/>
        <v>0</v>
      </c>
      <c r="E106" t="s">
        <v>6</v>
      </c>
      <c r="F106" s="2" t="str">
        <f t="shared" si="20"/>
        <v>TAK</v>
      </c>
      <c r="G106">
        <f t="shared" si="21"/>
        <v>0.5</v>
      </c>
      <c r="H106">
        <f t="shared" si="15"/>
        <v>0</v>
      </c>
      <c r="I106">
        <f t="shared" si="14"/>
        <v>150</v>
      </c>
      <c r="J106">
        <f t="shared" si="16"/>
        <v>-4340</v>
      </c>
      <c r="K106">
        <f t="shared" si="26"/>
        <v>5910</v>
      </c>
      <c r="L106">
        <f t="shared" si="17"/>
        <v>10250</v>
      </c>
      <c r="M106">
        <f t="shared" si="22"/>
        <v>-4340</v>
      </c>
      <c r="N106">
        <f t="shared" si="23"/>
        <v>4</v>
      </c>
      <c r="O106" t="str">
        <f t="shared" si="25"/>
        <v>nie</v>
      </c>
      <c r="P106" t="str">
        <f t="shared" si="24"/>
        <v>nie</v>
      </c>
    </row>
    <row r="107" spans="1:16" x14ac:dyDescent="0.3">
      <c r="A107" s="2">
        <v>45029</v>
      </c>
      <c r="B107">
        <f t="shared" si="18"/>
        <v>4</v>
      </c>
      <c r="C107">
        <v>10</v>
      </c>
      <c r="D107">
        <f t="shared" si="19"/>
        <v>0</v>
      </c>
      <c r="E107" t="s">
        <v>6</v>
      </c>
      <c r="F107" s="2" t="str">
        <f t="shared" si="20"/>
        <v>TAK</v>
      </c>
      <c r="G107">
        <f t="shared" si="21"/>
        <v>0.5</v>
      </c>
      <c r="H107">
        <f t="shared" si="15"/>
        <v>0</v>
      </c>
      <c r="I107">
        <f t="shared" si="14"/>
        <v>150</v>
      </c>
      <c r="J107">
        <f t="shared" si="16"/>
        <v>-4190</v>
      </c>
      <c r="K107">
        <f t="shared" si="26"/>
        <v>6060</v>
      </c>
      <c r="L107">
        <f t="shared" si="17"/>
        <v>10250</v>
      </c>
      <c r="M107">
        <f t="shared" si="22"/>
        <v>-4190</v>
      </c>
      <c r="N107">
        <f t="shared" si="23"/>
        <v>4</v>
      </c>
      <c r="O107" t="str">
        <f t="shared" si="25"/>
        <v>nie</v>
      </c>
      <c r="P107" t="str">
        <f t="shared" si="24"/>
        <v>nie</v>
      </c>
    </row>
    <row r="108" spans="1:16" x14ac:dyDescent="0.3">
      <c r="A108" s="2">
        <v>45030</v>
      </c>
      <c r="B108">
        <f t="shared" si="18"/>
        <v>5</v>
      </c>
      <c r="C108">
        <v>10</v>
      </c>
      <c r="D108">
        <f t="shared" si="19"/>
        <v>0</v>
      </c>
      <c r="E108" t="s">
        <v>6</v>
      </c>
      <c r="F108" s="2" t="str">
        <f t="shared" si="20"/>
        <v>TAK</v>
      </c>
      <c r="G108">
        <f t="shared" si="21"/>
        <v>0.5</v>
      </c>
      <c r="H108">
        <f t="shared" si="15"/>
        <v>0</v>
      </c>
      <c r="I108">
        <f t="shared" si="14"/>
        <v>150</v>
      </c>
      <c r="J108">
        <f t="shared" si="16"/>
        <v>-4040</v>
      </c>
      <c r="K108">
        <f t="shared" si="26"/>
        <v>6210</v>
      </c>
      <c r="L108">
        <f t="shared" si="17"/>
        <v>10250</v>
      </c>
      <c r="M108">
        <f t="shared" si="22"/>
        <v>-4040</v>
      </c>
      <c r="N108">
        <f t="shared" si="23"/>
        <v>4</v>
      </c>
      <c r="O108" t="str">
        <f t="shared" si="25"/>
        <v>nie</v>
      </c>
      <c r="P108" t="str">
        <f t="shared" si="24"/>
        <v>nie</v>
      </c>
    </row>
    <row r="109" spans="1:16" x14ac:dyDescent="0.3">
      <c r="A109" s="2">
        <v>45031</v>
      </c>
      <c r="B109">
        <f t="shared" si="18"/>
        <v>6</v>
      </c>
      <c r="C109">
        <v>10</v>
      </c>
      <c r="D109">
        <f t="shared" si="19"/>
        <v>0</v>
      </c>
      <c r="E109" t="s">
        <v>6</v>
      </c>
      <c r="F109" s="2" t="str">
        <f t="shared" si="20"/>
        <v>NIE</v>
      </c>
      <c r="G109">
        <f t="shared" si="21"/>
        <v>0.5</v>
      </c>
      <c r="H109">
        <f t="shared" si="15"/>
        <v>0</v>
      </c>
      <c r="I109">
        <f t="shared" si="14"/>
        <v>0</v>
      </c>
      <c r="J109">
        <f t="shared" si="16"/>
        <v>-4040</v>
      </c>
      <c r="K109">
        <f t="shared" si="26"/>
        <v>6210</v>
      </c>
      <c r="L109">
        <f t="shared" si="17"/>
        <v>10250</v>
      </c>
      <c r="M109">
        <f t="shared" si="22"/>
        <v>-4040</v>
      </c>
      <c r="N109">
        <f t="shared" si="23"/>
        <v>4</v>
      </c>
      <c r="O109" t="str">
        <f t="shared" si="25"/>
        <v>nie</v>
      </c>
      <c r="P109" t="str">
        <f t="shared" si="24"/>
        <v>nie</v>
      </c>
    </row>
    <row r="110" spans="1:16" x14ac:dyDescent="0.3">
      <c r="A110" s="2">
        <v>45032</v>
      </c>
      <c r="B110">
        <f t="shared" si="18"/>
        <v>7</v>
      </c>
      <c r="C110">
        <v>10</v>
      </c>
      <c r="D110">
        <f t="shared" si="19"/>
        <v>150</v>
      </c>
      <c r="E110" t="s">
        <v>6</v>
      </c>
      <c r="F110" s="2" t="str">
        <f t="shared" si="20"/>
        <v>NIE</v>
      </c>
      <c r="G110">
        <f t="shared" si="21"/>
        <v>0.5</v>
      </c>
      <c r="H110">
        <f t="shared" si="15"/>
        <v>150</v>
      </c>
      <c r="I110">
        <f t="shared" si="14"/>
        <v>0</v>
      </c>
      <c r="J110">
        <f t="shared" si="16"/>
        <v>-4190</v>
      </c>
      <c r="K110">
        <f t="shared" si="26"/>
        <v>6210</v>
      </c>
      <c r="L110">
        <f t="shared" si="17"/>
        <v>10400</v>
      </c>
      <c r="M110">
        <f t="shared" si="22"/>
        <v>-4190</v>
      </c>
      <c r="N110">
        <f t="shared" si="23"/>
        <v>4</v>
      </c>
      <c r="O110" t="str">
        <f t="shared" si="25"/>
        <v>nie</v>
      </c>
      <c r="P110" t="str">
        <f t="shared" si="24"/>
        <v>nie</v>
      </c>
    </row>
    <row r="111" spans="1:16" x14ac:dyDescent="0.3">
      <c r="A111" s="2">
        <v>45033</v>
      </c>
      <c r="B111">
        <f t="shared" si="18"/>
        <v>1</v>
      </c>
      <c r="C111">
        <v>10</v>
      </c>
      <c r="D111">
        <f t="shared" si="19"/>
        <v>0</v>
      </c>
      <c r="E111" t="s">
        <v>6</v>
      </c>
      <c r="F111" s="2" t="str">
        <f t="shared" si="20"/>
        <v>TAK</v>
      </c>
      <c r="G111">
        <f t="shared" si="21"/>
        <v>0.5</v>
      </c>
      <c r="H111">
        <f t="shared" si="15"/>
        <v>0</v>
      </c>
      <c r="I111">
        <f t="shared" si="14"/>
        <v>150</v>
      </c>
      <c r="J111">
        <f t="shared" si="16"/>
        <v>-4040</v>
      </c>
      <c r="K111">
        <f t="shared" si="26"/>
        <v>6360</v>
      </c>
      <c r="L111">
        <f t="shared" si="17"/>
        <v>10400</v>
      </c>
      <c r="M111">
        <f t="shared" si="22"/>
        <v>-4040</v>
      </c>
      <c r="N111">
        <f t="shared" si="23"/>
        <v>4</v>
      </c>
      <c r="O111" t="str">
        <f t="shared" si="25"/>
        <v>nie</v>
      </c>
      <c r="P111" t="str">
        <f t="shared" si="24"/>
        <v>nie</v>
      </c>
    </row>
    <row r="112" spans="1:16" x14ac:dyDescent="0.3">
      <c r="A112" s="2">
        <v>45034</v>
      </c>
      <c r="B112">
        <f t="shared" si="18"/>
        <v>2</v>
      </c>
      <c r="C112">
        <v>10</v>
      </c>
      <c r="D112">
        <f t="shared" si="19"/>
        <v>0</v>
      </c>
      <c r="E112" t="s">
        <v>6</v>
      </c>
      <c r="F112" s="2" t="str">
        <f t="shared" si="20"/>
        <v>TAK</v>
      </c>
      <c r="G112">
        <f t="shared" si="21"/>
        <v>0.5</v>
      </c>
      <c r="H112">
        <f t="shared" si="15"/>
        <v>0</v>
      </c>
      <c r="I112">
        <f t="shared" si="14"/>
        <v>150</v>
      </c>
      <c r="J112">
        <f t="shared" si="16"/>
        <v>-3890</v>
      </c>
      <c r="K112">
        <f t="shared" si="26"/>
        <v>6510</v>
      </c>
      <c r="L112">
        <f t="shared" si="17"/>
        <v>10400</v>
      </c>
      <c r="M112">
        <f t="shared" si="22"/>
        <v>-3890</v>
      </c>
      <c r="N112">
        <f t="shared" si="23"/>
        <v>4</v>
      </c>
      <c r="O112" t="str">
        <f t="shared" si="25"/>
        <v>nie</v>
      </c>
      <c r="P112" t="str">
        <f t="shared" si="24"/>
        <v>nie</v>
      </c>
    </row>
    <row r="113" spans="1:16" x14ac:dyDescent="0.3">
      <c r="A113" s="2">
        <v>45035</v>
      </c>
      <c r="B113">
        <f t="shared" si="18"/>
        <v>3</v>
      </c>
      <c r="C113">
        <v>10</v>
      </c>
      <c r="D113">
        <f t="shared" si="19"/>
        <v>0</v>
      </c>
      <c r="E113" t="s">
        <v>6</v>
      </c>
      <c r="F113" s="2" t="str">
        <f t="shared" si="20"/>
        <v>TAK</v>
      </c>
      <c r="G113">
        <f t="shared" si="21"/>
        <v>0.5</v>
      </c>
      <c r="H113">
        <f t="shared" si="15"/>
        <v>0</v>
      </c>
      <c r="I113">
        <f t="shared" si="14"/>
        <v>150</v>
      </c>
      <c r="J113">
        <f t="shared" si="16"/>
        <v>-3740</v>
      </c>
      <c r="K113">
        <f t="shared" si="26"/>
        <v>6660</v>
      </c>
      <c r="L113">
        <f t="shared" si="17"/>
        <v>10400</v>
      </c>
      <c r="M113">
        <f t="shared" si="22"/>
        <v>-3740</v>
      </c>
      <c r="N113">
        <f t="shared" si="23"/>
        <v>4</v>
      </c>
      <c r="O113" t="str">
        <f t="shared" si="25"/>
        <v>nie</v>
      </c>
      <c r="P113" t="str">
        <f t="shared" si="24"/>
        <v>nie</v>
      </c>
    </row>
    <row r="114" spans="1:16" x14ac:dyDescent="0.3">
      <c r="A114" s="2">
        <v>45036</v>
      </c>
      <c r="B114">
        <f t="shared" si="18"/>
        <v>4</v>
      </c>
      <c r="C114">
        <v>10</v>
      </c>
      <c r="D114">
        <f t="shared" si="19"/>
        <v>0</v>
      </c>
      <c r="E114" t="s">
        <v>6</v>
      </c>
      <c r="F114" s="2" t="str">
        <f t="shared" si="20"/>
        <v>TAK</v>
      </c>
      <c r="G114">
        <f t="shared" si="21"/>
        <v>0.5</v>
      </c>
      <c r="H114">
        <f t="shared" si="15"/>
        <v>0</v>
      </c>
      <c r="I114">
        <f t="shared" si="14"/>
        <v>150</v>
      </c>
      <c r="J114">
        <f t="shared" si="16"/>
        <v>-3590</v>
      </c>
      <c r="K114">
        <f t="shared" si="26"/>
        <v>6810</v>
      </c>
      <c r="L114">
        <f t="shared" si="17"/>
        <v>10400</v>
      </c>
      <c r="M114">
        <f t="shared" si="22"/>
        <v>-3590</v>
      </c>
      <c r="N114">
        <f t="shared" si="23"/>
        <v>4</v>
      </c>
      <c r="O114" t="str">
        <f t="shared" si="25"/>
        <v>nie</v>
      </c>
      <c r="P114" t="str">
        <f t="shared" si="24"/>
        <v>nie</v>
      </c>
    </row>
    <row r="115" spans="1:16" x14ac:dyDescent="0.3">
      <c r="A115" s="2">
        <v>45037</v>
      </c>
      <c r="B115">
        <f t="shared" si="18"/>
        <v>5</v>
      </c>
      <c r="C115">
        <v>10</v>
      </c>
      <c r="D115">
        <f t="shared" si="19"/>
        <v>0</v>
      </c>
      <c r="E115" t="s">
        <v>6</v>
      </c>
      <c r="F115" s="2" t="str">
        <f t="shared" si="20"/>
        <v>TAK</v>
      </c>
      <c r="G115">
        <f t="shared" si="21"/>
        <v>0.5</v>
      </c>
      <c r="H115">
        <f t="shared" si="15"/>
        <v>0</v>
      </c>
      <c r="I115">
        <f t="shared" si="14"/>
        <v>150</v>
      </c>
      <c r="J115">
        <f t="shared" si="16"/>
        <v>-3440</v>
      </c>
      <c r="K115">
        <f t="shared" si="26"/>
        <v>6960</v>
      </c>
      <c r="L115">
        <f t="shared" si="17"/>
        <v>10400</v>
      </c>
      <c r="M115">
        <f t="shared" si="22"/>
        <v>-3440</v>
      </c>
      <c r="N115">
        <f t="shared" si="23"/>
        <v>4</v>
      </c>
      <c r="O115" t="str">
        <f t="shared" si="25"/>
        <v>nie</v>
      </c>
      <c r="P115" t="str">
        <f t="shared" si="24"/>
        <v>nie</v>
      </c>
    </row>
    <row r="116" spans="1:16" x14ac:dyDescent="0.3">
      <c r="A116" s="2">
        <v>45038</v>
      </c>
      <c r="B116">
        <f t="shared" si="18"/>
        <v>6</v>
      </c>
      <c r="C116">
        <v>10</v>
      </c>
      <c r="D116">
        <f t="shared" si="19"/>
        <v>0</v>
      </c>
      <c r="E116" t="s">
        <v>6</v>
      </c>
      <c r="F116" s="2" t="str">
        <f t="shared" si="20"/>
        <v>NIE</v>
      </c>
      <c r="G116">
        <f t="shared" si="21"/>
        <v>0.5</v>
      </c>
      <c r="H116">
        <f t="shared" si="15"/>
        <v>0</v>
      </c>
      <c r="I116">
        <f t="shared" si="14"/>
        <v>0</v>
      </c>
      <c r="J116">
        <f t="shared" si="16"/>
        <v>-3440</v>
      </c>
      <c r="K116">
        <f t="shared" si="26"/>
        <v>6960</v>
      </c>
      <c r="L116">
        <f t="shared" si="17"/>
        <v>10400</v>
      </c>
      <c r="M116">
        <f t="shared" si="22"/>
        <v>-3440</v>
      </c>
      <c r="N116">
        <f t="shared" si="23"/>
        <v>4</v>
      </c>
      <c r="O116" t="str">
        <f t="shared" si="25"/>
        <v>nie</v>
      </c>
      <c r="P116" t="str">
        <f t="shared" si="24"/>
        <v>nie</v>
      </c>
    </row>
    <row r="117" spans="1:16" x14ac:dyDescent="0.3">
      <c r="A117" s="2">
        <v>45039</v>
      </c>
      <c r="B117">
        <f t="shared" si="18"/>
        <v>7</v>
      </c>
      <c r="C117">
        <v>10</v>
      </c>
      <c r="D117">
        <f t="shared" si="19"/>
        <v>150</v>
      </c>
      <c r="E117" t="s">
        <v>6</v>
      </c>
      <c r="F117" s="2" t="str">
        <f t="shared" si="20"/>
        <v>NIE</v>
      </c>
      <c r="G117">
        <f t="shared" si="21"/>
        <v>0.5</v>
      </c>
      <c r="H117">
        <f t="shared" si="15"/>
        <v>150</v>
      </c>
      <c r="I117">
        <f t="shared" si="14"/>
        <v>0</v>
      </c>
      <c r="J117">
        <f t="shared" si="16"/>
        <v>-3590</v>
      </c>
      <c r="K117">
        <f t="shared" si="26"/>
        <v>6960</v>
      </c>
      <c r="L117">
        <f t="shared" si="17"/>
        <v>10550</v>
      </c>
      <c r="M117">
        <f t="shared" si="22"/>
        <v>-3590</v>
      </c>
      <c r="N117">
        <f t="shared" si="23"/>
        <v>4</v>
      </c>
      <c r="O117" t="str">
        <f t="shared" si="25"/>
        <v>nie</v>
      </c>
      <c r="P117" t="str">
        <f t="shared" si="24"/>
        <v>nie</v>
      </c>
    </row>
    <row r="118" spans="1:16" x14ac:dyDescent="0.3">
      <c r="A118" s="2">
        <v>45040</v>
      </c>
      <c r="B118">
        <f t="shared" si="18"/>
        <v>1</v>
      </c>
      <c r="C118">
        <v>10</v>
      </c>
      <c r="D118">
        <f t="shared" si="19"/>
        <v>0</v>
      </c>
      <c r="E118" t="s">
        <v>6</v>
      </c>
      <c r="F118" s="2" t="str">
        <f t="shared" si="20"/>
        <v>TAK</v>
      </c>
      <c r="G118">
        <f t="shared" si="21"/>
        <v>0.5</v>
      </c>
      <c r="H118">
        <f t="shared" si="15"/>
        <v>0</v>
      </c>
      <c r="I118">
        <f t="shared" si="14"/>
        <v>150</v>
      </c>
      <c r="J118">
        <f t="shared" si="16"/>
        <v>-3440</v>
      </c>
      <c r="K118">
        <f t="shared" si="26"/>
        <v>7110</v>
      </c>
      <c r="L118">
        <f t="shared" si="17"/>
        <v>10550</v>
      </c>
      <c r="M118">
        <f t="shared" si="22"/>
        <v>-3440</v>
      </c>
      <c r="N118">
        <f t="shared" si="23"/>
        <v>4</v>
      </c>
      <c r="O118" t="str">
        <f t="shared" si="25"/>
        <v>nie</v>
      </c>
      <c r="P118" t="str">
        <f t="shared" si="24"/>
        <v>nie</v>
      </c>
    </row>
    <row r="119" spans="1:16" x14ac:dyDescent="0.3">
      <c r="A119" s="2">
        <v>45041</v>
      </c>
      <c r="B119">
        <f t="shared" si="18"/>
        <v>2</v>
      </c>
      <c r="C119">
        <v>10</v>
      </c>
      <c r="D119">
        <f t="shared" si="19"/>
        <v>0</v>
      </c>
      <c r="E119" t="s">
        <v>6</v>
      </c>
      <c r="F119" s="2" t="str">
        <f t="shared" si="20"/>
        <v>TAK</v>
      </c>
      <c r="G119">
        <f t="shared" si="21"/>
        <v>0.5</v>
      </c>
      <c r="H119">
        <f t="shared" si="15"/>
        <v>0</v>
      </c>
      <c r="I119">
        <f t="shared" si="14"/>
        <v>150</v>
      </c>
      <c r="J119">
        <f t="shared" si="16"/>
        <v>-3290</v>
      </c>
      <c r="K119">
        <f t="shared" si="26"/>
        <v>7260</v>
      </c>
      <c r="L119">
        <f t="shared" si="17"/>
        <v>10550</v>
      </c>
      <c r="M119">
        <f t="shared" si="22"/>
        <v>-3290</v>
      </c>
      <c r="N119">
        <f t="shared" si="23"/>
        <v>4</v>
      </c>
      <c r="O119" t="str">
        <f t="shared" si="25"/>
        <v>nie</v>
      </c>
      <c r="P119" t="str">
        <f t="shared" si="24"/>
        <v>nie</v>
      </c>
    </row>
    <row r="120" spans="1:16" x14ac:dyDescent="0.3">
      <c r="A120" s="2">
        <v>45042</v>
      </c>
      <c r="B120">
        <f t="shared" si="18"/>
        <v>3</v>
      </c>
      <c r="C120">
        <v>10</v>
      </c>
      <c r="D120">
        <f t="shared" si="19"/>
        <v>0</v>
      </c>
      <c r="E120" t="s">
        <v>6</v>
      </c>
      <c r="F120" s="2" t="str">
        <f t="shared" si="20"/>
        <v>TAK</v>
      </c>
      <c r="G120">
        <f t="shared" si="21"/>
        <v>0.5</v>
      </c>
      <c r="H120">
        <f t="shared" si="15"/>
        <v>0</v>
      </c>
      <c r="I120">
        <f t="shared" si="14"/>
        <v>150</v>
      </c>
      <c r="J120">
        <f t="shared" si="16"/>
        <v>-3140</v>
      </c>
      <c r="K120">
        <f t="shared" si="26"/>
        <v>7410</v>
      </c>
      <c r="L120">
        <f t="shared" si="17"/>
        <v>10550</v>
      </c>
      <c r="M120">
        <f t="shared" si="22"/>
        <v>-3140</v>
      </c>
      <c r="N120">
        <f t="shared" si="23"/>
        <v>4</v>
      </c>
      <c r="O120" t="str">
        <f t="shared" si="25"/>
        <v>nie</v>
      </c>
      <c r="P120" t="str">
        <f t="shared" si="24"/>
        <v>nie</v>
      </c>
    </row>
    <row r="121" spans="1:16" x14ac:dyDescent="0.3">
      <c r="A121" s="2">
        <v>45043</v>
      </c>
      <c r="B121">
        <f t="shared" si="18"/>
        <v>4</v>
      </c>
      <c r="C121">
        <v>10</v>
      </c>
      <c r="D121">
        <f t="shared" si="19"/>
        <v>0</v>
      </c>
      <c r="E121" t="s">
        <v>6</v>
      </c>
      <c r="F121" s="2" t="str">
        <f t="shared" si="20"/>
        <v>TAK</v>
      </c>
      <c r="G121">
        <f t="shared" si="21"/>
        <v>0.5</v>
      </c>
      <c r="H121">
        <f t="shared" si="15"/>
        <v>0</v>
      </c>
      <c r="I121">
        <f t="shared" si="14"/>
        <v>150</v>
      </c>
      <c r="J121">
        <f t="shared" si="16"/>
        <v>-2990</v>
      </c>
      <c r="K121">
        <f t="shared" si="26"/>
        <v>7560</v>
      </c>
      <c r="L121">
        <f t="shared" si="17"/>
        <v>10550</v>
      </c>
      <c r="M121">
        <f t="shared" si="22"/>
        <v>-2990</v>
      </c>
      <c r="N121">
        <f t="shared" si="23"/>
        <v>4</v>
      </c>
      <c r="O121" t="str">
        <f t="shared" si="25"/>
        <v>nie</v>
      </c>
      <c r="P121" t="str">
        <f t="shared" si="24"/>
        <v>nie</v>
      </c>
    </row>
    <row r="122" spans="1:16" x14ac:dyDescent="0.3">
      <c r="A122" s="2">
        <v>45044</v>
      </c>
      <c r="B122">
        <f t="shared" si="18"/>
        <v>5</v>
      </c>
      <c r="C122">
        <v>10</v>
      </c>
      <c r="D122">
        <f t="shared" si="19"/>
        <v>0</v>
      </c>
      <c r="E122" t="s">
        <v>6</v>
      </c>
      <c r="F122" s="2" t="str">
        <f t="shared" si="20"/>
        <v>TAK</v>
      </c>
      <c r="G122">
        <f t="shared" si="21"/>
        <v>0.5</v>
      </c>
      <c r="H122">
        <f t="shared" si="15"/>
        <v>0</v>
      </c>
      <c r="I122">
        <f t="shared" si="14"/>
        <v>150</v>
      </c>
      <c r="J122">
        <f t="shared" si="16"/>
        <v>-2840</v>
      </c>
      <c r="K122">
        <f t="shared" si="26"/>
        <v>7710</v>
      </c>
      <c r="L122">
        <f t="shared" si="17"/>
        <v>10550</v>
      </c>
      <c r="M122">
        <f t="shared" si="22"/>
        <v>-2840</v>
      </c>
      <c r="N122">
        <f t="shared" si="23"/>
        <v>4</v>
      </c>
      <c r="O122" t="str">
        <f t="shared" si="25"/>
        <v>nie</v>
      </c>
      <c r="P122" t="str">
        <f t="shared" si="24"/>
        <v>nie</v>
      </c>
    </row>
    <row r="123" spans="1:16" x14ac:dyDescent="0.3">
      <c r="A123" s="2">
        <v>45045</v>
      </c>
      <c r="B123">
        <f t="shared" si="18"/>
        <v>6</v>
      </c>
      <c r="C123">
        <v>10</v>
      </c>
      <c r="D123">
        <f t="shared" si="19"/>
        <v>0</v>
      </c>
      <c r="E123" t="s">
        <v>6</v>
      </c>
      <c r="F123" s="2" t="str">
        <f t="shared" si="20"/>
        <v>NIE</v>
      </c>
      <c r="G123">
        <f t="shared" si="21"/>
        <v>0.5</v>
      </c>
      <c r="H123">
        <f t="shared" si="15"/>
        <v>0</v>
      </c>
      <c r="I123">
        <f t="shared" si="14"/>
        <v>0</v>
      </c>
      <c r="J123">
        <f t="shared" si="16"/>
        <v>-2840</v>
      </c>
      <c r="K123">
        <f t="shared" si="26"/>
        <v>7710</v>
      </c>
      <c r="L123">
        <f t="shared" si="17"/>
        <v>10550</v>
      </c>
      <c r="M123">
        <f t="shared" si="22"/>
        <v>-2840</v>
      </c>
      <c r="N123">
        <f t="shared" si="23"/>
        <v>4</v>
      </c>
      <c r="O123" t="str">
        <f t="shared" si="25"/>
        <v>nie</v>
      </c>
      <c r="P123" t="str">
        <f>IF(AND(O123="nie",O124="tak"),"koniec","nie")</f>
        <v>nie</v>
      </c>
    </row>
    <row r="124" spans="1:16" x14ac:dyDescent="0.3">
      <c r="A124" s="2">
        <v>45046</v>
      </c>
      <c r="B124">
        <f t="shared" si="18"/>
        <v>7</v>
      </c>
      <c r="C124">
        <v>10</v>
      </c>
      <c r="D124">
        <f t="shared" si="19"/>
        <v>150</v>
      </c>
      <c r="E124" t="s">
        <v>6</v>
      </c>
      <c r="F124" s="2" t="str">
        <f t="shared" si="20"/>
        <v>NIE</v>
      </c>
      <c r="G124">
        <f t="shared" si="21"/>
        <v>0.5</v>
      </c>
      <c r="H124">
        <f t="shared" si="15"/>
        <v>150</v>
      </c>
      <c r="I124">
        <f t="shared" si="14"/>
        <v>0</v>
      </c>
      <c r="J124">
        <f>IF(F124="tak",30*G124*10-D124+J123,J123-D124)</f>
        <v>-2990</v>
      </c>
      <c r="K124">
        <f>IF(F124="tak",G124*C124*30+K123,K123)</f>
        <v>7710</v>
      </c>
      <c r="L124">
        <f>L123+D124</f>
        <v>10700</v>
      </c>
      <c r="M124">
        <f t="shared" si="22"/>
        <v>-2990</v>
      </c>
      <c r="N124">
        <f t="shared" si="23"/>
        <v>4</v>
      </c>
      <c r="O124" t="str">
        <f>IF(N124=N123,"nie","tak")</f>
        <v>nie</v>
      </c>
      <c r="P124" t="str">
        <f>IF(AND(O124="nie",O126="tak"),"koniec","nie")</f>
        <v>koniec</v>
      </c>
    </row>
    <row r="125" spans="1:16" x14ac:dyDescent="0.3">
      <c r="A125" s="2"/>
      <c r="F125" s="2"/>
      <c r="H125">
        <f t="shared" si="15"/>
        <v>0</v>
      </c>
      <c r="I125">
        <f t="shared" si="14"/>
        <v>0</v>
      </c>
      <c r="K125">
        <f>SUBTOTAL(9,K95:K124)</f>
        <v>187800</v>
      </c>
      <c r="L125">
        <f>SUBTOTAL(9,L95:L124)</f>
        <v>309750</v>
      </c>
      <c r="N125" s="9" t="s">
        <v>44</v>
      </c>
    </row>
    <row r="126" spans="1:16" x14ac:dyDescent="0.3">
      <c r="A126" s="2">
        <v>45047</v>
      </c>
      <c r="B126">
        <f t="shared" si="18"/>
        <v>1</v>
      </c>
      <c r="C126">
        <v>10</v>
      </c>
      <c r="D126">
        <f t="shared" si="19"/>
        <v>0</v>
      </c>
      <c r="E126" t="s">
        <v>6</v>
      </c>
      <c r="F126" s="2" t="str">
        <f t="shared" si="20"/>
        <v>TAK</v>
      </c>
      <c r="G126">
        <f t="shared" si="21"/>
        <v>0.5</v>
      </c>
      <c r="H126">
        <f t="shared" si="15"/>
        <v>0</v>
      </c>
      <c r="I126">
        <f t="shared" si="14"/>
        <v>150</v>
      </c>
      <c r="J126">
        <f>IF(F126="tak",30*G126*10-D126+J124,J124-D126)</f>
        <v>-2840</v>
      </c>
      <c r="K126">
        <f>IF(F126="tak",G126*C126*30+K124,K124)</f>
        <v>7860</v>
      </c>
      <c r="L126">
        <f>L124+D126</f>
        <v>10700</v>
      </c>
      <c r="M126">
        <f t="shared" si="22"/>
        <v>-2840</v>
      </c>
      <c r="N126">
        <f t="shared" si="23"/>
        <v>5</v>
      </c>
      <c r="O126" t="str">
        <f>IF(N126=N124,"nie","tak")</f>
        <v>tak</v>
      </c>
      <c r="P126" t="str">
        <f t="shared" si="24"/>
        <v>nie</v>
      </c>
    </row>
    <row r="127" spans="1:16" x14ac:dyDescent="0.3">
      <c r="A127" s="2">
        <v>45048</v>
      </c>
      <c r="B127">
        <f t="shared" si="18"/>
        <v>2</v>
      </c>
      <c r="C127">
        <v>10</v>
      </c>
      <c r="D127">
        <f t="shared" si="19"/>
        <v>0</v>
      </c>
      <c r="E127" t="s">
        <v>6</v>
      </c>
      <c r="F127" s="2" t="str">
        <f t="shared" si="20"/>
        <v>TAK</v>
      </c>
      <c r="G127">
        <f t="shared" si="21"/>
        <v>0.5</v>
      </c>
      <c r="H127">
        <f t="shared" si="15"/>
        <v>0</v>
      </c>
      <c r="I127">
        <f t="shared" si="14"/>
        <v>150</v>
      </c>
      <c r="J127">
        <f t="shared" si="16"/>
        <v>-2690</v>
      </c>
      <c r="K127">
        <f t="shared" si="26"/>
        <v>8010</v>
      </c>
      <c r="L127">
        <f t="shared" si="17"/>
        <v>10700</v>
      </c>
      <c r="M127">
        <f t="shared" si="22"/>
        <v>-2690</v>
      </c>
      <c r="N127">
        <f t="shared" si="23"/>
        <v>5</v>
      </c>
      <c r="O127" t="str">
        <f t="shared" si="25"/>
        <v>nie</v>
      </c>
      <c r="P127" t="str">
        <f t="shared" si="24"/>
        <v>nie</v>
      </c>
    </row>
    <row r="128" spans="1:16" x14ac:dyDescent="0.3">
      <c r="A128" s="2">
        <v>45049</v>
      </c>
      <c r="B128">
        <f t="shared" si="18"/>
        <v>3</v>
      </c>
      <c r="C128">
        <v>10</v>
      </c>
      <c r="D128">
        <f t="shared" si="19"/>
        <v>0</v>
      </c>
      <c r="E128" t="s">
        <v>6</v>
      </c>
      <c r="F128" s="2" t="str">
        <f t="shared" si="20"/>
        <v>TAK</v>
      </c>
      <c r="G128">
        <f t="shared" si="21"/>
        <v>0.5</v>
      </c>
      <c r="H128">
        <f t="shared" si="15"/>
        <v>0</v>
      </c>
      <c r="I128">
        <f t="shared" si="14"/>
        <v>150</v>
      </c>
      <c r="J128">
        <f t="shared" si="16"/>
        <v>-2540</v>
      </c>
      <c r="K128">
        <f t="shared" si="26"/>
        <v>8160</v>
      </c>
      <c r="L128">
        <f t="shared" si="17"/>
        <v>10700</v>
      </c>
      <c r="M128">
        <f t="shared" si="22"/>
        <v>-2540</v>
      </c>
      <c r="N128">
        <f t="shared" si="23"/>
        <v>5</v>
      </c>
      <c r="O128" t="str">
        <f t="shared" si="25"/>
        <v>nie</v>
      </c>
      <c r="P128" t="str">
        <f t="shared" si="24"/>
        <v>nie</v>
      </c>
    </row>
    <row r="129" spans="1:16" x14ac:dyDescent="0.3">
      <c r="A129" s="2">
        <v>45050</v>
      </c>
      <c r="B129">
        <f t="shared" si="18"/>
        <v>4</v>
      </c>
      <c r="C129">
        <v>10</v>
      </c>
      <c r="D129">
        <f t="shared" si="19"/>
        <v>0</v>
      </c>
      <c r="E129" t="s">
        <v>6</v>
      </c>
      <c r="F129" s="2" t="str">
        <f t="shared" si="20"/>
        <v>TAK</v>
      </c>
      <c r="G129">
        <f t="shared" si="21"/>
        <v>0.5</v>
      </c>
      <c r="H129">
        <f t="shared" si="15"/>
        <v>0</v>
      </c>
      <c r="I129">
        <f t="shared" si="14"/>
        <v>150</v>
      </c>
      <c r="J129">
        <f t="shared" si="16"/>
        <v>-2390</v>
      </c>
      <c r="K129">
        <f t="shared" si="26"/>
        <v>8310</v>
      </c>
      <c r="L129">
        <f t="shared" si="17"/>
        <v>10700</v>
      </c>
      <c r="M129">
        <f t="shared" si="22"/>
        <v>-2390</v>
      </c>
      <c r="N129">
        <f t="shared" si="23"/>
        <v>5</v>
      </c>
      <c r="O129" t="str">
        <f t="shared" si="25"/>
        <v>nie</v>
      </c>
      <c r="P129" t="str">
        <f t="shared" si="24"/>
        <v>nie</v>
      </c>
    </row>
    <row r="130" spans="1:16" x14ac:dyDescent="0.3">
      <c r="A130" s="2">
        <v>45051</v>
      </c>
      <c r="B130">
        <f t="shared" si="18"/>
        <v>5</v>
      </c>
      <c r="C130">
        <v>10</v>
      </c>
      <c r="D130">
        <f t="shared" si="19"/>
        <v>0</v>
      </c>
      <c r="E130" t="s">
        <v>6</v>
      </c>
      <c r="F130" s="2" t="str">
        <f t="shared" si="20"/>
        <v>TAK</v>
      </c>
      <c r="G130">
        <f t="shared" si="21"/>
        <v>0.5</v>
      </c>
      <c r="H130">
        <f t="shared" si="15"/>
        <v>0</v>
      </c>
      <c r="I130">
        <f t="shared" si="14"/>
        <v>150</v>
      </c>
      <c r="J130">
        <f t="shared" si="16"/>
        <v>-2240</v>
      </c>
      <c r="K130">
        <f t="shared" si="26"/>
        <v>8460</v>
      </c>
      <c r="L130">
        <f t="shared" si="17"/>
        <v>10700</v>
      </c>
      <c r="M130">
        <f t="shared" si="22"/>
        <v>-2240</v>
      </c>
      <c r="N130">
        <f t="shared" si="23"/>
        <v>5</v>
      </c>
      <c r="O130" t="str">
        <f t="shared" si="25"/>
        <v>nie</v>
      </c>
      <c r="P130" t="str">
        <f t="shared" si="24"/>
        <v>nie</v>
      </c>
    </row>
    <row r="131" spans="1:16" x14ac:dyDescent="0.3">
      <c r="A131" s="2">
        <v>45052</v>
      </c>
      <c r="B131">
        <f t="shared" si="18"/>
        <v>6</v>
      </c>
      <c r="C131">
        <v>10</v>
      </c>
      <c r="D131">
        <f t="shared" si="19"/>
        <v>0</v>
      </c>
      <c r="E131" t="s">
        <v>6</v>
      </c>
      <c r="F131" s="2" t="str">
        <f t="shared" si="20"/>
        <v>NIE</v>
      </c>
      <c r="G131">
        <f t="shared" si="21"/>
        <v>0.5</v>
      </c>
      <c r="H131">
        <f t="shared" si="15"/>
        <v>0</v>
      </c>
      <c r="I131">
        <f t="shared" ref="I131:I194" si="27">IF(F131="tak",G131*C131*30,0)</f>
        <v>0</v>
      </c>
      <c r="J131">
        <f t="shared" si="16"/>
        <v>-2240</v>
      </c>
      <c r="K131">
        <f t="shared" si="26"/>
        <v>8460</v>
      </c>
      <c r="L131">
        <f t="shared" si="17"/>
        <v>10700</v>
      </c>
      <c r="M131">
        <f t="shared" si="22"/>
        <v>-2240</v>
      </c>
      <c r="N131">
        <f t="shared" si="23"/>
        <v>5</v>
      </c>
      <c r="O131" t="str">
        <f t="shared" si="25"/>
        <v>nie</v>
      </c>
      <c r="P131" t="str">
        <f t="shared" si="24"/>
        <v>nie</v>
      </c>
    </row>
    <row r="132" spans="1:16" x14ac:dyDescent="0.3">
      <c r="A132" s="2">
        <v>45053</v>
      </c>
      <c r="B132">
        <f t="shared" si="18"/>
        <v>7</v>
      </c>
      <c r="C132">
        <v>10</v>
      </c>
      <c r="D132">
        <f t="shared" si="19"/>
        <v>150</v>
      </c>
      <c r="E132" t="s">
        <v>6</v>
      </c>
      <c r="F132" s="2" t="str">
        <f t="shared" si="20"/>
        <v>NIE</v>
      </c>
      <c r="G132">
        <f t="shared" si="21"/>
        <v>0.5</v>
      </c>
      <c r="H132">
        <f t="shared" ref="H132:H195" si="28">D132</f>
        <v>150</v>
      </c>
      <c r="I132">
        <f t="shared" si="27"/>
        <v>0</v>
      </c>
      <c r="J132">
        <f t="shared" ref="J132:J195" si="29">IF(F132="tak",30*G132*10-D132+J131,J131-D132)</f>
        <v>-2390</v>
      </c>
      <c r="K132">
        <f t="shared" si="26"/>
        <v>8460</v>
      </c>
      <c r="L132">
        <f t="shared" ref="L132:L195" si="30">L131+D132</f>
        <v>10850</v>
      </c>
      <c r="M132">
        <f t="shared" si="22"/>
        <v>-2390</v>
      </c>
      <c r="N132">
        <f t="shared" si="23"/>
        <v>5</v>
      </c>
      <c r="O132" t="str">
        <f t="shared" si="25"/>
        <v>nie</v>
      </c>
      <c r="P132" t="str">
        <f t="shared" si="24"/>
        <v>nie</v>
      </c>
    </row>
    <row r="133" spans="1:16" x14ac:dyDescent="0.3">
      <c r="A133" s="2">
        <v>45054</v>
      </c>
      <c r="B133">
        <f t="shared" si="18"/>
        <v>1</v>
      </c>
      <c r="C133">
        <v>10</v>
      </c>
      <c r="D133">
        <f t="shared" si="19"/>
        <v>0</v>
      </c>
      <c r="E133" t="s">
        <v>6</v>
      </c>
      <c r="F133" s="2" t="str">
        <f t="shared" si="20"/>
        <v>TAK</v>
      </c>
      <c r="G133">
        <f t="shared" si="21"/>
        <v>0.5</v>
      </c>
      <c r="H133">
        <f t="shared" si="28"/>
        <v>0</v>
      </c>
      <c r="I133">
        <f t="shared" si="27"/>
        <v>150</v>
      </c>
      <c r="J133">
        <f t="shared" si="29"/>
        <v>-2240</v>
      </c>
      <c r="K133">
        <f t="shared" si="26"/>
        <v>8610</v>
      </c>
      <c r="L133">
        <f t="shared" si="30"/>
        <v>10850</v>
      </c>
      <c r="M133">
        <f t="shared" si="22"/>
        <v>-2240</v>
      </c>
      <c r="N133">
        <f t="shared" si="23"/>
        <v>5</v>
      </c>
      <c r="O133" t="str">
        <f t="shared" si="25"/>
        <v>nie</v>
      </c>
      <c r="P133" t="str">
        <f t="shared" si="24"/>
        <v>nie</v>
      </c>
    </row>
    <row r="134" spans="1:16" x14ac:dyDescent="0.3">
      <c r="A134" s="2">
        <v>45055</v>
      </c>
      <c r="B134">
        <f t="shared" si="18"/>
        <v>2</v>
      </c>
      <c r="C134">
        <v>10</v>
      </c>
      <c r="D134">
        <f t="shared" si="19"/>
        <v>0</v>
      </c>
      <c r="E134" t="s">
        <v>6</v>
      </c>
      <c r="F134" s="2" t="str">
        <f t="shared" si="20"/>
        <v>TAK</v>
      </c>
      <c r="G134">
        <f t="shared" si="21"/>
        <v>0.5</v>
      </c>
      <c r="H134">
        <f t="shared" si="28"/>
        <v>0</v>
      </c>
      <c r="I134">
        <f t="shared" si="27"/>
        <v>150</v>
      </c>
      <c r="J134">
        <f t="shared" si="29"/>
        <v>-2090</v>
      </c>
      <c r="K134">
        <f t="shared" si="26"/>
        <v>8760</v>
      </c>
      <c r="L134">
        <f t="shared" si="30"/>
        <v>10850</v>
      </c>
      <c r="M134">
        <f t="shared" si="22"/>
        <v>-2090</v>
      </c>
      <c r="N134">
        <f t="shared" si="23"/>
        <v>5</v>
      </c>
      <c r="O134" t="str">
        <f t="shared" si="25"/>
        <v>nie</v>
      </c>
      <c r="P134" t="str">
        <f t="shared" si="24"/>
        <v>nie</v>
      </c>
    </row>
    <row r="135" spans="1:16" x14ac:dyDescent="0.3">
      <c r="A135" s="2">
        <v>45056</v>
      </c>
      <c r="B135">
        <f t="shared" ref="B135:B200" si="31">WEEKDAY(A135,2)</f>
        <v>3</v>
      </c>
      <c r="C135">
        <v>10</v>
      </c>
      <c r="D135">
        <f t="shared" ref="D135:D200" si="32">IF(B135=7,15*10,0)</f>
        <v>0</v>
      </c>
      <c r="E135" t="s">
        <v>6</v>
      </c>
      <c r="F135" s="2" t="str">
        <f t="shared" ref="F135:F200" si="33">IF(OR(B135=6,B135=7),"NIE","TAK")</f>
        <v>TAK</v>
      </c>
      <c r="G135">
        <f t="shared" ref="G135:G200" si="34">IF(E135="wiosna",50%,IF(E135="lato",90%,IF(E135="jesień",40%,20%)))</f>
        <v>0.5</v>
      </c>
      <c r="H135">
        <f t="shared" si="28"/>
        <v>0</v>
      </c>
      <c r="I135">
        <f t="shared" si="27"/>
        <v>150</v>
      </c>
      <c r="J135">
        <f t="shared" si="29"/>
        <v>-1940</v>
      </c>
      <c r="K135">
        <f t="shared" si="26"/>
        <v>8910</v>
      </c>
      <c r="L135">
        <f t="shared" si="30"/>
        <v>10850</v>
      </c>
      <c r="M135">
        <f t="shared" ref="M135:M200" si="35">K135-L135</f>
        <v>-1940</v>
      </c>
      <c r="N135">
        <f t="shared" ref="N135:N200" si="36">MONTH(A135)</f>
        <v>5</v>
      </c>
      <c r="O135" t="str">
        <f t="shared" si="25"/>
        <v>nie</v>
      </c>
      <c r="P135" t="str">
        <f t="shared" ref="P135:P200" si="37">IF(AND(O135="nie",O136="tak"),"koniec","nie")</f>
        <v>nie</v>
      </c>
    </row>
    <row r="136" spans="1:16" x14ac:dyDescent="0.3">
      <c r="A136" s="2">
        <v>45057</v>
      </c>
      <c r="B136">
        <f t="shared" si="31"/>
        <v>4</v>
      </c>
      <c r="C136">
        <v>10</v>
      </c>
      <c r="D136">
        <f t="shared" si="32"/>
        <v>0</v>
      </c>
      <c r="E136" t="s">
        <v>6</v>
      </c>
      <c r="F136" s="2" t="str">
        <f t="shared" si="33"/>
        <v>TAK</v>
      </c>
      <c r="G136">
        <f t="shared" si="34"/>
        <v>0.5</v>
      </c>
      <c r="H136">
        <f t="shared" si="28"/>
        <v>0</v>
      </c>
      <c r="I136">
        <f t="shared" si="27"/>
        <v>150</v>
      </c>
      <c r="J136">
        <f t="shared" si="29"/>
        <v>-1790</v>
      </c>
      <c r="K136">
        <f t="shared" si="26"/>
        <v>9060</v>
      </c>
      <c r="L136">
        <f t="shared" si="30"/>
        <v>10850</v>
      </c>
      <c r="M136">
        <f t="shared" si="35"/>
        <v>-1790</v>
      </c>
      <c r="N136">
        <f t="shared" si="36"/>
        <v>5</v>
      </c>
      <c r="O136" t="str">
        <f t="shared" ref="O136:O201" si="38">IF(N136=N135,"nie","tak")</f>
        <v>nie</v>
      </c>
      <c r="P136" t="str">
        <f t="shared" si="37"/>
        <v>nie</v>
      </c>
    </row>
    <row r="137" spans="1:16" x14ac:dyDescent="0.3">
      <c r="A137" s="2">
        <v>45058</v>
      </c>
      <c r="B137">
        <f t="shared" si="31"/>
        <v>5</v>
      </c>
      <c r="C137">
        <v>10</v>
      </c>
      <c r="D137">
        <f t="shared" si="32"/>
        <v>0</v>
      </c>
      <c r="E137" t="s">
        <v>6</v>
      </c>
      <c r="F137" s="2" t="str">
        <f t="shared" si="33"/>
        <v>TAK</v>
      </c>
      <c r="G137">
        <f t="shared" si="34"/>
        <v>0.5</v>
      </c>
      <c r="H137">
        <f t="shared" si="28"/>
        <v>0</v>
      </c>
      <c r="I137">
        <f t="shared" si="27"/>
        <v>150</v>
      </c>
      <c r="J137">
        <f t="shared" si="29"/>
        <v>-1640</v>
      </c>
      <c r="K137">
        <f t="shared" si="26"/>
        <v>9210</v>
      </c>
      <c r="L137">
        <f t="shared" si="30"/>
        <v>10850</v>
      </c>
      <c r="M137">
        <f t="shared" si="35"/>
        <v>-1640</v>
      </c>
      <c r="N137">
        <f t="shared" si="36"/>
        <v>5</v>
      </c>
      <c r="O137" t="str">
        <f t="shared" si="38"/>
        <v>nie</v>
      </c>
      <c r="P137" t="str">
        <f t="shared" si="37"/>
        <v>nie</v>
      </c>
    </row>
    <row r="138" spans="1:16" x14ac:dyDescent="0.3">
      <c r="A138" s="2">
        <v>45059</v>
      </c>
      <c r="B138">
        <f t="shared" si="31"/>
        <v>6</v>
      </c>
      <c r="C138">
        <v>10</v>
      </c>
      <c r="D138">
        <f t="shared" si="32"/>
        <v>0</v>
      </c>
      <c r="E138" t="s">
        <v>6</v>
      </c>
      <c r="F138" s="2" t="str">
        <f t="shared" si="33"/>
        <v>NIE</v>
      </c>
      <c r="G138">
        <f t="shared" si="34"/>
        <v>0.5</v>
      </c>
      <c r="H138">
        <f t="shared" si="28"/>
        <v>0</v>
      </c>
      <c r="I138">
        <f t="shared" si="27"/>
        <v>0</v>
      </c>
      <c r="J138">
        <f t="shared" si="29"/>
        <v>-1640</v>
      </c>
      <c r="K138">
        <f t="shared" si="26"/>
        <v>9210</v>
      </c>
      <c r="L138">
        <f t="shared" si="30"/>
        <v>10850</v>
      </c>
      <c r="M138">
        <f t="shared" si="35"/>
        <v>-1640</v>
      </c>
      <c r="N138">
        <f t="shared" si="36"/>
        <v>5</v>
      </c>
      <c r="O138" t="str">
        <f t="shared" si="38"/>
        <v>nie</v>
      </c>
      <c r="P138" t="str">
        <f t="shared" si="37"/>
        <v>nie</v>
      </c>
    </row>
    <row r="139" spans="1:16" x14ac:dyDescent="0.3">
      <c r="A139" s="2">
        <v>45060</v>
      </c>
      <c r="B139">
        <f t="shared" si="31"/>
        <v>7</v>
      </c>
      <c r="C139">
        <v>10</v>
      </c>
      <c r="D139">
        <f t="shared" si="32"/>
        <v>150</v>
      </c>
      <c r="E139" t="s">
        <v>6</v>
      </c>
      <c r="F139" s="2" t="str">
        <f t="shared" si="33"/>
        <v>NIE</v>
      </c>
      <c r="G139">
        <f t="shared" si="34"/>
        <v>0.5</v>
      </c>
      <c r="H139">
        <f t="shared" si="28"/>
        <v>150</v>
      </c>
      <c r="I139">
        <f t="shared" si="27"/>
        <v>0</v>
      </c>
      <c r="J139">
        <f t="shared" si="29"/>
        <v>-1790</v>
      </c>
      <c r="K139">
        <f t="shared" si="26"/>
        <v>9210</v>
      </c>
      <c r="L139">
        <f t="shared" si="30"/>
        <v>11000</v>
      </c>
      <c r="M139">
        <f t="shared" si="35"/>
        <v>-1790</v>
      </c>
      <c r="N139">
        <f t="shared" si="36"/>
        <v>5</v>
      </c>
      <c r="O139" t="str">
        <f t="shared" si="38"/>
        <v>nie</v>
      </c>
      <c r="P139" t="str">
        <f t="shared" si="37"/>
        <v>nie</v>
      </c>
    </row>
    <row r="140" spans="1:16" x14ac:dyDescent="0.3">
      <c r="A140" s="2">
        <v>45061</v>
      </c>
      <c r="B140">
        <f t="shared" si="31"/>
        <v>1</v>
      </c>
      <c r="C140">
        <v>10</v>
      </c>
      <c r="D140">
        <f t="shared" si="32"/>
        <v>0</v>
      </c>
      <c r="E140" t="s">
        <v>6</v>
      </c>
      <c r="F140" s="2" t="str">
        <f t="shared" si="33"/>
        <v>TAK</v>
      </c>
      <c r="G140">
        <f t="shared" si="34"/>
        <v>0.5</v>
      </c>
      <c r="H140">
        <f t="shared" si="28"/>
        <v>0</v>
      </c>
      <c r="I140">
        <f t="shared" si="27"/>
        <v>150</v>
      </c>
      <c r="J140">
        <f t="shared" si="29"/>
        <v>-1640</v>
      </c>
      <c r="K140">
        <f t="shared" si="26"/>
        <v>9360</v>
      </c>
      <c r="L140">
        <f t="shared" si="30"/>
        <v>11000</v>
      </c>
      <c r="M140">
        <f t="shared" si="35"/>
        <v>-1640</v>
      </c>
      <c r="N140">
        <f t="shared" si="36"/>
        <v>5</v>
      </c>
      <c r="O140" t="str">
        <f t="shared" si="38"/>
        <v>nie</v>
      </c>
      <c r="P140" t="str">
        <f t="shared" si="37"/>
        <v>nie</v>
      </c>
    </row>
    <row r="141" spans="1:16" x14ac:dyDescent="0.3">
      <c r="A141" s="2">
        <v>45062</v>
      </c>
      <c r="B141">
        <f t="shared" si="31"/>
        <v>2</v>
      </c>
      <c r="C141">
        <v>10</v>
      </c>
      <c r="D141">
        <f t="shared" si="32"/>
        <v>0</v>
      </c>
      <c r="E141" t="s">
        <v>6</v>
      </c>
      <c r="F141" s="2" t="str">
        <f t="shared" si="33"/>
        <v>TAK</v>
      </c>
      <c r="G141">
        <f t="shared" si="34"/>
        <v>0.5</v>
      </c>
      <c r="H141">
        <f t="shared" si="28"/>
        <v>0</v>
      </c>
      <c r="I141">
        <f t="shared" si="27"/>
        <v>150</v>
      </c>
      <c r="J141">
        <f t="shared" si="29"/>
        <v>-1490</v>
      </c>
      <c r="K141">
        <f t="shared" si="26"/>
        <v>9510</v>
      </c>
      <c r="L141">
        <f t="shared" si="30"/>
        <v>11000</v>
      </c>
      <c r="M141">
        <f t="shared" si="35"/>
        <v>-1490</v>
      </c>
      <c r="N141">
        <f t="shared" si="36"/>
        <v>5</v>
      </c>
      <c r="O141" t="str">
        <f t="shared" si="38"/>
        <v>nie</v>
      </c>
      <c r="P141" t="str">
        <f t="shared" si="37"/>
        <v>nie</v>
      </c>
    </row>
    <row r="142" spans="1:16" x14ac:dyDescent="0.3">
      <c r="A142" s="2">
        <v>45063</v>
      </c>
      <c r="B142">
        <f t="shared" si="31"/>
        <v>3</v>
      </c>
      <c r="C142">
        <v>10</v>
      </c>
      <c r="D142">
        <f t="shared" si="32"/>
        <v>0</v>
      </c>
      <c r="E142" t="s">
        <v>6</v>
      </c>
      <c r="F142" s="2" t="str">
        <f t="shared" si="33"/>
        <v>TAK</v>
      </c>
      <c r="G142">
        <f t="shared" si="34"/>
        <v>0.5</v>
      </c>
      <c r="H142">
        <f t="shared" si="28"/>
        <v>0</v>
      </c>
      <c r="I142">
        <f t="shared" si="27"/>
        <v>150</v>
      </c>
      <c r="J142">
        <f t="shared" si="29"/>
        <v>-1340</v>
      </c>
      <c r="K142">
        <f t="shared" ref="K142:K205" si="39">IF(F142="tak",G142*C142*30+K141,K141)</f>
        <v>9660</v>
      </c>
      <c r="L142">
        <f t="shared" si="30"/>
        <v>11000</v>
      </c>
      <c r="M142">
        <f t="shared" si="35"/>
        <v>-1340</v>
      </c>
      <c r="N142">
        <f t="shared" si="36"/>
        <v>5</v>
      </c>
      <c r="O142" t="str">
        <f t="shared" si="38"/>
        <v>nie</v>
      </c>
      <c r="P142" t="str">
        <f t="shared" si="37"/>
        <v>nie</v>
      </c>
    </row>
    <row r="143" spans="1:16" x14ac:dyDescent="0.3">
      <c r="A143" s="2">
        <v>45064</v>
      </c>
      <c r="B143">
        <f t="shared" si="31"/>
        <v>4</v>
      </c>
      <c r="C143">
        <v>10</v>
      </c>
      <c r="D143">
        <f t="shared" si="32"/>
        <v>0</v>
      </c>
      <c r="E143" t="s">
        <v>6</v>
      </c>
      <c r="F143" s="2" t="str">
        <f t="shared" si="33"/>
        <v>TAK</v>
      </c>
      <c r="G143">
        <f t="shared" si="34"/>
        <v>0.5</v>
      </c>
      <c r="H143">
        <f t="shared" si="28"/>
        <v>0</v>
      </c>
      <c r="I143">
        <f t="shared" si="27"/>
        <v>150</v>
      </c>
      <c r="J143">
        <f t="shared" si="29"/>
        <v>-1190</v>
      </c>
      <c r="K143">
        <f t="shared" si="39"/>
        <v>9810</v>
      </c>
      <c r="L143">
        <f t="shared" si="30"/>
        <v>11000</v>
      </c>
      <c r="M143">
        <f t="shared" si="35"/>
        <v>-1190</v>
      </c>
      <c r="N143">
        <f t="shared" si="36"/>
        <v>5</v>
      </c>
      <c r="O143" t="str">
        <f t="shared" si="38"/>
        <v>nie</v>
      </c>
      <c r="P143" t="str">
        <f t="shared" si="37"/>
        <v>nie</v>
      </c>
    </row>
    <row r="144" spans="1:16" x14ac:dyDescent="0.3">
      <c r="A144" s="2">
        <v>45065</v>
      </c>
      <c r="B144">
        <f t="shared" si="31"/>
        <v>5</v>
      </c>
      <c r="C144">
        <v>10</v>
      </c>
      <c r="D144">
        <f t="shared" si="32"/>
        <v>0</v>
      </c>
      <c r="E144" t="s">
        <v>6</v>
      </c>
      <c r="F144" s="2" t="str">
        <f t="shared" si="33"/>
        <v>TAK</v>
      </c>
      <c r="G144">
        <f t="shared" si="34"/>
        <v>0.5</v>
      </c>
      <c r="H144">
        <f t="shared" si="28"/>
        <v>0</v>
      </c>
      <c r="I144">
        <f t="shared" si="27"/>
        <v>150</v>
      </c>
      <c r="J144">
        <f t="shared" si="29"/>
        <v>-1040</v>
      </c>
      <c r="K144">
        <f t="shared" si="39"/>
        <v>9960</v>
      </c>
      <c r="L144">
        <f t="shared" si="30"/>
        <v>11000</v>
      </c>
      <c r="M144">
        <f t="shared" si="35"/>
        <v>-1040</v>
      </c>
      <c r="N144">
        <f t="shared" si="36"/>
        <v>5</v>
      </c>
      <c r="O144" t="str">
        <f t="shared" si="38"/>
        <v>nie</v>
      </c>
      <c r="P144" t="str">
        <f t="shared" si="37"/>
        <v>nie</v>
      </c>
    </row>
    <row r="145" spans="1:16" x14ac:dyDescent="0.3">
      <c r="A145" s="2">
        <v>45066</v>
      </c>
      <c r="B145">
        <f t="shared" si="31"/>
        <v>6</v>
      </c>
      <c r="C145">
        <v>10</v>
      </c>
      <c r="D145">
        <f t="shared" si="32"/>
        <v>0</v>
      </c>
      <c r="E145" t="s">
        <v>6</v>
      </c>
      <c r="F145" s="2" t="str">
        <f t="shared" si="33"/>
        <v>NIE</v>
      </c>
      <c r="G145">
        <f t="shared" si="34"/>
        <v>0.5</v>
      </c>
      <c r="H145">
        <f t="shared" si="28"/>
        <v>0</v>
      </c>
      <c r="I145">
        <f t="shared" si="27"/>
        <v>0</v>
      </c>
      <c r="J145">
        <f t="shared" si="29"/>
        <v>-1040</v>
      </c>
      <c r="K145">
        <f t="shared" si="39"/>
        <v>9960</v>
      </c>
      <c r="L145">
        <f t="shared" si="30"/>
        <v>11000</v>
      </c>
      <c r="M145">
        <f t="shared" si="35"/>
        <v>-1040</v>
      </c>
      <c r="N145">
        <f t="shared" si="36"/>
        <v>5</v>
      </c>
      <c r="O145" t="str">
        <f t="shared" si="38"/>
        <v>nie</v>
      </c>
      <c r="P145" t="str">
        <f t="shared" si="37"/>
        <v>nie</v>
      </c>
    </row>
    <row r="146" spans="1:16" x14ac:dyDescent="0.3">
      <c r="A146" s="2">
        <v>45067</v>
      </c>
      <c r="B146">
        <f t="shared" si="31"/>
        <v>7</v>
      </c>
      <c r="C146">
        <v>10</v>
      </c>
      <c r="D146">
        <f t="shared" si="32"/>
        <v>150</v>
      </c>
      <c r="E146" t="s">
        <v>6</v>
      </c>
      <c r="F146" s="2" t="str">
        <f t="shared" si="33"/>
        <v>NIE</v>
      </c>
      <c r="G146">
        <f t="shared" si="34"/>
        <v>0.5</v>
      </c>
      <c r="H146">
        <f t="shared" si="28"/>
        <v>150</v>
      </c>
      <c r="I146">
        <f t="shared" si="27"/>
        <v>0</v>
      </c>
      <c r="J146">
        <f t="shared" si="29"/>
        <v>-1190</v>
      </c>
      <c r="K146">
        <f t="shared" si="39"/>
        <v>9960</v>
      </c>
      <c r="L146">
        <f t="shared" si="30"/>
        <v>11150</v>
      </c>
      <c r="M146">
        <f t="shared" si="35"/>
        <v>-1190</v>
      </c>
      <c r="N146">
        <f t="shared" si="36"/>
        <v>5</v>
      </c>
      <c r="O146" t="str">
        <f t="shared" si="38"/>
        <v>nie</v>
      </c>
      <c r="P146" t="str">
        <f t="shared" si="37"/>
        <v>nie</v>
      </c>
    </row>
    <row r="147" spans="1:16" x14ac:dyDescent="0.3">
      <c r="A147" s="2">
        <v>45068</v>
      </c>
      <c r="B147">
        <f t="shared" si="31"/>
        <v>1</v>
      </c>
      <c r="C147">
        <v>10</v>
      </c>
      <c r="D147">
        <f t="shared" si="32"/>
        <v>0</v>
      </c>
      <c r="E147" t="s">
        <v>6</v>
      </c>
      <c r="F147" s="2" t="str">
        <f t="shared" si="33"/>
        <v>TAK</v>
      </c>
      <c r="G147">
        <f t="shared" si="34"/>
        <v>0.5</v>
      </c>
      <c r="H147">
        <f t="shared" si="28"/>
        <v>0</v>
      </c>
      <c r="I147">
        <f t="shared" si="27"/>
        <v>150</v>
      </c>
      <c r="J147">
        <f t="shared" si="29"/>
        <v>-1040</v>
      </c>
      <c r="K147">
        <f t="shared" si="39"/>
        <v>10110</v>
      </c>
      <c r="L147">
        <f t="shared" si="30"/>
        <v>11150</v>
      </c>
      <c r="M147">
        <f t="shared" si="35"/>
        <v>-1040</v>
      </c>
      <c r="N147">
        <f t="shared" si="36"/>
        <v>5</v>
      </c>
      <c r="O147" t="str">
        <f t="shared" si="38"/>
        <v>nie</v>
      </c>
      <c r="P147" t="str">
        <f t="shared" si="37"/>
        <v>nie</v>
      </c>
    </row>
    <row r="148" spans="1:16" x14ac:dyDescent="0.3">
      <c r="A148" s="2">
        <v>45069</v>
      </c>
      <c r="B148">
        <f t="shared" si="31"/>
        <v>2</v>
      </c>
      <c r="C148">
        <v>10</v>
      </c>
      <c r="D148">
        <f t="shared" si="32"/>
        <v>0</v>
      </c>
      <c r="E148" t="s">
        <v>6</v>
      </c>
      <c r="F148" s="2" t="str">
        <f t="shared" si="33"/>
        <v>TAK</v>
      </c>
      <c r="G148">
        <f t="shared" si="34"/>
        <v>0.5</v>
      </c>
      <c r="H148">
        <f t="shared" si="28"/>
        <v>0</v>
      </c>
      <c r="I148">
        <f t="shared" si="27"/>
        <v>150</v>
      </c>
      <c r="J148">
        <f t="shared" si="29"/>
        <v>-890</v>
      </c>
      <c r="K148">
        <f t="shared" si="39"/>
        <v>10260</v>
      </c>
      <c r="L148">
        <f t="shared" si="30"/>
        <v>11150</v>
      </c>
      <c r="M148">
        <f t="shared" si="35"/>
        <v>-890</v>
      </c>
      <c r="N148">
        <f t="shared" si="36"/>
        <v>5</v>
      </c>
      <c r="O148" t="str">
        <f t="shared" si="38"/>
        <v>nie</v>
      </c>
      <c r="P148" t="str">
        <f t="shared" si="37"/>
        <v>nie</v>
      </c>
    </row>
    <row r="149" spans="1:16" x14ac:dyDescent="0.3">
      <c r="A149" s="2">
        <v>45070</v>
      </c>
      <c r="B149">
        <f t="shared" si="31"/>
        <v>3</v>
      </c>
      <c r="C149">
        <v>10</v>
      </c>
      <c r="D149">
        <f t="shared" si="32"/>
        <v>0</v>
      </c>
      <c r="E149" t="s">
        <v>6</v>
      </c>
      <c r="F149" s="2" t="str">
        <f t="shared" si="33"/>
        <v>TAK</v>
      </c>
      <c r="G149">
        <f t="shared" si="34"/>
        <v>0.5</v>
      </c>
      <c r="H149">
        <f t="shared" si="28"/>
        <v>0</v>
      </c>
      <c r="I149">
        <f t="shared" si="27"/>
        <v>150</v>
      </c>
      <c r="J149">
        <f t="shared" si="29"/>
        <v>-740</v>
      </c>
      <c r="K149">
        <f t="shared" si="39"/>
        <v>10410</v>
      </c>
      <c r="L149">
        <f t="shared" si="30"/>
        <v>11150</v>
      </c>
      <c r="M149">
        <f t="shared" si="35"/>
        <v>-740</v>
      </c>
      <c r="N149">
        <f t="shared" si="36"/>
        <v>5</v>
      </c>
      <c r="O149" t="str">
        <f t="shared" si="38"/>
        <v>nie</v>
      </c>
      <c r="P149" t="str">
        <f t="shared" si="37"/>
        <v>nie</v>
      </c>
    </row>
    <row r="150" spans="1:16" x14ac:dyDescent="0.3">
      <c r="A150" s="2">
        <v>45071</v>
      </c>
      <c r="B150">
        <f t="shared" si="31"/>
        <v>4</v>
      </c>
      <c r="C150">
        <v>10</v>
      </c>
      <c r="D150">
        <f t="shared" si="32"/>
        <v>0</v>
      </c>
      <c r="E150" t="s">
        <v>6</v>
      </c>
      <c r="F150" s="2" t="str">
        <f t="shared" si="33"/>
        <v>TAK</v>
      </c>
      <c r="G150">
        <f t="shared" si="34"/>
        <v>0.5</v>
      </c>
      <c r="H150">
        <f t="shared" si="28"/>
        <v>0</v>
      </c>
      <c r="I150">
        <f t="shared" si="27"/>
        <v>150</v>
      </c>
      <c r="J150">
        <f t="shared" si="29"/>
        <v>-590</v>
      </c>
      <c r="K150">
        <f t="shared" si="39"/>
        <v>10560</v>
      </c>
      <c r="L150">
        <f t="shared" si="30"/>
        <v>11150</v>
      </c>
      <c r="M150">
        <f t="shared" si="35"/>
        <v>-590</v>
      </c>
      <c r="N150">
        <f t="shared" si="36"/>
        <v>5</v>
      </c>
      <c r="O150" t="str">
        <f t="shared" si="38"/>
        <v>nie</v>
      </c>
      <c r="P150" t="str">
        <f t="shared" si="37"/>
        <v>nie</v>
      </c>
    </row>
    <row r="151" spans="1:16" x14ac:dyDescent="0.3">
      <c r="A151" s="2">
        <v>45072</v>
      </c>
      <c r="B151">
        <f t="shared" si="31"/>
        <v>5</v>
      </c>
      <c r="C151">
        <v>10</v>
      </c>
      <c r="D151">
        <f t="shared" si="32"/>
        <v>0</v>
      </c>
      <c r="E151" t="s">
        <v>6</v>
      </c>
      <c r="F151" s="2" t="str">
        <f t="shared" si="33"/>
        <v>TAK</v>
      </c>
      <c r="G151">
        <f t="shared" si="34"/>
        <v>0.5</v>
      </c>
      <c r="H151">
        <f t="shared" si="28"/>
        <v>0</v>
      </c>
      <c r="I151">
        <f t="shared" si="27"/>
        <v>150</v>
      </c>
      <c r="J151">
        <f t="shared" si="29"/>
        <v>-440</v>
      </c>
      <c r="K151">
        <f t="shared" si="39"/>
        <v>10710</v>
      </c>
      <c r="L151">
        <f t="shared" si="30"/>
        <v>11150</v>
      </c>
      <c r="M151">
        <f t="shared" si="35"/>
        <v>-440</v>
      </c>
      <c r="N151">
        <f t="shared" si="36"/>
        <v>5</v>
      </c>
      <c r="O151" t="str">
        <f t="shared" si="38"/>
        <v>nie</v>
      </c>
      <c r="P151" t="str">
        <f t="shared" si="37"/>
        <v>nie</v>
      </c>
    </row>
    <row r="152" spans="1:16" x14ac:dyDescent="0.3">
      <c r="A152" s="2">
        <v>45073</v>
      </c>
      <c r="B152">
        <f t="shared" si="31"/>
        <v>6</v>
      </c>
      <c r="C152">
        <v>10</v>
      </c>
      <c r="D152">
        <f t="shared" si="32"/>
        <v>0</v>
      </c>
      <c r="E152" t="s">
        <v>6</v>
      </c>
      <c r="F152" s="2" t="str">
        <f t="shared" si="33"/>
        <v>NIE</v>
      </c>
      <c r="G152">
        <f t="shared" si="34"/>
        <v>0.5</v>
      </c>
      <c r="H152">
        <f t="shared" si="28"/>
        <v>0</v>
      </c>
      <c r="I152">
        <f t="shared" si="27"/>
        <v>0</v>
      </c>
      <c r="J152">
        <f t="shared" si="29"/>
        <v>-440</v>
      </c>
      <c r="K152">
        <f t="shared" si="39"/>
        <v>10710</v>
      </c>
      <c r="L152">
        <f t="shared" si="30"/>
        <v>11150</v>
      </c>
      <c r="M152">
        <f t="shared" si="35"/>
        <v>-440</v>
      </c>
      <c r="N152">
        <f t="shared" si="36"/>
        <v>5</v>
      </c>
      <c r="O152" t="str">
        <f t="shared" si="38"/>
        <v>nie</v>
      </c>
      <c r="P152" t="str">
        <f t="shared" si="37"/>
        <v>nie</v>
      </c>
    </row>
    <row r="153" spans="1:16" x14ac:dyDescent="0.3">
      <c r="A153" s="2">
        <v>45074</v>
      </c>
      <c r="B153">
        <f t="shared" si="31"/>
        <v>7</v>
      </c>
      <c r="C153">
        <v>10</v>
      </c>
      <c r="D153">
        <f t="shared" si="32"/>
        <v>150</v>
      </c>
      <c r="E153" t="s">
        <v>6</v>
      </c>
      <c r="F153" s="2" t="str">
        <f t="shared" si="33"/>
        <v>NIE</v>
      </c>
      <c r="G153">
        <f t="shared" si="34"/>
        <v>0.5</v>
      </c>
      <c r="H153">
        <f t="shared" si="28"/>
        <v>150</v>
      </c>
      <c r="I153">
        <f t="shared" si="27"/>
        <v>0</v>
      </c>
      <c r="J153">
        <f t="shared" si="29"/>
        <v>-590</v>
      </c>
      <c r="K153">
        <f t="shared" si="39"/>
        <v>10710</v>
      </c>
      <c r="L153">
        <f t="shared" si="30"/>
        <v>11300</v>
      </c>
      <c r="M153">
        <f t="shared" si="35"/>
        <v>-590</v>
      </c>
      <c r="N153">
        <f t="shared" si="36"/>
        <v>5</v>
      </c>
      <c r="O153" t="str">
        <f t="shared" si="38"/>
        <v>nie</v>
      </c>
      <c r="P153" t="str">
        <f t="shared" si="37"/>
        <v>nie</v>
      </c>
    </row>
    <row r="154" spans="1:16" x14ac:dyDescent="0.3">
      <c r="A154" s="2">
        <v>45075</v>
      </c>
      <c r="B154">
        <f t="shared" si="31"/>
        <v>1</v>
      </c>
      <c r="C154">
        <v>10</v>
      </c>
      <c r="D154">
        <f t="shared" si="32"/>
        <v>0</v>
      </c>
      <c r="E154" t="s">
        <v>6</v>
      </c>
      <c r="F154" s="2" t="str">
        <f t="shared" si="33"/>
        <v>TAK</v>
      </c>
      <c r="G154">
        <f t="shared" si="34"/>
        <v>0.5</v>
      </c>
      <c r="H154">
        <f t="shared" si="28"/>
        <v>0</v>
      </c>
      <c r="I154">
        <f t="shared" si="27"/>
        <v>150</v>
      </c>
      <c r="J154">
        <f t="shared" si="29"/>
        <v>-440</v>
      </c>
      <c r="K154">
        <f t="shared" si="39"/>
        <v>10860</v>
      </c>
      <c r="L154">
        <f t="shared" si="30"/>
        <v>11300</v>
      </c>
      <c r="M154">
        <f t="shared" si="35"/>
        <v>-440</v>
      </c>
      <c r="N154">
        <f t="shared" si="36"/>
        <v>5</v>
      </c>
      <c r="O154" t="str">
        <f t="shared" si="38"/>
        <v>nie</v>
      </c>
      <c r="P154" t="str">
        <f t="shared" si="37"/>
        <v>nie</v>
      </c>
    </row>
    <row r="155" spans="1:16" x14ac:dyDescent="0.3">
      <c r="A155" s="2">
        <v>45076</v>
      </c>
      <c r="B155">
        <f t="shared" si="31"/>
        <v>2</v>
      </c>
      <c r="C155">
        <v>10</v>
      </c>
      <c r="D155">
        <f t="shared" si="32"/>
        <v>0</v>
      </c>
      <c r="E155" t="s">
        <v>6</v>
      </c>
      <c r="F155" s="2" t="str">
        <f t="shared" si="33"/>
        <v>TAK</v>
      </c>
      <c r="G155">
        <f t="shared" si="34"/>
        <v>0.5</v>
      </c>
      <c r="H155">
        <f t="shared" si="28"/>
        <v>0</v>
      </c>
      <c r="I155">
        <f t="shared" si="27"/>
        <v>150</v>
      </c>
      <c r="J155">
        <f t="shared" si="29"/>
        <v>-290</v>
      </c>
      <c r="K155">
        <f t="shared" si="39"/>
        <v>11010</v>
      </c>
      <c r="L155">
        <f t="shared" si="30"/>
        <v>11300</v>
      </c>
      <c r="M155">
        <f t="shared" si="35"/>
        <v>-290</v>
      </c>
      <c r="N155">
        <f t="shared" si="36"/>
        <v>5</v>
      </c>
      <c r="O155" t="str">
        <f t="shared" si="38"/>
        <v>nie</v>
      </c>
      <c r="P155" t="str">
        <f>IF(AND(O155="nie",O156="tak"),"koniec","nie")</f>
        <v>nie</v>
      </c>
    </row>
    <row r="156" spans="1:16" x14ac:dyDescent="0.3">
      <c r="A156" s="2">
        <v>45077</v>
      </c>
      <c r="B156">
        <f t="shared" si="31"/>
        <v>3</v>
      </c>
      <c r="C156">
        <v>10</v>
      </c>
      <c r="D156">
        <f t="shared" si="32"/>
        <v>0</v>
      </c>
      <c r="E156" t="s">
        <v>6</v>
      </c>
      <c r="F156" s="2" t="str">
        <f t="shared" si="33"/>
        <v>TAK</v>
      </c>
      <c r="G156">
        <f t="shared" si="34"/>
        <v>0.5</v>
      </c>
      <c r="H156">
        <f t="shared" si="28"/>
        <v>0</v>
      </c>
      <c r="I156">
        <f t="shared" si="27"/>
        <v>150</v>
      </c>
      <c r="J156">
        <f>IF(F156="tak",30*G156*10-D156+J155,J155-D156)</f>
        <v>-140</v>
      </c>
      <c r="K156">
        <f>IF(F156="tak",G156*C156*30+K155,K155)</f>
        <v>11160</v>
      </c>
      <c r="L156">
        <f>L155+D156</f>
        <v>11300</v>
      </c>
      <c r="M156">
        <f t="shared" si="35"/>
        <v>-140</v>
      </c>
      <c r="N156">
        <f t="shared" si="36"/>
        <v>5</v>
      </c>
      <c r="O156" t="str">
        <f>IF(N156=N155,"nie","tak")</f>
        <v>nie</v>
      </c>
      <c r="P156" t="str">
        <f>IF(AND(O156="nie",O158="tak"),"koniec","nie")</f>
        <v>koniec</v>
      </c>
    </row>
    <row r="157" spans="1:16" x14ac:dyDescent="0.3">
      <c r="A157" s="2"/>
      <c r="F157" s="2"/>
      <c r="H157">
        <f t="shared" si="28"/>
        <v>0</v>
      </c>
      <c r="I157">
        <f t="shared" si="27"/>
        <v>0</v>
      </c>
      <c r="K157">
        <f>SUBTOTAL(9,K126:K156)</f>
        <v>295410</v>
      </c>
      <c r="L157">
        <f>SUBTOTAL(9,L126:L156)</f>
        <v>340400</v>
      </c>
      <c r="N157" s="9" t="s">
        <v>45</v>
      </c>
    </row>
    <row r="158" spans="1:16" x14ac:dyDescent="0.3">
      <c r="A158" s="2">
        <v>45078</v>
      </c>
      <c r="B158">
        <f t="shared" si="31"/>
        <v>4</v>
      </c>
      <c r="C158">
        <v>10</v>
      </c>
      <c r="D158">
        <f t="shared" si="32"/>
        <v>0</v>
      </c>
      <c r="E158" t="s">
        <v>6</v>
      </c>
      <c r="F158" s="2" t="str">
        <f t="shared" si="33"/>
        <v>TAK</v>
      </c>
      <c r="G158">
        <f t="shared" si="34"/>
        <v>0.5</v>
      </c>
      <c r="H158">
        <f t="shared" si="28"/>
        <v>0</v>
      </c>
      <c r="I158">
        <f t="shared" si="27"/>
        <v>150</v>
      </c>
      <c r="J158" s="3">
        <f>IF(F158="tak",30*G158*10-D158+J156,J156-D158)</f>
        <v>10</v>
      </c>
      <c r="K158">
        <f>IF(F158="tak",G158*C158*30+K156,K156)</f>
        <v>11310</v>
      </c>
      <c r="L158">
        <f>L156+D158</f>
        <v>11300</v>
      </c>
      <c r="M158">
        <f t="shared" si="35"/>
        <v>10</v>
      </c>
      <c r="N158">
        <f t="shared" si="36"/>
        <v>6</v>
      </c>
      <c r="O158" t="str">
        <f>IF(N158=N156,"nie","tak")</f>
        <v>tak</v>
      </c>
      <c r="P158" t="str">
        <f t="shared" si="37"/>
        <v>nie</v>
      </c>
    </row>
    <row r="159" spans="1:16" x14ac:dyDescent="0.3">
      <c r="A159" s="2">
        <v>45079</v>
      </c>
      <c r="B159">
        <f t="shared" si="31"/>
        <v>5</v>
      </c>
      <c r="C159">
        <v>10</v>
      </c>
      <c r="D159">
        <f t="shared" si="32"/>
        <v>0</v>
      </c>
      <c r="E159" t="s">
        <v>6</v>
      </c>
      <c r="F159" s="2" t="str">
        <f t="shared" si="33"/>
        <v>TAK</v>
      </c>
      <c r="G159">
        <f t="shared" si="34"/>
        <v>0.5</v>
      </c>
      <c r="H159">
        <f t="shared" si="28"/>
        <v>0</v>
      </c>
      <c r="I159">
        <f t="shared" si="27"/>
        <v>150</v>
      </c>
      <c r="J159">
        <f t="shared" si="29"/>
        <v>160</v>
      </c>
      <c r="K159">
        <f t="shared" si="39"/>
        <v>11460</v>
      </c>
      <c r="L159">
        <f t="shared" si="30"/>
        <v>11300</v>
      </c>
      <c r="M159">
        <f t="shared" si="35"/>
        <v>160</v>
      </c>
      <c r="N159">
        <f t="shared" si="36"/>
        <v>6</v>
      </c>
      <c r="O159" t="str">
        <f t="shared" si="38"/>
        <v>nie</v>
      </c>
      <c r="P159" t="str">
        <f t="shared" si="37"/>
        <v>nie</v>
      </c>
    </row>
    <row r="160" spans="1:16" x14ac:dyDescent="0.3">
      <c r="A160" s="2">
        <v>45080</v>
      </c>
      <c r="B160">
        <f t="shared" si="31"/>
        <v>6</v>
      </c>
      <c r="C160">
        <v>10</v>
      </c>
      <c r="D160">
        <f t="shared" si="32"/>
        <v>0</v>
      </c>
      <c r="E160" t="s">
        <v>6</v>
      </c>
      <c r="F160" s="2" t="str">
        <f t="shared" si="33"/>
        <v>NIE</v>
      </c>
      <c r="G160">
        <f t="shared" si="34"/>
        <v>0.5</v>
      </c>
      <c r="H160">
        <f t="shared" si="28"/>
        <v>0</v>
      </c>
      <c r="I160">
        <f t="shared" si="27"/>
        <v>0</v>
      </c>
      <c r="J160">
        <f t="shared" si="29"/>
        <v>160</v>
      </c>
      <c r="K160">
        <f t="shared" si="39"/>
        <v>11460</v>
      </c>
      <c r="L160">
        <f t="shared" si="30"/>
        <v>11300</v>
      </c>
      <c r="M160">
        <f t="shared" si="35"/>
        <v>160</v>
      </c>
      <c r="N160">
        <f t="shared" si="36"/>
        <v>6</v>
      </c>
      <c r="O160" t="str">
        <f t="shared" si="38"/>
        <v>nie</v>
      </c>
      <c r="P160" t="str">
        <f t="shared" si="37"/>
        <v>nie</v>
      </c>
    </row>
    <row r="161" spans="1:16" x14ac:dyDescent="0.3">
      <c r="A161" s="2">
        <v>45081</v>
      </c>
      <c r="B161">
        <f t="shared" si="31"/>
        <v>7</v>
      </c>
      <c r="C161">
        <v>10</v>
      </c>
      <c r="D161">
        <f t="shared" si="32"/>
        <v>150</v>
      </c>
      <c r="E161" t="s">
        <v>6</v>
      </c>
      <c r="F161" s="2" t="str">
        <f t="shared" si="33"/>
        <v>NIE</v>
      </c>
      <c r="G161">
        <f t="shared" si="34"/>
        <v>0.5</v>
      </c>
      <c r="H161">
        <f t="shared" si="28"/>
        <v>150</v>
      </c>
      <c r="I161">
        <f t="shared" si="27"/>
        <v>0</v>
      </c>
      <c r="J161">
        <f t="shared" si="29"/>
        <v>10</v>
      </c>
      <c r="K161">
        <f t="shared" si="39"/>
        <v>11460</v>
      </c>
      <c r="L161">
        <f t="shared" si="30"/>
        <v>11450</v>
      </c>
      <c r="M161">
        <f t="shared" si="35"/>
        <v>10</v>
      </c>
      <c r="N161">
        <f t="shared" si="36"/>
        <v>6</v>
      </c>
      <c r="O161" t="str">
        <f t="shared" si="38"/>
        <v>nie</v>
      </c>
      <c r="P161" t="str">
        <f t="shared" si="37"/>
        <v>nie</v>
      </c>
    </row>
    <row r="162" spans="1:16" x14ac:dyDescent="0.3">
      <c r="A162" s="2">
        <v>45082</v>
      </c>
      <c r="B162">
        <f t="shared" si="31"/>
        <v>1</v>
      </c>
      <c r="C162">
        <v>10</v>
      </c>
      <c r="D162">
        <f t="shared" si="32"/>
        <v>0</v>
      </c>
      <c r="E162" t="s">
        <v>6</v>
      </c>
      <c r="F162" s="2" t="str">
        <f t="shared" si="33"/>
        <v>TAK</v>
      </c>
      <c r="G162">
        <f t="shared" si="34"/>
        <v>0.5</v>
      </c>
      <c r="H162">
        <f t="shared" si="28"/>
        <v>0</v>
      </c>
      <c r="I162">
        <f t="shared" si="27"/>
        <v>150</v>
      </c>
      <c r="J162">
        <f t="shared" si="29"/>
        <v>160</v>
      </c>
      <c r="K162">
        <f t="shared" si="39"/>
        <v>11610</v>
      </c>
      <c r="L162">
        <f t="shared" si="30"/>
        <v>11450</v>
      </c>
      <c r="M162">
        <f t="shared" si="35"/>
        <v>160</v>
      </c>
      <c r="N162">
        <f t="shared" si="36"/>
        <v>6</v>
      </c>
      <c r="O162" t="str">
        <f t="shared" si="38"/>
        <v>nie</v>
      </c>
      <c r="P162" t="str">
        <f t="shared" si="37"/>
        <v>nie</v>
      </c>
    </row>
    <row r="163" spans="1:16" x14ac:dyDescent="0.3">
      <c r="A163" s="2">
        <v>45083</v>
      </c>
      <c r="B163">
        <f t="shared" si="31"/>
        <v>2</v>
      </c>
      <c r="C163">
        <v>10</v>
      </c>
      <c r="D163">
        <f t="shared" si="32"/>
        <v>0</v>
      </c>
      <c r="E163" t="s">
        <v>6</v>
      </c>
      <c r="F163" s="2" t="str">
        <f t="shared" si="33"/>
        <v>TAK</v>
      </c>
      <c r="G163">
        <f t="shared" si="34"/>
        <v>0.5</v>
      </c>
      <c r="H163">
        <f t="shared" si="28"/>
        <v>0</v>
      </c>
      <c r="I163">
        <f t="shared" si="27"/>
        <v>150</v>
      </c>
      <c r="J163">
        <f t="shared" si="29"/>
        <v>310</v>
      </c>
      <c r="K163">
        <f t="shared" si="39"/>
        <v>11760</v>
      </c>
      <c r="L163">
        <f t="shared" si="30"/>
        <v>11450</v>
      </c>
      <c r="M163">
        <f t="shared" si="35"/>
        <v>310</v>
      </c>
      <c r="N163">
        <f t="shared" si="36"/>
        <v>6</v>
      </c>
      <c r="O163" t="str">
        <f t="shared" si="38"/>
        <v>nie</v>
      </c>
      <c r="P163" t="str">
        <f t="shared" si="37"/>
        <v>nie</v>
      </c>
    </row>
    <row r="164" spans="1:16" x14ac:dyDescent="0.3">
      <c r="A164" s="2">
        <v>45084</v>
      </c>
      <c r="B164">
        <f t="shared" si="31"/>
        <v>3</v>
      </c>
      <c r="C164">
        <v>10</v>
      </c>
      <c r="D164">
        <f t="shared" si="32"/>
        <v>0</v>
      </c>
      <c r="E164" t="s">
        <v>6</v>
      </c>
      <c r="F164" s="2" t="str">
        <f t="shared" si="33"/>
        <v>TAK</v>
      </c>
      <c r="G164">
        <f t="shared" si="34"/>
        <v>0.5</v>
      </c>
      <c r="H164">
        <f t="shared" si="28"/>
        <v>0</v>
      </c>
      <c r="I164">
        <f t="shared" si="27"/>
        <v>150</v>
      </c>
      <c r="J164">
        <f t="shared" si="29"/>
        <v>460</v>
      </c>
      <c r="K164">
        <f t="shared" si="39"/>
        <v>11910</v>
      </c>
      <c r="L164">
        <f t="shared" si="30"/>
        <v>11450</v>
      </c>
      <c r="M164">
        <f t="shared" si="35"/>
        <v>460</v>
      </c>
      <c r="N164">
        <f t="shared" si="36"/>
        <v>6</v>
      </c>
      <c r="O164" t="str">
        <f t="shared" si="38"/>
        <v>nie</v>
      </c>
      <c r="P164" t="str">
        <f t="shared" si="37"/>
        <v>nie</v>
      </c>
    </row>
    <row r="165" spans="1:16" x14ac:dyDescent="0.3">
      <c r="A165" s="2">
        <v>45085</v>
      </c>
      <c r="B165">
        <f t="shared" si="31"/>
        <v>4</v>
      </c>
      <c r="C165">
        <v>10</v>
      </c>
      <c r="D165">
        <f t="shared" si="32"/>
        <v>0</v>
      </c>
      <c r="E165" t="s">
        <v>6</v>
      </c>
      <c r="F165" s="2" t="str">
        <f t="shared" si="33"/>
        <v>TAK</v>
      </c>
      <c r="G165">
        <f t="shared" si="34"/>
        <v>0.5</v>
      </c>
      <c r="H165">
        <f t="shared" si="28"/>
        <v>0</v>
      </c>
      <c r="I165">
        <f t="shared" si="27"/>
        <v>150</v>
      </c>
      <c r="J165">
        <f t="shared" si="29"/>
        <v>610</v>
      </c>
      <c r="K165">
        <f t="shared" si="39"/>
        <v>12060</v>
      </c>
      <c r="L165">
        <f t="shared" si="30"/>
        <v>11450</v>
      </c>
      <c r="M165">
        <f t="shared" si="35"/>
        <v>610</v>
      </c>
      <c r="N165">
        <f t="shared" si="36"/>
        <v>6</v>
      </c>
      <c r="O165" t="str">
        <f t="shared" si="38"/>
        <v>nie</v>
      </c>
      <c r="P165" t="str">
        <f t="shared" si="37"/>
        <v>nie</v>
      </c>
    </row>
    <row r="166" spans="1:16" x14ac:dyDescent="0.3">
      <c r="A166" s="2">
        <v>45086</v>
      </c>
      <c r="B166">
        <f t="shared" si="31"/>
        <v>5</v>
      </c>
      <c r="C166">
        <v>10</v>
      </c>
      <c r="D166">
        <f t="shared" si="32"/>
        <v>0</v>
      </c>
      <c r="E166" t="s">
        <v>6</v>
      </c>
      <c r="F166" s="2" t="str">
        <f t="shared" si="33"/>
        <v>TAK</v>
      </c>
      <c r="G166">
        <f t="shared" si="34"/>
        <v>0.5</v>
      </c>
      <c r="H166">
        <f t="shared" si="28"/>
        <v>0</v>
      </c>
      <c r="I166">
        <f t="shared" si="27"/>
        <v>150</v>
      </c>
      <c r="J166">
        <f t="shared" si="29"/>
        <v>760</v>
      </c>
      <c r="K166">
        <f t="shared" si="39"/>
        <v>12210</v>
      </c>
      <c r="L166">
        <f t="shared" si="30"/>
        <v>11450</v>
      </c>
      <c r="M166">
        <f t="shared" si="35"/>
        <v>760</v>
      </c>
      <c r="N166">
        <f t="shared" si="36"/>
        <v>6</v>
      </c>
      <c r="O166" t="str">
        <f t="shared" si="38"/>
        <v>nie</v>
      </c>
      <c r="P166" t="str">
        <f t="shared" si="37"/>
        <v>nie</v>
      </c>
    </row>
    <row r="167" spans="1:16" x14ac:dyDescent="0.3">
      <c r="A167" s="2">
        <v>45087</v>
      </c>
      <c r="B167">
        <f t="shared" si="31"/>
        <v>6</v>
      </c>
      <c r="C167">
        <v>10</v>
      </c>
      <c r="D167">
        <f t="shared" si="32"/>
        <v>0</v>
      </c>
      <c r="E167" t="s">
        <v>6</v>
      </c>
      <c r="F167" s="2" t="str">
        <f t="shared" si="33"/>
        <v>NIE</v>
      </c>
      <c r="G167">
        <f t="shared" si="34"/>
        <v>0.5</v>
      </c>
      <c r="H167">
        <f t="shared" si="28"/>
        <v>0</v>
      </c>
      <c r="I167">
        <f t="shared" si="27"/>
        <v>0</v>
      </c>
      <c r="J167">
        <f t="shared" si="29"/>
        <v>760</v>
      </c>
      <c r="K167">
        <f t="shared" si="39"/>
        <v>12210</v>
      </c>
      <c r="L167">
        <f t="shared" si="30"/>
        <v>11450</v>
      </c>
      <c r="M167">
        <f t="shared" si="35"/>
        <v>760</v>
      </c>
      <c r="N167">
        <f t="shared" si="36"/>
        <v>6</v>
      </c>
      <c r="O167" t="str">
        <f t="shared" si="38"/>
        <v>nie</v>
      </c>
      <c r="P167" t="str">
        <f t="shared" si="37"/>
        <v>nie</v>
      </c>
    </row>
    <row r="168" spans="1:16" x14ac:dyDescent="0.3">
      <c r="A168" s="2">
        <v>45088</v>
      </c>
      <c r="B168">
        <f t="shared" si="31"/>
        <v>7</v>
      </c>
      <c r="C168">
        <v>10</v>
      </c>
      <c r="D168">
        <f t="shared" si="32"/>
        <v>150</v>
      </c>
      <c r="E168" t="s">
        <v>6</v>
      </c>
      <c r="F168" s="2" t="str">
        <f t="shared" si="33"/>
        <v>NIE</v>
      </c>
      <c r="G168">
        <f t="shared" si="34"/>
        <v>0.5</v>
      </c>
      <c r="H168">
        <f t="shared" si="28"/>
        <v>150</v>
      </c>
      <c r="I168">
        <f t="shared" si="27"/>
        <v>0</v>
      </c>
      <c r="J168">
        <f t="shared" si="29"/>
        <v>610</v>
      </c>
      <c r="K168">
        <f t="shared" si="39"/>
        <v>12210</v>
      </c>
      <c r="L168">
        <f t="shared" si="30"/>
        <v>11600</v>
      </c>
      <c r="M168">
        <f t="shared" si="35"/>
        <v>610</v>
      </c>
      <c r="N168">
        <f t="shared" si="36"/>
        <v>6</v>
      </c>
      <c r="O168" t="str">
        <f t="shared" si="38"/>
        <v>nie</v>
      </c>
      <c r="P168" t="str">
        <f t="shared" si="37"/>
        <v>nie</v>
      </c>
    </row>
    <row r="169" spans="1:16" x14ac:dyDescent="0.3">
      <c r="A169" s="2">
        <v>45089</v>
      </c>
      <c r="B169">
        <f t="shared" si="31"/>
        <v>1</v>
      </c>
      <c r="C169">
        <v>10</v>
      </c>
      <c r="D169">
        <f t="shared" si="32"/>
        <v>0</v>
      </c>
      <c r="E169" t="s">
        <v>6</v>
      </c>
      <c r="F169" s="2" t="str">
        <f t="shared" si="33"/>
        <v>TAK</v>
      </c>
      <c r="G169">
        <f t="shared" si="34"/>
        <v>0.5</v>
      </c>
      <c r="H169">
        <f t="shared" si="28"/>
        <v>0</v>
      </c>
      <c r="I169">
        <f t="shared" si="27"/>
        <v>150</v>
      </c>
      <c r="J169">
        <f t="shared" si="29"/>
        <v>760</v>
      </c>
      <c r="K169">
        <f t="shared" si="39"/>
        <v>12360</v>
      </c>
      <c r="L169">
        <f t="shared" si="30"/>
        <v>11600</v>
      </c>
      <c r="M169">
        <f t="shared" si="35"/>
        <v>760</v>
      </c>
      <c r="N169">
        <f t="shared" si="36"/>
        <v>6</v>
      </c>
      <c r="O169" t="str">
        <f t="shared" si="38"/>
        <v>nie</v>
      </c>
      <c r="P169" t="str">
        <f t="shared" si="37"/>
        <v>nie</v>
      </c>
    </row>
    <row r="170" spans="1:16" x14ac:dyDescent="0.3">
      <c r="A170" s="2">
        <v>45090</v>
      </c>
      <c r="B170">
        <f t="shared" si="31"/>
        <v>2</v>
      </c>
      <c r="C170">
        <v>10</v>
      </c>
      <c r="D170">
        <f t="shared" si="32"/>
        <v>0</v>
      </c>
      <c r="E170" t="s">
        <v>6</v>
      </c>
      <c r="F170" s="2" t="str">
        <f t="shared" si="33"/>
        <v>TAK</v>
      </c>
      <c r="G170">
        <f t="shared" si="34"/>
        <v>0.5</v>
      </c>
      <c r="H170">
        <f t="shared" si="28"/>
        <v>0</v>
      </c>
      <c r="I170">
        <f t="shared" si="27"/>
        <v>150</v>
      </c>
      <c r="J170">
        <f t="shared" si="29"/>
        <v>910</v>
      </c>
      <c r="K170">
        <f t="shared" si="39"/>
        <v>12510</v>
      </c>
      <c r="L170">
        <f t="shared" si="30"/>
        <v>11600</v>
      </c>
      <c r="M170">
        <f t="shared" si="35"/>
        <v>910</v>
      </c>
      <c r="N170">
        <f t="shared" si="36"/>
        <v>6</v>
      </c>
      <c r="O170" t="str">
        <f t="shared" si="38"/>
        <v>nie</v>
      </c>
      <c r="P170" t="str">
        <f t="shared" si="37"/>
        <v>nie</v>
      </c>
    </row>
    <row r="171" spans="1:16" x14ac:dyDescent="0.3">
      <c r="A171" s="2">
        <v>45091</v>
      </c>
      <c r="B171">
        <f t="shared" si="31"/>
        <v>3</v>
      </c>
      <c r="C171">
        <v>10</v>
      </c>
      <c r="D171">
        <f t="shared" si="32"/>
        <v>0</v>
      </c>
      <c r="E171" t="s">
        <v>6</v>
      </c>
      <c r="F171" s="2" t="str">
        <f t="shared" si="33"/>
        <v>TAK</v>
      </c>
      <c r="G171">
        <f t="shared" si="34"/>
        <v>0.5</v>
      </c>
      <c r="H171">
        <f t="shared" si="28"/>
        <v>0</v>
      </c>
      <c r="I171">
        <f t="shared" si="27"/>
        <v>150</v>
      </c>
      <c r="J171">
        <f t="shared" si="29"/>
        <v>1060</v>
      </c>
      <c r="K171">
        <f t="shared" si="39"/>
        <v>12660</v>
      </c>
      <c r="L171">
        <f t="shared" si="30"/>
        <v>11600</v>
      </c>
      <c r="M171">
        <f t="shared" si="35"/>
        <v>1060</v>
      </c>
      <c r="N171">
        <f t="shared" si="36"/>
        <v>6</v>
      </c>
      <c r="O171" t="str">
        <f t="shared" si="38"/>
        <v>nie</v>
      </c>
      <c r="P171" t="str">
        <f t="shared" si="37"/>
        <v>nie</v>
      </c>
    </row>
    <row r="172" spans="1:16" x14ac:dyDescent="0.3">
      <c r="A172" s="2">
        <v>45092</v>
      </c>
      <c r="B172">
        <f t="shared" si="31"/>
        <v>4</v>
      </c>
      <c r="C172">
        <v>10</v>
      </c>
      <c r="D172">
        <f t="shared" si="32"/>
        <v>0</v>
      </c>
      <c r="E172" t="s">
        <v>6</v>
      </c>
      <c r="F172" s="2" t="str">
        <f t="shared" si="33"/>
        <v>TAK</v>
      </c>
      <c r="G172">
        <f t="shared" si="34"/>
        <v>0.5</v>
      </c>
      <c r="H172">
        <f t="shared" si="28"/>
        <v>0</v>
      </c>
      <c r="I172">
        <f t="shared" si="27"/>
        <v>150</v>
      </c>
      <c r="J172">
        <f t="shared" si="29"/>
        <v>1210</v>
      </c>
      <c r="K172">
        <f t="shared" si="39"/>
        <v>12810</v>
      </c>
      <c r="L172">
        <f t="shared" si="30"/>
        <v>11600</v>
      </c>
      <c r="M172">
        <f t="shared" si="35"/>
        <v>1210</v>
      </c>
      <c r="N172">
        <f t="shared" si="36"/>
        <v>6</v>
      </c>
      <c r="O172" t="str">
        <f t="shared" si="38"/>
        <v>nie</v>
      </c>
      <c r="P172" t="str">
        <f t="shared" si="37"/>
        <v>nie</v>
      </c>
    </row>
    <row r="173" spans="1:16" x14ac:dyDescent="0.3">
      <c r="A173" s="2">
        <v>45093</v>
      </c>
      <c r="B173">
        <f t="shared" si="31"/>
        <v>5</v>
      </c>
      <c r="C173">
        <v>10</v>
      </c>
      <c r="D173">
        <f t="shared" si="32"/>
        <v>0</v>
      </c>
      <c r="E173" t="s">
        <v>6</v>
      </c>
      <c r="F173" s="2" t="str">
        <f t="shared" si="33"/>
        <v>TAK</v>
      </c>
      <c r="G173">
        <f t="shared" si="34"/>
        <v>0.5</v>
      </c>
      <c r="H173">
        <f t="shared" si="28"/>
        <v>0</v>
      </c>
      <c r="I173">
        <f t="shared" si="27"/>
        <v>150</v>
      </c>
      <c r="J173">
        <f t="shared" si="29"/>
        <v>1360</v>
      </c>
      <c r="K173">
        <f t="shared" si="39"/>
        <v>12960</v>
      </c>
      <c r="L173">
        <f t="shared" si="30"/>
        <v>11600</v>
      </c>
      <c r="M173">
        <f t="shared" si="35"/>
        <v>1360</v>
      </c>
      <c r="N173">
        <f t="shared" si="36"/>
        <v>6</v>
      </c>
      <c r="O173" t="str">
        <f t="shared" si="38"/>
        <v>nie</v>
      </c>
      <c r="P173" t="str">
        <f t="shared" si="37"/>
        <v>nie</v>
      </c>
    </row>
    <row r="174" spans="1:16" x14ac:dyDescent="0.3">
      <c r="A174" s="2">
        <v>45094</v>
      </c>
      <c r="B174">
        <f t="shared" si="31"/>
        <v>6</v>
      </c>
      <c r="C174">
        <v>10</v>
      </c>
      <c r="D174">
        <f t="shared" si="32"/>
        <v>0</v>
      </c>
      <c r="E174" t="s">
        <v>6</v>
      </c>
      <c r="F174" s="2" t="str">
        <f t="shared" si="33"/>
        <v>NIE</v>
      </c>
      <c r="G174">
        <f t="shared" si="34"/>
        <v>0.5</v>
      </c>
      <c r="H174">
        <f t="shared" si="28"/>
        <v>0</v>
      </c>
      <c r="I174">
        <f t="shared" si="27"/>
        <v>0</v>
      </c>
      <c r="J174">
        <f t="shared" si="29"/>
        <v>1360</v>
      </c>
      <c r="K174">
        <f t="shared" si="39"/>
        <v>12960</v>
      </c>
      <c r="L174">
        <f t="shared" si="30"/>
        <v>11600</v>
      </c>
      <c r="M174">
        <f t="shared" si="35"/>
        <v>1360</v>
      </c>
      <c r="N174">
        <f t="shared" si="36"/>
        <v>6</v>
      </c>
      <c r="O174" t="str">
        <f t="shared" si="38"/>
        <v>nie</v>
      </c>
      <c r="P174" t="str">
        <f t="shared" si="37"/>
        <v>nie</v>
      </c>
    </row>
    <row r="175" spans="1:16" x14ac:dyDescent="0.3">
      <c r="A175" s="2">
        <v>45095</v>
      </c>
      <c r="B175">
        <f t="shared" si="31"/>
        <v>7</v>
      </c>
      <c r="C175">
        <v>10</v>
      </c>
      <c r="D175">
        <f t="shared" si="32"/>
        <v>150</v>
      </c>
      <c r="E175" t="s">
        <v>6</v>
      </c>
      <c r="F175" s="2" t="str">
        <f t="shared" si="33"/>
        <v>NIE</v>
      </c>
      <c r="G175">
        <f t="shared" si="34"/>
        <v>0.5</v>
      </c>
      <c r="H175">
        <f t="shared" si="28"/>
        <v>150</v>
      </c>
      <c r="I175">
        <f t="shared" si="27"/>
        <v>0</v>
      </c>
      <c r="J175">
        <f t="shared" si="29"/>
        <v>1210</v>
      </c>
      <c r="K175">
        <f t="shared" si="39"/>
        <v>12960</v>
      </c>
      <c r="L175">
        <f t="shared" si="30"/>
        <v>11750</v>
      </c>
      <c r="M175">
        <f t="shared" si="35"/>
        <v>1210</v>
      </c>
      <c r="N175">
        <f t="shared" si="36"/>
        <v>6</v>
      </c>
      <c r="O175" t="str">
        <f t="shared" si="38"/>
        <v>nie</v>
      </c>
      <c r="P175" t="str">
        <f t="shared" si="37"/>
        <v>nie</v>
      </c>
    </row>
    <row r="176" spans="1:16" x14ac:dyDescent="0.3">
      <c r="A176" s="2">
        <v>45096</v>
      </c>
      <c r="B176">
        <f t="shared" si="31"/>
        <v>1</v>
      </c>
      <c r="C176">
        <v>10</v>
      </c>
      <c r="D176">
        <f t="shared" si="32"/>
        <v>0</v>
      </c>
      <c r="E176" t="s">
        <v>6</v>
      </c>
      <c r="F176" s="2" t="str">
        <f t="shared" si="33"/>
        <v>TAK</v>
      </c>
      <c r="G176">
        <f t="shared" si="34"/>
        <v>0.5</v>
      </c>
      <c r="H176">
        <f t="shared" si="28"/>
        <v>0</v>
      </c>
      <c r="I176">
        <f t="shared" si="27"/>
        <v>150</v>
      </c>
      <c r="J176">
        <f t="shared" si="29"/>
        <v>1360</v>
      </c>
      <c r="K176">
        <f t="shared" si="39"/>
        <v>13110</v>
      </c>
      <c r="L176">
        <f t="shared" si="30"/>
        <v>11750</v>
      </c>
      <c r="M176">
        <f t="shared" si="35"/>
        <v>1360</v>
      </c>
      <c r="N176">
        <f t="shared" si="36"/>
        <v>6</v>
      </c>
      <c r="O176" t="str">
        <f t="shared" si="38"/>
        <v>nie</v>
      </c>
      <c r="P176" t="str">
        <f t="shared" si="37"/>
        <v>nie</v>
      </c>
    </row>
    <row r="177" spans="1:16" x14ac:dyDescent="0.3">
      <c r="A177" s="2">
        <v>45097</v>
      </c>
      <c r="B177">
        <f t="shared" si="31"/>
        <v>2</v>
      </c>
      <c r="C177">
        <v>10</v>
      </c>
      <c r="D177">
        <f t="shared" si="32"/>
        <v>0</v>
      </c>
      <c r="E177" t="s">
        <v>6</v>
      </c>
      <c r="F177" s="2" t="str">
        <f t="shared" si="33"/>
        <v>TAK</v>
      </c>
      <c r="G177">
        <f t="shared" si="34"/>
        <v>0.5</v>
      </c>
      <c r="H177">
        <f t="shared" si="28"/>
        <v>0</v>
      </c>
      <c r="I177">
        <f t="shared" si="27"/>
        <v>150</v>
      </c>
      <c r="J177">
        <f t="shared" si="29"/>
        <v>1510</v>
      </c>
      <c r="K177">
        <f t="shared" si="39"/>
        <v>13260</v>
      </c>
      <c r="L177">
        <f t="shared" si="30"/>
        <v>11750</v>
      </c>
      <c r="M177">
        <f t="shared" si="35"/>
        <v>1510</v>
      </c>
      <c r="N177">
        <f t="shared" si="36"/>
        <v>6</v>
      </c>
      <c r="O177" t="str">
        <f t="shared" si="38"/>
        <v>nie</v>
      </c>
      <c r="P177" t="str">
        <f t="shared" si="37"/>
        <v>nie</v>
      </c>
    </row>
    <row r="178" spans="1:16" x14ac:dyDescent="0.3">
      <c r="A178" s="2">
        <v>45098</v>
      </c>
      <c r="B178">
        <f t="shared" si="31"/>
        <v>3</v>
      </c>
      <c r="C178">
        <v>10</v>
      </c>
      <c r="D178">
        <f t="shared" si="32"/>
        <v>0</v>
      </c>
      <c r="E178" t="s">
        <v>7</v>
      </c>
      <c r="F178" s="2" t="str">
        <f t="shared" si="33"/>
        <v>TAK</v>
      </c>
      <c r="G178">
        <f t="shared" si="34"/>
        <v>0.9</v>
      </c>
      <c r="H178">
        <f t="shared" si="28"/>
        <v>0</v>
      </c>
      <c r="I178">
        <f t="shared" si="27"/>
        <v>270</v>
      </c>
      <c r="J178">
        <f t="shared" si="29"/>
        <v>1780</v>
      </c>
      <c r="K178">
        <f t="shared" si="39"/>
        <v>13530</v>
      </c>
      <c r="L178">
        <f t="shared" si="30"/>
        <v>11750</v>
      </c>
      <c r="M178">
        <f t="shared" si="35"/>
        <v>1780</v>
      </c>
      <c r="N178">
        <f t="shared" si="36"/>
        <v>6</v>
      </c>
      <c r="O178" t="str">
        <f t="shared" si="38"/>
        <v>nie</v>
      </c>
      <c r="P178" t="str">
        <f t="shared" si="37"/>
        <v>nie</v>
      </c>
    </row>
    <row r="179" spans="1:16" x14ac:dyDescent="0.3">
      <c r="A179" s="2">
        <v>45099</v>
      </c>
      <c r="B179">
        <f t="shared" si="31"/>
        <v>4</v>
      </c>
      <c r="C179">
        <v>10</v>
      </c>
      <c r="D179">
        <f t="shared" si="32"/>
        <v>0</v>
      </c>
      <c r="E179" t="s">
        <v>7</v>
      </c>
      <c r="F179" s="2" t="str">
        <f t="shared" si="33"/>
        <v>TAK</v>
      </c>
      <c r="G179">
        <f t="shared" si="34"/>
        <v>0.9</v>
      </c>
      <c r="H179">
        <f t="shared" si="28"/>
        <v>0</v>
      </c>
      <c r="I179">
        <f t="shared" si="27"/>
        <v>270</v>
      </c>
      <c r="J179">
        <f t="shared" si="29"/>
        <v>2050</v>
      </c>
      <c r="K179">
        <f t="shared" si="39"/>
        <v>13800</v>
      </c>
      <c r="L179">
        <f t="shared" si="30"/>
        <v>11750</v>
      </c>
      <c r="M179">
        <f t="shared" si="35"/>
        <v>2050</v>
      </c>
      <c r="N179">
        <f t="shared" si="36"/>
        <v>6</v>
      </c>
      <c r="O179" t="str">
        <f t="shared" si="38"/>
        <v>nie</v>
      </c>
      <c r="P179" t="str">
        <f t="shared" si="37"/>
        <v>nie</v>
      </c>
    </row>
    <row r="180" spans="1:16" x14ac:dyDescent="0.3">
      <c r="A180" s="2">
        <v>45100</v>
      </c>
      <c r="B180">
        <f t="shared" si="31"/>
        <v>5</v>
      </c>
      <c r="C180">
        <v>10</v>
      </c>
      <c r="D180">
        <f t="shared" si="32"/>
        <v>0</v>
      </c>
      <c r="E180" t="s">
        <v>7</v>
      </c>
      <c r="F180" s="2" t="str">
        <f t="shared" si="33"/>
        <v>TAK</v>
      </c>
      <c r="G180">
        <f t="shared" si="34"/>
        <v>0.9</v>
      </c>
      <c r="H180">
        <f t="shared" si="28"/>
        <v>0</v>
      </c>
      <c r="I180">
        <f t="shared" si="27"/>
        <v>270</v>
      </c>
      <c r="J180">
        <f t="shared" si="29"/>
        <v>2320</v>
      </c>
      <c r="K180">
        <f t="shared" si="39"/>
        <v>14070</v>
      </c>
      <c r="L180">
        <f t="shared" si="30"/>
        <v>11750</v>
      </c>
      <c r="M180">
        <f t="shared" si="35"/>
        <v>2320</v>
      </c>
      <c r="N180">
        <f t="shared" si="36"/>
        <v>6</v>
      </c>
      <c r="O180" t="str">
        <f t="shared" si="38"/>
        <v>nie</v>
      </c>
      <c r="P180" t="str">
        <f t="shared" si="37"/>
        <v>nie</v>
      </c>
    </row>
    <row r="181" spans="1:16" x14ac:dyDescent="0.3">
      <c r="A181" s="2">
        <v>45101</v>
      </c>
      <c r="B181">
        <f t="shared" si="31"/>
        <v>6</v>
      </c>
      <c r="C181">
        <v>10</v>
      </c>
      <c r="D181">
        <f t="shared" si="32"/>
        <v>0</v>
      </c>
      <c r="E181" t="s">
        <v>7</v>
      </c>
      <c r="F181" s="2" t="str">
        <f t="shared" si="33"/>
        <v>NIE</v>
      </c>
      <c r="G181">
        <f t="shared" si="34"/>
        <v>0.9</v>
      </c>
      <c r="H181">
        <f t="shared" si="28"/>
        <v>0</v>
      </c>
      <c r="I181">
        <f t="shared" si="27"/>
        <v>0</v>
      </c>
      <c r="J181">
        <f t="shared" si="29"/>
        <v>2320</v>
      </c>
      <c r="K181">
        <f t="shared" si="39"/>
        <v>14070</v>
      </c>
      <c r="L181">
        <f t="shared" si="30"/>
        <v>11750</v>
      </c>
      <c r="M181">
        <f t="shared" si="35"/>
        <v>2320</v>
      </c>
      <c r="N181">
        <f t="shared" si="36"/>
        <v>6</v>
      </c>
      <c r="O181" t="str">
        <f t="shared" si="38"/>
        <v>nie</v>
      </c>
      <c r="P181" t="str">
        <f t="shared" si="37"/>
        <v>nie</v>
      </c>
    </row>
    <row r="182" spans="1:16" x14ac:dyDescent="0.3">
      <c r="A182" s="2">
        <v>45102</v>
      </c>
      <c r="B182">
        <f t="shared" si="31"/>
        <v>7</v>
      </c>
      <c r="C182">
        <v>10</v>
      </c>
      <c r="D182">
        <f t="shared" si="32"/>
        <v>150</v>
      </c>
      <c r="E182" t="s">
        <v>7</v>
      </c>
      <c r="F182" s="2" t="str">
        <f t="shared" si="33"/>
        <v>NIE</v>
      </c>
      <c r="G182">
        <f t="shared" si="34"/>
        <v>0.9</v>
      </c>
      <c r="H182">
        <f t="shared" si="28"/>
        <v>150</v>
      </c>
      <c r="I182">
        <f t="shared" si="27"/>
        <v>0</v>
      </c>
      <c r="J182">
        <f t="shared" si="29"/>
        <v>2170</v>
      </c>
      <c r="K182">
        <f t="shared" si="39"/>
        <v>14070</v>
      </c>
      <c r="L182">
        <f t="shared" si="30"/>
        <v>11900</v>
      </c>
      <c r="M182">
        <f t="shared" si="35"/>
        <v>2170</v>
      </c>
      <c r="N182">
        <f t="shared" si="36"/>
        <v>6</v>
      </c>
      <c r="O182" t="str">
        <f t="shared" si="38"/>
        <v>nie</v>
      </c>
      <c r="P182" t="str">
        <f t="shared" si="37"/>
        <v>nie</v>
      </c>
    </row>
    <row r="183" spans="1:16" x14ac:dyDescent="0.3">
      <c r="A183" s="2">
        <v>45103</v>
      </c>
      <c r="B183">
        <f t="shared" si="31"/>
        <v>1</v>
      </c>
      <c r="C183">
        <v>10</v>
      </c>
      <c r="D183">
        <f t="shared" si="32"/>
        <v>0</v>
      </c>
      <c r="E183" t="s">
        <v>7</v>
      </c>
      <c r="F183" s="2" t="str">
        <f t="shared" si="33"/>
        <v>TAK</v>
      </c>
      <c r="G183">
        <f t="shared" si="34"/>
        <v>0.9</v>
      </c>
      <c r="H183">
        <f t="shared" si="28"/>
        <v>0</v>
      </c>
      <c r="I183">
        <f t="shared" si="27"/>
        <v>270</v>
      </c>
      <c r="J183">
        <f t="shared" si="29"/>
        <v>2440</v>
      </c>
      <c r="K183">
        <f t="shared" si="39"/>
        <v>14340</v>
      </c>
      <c r="L183">
        <f t="shared" si="30"/>
        <v>11900</v>
      </c>
      <c r="M183">
        <f t="shared" si="35"/>
        <v>2440</v>
      </c>
      <c r="N183">
        <f t="shared" si="36"/>
        <v>6</v>
      </c>
      <c r="O183" t="str">
        <f t="shared" si="38"/>
        <v>nie</v>
      </c>
      <c r="P183" t="str">
        <f t="shared" si="37"/>
        <v>nie</v>
      </c>
    </row>
    <row r="184" spans="1:16" x14ac:dyDescent="0.3">
      <c r="A184" s="2">
        <v>45104</v>
      </c>
      <c r="B184">
        <f t="shared" si="31"/>
        <v>2</v>
      </c>
      <c r="C184">
        <v>10</v>
      </c>
      <c r="D184">
        <f t="shared" si="32"/>
        <v>0</v>
      </c>
      <c r="E184" t="s">
        <v>7</v>
      </c>
      <c r="F184" s="2" t="str">
        <f t="shared" si="33"/>
        <v>TAK</v>
      </c>
      <c r="G184">
        <f t="shared" si="34"/>
        <v>0.9</v>
      </c>
      <c r="H184">
        <f t="shared" si="28"/>
        <v>0</v>
      </c>
      <c r="I184">
        <f t="shared" si="27"/>
        <v>270</v>
      </c>
      <c r="J184">
        <f t="shared" si="29"/>
        <v>2710</v>
      </c>
      <c r="K184">
        <f t="shared" si="39"/>
        <v>14610</v>
      </c>
      <c r="L184">
        <f t="shared" si="30"/>
        <v>11900</v>
      </c>
      <c r="M184">
        <f t="shared" si="35"/>
        <v>2710</v>
      </c>
      <c r="N184">
        <f t="shared" si="36"/>
        <v>6</v>
      </c>
      <c r="O184" t="str">
        <f t="shared" si="38"/>
        <v>nie</v>
      </c>
      <c r="P184" t="str">
        <f t="shared" si="37"/>
        <v>nie</v>
      </c>
    </row>
    <row r="185" spans="1:16" x14ac:dyDescent="0.3">
      <c r="A185" s="2">
        <v>45105</v>
      </c>
      <c r="B185">
        <f t="shared" si="31"/>
        <v>3</v>
      </c>
      <c r="C185">
        <v>10</v>
      </c>
      <c r="D185">
        <f t="shared" si="32"/>
        <v>0</v>
      </c>
      <c r="E185" t="s">
        <v>7</v>
      </c>
      <c r="F185" s="2" t="str">
        <f t="shared" si="33"/>
        <v>TAK</v>
      </c>
      <c r="G185">
        <f t="shared" si="34"/>
        <v>0.9</v>
      </c>
      <c r="H185">
        <f t="shared" si="28"/>
        <v>0</v>
      </c>
      <c r="I185">
        <f t="shared" si="27"/>
        <v>270</v>
      </c>
      <c r="J185">
        <f t="shared" si="29"/>
        <v>2980</v>
      </c>
      <c r="K185">
        <f t="shared" si="39"/>
        <v>14880</v>
      </c>
      <c r="L185">
        <f t="shared" si="30"/>
        <v>11900</v>
      </c>
      <c r="M185">
        <f t="shared" si="35"/>
        <v>2980</v>
      </c>
      <c r="N185">
        <f t="shared" si="36"/>
        <v>6</v>
      </c>
      <c r="O185" t="str">
        <f t="shared" si="38"/>
        <v>nie</v>
      </c>
      <c r="P185" t="str">
        <f t="shared" si="37"/>
        <v>nie</v>
      </c>
    </row>
    <row r="186" spans="1:16" x14ac:dyDescent="0.3">
      <c r="A186" s="2">
        <v>45106</v>
      </c>
      <c r="B186">
        <f t="shared" si="31"/>
        <v>4</v>
      </c>
      <c r="C186">
        <v>10</v>
      </c>
      <c r="D186">
        <f t="shared" si="32"/>
        <v>0</v>
      </c>
      <c r="E186" t="s">
        <v>7</v>
      </c>
      <c r="F186" s="2" t="str">
        <f t="shared" si="33"/>
        <v>TAK</v>
      </c>
      <c r="G186">
        <f t="shared" si="34"/>
        <v>0.9</v>
      </c>
      <c r="H186">
        <f t="shared" si="28"/>
        <v>0</v>
      </c>
      <c r="I186">
        <f t="shared" si="27"/>
        <v>270</v>
      </c>
      <c r="J186">
        <f t="shared" si="29"/>
        <v>3250</v>
      </c>
      <c r="K186">
        <f t="shared" si="39"/>
        <v>15150</v>
      </c>
      <c r="L186">
        <f t="shared" si="30"/>
        <v>11900</v>
      </c>
      <c r="M186">
        <f t="shared" si="35"/>
        <v>3250</v>
      </c>
      <c r="N186">
        <f t="shared" si="36"/>
        <v>6</v>
      </c>
      <c r="O186" t="str">
        <f t="shared" si="38"/>
        <v>nie</v>
      </c>
      <c r="P186" t="str">
        <f>IF(AND(O186="nie",O187="tak"),"koniec","nie")</f>
        <v>nie</v>
      </c>
    </row>
    <row r="187" spans="1:16" x14ac:dyDescent="0.3">
      <c r="A187" s="2">
        <v>45107</v>
      </c>
      <c r="B187">
        <f t="shared" si="31"/>
        <v>5</v>
      </c>
      <c r="C187">
        <v>10</v>
      </c>
      <c r="D187">
        <f t="shared" si="32"/>
        <v>0</v>
      </c>
      <c r="E187" t="s">
        <v>7</v>
      </c>
      <c r="F187" s="2" t="str">
        <f t="shared" si="33"/>
        <v>TAK</v>
      </c>
      <c r="G187">
        <f t="shared" si="34"/>
        <v>0.9</v>
      </c>
      <c r="H187">
        <f t="shared" si="28"/>
        <v>0</v>
      </c>
      <c r="I187">
        <f t="shared" si="27"/>
        <v>270</v>
      </c>
      <c r="J187">
        <f>IF(F187="tak",30*G187*10-D187+J186,J186-D187)</f>
        <v>3520</v>
      </c>
      <c r="K187">
        <f>IF(F187="tak",G187*C187*30+K186,K186)</f>
        <v>15420</v>
      </c>
      <c r="L187">
        <f>L186+D187</f>
        <v>11900</v>
      </c>
      <c r="M187">
        <f t="shared" si="35"/>
        <v>3520</v>
      </c>
      <c r="N187">
        <f t="shared" si="36"/>
        <v>6</v>
      </c>
      <c r="O187" t="str">
        <f>IF(N187=N186,"nie","tak")</f>
        <v>nie</v>
      </c>
      <c r="P187" t="str">
        <f>IF(AND(O187="nie",O189="tak"),"koniec","nie")</f>
        <v>koniec</v>
      </c>
    </row>
    <row r="188" spans="1:16" x14ac:dyDescent="0.3">
      <c r="A188" s="2"/>
      <c r="F188" s="2"/>
      <c r="H188">
        <f t="shared" si="28"/>
        <v>0</v>
      </c>
      <c r="I188">
        <f t="shared" si="27"/>
        <v>0</v>
      </c>
      <c r="K188">
        <f>SUBTOTAL(9,K158:K187)</f>
        <v>389190</v>
      </c>
      <c r="L188">
        <f>SUBTOTAL(9,L158:L187)</f>
        <v>348900</v>
      </c>
      <c r="N188" s="9" t="s">
        <v>46</v>
      </c>
    </row>
    <row r="189" spans="1:16" x14ac:dyDescent="0.3">
      <c r="A189" s="2">
        <v>45108</v>
      </c>
      <c r="B189">
        <f t="shared" si="31"/>
        <v>6</v>
      </c>
      <c r="C189">
        <v>10</v>
      </c>
      <c r="D189">
        <f t="shared" si="32"/>
        <v>0</v>
      </c>
      <c r="E189" t="s">
        <v>7</v>
      </c>
      <c r="F189" s="2" t="str">
        <f t="shared" si="33"/>
        <v>NIE</v>
      </c>
      <c r="G189">
        <f t="shared" si="34"/>
        <v>0.9</v>
      </c>
      <c r="H189">
        <f t="shared" si="28"/>
        <v>0</v>
      </c>
      <c r="I189">
        <f t="shared" si="27"/>
        <v>0</v>
      </c>
      <c r="J189">
        <f>IF(F189="tak",30*G189*10-D189+J187,J187-D189)</f>
        <v>3520</v>
      </c>
      <c r="K189">
        <f>IF(F189="tak",G189*C189*30+K187,K187)</f>
        <v>15420</v>
      </c>
      <c r="L189">
        <f>L187+D189</f>
        <v>11900</v>
      </c>
      <c r="M189">
        <f t="shared" si="35"/>
        <v>3520</v>
      </c>
      <c r="N189">
        <f t="shared" si="36"/>
        <v>7</v>
      </c>
      <c r="O189" t="str">
        <f>IF(N189=N187,"nie","tak")</f>
        <v>tak</v>
      </c>
      <c r="P189" t="str">
        <f t="shared" si="37"/>
        <v>nie</v>
      </c>
    </row>
    <row r="190" spans="1:16" x14ac:dyDescent="0.3">
      <c r="A190" s="2">
        <v>45109</v>
      </c>
      <c r="B190">
        <f t="shared" si="31"/>
        <v>7</v>
      </c>
      <c r="C190">
        <v>10</v>
      </c>
      <c r="D190">
        <f t="shared" si="32"/>
        <v>150</v>
      </c>
      <c r="E190" t="s">
        <v>7</v>
      </c>
      <c r="F190" s="2" t="str">
        <f t="shared" si="33"/>
        <v>NIE</v>
      </c>
      <c r="G190">
        <f t="shared" si="34"/>
        <v>0.9</v>
      </c>
      <c r="H190">
        <f t="shared" si="28"/>
        <v>150</v>
      </c>
      <c r="I190">
        <f t="shared" si="27"/>
        <v>0</v>
      </c>
      <c r="J190">
        <f t="shared" si="29"/>
        <v>3370</v>
      </c>
      <c r="K190">
        <f t="shared" si="39"/>
        <v>15420</v>
      </c>
      <c r="L190">
        <f t="shared" si="30"/>
        <v>12050</v>
      </c>
      <c r="M190">
        <f t="shared" si="35"/>
        <v>3370</v>
      </c>
      <c r="N190">
        <f t="shared" si="36"/>
        <v>7</v>
      </c>
      <c r="O190" t="str">
        <f t="shared" si="38"/>
        <v>nie</v>
      </c>
      <c r="P190" t="str">
        <f t="shared" si="37"/>
        <v>nie</v>
      </c>
    </row>
    <row r="191" spans="1:16" x14ac:dyDescent="0.3">
      <c r="A191" s="2">
        <v>45110</v>
      </c>
      <c r="B191">
        <f t="shared" si="31"/>
        <v>1</v>
      </c>
      <c r="C191">
        <v>10</v>
      </c>
      <c r="D191">
        <f t="shared" si="32"/>
        <v>0</v>
      </c>
      <c r="E191" t="s">
        <v>7</v>
      </c>
      <c r="F191" s="2" t="str">
        <f t="shared" si="33"/>
        <v>TAK</v>
      </c>
      <c r="G191">
        <f t="shared" si="34"/>
        <v>0.9</v>
      </c>
      <c r="H191">
        <f t="shared" si="28"/>
        <v>0</v>
      </c>
      <c r="I191">
        <f t="shared" si="27"/>
        <v>270</v>
      </c>
      <c r="J191">
        <f t="shared" si="29"/>
        <v>3640</v>
      </c>
      <c r="K191">
        <f t="shared" si="39"/>
        <v>15690</v>
      </c>
      <c r="L191">
        <f t="shared" si="30"/>
        <v>12050</v>
      </c>
      <c r="M191">
        <f t="shared" si="35"/>
        <v>3640</v>
      </c>
      <c r="N191">
        <f t="shared" si="36"/>
        <v>7</v>
      </c>
      <c r="O191" t="str">
        <f t="shared" si="38"/>
        <v>nie</v>
      </c>
      <c r="P191" t="str">
        <f t="shared" si="37"/>
        <v>nie</v>
      </c>
    </row>
    <row r="192" spans="1:16" x14ac:dyDescent="0.3">
      <c r="A192" s="2">
        <v>45111</v>
      </c>
      <c r="B192">
        <f t="shared" si="31"/>
        <v>2</v>
      </c>
      <c r="C192">
        <v>10</v>
      </c>
      <c r="D192">
        <f t="shared" si="32"/>
        <v>0</v>
      </c>
      <c r="E192" t="s">
        <v>7</v>
      </c>
      <c r="F192" s="2" t="str">
        <f t="shared" si="33"/>
        <v>TAK</v>
      </c>
      <c r="G192">
        <f t="shared" si="34"/>
        <v>0.9</v>
      </c>
      <c r="H192">
        <f t="shared" si="28"/>
        <v>0</v>
      </c>
      <c r="I192">
        <f t="shared" si="27"/>
        <v>270</v>
      </c>
      <c r="J192">
        <f t="shared" si="29"/>
        <v>3910</v>
      </c>
      <c r="K192">
        <f t="shared" si="39"/>
        <v>15960</v>
      </c>
      <c r="L192">
        <f t="shared" si="30"/>
        <v>12050</v>
      </c>
      <c r="M192">
        <f t="shared" si="35"/>
        <v>3910</v>
      </c>
      <c r="N192">
        <f t="shared" si="36"/>
        <v>7</v>
      </c>
      <c r="O192" t="str">
        <f t="shared" si="38"/>
        <v>nie</v>
      </c>
      <c r="P192" t="str">
        <f t="shared" si="37"/>
        <v>nie</v>
      </c>
    </row>
    <row r="193" spans="1:16" x14ac:dyDescent="0.3">
      <c r="A193" s="2">
        <v>45112</v>
      </c>
      <c r="B193">
        <f t="shared" si="31"/>
        <v>3</v>
      </c>
      <c r="C193">
        <v>10</v>
      </c>
      <c r="D193">
        <f t="shared" si="32"/>
        <v>0</v>
      </c>
      <c r="E193" t="s">
        <v>7</v>
      </c>
      <c r="F193" s="2" t="str">
        <f t="shared" si="33"/>
        <v>TAK</v>
      </c>
      <c r="G193">
        <f t="shared" si="34"/>
        <v>0.9</v>
      </c>
      <c r="H193">
        <f t="shared" si="28"/>
        <v>0</v>
      </c>
      <c r="I193">
        <f t="shared" si="27"/>
        <v>270</v>
      </c>
      <c r="J193">
        <f t="shared" si="29"/>
        <v>4180</v>
      </c>
      <c r="K193">
        <f t="shared" si="39"/>
        <v>16230</v>
      </c>
      <c r="L193">
        <f t="shared" si="30"/>
        <v>12050</v>
      </c>
      <c r="M193">
        <f t="shared" si="35"/>
        <v>4180</v>
      </c>
      <c r="N193">
        <f t="shared" si="36"/>
        <v>7</v>
      </c>
      <c r="O193" t="str">
        <f t="shared" si="38"/>
        <v>nie</v>
      </c>
      <c r="P193" t="str">
        <f t="shared" si="37"/>
        <v>nie</v>
      </c>
    </row>
    <row r="194" spans="1:16" x14ac:dyDescent="0.3">
      <c r="A194" s="2">
        <v>45113</v>
      </c>
      <c r="B194">
        <f t="shared" si="31"/>
        <v>4</v>
      </c>
      <c r="C194">
        <v>10</v>
      </c>
      <c r="D194">
        <f t="shared" si="32"/>
        <v>0</v>
      </c>
      <c r="E194" t="s">
        <v>7</v>
      </c>
      <c r="F194" s="2" t="str">
        <f t="shared" si="33"/>
        <v>TAK</v>
      </c>
      <c r="G194">
        <f t="shared" si="34"/>
        <v>0.9</v>
      </c>
      <c r="H194">
        <f t="shared" si="28"/>
        <v>0</v>
      </c>
      <c r="I194">
        <f t="shared" si="27"/>
        <v>270</v>
      </c>
      <c r="J194">
        <f t="shared" si="29"/>
        <v>4450</v>
      </c>
      <c r="K194">
        <f t="shared" si="39"/>
        <v>16500</v>
      </c>
      <c r="L194">
        <f t="shared" si="30"/>
        <v>12050</v>
      </c>
      <c r="M194">
        <f t="shared" si="35"/>
        <v>4450</v>
      </c>
      <c r="N194">
        <f t="shared" si="36"/>
        <v>7</v>
      </c>
      <c r="O194" t="str">
        <f t="shared" si="38"/>
        <v>nie</v>
      </c>
      <c r="P194" t="str">
        <f t="shared" si="37"/>
        <v>nie</v>
      </c>
    </row>
    <row r="195" spans="1:16" x14ac:dyDescent="0.3">
      <c r="A195" s="2">
        <v>45114</v>
      </c>
      <c r="B195">
        <f t="shared" si="31"/>
        <v>5</v>
      </c>
      <c r="C195">
        <v>10</v>
      </c>
      <c r="D195">
        <f t="shared" si="32"/>
        <v>0</v>
      </c>
      <c r="E195" t="s">
        <v>7</v>
      </c>
      <c r="F195" s="2" t="str">
        <f t="shared" si="33"/>
        <v>TAK</v>
      </c>
      <c r="G195">
        <f t="shared" si="34"/>
        <v>0.9</v>
      </c>
      <c r="H195">
        <f t="shared" si="28"/>
        <v>0</v>
      </c>
      <c r="I195">
        <f t="shared" ref="I195:I258" si="40">IF(F195="tak",G195*C195*30,0)</f>
        <v>270</v>
      </c>
      <c r="J195">
        <f t="shared" si="29"/>
        <v>4720</v>
      </c>
      <c r="K195">
        <f t="shared" si="39"/>
        <v>16770</v>
      </c>
      <c r="L195">
        <f t="shared" si="30"/>
        <v>12050</v>
      </c>
      <c r="M195">
        <f t="shared" si="35"/>
        <v>4720</v>
      </c>
      <c r="N195">
        <f t="shared" si="36"/>
        <v>7</v>
      </c>
      <c r="O195" t="str">
        <f t="shared" si="38"/>
        <v>nie</v>
      </c>
      <c r="P195" t="str">
        <f t="shared" si="37"/>
        <v>nie</v>
      </c>
    </row>
    <row r="196" spans="1:16" x14ac:dyDescent="0.3">
      <c r="A196" s="2">
        <v>45115</v>
      </c>
      <c r="B196">
        <f t="shared" si="31"/>
        <v>6</v>
      </c>
      <c r="C196">
        <v>10</v>
      </c>
      <c r="D196">
        <f t="shared" si="32"/>
        <v>0</v>
      </c>
      <c r="E196" t="s">
        <v>7</v>
      </c>
      <c r="F196" s="2" t="str">
        <f t="shared" si="33"/>
        <v>NIE</v>
      </c>
      <c r="G196">
        <f t="shared" si="34"/>
        <v>0.9</v>
      </c>
      <c r="H196">
        <f t="shared" ref="H196:H259" si="41">D196</f>
        <v>0</v>
      </c>
      <c r="I196">
        <f t="shared" si="40"/>
        <v>0</v>
      </c>
      <c r="J196">
        <f t="shared" ref="J196:J259" si="42">IF(F196="tak",30*G196*10-D196+J195,J195-D196)</f>
        <v>4720</v>
      </c>
      <c r="K196">
        <f t="shared" si="39"/>
        <v>16770</v>
      </c>
      <c r="L196">
        <f t="shared" ref="L196:L259" si="43">L195+D196</f>
        <v>12050</v>
      </c>
      <c r="M196">
        <f t="shared" si="35"/>
        <v>4720</v>
      </c>
      <c r="N196">
        <f t="shared" si="36"/>
        <v>7</v>
      </c>
      <c r="O196" t="str">
        <f t="shared" si="38"/>
        <v>nie</v>
      </c>
      <c r="P196" t="str">
        <f t="shared" si="37"/>
        <v>nie</v>
      </c>
    </row>
    <row r="197" spans="1:16" x14ac:dyDescent="0.3">
      <c r="A197" s="2">
        <v>45116</v>
      </c>
      <c r="B197">
        <f t="shared" si="31"/>
        <v>7</v>
      </c>
      <c r="C197">
        <v>10</v>
      </c>
      <c r="D197">
        <f t="shared" si="32"/>
        <v>150</v>
      </c>
      <c r="E197" t="s">
        <v>7</v>
      </c>
      <c r="F197" s="2" t="str">
        <f t="shared" si="33"/>
        <v>NIE</v>
      </c>
      <c r="G197">
        <f t="shared" si="34"/>
        <v>0.9</v>
      </c>
      <c r="H197">
        <f t="shared" si="41"/>
        <v>150</v>
      </c>
      <c r="I197">
        <f t="shared" si="40"/>
        <v>0</v>
      </c>
      <c r="J197">
        <f t="shared" si="42"/>
        <v>4570</v>
      </c>
      <c r="K197">
        <f t="shared" si="39"/>
        <v>16770</v>
      </c>
      <c r="L197">
        <f t="shared" si="43"/>
        <v>12200</v>
      </c>
      <c r="M197">
        <f t="shared" si="35"/>
        <v>4570</v>
      </c>
      <c r="N197">
        <f t="shared" si="36"/>
        <v>7</v>
      </c>
      <c r="O197" t="str">
        <f t="shared" si="38"/>
        <v>nie</v>
      </c>
      <c r="P197" t="str">
        <f t="shared" si="37"/>
        <v>nie</v>
      </c>
    </row>
    <row r="198" spans="1:16" x14ac:dyDescent="0.3">
      <c r="A198" s="2">
        <v>45117</v>
      </c>
      <c r="B198">
        <f t="shared" si="31"/>
        <v>1</v>
      </c>
      <c r="C198">
        <v>10</v>
      </c>
      <c r="D198">
        <f t="shared" si="32"/>
        <v>0</v>
      </c>
      <c r="E198" t="s">
        <v>7</v>
      </c>
      <c r="F198" s="2" t="str">
        <f t="shared" si="33"/>
        <v>TAK</v>
      </c>
      <c r="G198">
        <f t="shared" si="34"/>
        <v>0.9</v>
      </c>
      <c r="H198">
        <f t="shared" si="41"/>
        <v>0</v>
      </c>
      <c r="I198">
        <f t="shared" si="40"/>
        <v>270</v>
      </c>
      <c r="J198">
        <f t="shared" si="42"/>
        <v>4840</v>
      </c>
      <c r="K198">
        <f t="shared" si="39"/>
        <v>17040</v>
      </c>
      <c r="L198">
        <f t="shared" si="43"/>
        <v>12200</v>
      </c>
      <c r="M198">
        <f t="shared" si="35"/>
        <v>4840</v>
      </c>
      <c r="N198">
        <f t="shared" si="36"/>
        <v>7</v>
      </c>
      <c r="O198" t="str">
        <f t="shared" si="38"/>
        <v>nie</v>
      </c>
      <c r="P198" t="str">
        <f t="shared" si="37"/>
        <v>nie</v>
      </c>
    </row>
    <row r="199" spans="1:16" x14ac:dyDescent="0.3">
      <c r="A199" s="2">
        <v>45118</v>
      </c>
      <c r="B199">
        <f t="shared" si="31"/>
        <v>2</v>
      </c>
      <c r="C199">
        <v>10</v>
      </c>
      <c r="D199">
        <f t="shared" si="32"/>
        <v>0</v>
      </c>
      <c r="E199" t="s">
        <v>7</v>
      </c>
      <c r="F199" s="2" t="str">
        <f t="shared" si="33"/>
        <v>TAK</v>
      </c>
      <c r="G199">
        <f t="shared" si="34"/>
        <v>0.9</v>
      </c>
      <c r="H199">
        <f t="shared" si="41"/>
        <v>0</v>
      </c>
      <c r="I199">
        <f t="shared" si="40"/>
        <v>270</v>
      </c>
      <c r="J199">
        <f t="shared" si="42"/>
        <v>5110</v>
      </c>
      <c r="K199">
        <f t="shared" si="39"/>
        <v>17310</v>
      </c>
      <c r="L199">
        <f t="shared" si="43"/>
        <v>12200</v>
      </c>
      <c r="M199">
        <f t="shared" si="35"/>
        <v>5110</v>
      </c>
      <c r="N199">
        <f t="shared" si="36"/>
        <v>7</v>
      </c>
      <c r="O199" t="str">
        <f t="shared" si="38"/>
        <v>nie</v>
      </c>
      <c r="P199" t="str">
        <f t="shared" si="37"/>
        <v>nie</v>
      </c>
    </row>
    <row r="200" spans="1:16" x14ac:dyDescent="0.3">
      <c r="A200" s="2">
        <v>45119</v>
      </c>
      <c r="B200">
        <f t="shared" si="31"/>
        <v>3</v>
      </c>
      <c r="C200">
        <v>10</v>
      </c>
      <c r="D200">
        <f t="shared" si="32"/>
        <v>0</v>
      </c>
      <c r="E200" t="s">
        <v>7</v>
      </c>
      <c r="F200" s="2" t="str">
        <f t="shared" si="33"/>
        <v>TAK</v>
      </c>
      <c r="G200">
        <f t="shared" si="34"/>
        <v>0.9</v>
      </c>
      <c r="H200">
        <f t="shared" si="41"/>
        <v>0</v>
      </c>
      <c r="I200">
        <f t="shared" si="40"/>
        <v>270</v>
      </c>
      <c r="J200">
        <f t="shared" si="42"/>
        <v>5380</v>
      </c>
      <c r="K200">
        <f t="shared" si="39"/>
        <v>17580</v>
      </c>
      <c r="L200">
        <f t="shared" si="43"/>
        <v>12200</v>
      </c>
      <c r="M200">
        <f t="shared" si="35"/>
        <v>5380</v>
      </c>
      <c r="N200">
        <f t="shared" si="36"/>
        <v>7</v>
      </c>
      <c r="O200" t="str">
        <f t="shared" si="38"/>
        <v>nie</v>
      </c>
      <c r="P200" t="str">
        <f t="shared" si="37"/>
        <v>nie</v>
      </c>
    </row>
    <row r="201" spans="1:16" x14ac:dyDescent="0.3">
      <c r="A201" s="2">
        <v>45120</v>
      </c>
      <c r="B201">
        <f t="shared" ref="B201:B266" si="44">WEEKDAY(A201,2)</f>
        <v>4</v>
      </c>
      <c r="C201">
        <v>10</v>
      </c>
      <c r="D201">
        <f t="shared" ref="D201:D266" si="45">IF(B201=7,15*10,0)</f>
        <v>0</v>
      </c>
      <c r="E201" t="s">
        <v>7</v>
      </c>
      <c r="F201" s="2" t="str">
        <f t="shared" ref="F201:F266" si="46">IF(OR(B201=6,B201=7),"NIE","TAK")</f>
        <v>TAK</v>
      </c>
      <c r="G201">
        <f t="shared" ref="G201:G266" si="47">IF(E201="wiosna",50%,IF(E201="lato",90%,IF(E201="jesień",40%,20%)))</f>
        <v>0.9</v>
      </c>
      <c r="H201">
        <f t="shared" si="41"/>
        <v>0</v>
      </c>
      <c r="I201">
        <f t="shared" si="40"/>
        <v>270</v>
      </c>
      <c r="J201">
        <f t="shared" si="42"/>
        <v>5650</v>
      </c>
      <c r="K201">
        <f t="shared" si="39"/>
        <v>17850</v>
      </c>
      <c r="L201">
        <f t="shared" si="43"/>
        <v>12200</v>
      </c>
      <c r="M201">
        <f t="shared" ref="M201:M266" si="48">K201-L201</f>
        <v>5650</v>
      </c>
      <c r="N201">
        <f t="shared" ref="N201:N266" si="49">MONTH(A201)</f>
        <v>7</v>
      </c>
      <c r="O201" t="str">
        <f t="shared" si="38"/>
        <v>nie</v>
      </c>
      <c r="P201" t="str">
        <f t="shared" ref="P201:P266" si="50">IF(AND(O201="nie",O202="tak"),"koniec","nie")</f>
        <v>nie</v>
      </c>
    </row>
    <row r="202" spans="1:16" x14ac:dyDescent="0.3">
      <c r="A202" s="2">
        <v>45121</v>
      </c>
      <c r="B202">
        <f t="shared" si="44"/>
        <v>5</v>
      </c>
      <c r="C202">
        <v>10</v>
      </c>
      <c r="D202">
        <f t="shared" si="45"/>
        <v>0</v>
      </c>
      <c r="E202" t="s">
        <v>7</v>
      </c>
      <c r="F202" s="2" t="str">
        <f t="shared" si="46"/>
        <v>TAK</v>
      </c>
      <c r="G202">
        <f t="shared" si="47"/>
        <v>0.9</v>
      </c>
      <c r="H202">
        <f t="shared" si="41"/>
        <v>0</v>
      </c>
      <c r="I202">
        <f t="shared" si="40"/>
        <v>270</v>
      </c>
      <c r="J202">
        <f t="shared" si="42"/>
        <v>5920</v>
      </c>
      <c r="K202">
        <f t="shared" si="39"/>
        <v>18120</v>
      </c>
      <c r="L202">
        <f t="shared" si="43"/>
        <v>12200</v>
      </c>
      <c r="M202">
        <f t="shared" si="48"/>
        <v>5920</v>
      </c>
      <c r="N202">
        <f t="shared" si="49"/>
        <v>7</v>
      </c>
      <c r="O202" t="str">
        <f t="shared" ref="O202:O267" si="51">IF(N202=N201,"nie","tak")</f>
        <v>nie</v>
      </c>
      <c r="P202" t="str">
        <f t="shared" si="50"/>
        <v>nie</v>
      </c>
    </row>
    <row r="203" spans="1:16" x14ac:dyDescent="0.3">
      <c r="A203" s="2">
        <v>45122</v>
      </c>
      <c r="B203">
        <f t="shared" si="44"/>
        <v>6</v>
      </c>
      <c r="C203">
        <v>10</v>
      </c>
      <c r="D203">
        <f t="shared" si="45"/>
        <v>0</v>
      </c>
      <c r="E203" t="s">
        <v>7</v>
      </c>
      <c r="F203" s="2" t="str">
        <f t="shared" si="46"/>
        <v>NIE</v>
      </c>
      <c r="G203">
        <f t="shared" si="47"/>
        <v>0.9</v>
      </c>
      <c r="H203">
        <f t="shared" si="41"/>
        <v>0</v>
      </c>
      <c r="I203">
        <f t="shared" si="40"/>
        <v>0</v>
      </c>
      <c r="J203">
        <f t="shared" si="42"/>
        <v>5920</v>
      </c>
      <c r="K203">
        <f t="shared" si="39"/>
        <v>18120</v>
      </c>
      <c r="L203">
        <f t="shared" si="43"/>
        <v>12200</v>
      </c>
      <c r="M203">
        <f t="shared" si="48"/>
        <v>5920</v>
      </c>
      <c r="N203">
        <f t="shared" si="49"/>
        <v>7</v>
      </c>
      <c r="O203" t="str">
        <f t="shared" si="51"/>
        <v>nie</v>
      </c>
      <c r="P203" t="str">
        <f t="shared" si="50"/>
        <v>nie</v>
      </c>
    </row>
    <row r="204" spans="1:16" x14ac:dyDescent="0.3">
      <c r="A204" s="2">
        <v>45123</v>
      </c>
      <c r="B204">
        <f t="shared" si="44"/>
        <v>7</v>
      </c>
      <c r="C204">
        <v>10</v>
      </c>
      <c r="D204">
        <f t="shared" si="45"/>
        <v>150</v>
      </c>
      <c r="E204" t="s">
        <v>7</v>
      </c>
      <c r="F204" s="2" t="str">
        <f t="shared" si="46"/>
        <v>NIE</v>
      </c>
      <c r="G204">
        <f t="shared" si="47"/>
        <v>0.9</v>
      </c>
      <c r="H204">
        <f t="shared" si="41"/>
        <v>150</v>
      </c>
      <c r="I204">
        <f t="shared" si="40"/>
        <v>0</v>
      </c>
      <c r="J204">
        <f t="shared" si="42"/>
        <v>5770</v>
      </c>
      <c r="K204">
        <f t="shared" si="39"/>
        <v>18120</v>
      </c>
      <c r="L204">
        <f t="shared" si="43"/>
        <v>12350</v>
      </c>
      <c r="M204">
        <f t="shared" si="48"/>
        <v>5770</v>
      </c>
      <c r="N204">
        <f t="shared" si="49"/>
        <v>7</v>
      </c>
      <c r="O204" t="str">
        <f t="shared" si="51"/>
        <v>nie</v>
      </c>
      <c r="P204" t="str">
        <f t="shared" si="50"/>
        <v>nie</v>
      </c>
    </row>
    <row r="205" spans="1:16" x14ac:dyDescent="0.3">
      <c r="A205" s="2">
        <v>45124</v>
      </c>
      <c r="B205">
        <f t="shared" si="44"/>
        <v>1</v>
      </c>
      <c r="C205">
        <v>10</v>
      </c>
      <c r="D205">
        <f t="shared" si="45"/>
        <v>0</v>
      </c>
      <c r="E205" t="s">
        <v>7</v>
      </c>
      <c r="F205" s="2" t="str">
        <f t="shared" si="46"/>
        <v>TAK</v>
      </c>
      <c r="G205">
        <f t="shared" si="47"/>
        <v>0.9</v>
      </c>
      <c r="H205">
        <f t="shared" si="41"/>
        <v>0</v>
      </c>
      <c r="I205">
        <f t="shared" si="40"/>
        <v>270</v>
      </c>
      <c r="J205">
        <f t="shared" si="42"/>
        <v>6040</v>
      </c>
      <c r="K205">
        <f t="shared" si="39"/>
        <v>18390</v>
      </c>
      <c r="L205">
        <f t="shared" si="43"/>
        <v>12350</v>
      </c>
      <c r="M205">
        <f t="shared" si="48"/>
        <v>6040</v>
      </c>
      <c r="N205">
        <f t="shared" si="49"/>
        <v>7</v>
      </c>
      <c r="O205" t="str">
        <f t="shared" si="51"/>
        <v>nie</v>
      </c>
      <c r="P205" t="str">
        <f t="shared" si="50"/>
        <v>nie</v>
      </c>
    </row>
    <row r="206" spans="1:16" x14ac:dyDescent="0.3">
      <c r="A206" s="2">
        <v>45125</v>
      </c>
      <c r="B206">
        <f t="shared" si="44"/>
        <v>2</v>
      </c>
      <c r="C206">
        <v>10</v>
      </c>
      <c r="D206">
        <f t="shared" si="45"/>
        <v>0</v>
      </c>
      <c r="E206" t="s">
        <v>7</v>
      </c>
      <c r="F206" s="2" t="str">
        <f t="shared" si="46"/>
        <v>TAK</v>
      </c>
      <c r="G206">
        <f t="shared" si="47"/>
        <v>0.9</v>
      </c>
      <c r="H206">
        <f t="shared" si="41"/>
        <v>0</v>
      </c>
      <c r="I206">
        <f t="shared" si="40"/>
        <v>270</v>
      </c>
      <c r="J206">
        <f t="shared" si="42"/>
        <v>6310</v>
      </c>
      <c r="K206">
        <f t="shared" ref="K206:K269" si="52">IF(F206="tak",G206*C206*30+K205,K205)</f>
        <v>18660</v>
      </c>
      <c r="L206">
        <f t="shared" si="43"/>
        <v>12350</v>
      </c>
      <c r="M206">
        <f t="shared" si="48"/>
        <v>6310</v>
      </c>
      <c r="N206">
        <f t="shared" si="49"/>
        <v>7</v>
      </c>
      <c r="O206" t="str">
        <f t="shared" si="51"/>
        <v>nie</v>
      </c>
      <c r="P206" t="str">
        <f t="shared" si="50"/>
        <v>nie</v>
      </c>
    </row>
    <row r="207" spans="1:16" x14ac:dyDescent="0.3">
      <c r="A207" s="2">
        <v>45126</v>
      </c>
      <c r="B207">
        <f t="shared" si="44"/>
        <v>3</v>
      </c>
      <c r="C207">
        <v>10</v>
      </c>
      <c r="D207">
        <f t="shared" si="45"/>
        <v>0</v>
      </c>
      <c r="E207" t="s">
        <v>7</v>
      </c>
      <c r="F207" s="2" t="str">
        <f t="shared" si="46"/>
        <v>TAK</v>
      </c>
      <c r="G207">
        <f t="shared" si="47"/>
        <v>0.9</v>
      </c>
      <c r="H207">
        <f t="shared" si="41"/>
        <v>0</v>
      </c>
      <c r="I207">
        <f t="shared" si="40"/>
        <v>270</v>
      </c>
      <c r="J207">
        <f t="shared" si="42"/>
        <v>6580</v>
      </c>
      <c r="K207">
        <f t="shared" si="52"/>
        <v>18930</v>
      </c>
      <c r="L207">
        <f t="shared" si="43"/>
        <v>12350</v>
      </c>
      <c r="M207">
        <f t="shared" si="48"/>
        <v>6580</v>
      </c>
      <c r="N207">
        <f t="shared" si="49"/>
        <v>7</v>
      </c>
      <c r="O207" t="str">
        <f t="shared" si="51"/>
        <v>nie</v>
      </c>
      <c r="P207" t="str">
        <f t="shared" si="50"/>
        <v>nie</v>
      </c>
    </row>
    <row r="208" spans="1:16" x14ac:dyDescent="0.3">
      <c r="A208" s="2">
        <v>45127</v>
      </c>
      <c r="B208">
        <f t="shared" si="44"/>
        <v>4</v>
      </c>
      <c r="C208">
        <v>10</v>
      </c>
      <c r="D208">
        <f t="shared" si="45"/>
        <v>0</v>
      </c>
      <c r="E208" t="s">
        <v>7</v>
      </c>
      <c r="F208" s="2" t="str">
        <f t="shared" si="46"/>
        <v>TAK</v>
      </c>
      <c r="G208">
        <f t="shared" si="47"/>
        <v>0.9</v>
      </c>
      <c r="H208">
        <f t="shared" si="41"/>
        <v>0</v>
      </c>
      <c r="I208">
        <f t="shared" si="40"/>
        <v>270</v>
      </c>
      <c r="J208">
        <f t="shared" si="42"/>
        <v>6850</v>
      </c>
      <c r="K208">
        <f t="shared" si="52"/>
        <v>19200</v>
      </c>
      <c r="L208">
        <f t="shared" si="43"/>
        <v>12350</v>
      </c>
      <c r="M208">
        <f t="shared" si="48"/>
        <v>6850</v>
      </c>
      <c r="N208">
        <f t="shared" si="49"/>
        <v>7</v>
      </c>
      <c r="O208" t="str">
        <f t="shared" si="51"/>
        <v>nie</v>
      </c>
      <c r="P208" t="str">
        <f t="shared" si="50"/>
        <v>nie</v>
      </c>
    </row>
    <row r="209" spans="1:16" x14ac:dyDescent="0.3">
      <c r="A209" s="2">
        <v>45128</v>
      </c>
      <c r="B209">
        <f t="shared" si="44"/>
        <v>5</v>
      </c>
      <c r="C209">
        <v>10</v>
      </c>
      <c r="D209">
        <f t="shared" si="45"/>
        <v>0</v>
      </c>
      <c r="E209" t="s">
        <v>7</v>
      </c>
      <c r="F209" s="2" t="str">
        <f t="shared" si="46"/>
        <v>TAK</v>
      </c>
      <c r="G209">
        <f t="shared" si="47"/>
        <v>0.9</v>
      </c>
      <c r="H209">
        <f t="shared" si="41"/>
        <v>0</v>
      </c>
      <c r="I209">
        <f t="shared" si="40"/>
        <v>270</v>
      </c>
      <c r="J209">
        <f t="shared" si="42"/>
        <v>7120</v>
      </c>
      <c r="K209">
        <f t="shared" si="52"/>
        <v>19470</v>
      </c>
      <c r="L209">
        <f t="shared" si="43"/>
        <v>12350</v>
      </c>
      <c r="M209">
        <f t="shared" si="48"/>
        <v>7120</v>
      </c>
      <c r="N209">
        <f t="shared" si="49"/>
        <v>7</v>
      </c>
      <c r="O209" t="str">
        <f t="shared" si="51"/>
        <v>nie</v>
      </c>
      <c r="P209" t="str">
        <f t="shared" si="50"/>
        <v>nie</v>
      </c>
    </row>
    <row r="210" spans="1:16" x14ac:dyDescent="0.3">
      <c r="A210" s="2">
        <v>45129</v>
      </c>
      <c r="B210">
        <f t="shared" si="44"/>
        <v>6</v>
      </c>
      <c r="C210">
        <v>10</v>
      </c>
      <c r="D210">
        <f t="shared" si="45"/>
        <v>0</v>
      </c>
      <c r="E210" t="s">
        <v>7</v>
      </c>
      <c r="F210" s="2" t="str">
        <f t="shared" si="46"/>
        <v>NIE</v>
      </c>
      <c r="G210">
        <f t="shared" si="47"/>
        <v>0.9</v>
      </c>
      <c r="H210">
        <f t="shared" si="41"/>
        <v>0</v>
      </c>
      <c r="I210">
        <f t="shared" si="40"/>
        <v>0</v>
      </c>
      <c r="J210">
        <f t="shared" si="42"/>
        <v>7120</v>
      </c>
      <c r="K210">
        <f t="shared" si="52"/>
        <v>19470</v>
      </c>
      <c r="L210">
        <f t="shared" si="43"/>
        <v>12350</v>
      </c>
      <c r="M210">
        <f t="shared" si="48"/>
        <v>7120</v>
      </c>
      <c r="N210">
        <f t="shared" si="49"/>
        <v>7</v>
      </c>
      <c r="O210" t="str">
        <f t="shared" si="51"/>
        <v>nie</v>
      </c>
      <c r="P210" t="str">
        <f t="shared" si="50"/>
        <v>nie</v>
      </c>
    </row>
    <row r="211" spans="1:16" x14ac:dyDescent="0.3">
      <c r="A211" s="2">
        <v>45130</v>
      </c>
      <c r="B211">
        <f t="shared" si="44"/>
        <v>7</v>
      </c>
      <c r="C211">
        <v>10</v>
      </c>
      <c r="D211">
        <f t="shared" si="45"/>
        <v>150</v>
      </c>
      <c r="E211" t="s">
        <v>7</v>
      </c>
      <c r="F211" s="2" t="str">
        <f t="shared" si="46"/>
        <v>NIE</v>
      </c>
      <c r="G211">
        <f t="shared" si="47"/>
        <v>0.9</v>
      </c>
      <c r="H211">
        <f t="shared" si="41"/>
        <v>150</v>
      </c>
      <c r="I211">
        <f t="shared" si="40"/>
        <v>0</v>
      </c>
      <c r="J211">
        <f t="shared" si="42"/>
        <v>6970</v>
      </c>
      <c r="K211">
        <f t="shared" si="52"/>
        <v>19470</v>
      </c>
      <c r="L211">
        <f t="shared" si="43"/>
        <v>12500</v>
      </c>
      <c r="M211">
        <f t="shared" si="48"/>
        <v>6970</v>
      </c>
      <c r="N211">
        <f t="shared" si="49"/>
        <v>7</v>
      </c>
      <c r="O211" t="str">
        <f t="shared" si="51"/>
        <v>nie</v>
      </c>
      <c r="P211" t="str">
        <f t="shared" si="50"/>
        <v>nie</v>
      </c>
    </row>
    <row r="212" spans="1:16" x14ac:dyDescent="0.3">
      <c r="A212" s="2">
        <v>45131</v>
      </c>
      <c r="B212">
        <f t="shared" si="44"/>
        <v>1</v>
      </c>
      <c r="C212">
        <v>10</v>
      </c>
      <c r="D212">
        <f t="shared" si="45"/>
        <v>0</v>
      </c>
      <c r="E212" t="s">
        <v>7</v>
      </c>
      <c r="F212" s="2" t="str">
        <f t="shared" si="46"/>
        <v>TAK</v>
      </c>
      <c r="G212">
        <f t="shared" si="47"/>
        <v>0.9</v>
      </c>
      <c r="H212">
        <f t="shared" si="41"/>
        <v>0</v>
      </c>
      <c r="I212">
        <f t="shared" si="40"/>
        <v>270</v>
      </c>
      <c r="J212">
        <f t="shared" si="42"/>
        <v>7240</v>
      </c>
      <c r="K212">
        <f t="shared" si="52"/>
        <v>19740</v>
      </c>
      <c r="L212">
        <f t="shared" si="43"/>
        <v>12500</v>
      </c>
      <c r="M212">
        <f t="shared" si="48"/>
        <v>7240</v>
      </c>
      <c r="N212">
        <f t="shared" si="49"/>
        <v>7</v>
      </c>
      <c r="O212" t="str">
        <f t="shared" si="51"/>
        <v>nie</v>
      </c>
      <c r="P212" t="str">
        <f t="shared" si="50"/>
        <v>nie</v>
      </c>
    </row>
    <row r="213" spans="1:16" x14ac:dyDescent="0.3">
      <c r="A213" s="2">
        <v>45132</v>
      </c>
      <c r="B213">
        <f t="shared" si="44"/>
        <v>2</v>
      </c>
      <c r="C213">
        <v>10</v>
      </c>
      <c r="D213">
        <f t="shared" si="45"/>
        <v>0</v>
      </c>
      <c r="E213" t="s">
        <v>7</v>
      </c>
      <c r="F213" s="2" t="str">
        <f t="shared" si="46"/>
        <v>TAK</v>
      </c>
      <c r="G213">
        <f t="shared" si="47"/>
        <v>0.9</v>
      </c>
      <c r="H213">
        <f t="shared" si="41"/>
        <v>0</v>
      </c>
      <c r="I213">
        <f t="shared" si="40"/>
        <v>270</v>
      </c>
      <c r="J213">
        <f t="shared" si="42"/>
        <v>7510</v>
      </c>
      <c r="K213">
        <f t="shared" si="52"/>
        <v>20010</v>
      </c>
      <c r="L213">
        <f t="shared" si="43"/>
        <v>12500</v>
      </c>
      <c r="M213">
        <f t="shared" si="48"/>
        <v>7510</v>
      </c>
      <c r="N213">
        <f t="shared" si="49"/>
        <v>7</v>
      </c>
      <c r="O213" t="str">
        <f t="shared" si="51"/>
        <v>nie</v>
      </c>
      <c r="P213" t="str">
        <f t="shared" si="50"/>
        <v>nie</v>
      </c>
    </row>
    <row r="214" spans="1:16" x14ac:dyDescent="0.3">
      <c r="A214" s="2">
        <v>45133</v>
      </c>
      <c r="B214">
        <f t="shared" si="44"/>
        <v>3</v>
      </c>
      <c r="C214">
        <v>10</v>
      </c>
      <c r="D214">
        <f t="shared" si="45"/>
        <v>0</v>
      </c>
      <c r="E214" t="s">
        <v>7</v>
      </c>
      <c r="F214" s="2" t="str">
        <f t="shared" si="46"/>
        <v>TAK</v>
      </c>
      <c r="G214">
        <f t="shared" si="47"/>
        <v>0.9</v>
      </c>
      <c r="H214">
        <f t="shared" si="41"/>
        <v>0</v>
      </c>
      <c r="I214">
        <f t="shared" si="40"/>
        <v>270</v>
      </c>
      <c r="J214">
        <f t="shared" si="42"/>
        <v>7780</v>
      </c>
      <c r="K214">
        <f t="shared" si="52"/>
        <v>20280</v>
      </c>
      <c r="L214">
        <f t="shared" si="43"/>
        <v>12500</v>
      </c>
      <c r="M214">
        <f t="shared" si="48"/>
        <v>7780</v>
      </c>
      <c r="N214">
        <f t="shared" si="49"/>
        <v>7</v>
      </c>
      <c r="O214" t="str">
        <f t="shared" si="51"/>
        <v>nie</v>
      </c>
      <c r="P214" t="str">
        <f t="shared" si="50"/>
        <v>nie</v>
      </c>
    </row>
    <row r="215" spans="1:16" x14ac:dyDescent="0.3">
      <c r="A215" s="2">
        <v>45134</v>
      </c>
      <c r="B215">
        <f t="shared" si="44"/>
        <v>4</v>
      </c>
      <c r="C215">
        <v>10</v>
      </c>
      <c r="D215">
        <f t="shared" si="45"/>
        <v>0</v>
      </c>
      <c r="E215" t="s">
        <v>7</v>
      </c>
      <c r="F215" s="2" t="str">
        <f t="shared" si="46"/>
        <v>TAK</v>
      </c>
      <c r="G215">
        <f t="shared" si="47"/>
        <v>0.9</v>
      </c>
      <c r="H215">
        <f t="shared" si="41"/>
        <v>0</v>
      </c>
      <c r="I215">
        <f t="shared" si="40"/>
        <v>270</v>
      </c>
      <c r="J215">
        <f t="shared" si="42"/>
        <v>8050</v>
      </c>
      <c r="K215">
        <f t="shared" si="52"/>
        <v>20550</v>
      </c>
      <c r="L215">
        <f t="shared" si="43"/>
        <v>12500</v>
      </c>
      <c r="M215">
        <f t="shared" si="48"/>
        <v>8050</v>
      </c>
      <c r="N215">
        <f t="shared" si="49"/>
        <v>7</v>
      </c>
      <c r="O215" t="str">
        <f t="shared" si="51"/>
        <v>nie</v>
      </c>
      <c r="P215" t="str">
        <f t="shared" si="50"/>
        <v>nie</v>
      </c>
    </row>
    <row r="216" spans="1:16" x14ac:dyDescent="0.3">
      <c r="A216" s="2">
        <v>45135</v>
      </c>
      <c r="B216">
        <f t="shared" si="44"/>
        <v>5</v>
      </c>
      <c r="C216">
        <v>10</v>
      </c>
      <c r="D216">
        <f t="shared" si="45"/>
        <v>0</v>
      </c>
      <c r="E216" t="s">
        <v>7</v>
      </c>
      <c r="F216" s="2" t="str">
        <f t="shared" si="46"/>
        <v>TAK</v>
      </c>
      <c r="G216">
        <f t="shared" si="47"/>
        <v>0.9</v>
      </c>
      <c r="H216">
        <f t="shared" si="41"/>
        <v>0</v>
      </c>
      <c r="I216">
        <f t="shared" si="40"/>
        <v>270</v>
      </c>
      <c r="J216">
        <f t="shared" si="42"/>
        <v>8320</v>
      </c>
      <c r="K216">
        <f t="shared" si="52"/>
        <v>20820</v>
      </c>
      <c r="L216">
        <f t="shared" si="43"/>
        <v>12500</v>
      </c>
      <c r="M216">
        <f t="shared" si="48"/>
        <v>8320</v>
      </c>
      <c r="N216">
        <f t="shared" si="49"/>
        <v>7</v>
      </c>
      <c r="O216" t="str">
        <f t="shared" si="51"/>
        <v>nie</v>
      </c>
      <c r="P216" t="str">
        <f t="shared" si="50"/>
        <v>nie</v>
      </c>
    </row>
    <row r="217" spans="1:16" x14ac:dyDescent="0.3">
      <c r="A217" s="2">
        <v>45136</v>
      </c>
      <c r="B217">
        <f t="shared" si="44"/>
        <v>6</v>
      </c>
      <c r="C217">
        <v>10</v>
      </c>
      <c r="D217">
        <f t="shared" si="45"/>
        <v>0</v>
      </c>
      <c r="E217" t="s">
        <v>7</v>
      </c>
      <c r="F217" s="2" t="str">
        <f t="shared" si="46"/>
        <v>NIE</v>
      </c>
      <c r="G217">
        <f t="shared" si="47"/>
        <v>0.9</v>
      </c>
      <c r="H217">
        <f t="shared" si="41"/>
        <v>0</v>
      </c>
      <c r="I217">
        <f t="shared" si="40"/>
        <v>0</v>
      </c>
      <c r="J217">
        <f t="shared" si="42"/>
        <v>8320</v>
      </c>
      <c r="K217">
        <f t="shared" si="52"/>
        <v>20820</v>
      </c>
      <c r="L217">
        <f t="shared" si="43"/>
        <v>12500</v>
      </c>
      <c r="M217">
        <f t="shared" si="48"/>
        <v>8320</v>
      </c>
      <c r="N217">
        <f t="shared" si="49"/>
        <v>7</v>
      </c>
      <c r="O217" t="str">
        <f t="shared" si="51"/>
        <v>nie</v>
      </c>
      <c r="P217" t="str">
        <f t="shared" si="50"/>
        <v>nie</v>
      </c>
    </row>
    <row r="218" spans="1:16" x14ac:dyDescent="0.3">
      <c r="A218" s="2">
        <v>45137</v>
      </c>
      <c r="B218">
        <f t="shared" si="44"/>
        <v>7</v>
      </c>
      <c r="C218">
        <v>10</v>
      </c>
      <c r="D218">
        <f t="shared" si="45"/>
        <v>150</v>
      </c>
      <c r="E218" t="s">
        <v>7</v>
      </c>
      <c r="F218" s="2" t="str">
        <f t="shared" si="46"/>
        <v>NIE</v>
      </c>
      <c r="G218">
        <f t="shared" si="47"/>
        <v>0.9</v>
      </c>
      <c r="H218">
        <f t="shared" si="41"/>
        <v>150</v>
      </c>
      <c r="I218">
        <f t="shared" si="40"/>
        <v>0</v>
      </c>
      <c r="J218">
        <f t="shared" si="42"/>
        <v>8170</v>
      </c>
      <c r="K218">
        <f t="shared" si="52"/>
        <v>20820</v>
      </c>
      <c r="L218">
        <f t="shared" si="43"/>
        <v>12650</v>
      </c>
      <c r="M218">
        <f t="shared" si="48"/>
        <v>8170</v>
      </c>
      <c r="N218">
        <f t="shared" si="49"/>
        <v>7</v>
      </c>
      <c r="O218" t="str">
        <f t="shared" si="51"/>
        <v>nie</v>
      </c>
      <c r="P218" t="str">
        <f>IF(AND(O218="nie",O219="tak"),"koniec","nie")</f>
        <v>nie</v>
      </c>
    </row>
    <row r="219" spans="1:16" x14ac:dyDescent="0.3">
      <c r="A219" s="2">
        <v>45138</v>
      </c>
      <c r="B219">
        <f t="shared" si="44"/>
        <v>1</v>
      </c>
      <c r="C219">
        <v>10</v>
      </c>
      <c r="D219">
        <f t="shared" si="45"/>
        <v>0</v>
      </c>
      <c r="E219" t="s">
        <v>7</v>
      </c>
      <c r="F219" s="2" t="str">
        <f t="shared" si="46"/>
        <v>TAK</v>
      </c>
      <c r="G219">
        <f t="shared" si="47"/>
        <v>0.9</v>
      </c>
      <c r="H219">
        <f t="shared" si="41"/>
        <v>0</v>
      </c>
      <c r="I219">
        <f t="shared" si="40"/>
        <v>270</v>
      </c>
      <c r="J219">
        <f>IF(F219="tak",30*G219*10-D219+J218,J218-D219)</f>
        <v>8440</v>
      </c>
      <c r="K219">
        <f>IF(F219="tak",G219*C219*30+K218,K218)</f>
        <v>21090</v>
      </c>
      <c r="L219">
        <f>L218+D219</f>
        <v>12650</v>
      </c>
      <c r="M219">
        <f t="shared" si="48"/>
        <v>8440</v>
      </c>
      <c r="N219">
        <f t="shared" si="49"/>
        <v>7</v>
      </c>
      <c r="O219" t="str">
        <f>IF(N219=N218,"nie","tak")</f>
        <v>nie</v>
      </c>
      <c r="P219" t="str">
        <f>IF(AND(O219="nie",O221="tak"),"koniec","nie")</f>
        <v>koniec</v>
      </c>
    </row>
    <row r="220" spans="1:16" x14ac:dyDescent="0.3">
      <c r="A220" s="2"/>
      <c r="F220" s="2"/>
      <c r="H220">
        <f t="shared" si="41"/>
        <v>0</v>
      </c>
      <c r="I220">
        <f t="shared" si="40"/>
        <v>0</v>
      </c>
      <c r="K220">
        <f>SUBTOTAL(9,K189:K219)</f>
        <v>567390</v>
      </c>
      <c r="L220">
        <f>SUBTOTAL(9,L189:L219)</f>
        <v>380900</v>
      </c>
      <c r="N220" s="9" t="s">
        <v>47</v>
      </c>
    </row>
    <row r="221" spans="1:16" x14ac:dyDescent="0.3">
      <c r="A221" s="2">
        <v>45139</v>
      </c>
      <c r="B221">
        <f t="shared" si="44"/>
        <v>2</v>
      </c>
      <c r="C221">
        <v>10</v>
      </c>
      <c r="D221">
        <f t="shared" si="45"/>
        <v>0</v>
      </c>
      <c r="E221" t="s">
        <v>7</v>
      </c>
      <c r="F221" s="2" t="str">
        <f t="shared" si="46"/>
        <v>TAK</v>
      </c>
      <c r="G221">
        <f t="shared" si="47"/>
        <v>0.9</v>
      </c>
      <c r="H221">
        <f t="shared" si="41"/>
        <v>0</v>
      </c>
      <c r="I221">
        <f t="shared" si="40"/>
        <v>270</v>
      </c>
      <c r="J221">
        <f>IF(F221="tak",30*G221*10-D221+J219,J219-D221)</f>
        <v>8710</v>
      </c>
      <c r="K221">
        <f>IF(F221="tak",G221*C221*30+K219,K219)</f>
        <v>21360</v>
      </c>
      <c r="L221">
        <f>L219+D221</f>
        <v>12650</v>
      </c>
      <c r="M221">
        <f t="shared" si="48"/>
        <v>8710</v>
      </c>
      <c r="N221">
        <f t="shared" si="49"/>
        <v>8</v>
      </c>
      <c r="O221" t="str">
        <f>IF(N221=N219,"nie","tak")</f>
        <v>tak</v>
      </c>
      <c r="P221" t="str">
        <f t="shared" si="50"/>
        <v>nie</v>
      </c>
    </row>
    <row r="222" spans="1:16" x14ac:dyDescent="0.3">
      <c r="A222" s="2">
        <v>45140</v>
      </c>
      <c r="B222">
        <f t="shared" si="44"/>
        <v>3</v>
      </c>
      <c r="C222">
        <v>10</v>
      </c>
      <c r="D222">
        <f t="shared" si="45"/>
        <v>0</v>
      </c>
      <c r="E222" t="s">
        <v>7</v>
      </c>
      <c r="F222" s="2" t="str">
        <f t="shared" si="46"/>
        <v>TAK</v>
      </c>
      <c r="G222">
        <f t="shared" si="47"/>
        <v>0.9</v>
      </c>
      <c r="H222">
        <f t="shared" si="41"/>
        <v>0</v>
      </c>
      <c r="I222">
        <f t="shared" si="40"/>
        <v>270</v>
      </c>
      <c r="J222">
        <f t="shared" si="42"/>
        <v>8980</v>
      </c>
      <c r="K222">
        <f t="shared" si="52"/>
        <v>21630</v>
      </c>
      <c r="L222">
        <f t="shared" si="43"/>
        <v>12650</v>
      </c>
      <c r="M222">
        <f t="shared" si="48"/>
        <v>8980</v>
      </c>
      <c r="N222">
        <f t="shared" si="49"/>
        <v>8</v>
      </c>
      <c r="O222" t="str">
        <f t="shared" si="51"/>
        <v>nie</v>
      </c>
      <c r="P222" t="str">
        <f t="shared" si="50"/>
        <v>nie</v>
      </c>
    </row>
    <row r="223" spans="1:16" x14ac:dyDescent="0.3">
      <c r="A223" s="2">
        <v>45141</v>
      </c>
      <c r="B223">
        <f t="shared" si="44"/>
        <v>4</v>
      </c>
      <c r="C223">
        <v>10</v>
      </c>
      <c r="D223">
        <f t="shared" si="45"/>
        <v>0</v>
      </c>
      <c r="E223" t="s">
        <v>7</v>
      </c>
      <c r="F223" s="2" t="str">
        <f t="shared" si="46"/>
        <v>TAK</v>
      </c>
      <c r="G223">
        <f t="shared" si="47"/>
        <v>0.9</v>
      </c>
      <c r="H223">
        <f t="shared" si="41"/>
        <v>0</v>
      </c>
      <c r="I223">
        <f t="shared" si="40"/>
        <v>270</v>
      </c>
      <c r="J223">
        <f t="shared" si="42"/>
        <v>9250</v>
      </c>
      <c r="K223">
        <f t="shared" si="52"/>
        <v>21900</v>
      </c>
      <c r="L223">
        <f t="shared" si="43"/>
        <v>12650</v>
      </c>
      <c r="M223">
        <f t="shared" si="48"/>
        <v>9250</v>
      </c>
      <c r="N223">
        <f t="shared" si="49"/>
        <v>8</v>
      </c>
      <c r="O223" t="str">
        <f t="shared" si="51"/>
        <v>nie</v>
      </c>
      <c r="P223" t="str">
        <f t="shared" si="50"/>
        <v>nie</v>
      </c>
    </row>
    <row r="224" spans="1:16" x14ac:dyDescent="0.3">
      <c r="A224" s="2">
        <v>45142</v>
      </c>
      <c r="B224">
        <f t="shared" si="44"/>
        <v>5</v>
      </c>
      <c r="C224">
        <v>10</v>
      </c>
      <c r="D224">
        <f t="shared" si="45"/>
        <v>0</v>
      </c>
      <c r="E224" t="s">
        <v>7</v>
      </c>
      <c r="F224" s="2" t="str">
        <f t="shared" si="46"/>
        <v>TAK</v>
      </c>
      <c r="G224">
        <f t="shared" si="47"/>
        <v>0.9</v>
      </c>
      <c r="H224">
        <f t="shared" si="41"/>
        <v>0</v>
      </c>
      <c r="I224">
        <f t="shared" si="40"/>
        <v>270</v>
      </c>
      <c r="J224">
        <f t="shared" si="42"/>
        <v>9520</v>
      </c>
      <c r="K224">
        <f t="shared" si="52"/>
        <v>22170</v>
      </c>
      <c r="L224">
        <f t="shared" si="43"/>
        <v>12650</v>
      </c>
      <c r="M224">
        <f t="shared" si="48"/>
        <v>9520</v>
      </c>
      <c r="N224">
        <f t="shared" si="49"/>
        <v>8</v>
      </c>
      <c r="O224" t="str">
        <f t="shared" si="51"/>
        <v>nie</v>
      </c>
      <c r="P224" t="str">
        <f t="shared" si="50"/>
        <v>nie</v>
      </c>
    </row>
    <row r="225" spans="1:16" x14ac:dyDescent="0.3">
      <c r="A225" s="2">
        <v>45143</v>
      </c>
      <c r="B225">
        <f t="shared" si="44"/>
        <v>6</v>
      </c>
      <c r="C225">
        <v>10</v>
      </c>
      <c r="D225">
        <f t="shared" si="45"/>
        <v>0</v>
      </c>
      <c r="E225" t="s">
        <v>7</v>
      </c>
      <c r="F225" s="2" t="str">
        <f t="shared" si="46"/>
        <v>NIE</v>
      </c>
      <c r="G225">
        <f t="shared" si="47"/>
        <v>0.9</v>
      </c>
      <c r="H225">
        <f t="shared" si="41"/>
        <v>0</v>
      </c>
      <c r="I225">
        <f t="shared" si="40"/>
        <v>0</v>
      </c>
      <c r="J225">
        <f t="shared" si="42"/>
        <v>9520</v>
      </c>
      <c r="K225">
        <f t="shared" si="52"/>
        <v>22170</v>
      </c>
      <c r="L225">
        <f t="shared" si="43"/>
        <v>12650</v>
      </c>
      <c r="M225">
        <f t="shared" si="48"/>
        <v>9520</v>
      </c>
      <c r="N225">
        <f t="shared" si="49"/>
        <v>8</v>
      </c>
      <c r="O225" t="str">
        <f t="shared" si="51"/>
        <v>nie</v>
      </c>
      <c r="P225" t="str">
        <f t="shared" si="50"/>
        <v>nie</v>
      </c>
    </row>
    <row r="226" spans="1:16" x14ac:dyDescent="0.3">
      <c r="A226" s="2">
        <v>45144</v>
      </c>
      <c r="B226">
        <f t="shared" si="44"/>
        <v>7</v>
      </c>
      <c r="C226">
        <v>10</v>
      </c>
      <c r="D226">
        <f t="shared" si="45"/>
        <v>150</v>
      </c>
      <c r="E226" t="s">
        <v>7</v>
      </c>
      <c r="F226" s="2" t="str">
        <f t="shared" si="46"/>
        <v>NIE</v>
      </c>
      <c r="G226">
        <f t="shared" si="47"/>
        <v>0.9</v>
      </c>
      <c r="H226">
        <f t="shared" si="41"/>
        <v>150</v>
      </c>
      <c r="I226">
        <f t="shared" si="40"/>
        <v>0</v>
      </c>
      <c r="J226">
        <f t="shared" si="42"/>
        <v>9370</v>
      </c>
      <c r="K226">
        <f t="shared" si="52"/>
        <v>22170</v>
      </c>
      <c r="L226">
        <f t="shared" si="43"/>
        <v>12800</v>
      </c>
      <c r="M226">
        <f t="shared" si="48"/>
        <v>9370</v>
      </c>
      <c r="N226">
        <f t="shared" si="49"/>
        <v>8</v>
      </c>
      <c r="O226" t="str">
        <f t="shared" si="51"/>
        <v>nie</v>
      </c>
      <c r="P226" t="str">
        <f t="shared" si="50"/>
        <v>nie</v>
      </c>
    </row>
    <row r="227" spans="1:16" x14ac:dyDescent="0.3">
      <c r="A227" s="2">
        <v>45145</v>
      </c>
      <c r="B227">
        <f t="shared" si="44"/>
        <v>1</v>
      </c>
      <c r="C227">
        <v>10</v>
      </c>
      <c r="D227">
        <f t="shared" si="45"/>
        <v>0</v>
      </c>
      <c r="E227" t="s">
        <v>7</v>
      </c>
      <c r="F227" s="2" t="str">
        <f t="shared" si="46"/>
        <v>TAK</v>
      </c>
      <c r="G227">
        <f t="shared" si="47"/>
        <v>0.9</v>
      </c>
      <c r="H227">
        <f t="shared" si="41"/>
        <v>0</v>
      </c>
      <c r="I227">
        <f t="shared" si="40"/>
        <v>270</v>
      </c>
      <c r="J227">
        <f t="shared" si="42"/>
        <v>9640</v>
      </c>
      <c r="K227">
        <f t="shared" si="52"/>
        <v>22440</v>
      </c>
      <c r="L227">
        <f t="shared" si="43"/>
        <v>12800</v>
      </c>
      <c r="M227">
        <f t="shared" si="48"/>
        <v>9640</v>
      </c>
      <c r="N227">
        <f t="shared" si="49"/>
        <v>8</v>
      </c>
      <c r="O227" t="str">
        <f t="shared" si="51"/>
        <v>nie</v>
      </c>
      <c r="P227" t="str">
        <f t="shared" si="50"/>
        <v>nie</v>
      </c>
    </row>
    <row r="228" spans="1:16" x14ac:dyDescent="0.3">
      <c r="A228" s="2">
        <v>45146</v>
      </c>
      <c r="B228">
        <f t="shared" si="44"/>
        <v>2</v>
      </c>
      <c r="C228">
        <v>10</v>
      </c>
      <c r="D228">
        <f t="shared" si="45"/>
        <v>0</v>
      </c>
      <c r="E228" t="s">
        <v>7</v>
      </c>
      <c r="F228" s="2" t="str">
        <f t="shared" si="46"/>
        <v>TAK</v>
      </c>
      <c r="G228">
        <f t="shared" si="47"/>
        <v>0.9</v>
      </c>
      <c r="H228">
        <f t="shared" si="41"/>
        <v>0</v>
      </c>
      <c r="I228">
        <f t="shared" si="40"/>
        <v>270</v>
      </c>
      <c r="J228">
        <f t="shared" si="42"/>
        <v>9910</v>
      </c>
      <c r="K228">
        <f t="shared" si="52"/>
        <v>22710</v>
      </c>
      <c r="L228">
        <f t="shared" si="43"/>
        <v>12800</v>
      </c>
      <c r="M228">
        <f t="shared" si="48"/>
        <v>9910</v>
      </c>
      <c r="N228">
        <f t="shared" si="49"/>
        <v>8</v>
      </c>
      <c r="O228" t="str">
        <f t="shared" si="51"/>
        <v>nie</v>
      </c>
      <c r="P228" t="str">
        <f t="shared" si="50"/>
        <v>nie</v>
      </c>
    </row>
    <row r="229" spans="1:16" x14ac:dyDescent="0.3">
      <c r="A229" s="2">
        <v>45147</v>
      </c>
      <c r="B229">
        <f t="shared" si="44"/>
        <v>3</v>
      </c>
      <c r="C229">
        <v>10</v>
      </c>
      <c r="D229">
        <f t="shared" si="45"/>
        <v>0</v>
      </c>
      <c r="E229" t="s">
        <v>7</v>
      </c>
      <c r="F229" s="2" t="str">
        <f t="shared" si="46"/>
        <v>TAK</v>
      </c>
      <c r="G229">
        <f t="shared" si="47"/>
        <v>0.9</v>
      </c>
      <c r="H229">
        <f t="shared" si="41"/>
        <v>0</v>
      </c>
      <c r="I229">
        <f t="shared" si="40"/>
        <v>270</v>
      </c>
      <c r="J229">
        <f t="shared" si="42"/>
        <v>10180</v>
      </c>
      <c r="K229">
        <f t="shared" si="52"/>
        <v>22980</v>
      </c>
      <c r="L229">
        <f t="shared" si="43"/>
        <v>12800</v>
      </c>
      <c r="M229">
        <f t="shared" si="48"/>
        <v>10180</v>
      </c>
      <c r="N229">
        <f t="shared" si="49"/>
        <v>8</v>
      </c>
      <c r="O229" t="str">
        <f t="shared" si="51"/>
        <v>nie</v>
      </c>
      <c r="P229" t="str">
        <f t="shared" si="50"/>
        <v>nie</v>
      </c>
    </row>
    <row r="230" spans="1:16" x14ac:dyDescent="0.3">
      <c r="A230" s="2">
        <v>45148</v>
      </c>
      <c r="B230">
        <f t="shared" si="44"/>
        <v>4</v>
      </c>
      <c r="C230">
        <v>10</v>
      </c>
      <c r="D230">
        <f t="shared" si="45"/>
        <v>0</v>
      </c>
      <c r="E230" t="s">
        <v>7</v>
      </c>
      <c r="F230" s="2" t="str">
        <f t="shared" si="46"/>
        <v>TAK</v>
      </c>
      <c r="G230">
        <f t="shared" si="47"/>
        <v>0.9</v>
      </c>
      <c r="H230">
        <f t="shared" si="41"/>
        <v>0</v>
      </c>
      <c r="I230">
        <f t="shared" si="40"/>
        <v>270</v>
      </c>
      <c r="J230">
        <f t="shared" si="42"/>
        <v>10450</v>
      </c>
      <c r="K230">
        <f t="shared" si="52"/>
        <v>23250</v>
      </c>
      <c r="L230">
        <f t="shared" si="43"/>
        <v>12800</v>
      </c>
      <c r="M230">
        <f t="shared" si="48"/>
        <v>10450</v>
      </c>
      <c r="N230">
        <f t="shared" si="49"/>
        <v>8</v>
      </c>
      <c r="O230" t="str">
        <f t="shared" si="51"/>
        <v>nie</v>
      </c>
      <c r="P230" t="str">
        <f t="shared" si="50"/>
        <v>nie</v>
      </c>
    </row>
    <row r="231" spans="1:16" x14ac:dyDescent="0.3">
      <c r="A231" s="2">
        <v>45149</v>
      </c>
      <c r="B231">
        <f t="shared" si="44"/>
        <v>5</v>
      </c>
      <c r="C231">
        <v>10</v>
      </c>
      <c r="D231">
        <f t="shared" si="45"/>
        <v>0</v>
      </c>
      <c r="E231" t="s">
        <v>7</v>
      </c>
      <c r="F231" s="2" t="str">
        <f t="shared" si="46"/>
        <v>TAK</v>
      </c>
      <c r="G231">
        <f t="shared" si="47"/>
        <v>0.9</v>
      </c>
      <c r="H231">
        <f t="shared" si="41"/>
        <v>0</v>
      </c>
      <c r="I231">
        <f t="shared" si="40"/>
        <v>270</v>
      </c>
      <c r="J231">
        <f t="shared" si="42"/>
        <v>10720</v>
      </c>
      <c r="K231">
        <f t="shared" si="52"/>
        <v>23520</v>
      </c>
      <c r="L231">
        <f t="shared" si="43"/>
        <v>12800</v>
      </c>
      <c r="M231">
        <f t="shared" si="48"/>
        <v>10720</v>
      </c>
      <c r="N231">
        <f t="shared" si="49"/>
        <v>8</v>
      </c>
      <c r="O231" t="str">
        <f t="shared" si="51"/>
        <v>nie</v>
      </c>
      <c r="P231" t="str">
        <f t="shared" si="50"/>
        <v>nie</v>
      </c>
    </row>
    <row r="232" spans="1:16" x14ac:dyDescent="0.3">
      <c r="A232" s="2">
        <v>45150</v>
      </c>
      <c r="B232">
        <f t="shared" si="44"/>
        <v>6</v>
      </c>
      <c r="C232">
        <v>10</v>
      </c>
      <c r="D232">
        <f t="shared" si="45"/>
        <v>0</v>
      </c>
      <c r="E232" t="s">
        <v>7</v>
      </c>
      <c r="F232" s="2" t="str">
        <f t="shared" si="46"/>
        <v>NIE</v>
      </c>
      <c r="G232">
        <f t="shared" si="47"/>
        <v>0.9</v>
      </c>
      <c r="H232">
        <f t="shared" si="41"/>
        <v>0</v>
      </c>
      <c r="I232">
        <f t="shared" si="40"/>
        <v>0</v>
      </c>
      <c r="J232">
        <f t="shared" si="42"/>
        <v>10720</v>
      </c>
      <c r="K232">
        <f t="shared" si="52"/>
        <v>23520</v>
      </c>
      <c r="L232">
        <f t="shared" si="43"/>
        <v>12800</v>
      </c>
      <c r="M232">
        <f t="shared" si="48"/>
        <v>10720</v>
      </c>
      <c r="N232">
        <f t="shared" si="49"/>
        <v>8</v>
      </c>
      <c r="O232" t="str">
        <f t="shared" si="51"/>
        <v>nie</v>
      </c>
      <c r="P232" t="str">
        <f t="shared" si="50"/>
        <v>nie</v>
      </c>
    </row>
    <row r="233" spans="1:16" x14ac:dyDescent="0.3">
      <c r="A233" s="2">
        <v>45151</v>
      </c>
      <c r="B233">
        <f t="shared" si="44"/>
        <v>7</v>
      </c>
      <c r="C233">
        <v>10</v>
      </c>
      <c r="D233">
        <f t="shared" si="45"/>
        <v>150</v>
      </c>
      <c r="E233" t="s">
        <v>7</v>
      </c>
      <c r="F233" s="2" t="str">
        <f t="shared" si="46"/>
        <v>NIE</v>
      </c>
      <c r="G233">
        <f t="shared" si="47"/>
        <v>0.9</v>
      </c>
      <c r="H233">
        <f t="shared" si="41"/>
        <v>150</v>
      </c>
      <c r="I233">
        <f t="shared" si="40"/>
        <v>0</v>
      </c>
      <c r="J233">
        <f t="shared" si="42"/>
        <v>10570</v>
      </c>
      <c r="K233">
        <f t="shared" si="52"/>
        <v>23520</v>
      </c>
      <c r="L233">
        <f t="shared" si="43"/>
        <v>12950</v>
      </c>
      <c r="M233">
        <f t="shared" si="48"/>
        <v>10570</v>
      </c>
      <c r="N233">
        <f t="shared" si="49"/>
        <v>8</v>
      </c>
      <c r="O233" t="str">
        <f t="shared" si="51"/>
        <v>nie</v>
      </c>
      <c r="P233" t="str">
        <f t="shared" si="50"/>
        <v>nie</v>
      </c>
    </row>
    <row r="234" spans="1:16" x14ac:dyDescent="0.3">
      <c r="A234" s="2">
        <v>45152</v>
      </c>
      <c r="B234">
        <f t="shared" si="44"/>
        <v>1</v>
      </c>
      <c r="C234">
        <v>10</v>
      </c>
      <c r="D234">
        <f t="shared" si="45"/>
        <v>0</v>
      </c>
      <c r="E234" t="s">
        <v>7</v>
      </c>
      <c r="F234" s="2" t="str">
        <f t="shared" si="46"/>
        <v>TAK</v>
      </c>
      <c r="G234">
        <f t="shared" si="47"/>
        <v>0.9</v>
      </c>
      <c r="H234">
        <f t="shared" si="41"/>
        <v>0</v>
      </c>
      <c r="I234">
        <f t="shared" si="40"/>
        <v>270</v>
      </c>
      <c r="J234">
        <f t="shared" si="42"/>
        <v>10840</v>
      </c>
      <c r="K234">
        <f t="shared" si="52"/>
        <v>23790</v>
      </c>
      <c r="L234">
        <f t="shared" si="43"/>
        <v>12950</v>
      </c>
      <c r="M234">
        <f t="shared" si="48"/>
        <v>10840</v>
      </c>
      <c r="N234">
        <f t="shared" si="49"/>
        <v>8</v>
      </c>
      <c r="O234" t="str">
        <f t="shared" si="51"/>
        <v>nie</v>
      </c>
      <c r="P234" t="str">
        <f t="shared" si="50"/>
        <v>nie</v>
      </c>
    </row>
    <row r="235" spans="1:16" x14ac:dyDescent="0.3">
      <c r="A235" s="2">
        <v>45153</v>
      </c>
      <c r="B235">
        <f t="shared" si="44"/>
        <v>2</v>
      </c>
      <c r="C235">
        <v>10</v>
      </c>
      <c r="D235">
        <f t="shared" si="45"/>
        <v>0</v>
      </c>
      <c r="E235" t="s">
        <v>7</v>
      </c>
      <c r="F235" s="2" t="str">
        <f t="shared" si="46"/>
        <v>TAK</v>
      </c>
      <c r="G235">
        <f t="shared" si="47"/>
        <v>0.9</v>
      </c>
      <c r="H235">
        <f t="shared" si="41"/>
        <v>0</v>
      </c>
      <c r="I235">
        <f t="shared" si="40"/>
        <v>270</v>
      </c>
      <c r="J235">
        <f t="shared" si="42"/>
        <v>11110</v>
      </c>
      <c r="K235">
        <f t="shared" si="52"/>
        <v>24060</v>
      </c>
      <c r="L235">
        <f t="shared" si="43"/>
        <v>12950</v>
      </c>
      <c r="M235">
        <f t="shared" si="48"/>
        <v>11110</v>
      </c>
      <c r="N235">
        <f t="shared" si="49"/>
        <v>8</v>
      </c>
      <c r="O235" t="str">
        <f t="shared" si="51"/>
        <v>nie</v>
      </c>
      <c r="P235" t="str">
        <f t="shared" si="50"/>
        <v>nie</v>
      </c>
    </row>
    <row r="236" spans="1:16" x14ac:dyDescent="0.3">
      <c r="A236" s="2">
        <v>45154</v>
      </c>
      <c r="B236">
        <f t="shared" si="44"/>
        <v>3</v>
      </c>
      <c r="C236">
        <v>10</v>
      </c>
      <c r="D236">
        <f t="shared" si="45"/>
        <v>0</v>
      </c>
      <c r="E236" t="s">
        <v>7</v>
      </c>
      <c r="F236" s="2" t="str">
        <f t="shared" si="46"/>
        <v>TAK</v>
      </c>
      <c r="G236">
        <f t="shared" si="47"/>
        <v>0.9</v>
      </c>
      <c r="H236">
        <f t="shared" si="41"/>
        <v>0</v>
      </c>
      <c r="I236">
        <f t="shared" si="40"/>
        <v>270</v>
      </c>
      <c r="J236">
        <f t="shared" si="42"/>
        <v>11380</v>
      </c>
      <c r="K236">
        <f t="shared" si="52"/>
        <v>24330</v>
      </c>
      <c r="L236">
        <f t="shared" si="43"/>
        <v>12950</v>
      </c>
      <c r="M236">
        <f t="shared" si="48"/>
        <v>11380</v>
      </c>
      <c r="N236">
        <f t="shared" si="49"/>
        <v>8</v>
      </c>
      <c r="O236" t="str">
        <f t="shared" si="51"/>
        <v>nie</v>
      </c>
      <c r="P236" t="str">
        <f t="shared" si="50"/>
        <v>nie</v>
      </c>
    </row>
    <row r="237" spans="1:16" x14ac:dyDescent="0.3">
      <c r="A237" s="2">
        <v>45155</v>
      </c>
      <c r="B237">
        <f t="shared" si="44"/>
        <v>4</v>
      </c>
      <c r="C237">
        <v>10</v>
      </c>
      <c r="D237">
        <f t="shared" si="45"/>
        <v>0</v>
      </c>
      <c r="E237" t="s">
        <v>7</v>
      </c>
      <c r="F237" s="2" t="str">
        <f t="shared" si="46"/>
        <v>TAK</v>
      </c>
      <c r="G237">
        <f t="shared" si="47"/>
        <v>0.9</v>
      </c>
      <c r="H237">
        <f t="shared" si="41"/>
        <v>0</v>
      </c>
      <c r="I237">
        <f t="shared" si="40"/>
        <v>270</v>
      </c>
      <c r="J237">
        <f t="shared" si="42"/>
        <v>11650</v>
      </c>
      <c r="K237">
        <f t="shared" si="52"/>
        <v>24600</v>
      </c>
      <c r="L237">
        <f t="shared" si="43"/>
        <v>12950</v>
      </c>
      <c r="M237">
        <f t="shared" si="48"/>
        <v>11650</v>
      </c>
      <c r="N237">
        <f t="shared" si="49"/>
        <v>8</v>
      </c>
      <c r="O237" t="str">
        <f t="shared" si="51"/>
        <v>nie</v>
      </c>
      <c r="P237" t="str">
        <f t="shared" si="50"/>
        <v>nie</v>
      </c>
    </row>
    <row r="238" spans="1:16" x14ac:dyDescent="0.3">
      <c r="A238" s="2">
        <v>45156</v>
      </c>
      <c r="B238">
        <f t="shared" si="44"/>
        <v>5</v>
      </c>
      <c r="C238">
        <v>10</v>
      </c>
      <c r="D238">
        <f t="shared" si="45"/>
        <v>0</v>
      </c>
      <c r="E238" t="s">
        <v>7</v>
      </c>
      <c r="F238" s="2" t="str">
        <f t="shared" si="46"/>
        <v>TAK</v>
      </c>
      <c r="G238">
        <f t="shared" si="47"/>
        <v>0.9</v>
      </c>
      <c r="H238">
        <f t="shared" si="41"/>
        <v>0</v>
      </c>
      <c r="I238">
        <f t="shared" si="40"/>
        <v>270</v>
      </c>
      <c r="J238">
        <f t="shared" si="42"/>
        <v>11920</v>
      </c>
      <c r="K238">
        <f t="shared" si="52"/>
        <v>24870</v>
      </c>
      <c r="L238">
        <f t="shared" si="43"/>
        <v>12950</v>
      </c>
      <c r="M238">
        <f t="shared" si="48"/>
        <v>11920</v>
      </c>
      <c r="N238">
        <f t="shared" si="49"/>
        <v>8</v>
      </c>
      <c r="O238" t="str">
        <f t="shared" si="51"/>
        <v>nie</v>
      </c>
      <c r="P238" t="str">
        <f t="shared" si="50"/>
        <v>nie</v>
      </c>
    </row>
    <row r="239" spans="1:16" x14ac:dyDescent="0.3">
      <c r="A239" s="2">
        <v>45157</v>
      </c>
      <c r="B239">
        <f t="shared" si="44"/>
        <v>6</v>
      </c>
      <c r="C239">
        <v>10</v>
      </c>
      <c r="D239">
        <f t="shared" si="45"/>
        <v>0</v>
      </c>
      <c r="E239" t="s">
        <v>7</v>
      </c>
      <c r="F239" s="2" t="str">
        <f t="shared" si="46"/>
        <v>NIE</v>
      </c>
      <c r="G239">
        <f t="shared" si="47"/>
        <v>0.9</v>
      </c>
      <c r="H239">
        <f t="shared" si="41"/>
        <v>0</v>
      </c>
      <c r="I239">
        <f t="shared" si="40"/>
        <v>0</v>
      </c>
      <c r="J239">
        <f t="shared" si="42"/>
        <v>11920</v>
      </c>
      <c r="K239">
        <f t="shared" si="52"/>
        <v>24870</v>
      </c>
      <c r="L239">
        <f t="shared" si="43"/>
        <v>12950</v>
      </c>
      <c r="M239">
        <f t="shared" si="48"/>
        <v>11920</v>
      </c>
      <c r="N239">
        <f t="shared" si="49"/>
        <v>8</v>
      </c>
      <c r="O239" t="str">
        <f t="shared" si="51"/>
        <v>nie</v>
      </c>
      <c r="P239" t="str">
        <f t="shared" si="50"/>
        <v>nie</v>
      </c>
    </row>
    <row r="240" spans="1:16" x14ac:dyDescent="0.3">
      <c r="A240" s="2">
        <v>45158</v>
      </c>
      <c r="B240">
        <f t="shared" si="44"/>
        <v>7</v>
      </c>
      <c r="C240">
        <v>10</v>
      </c>
      <c r="D240">
        <f t="shared" si="45"/>
        <v>150</v>
      </c>
      <c r="E240" t="s">
        <v>7</v>
      </c>
      <c r="F240" s="2" t="str">
        <f t="shared" si="46"/>
        <v>NIE</v>
      </c>
      <c r="G240">
        <f t="shared" si="47"/>
        <v>0.9</v>
      </c>
      <c r="H240">
        <f t="shared" si="41"/>
        <v>150</v>
      </c>
      <c r="I240">
        <f t="shared" si="40"/>
        <v>0</v>
      </c>
      <c r="J240">
        <f t="shared" si="42"/>
        <v>11770</v>
      </c>
      <c r="K240">
        <f t="shared" si="52"/>
        <v>24870</v>
      </c>
      <c r="L240">
        <f t="shared" si="43"/>
        <v>13100</v>
      </c>
      <c r="M240">
        <f t="shared" si="48"/>
        <v>11770</v>
      </c>
      <c r="N240">
        <f t="shared" si="49"/>
        <v>8</v>
      </c>
      <c r="O240" t="str">
        <f t="shared" si="51"/>
        <v>nie</v>
      </c>
      <c r="P240" t="str">
        <f t="shared" si="50"/>
        <v>nie</v>
      </c>
    </row>
    <row r="241" spans="1:16" x14ac:dyDescent="0.3">
      <c r="A241" s="2">
        <v>45159</v>
      </c>
      <c r="B241">
        <f t="shared" si="44"/>
        <v>1</v>
      </c>
      <c r="C241">
        <v>10</v>
      </c>
      <c r="D241">
        <f t="shared" si="45"/>
        <v>0</v>
      </c>
      <c r="E241" t="s">
        <v>7</v>
      </c>
      <c r="F241" s="2" t="str">
        <f t="shared" si="46"/>
        <v>TAK</v>
      </c>
      <c r="G241">
        <f t="shared" si="47"/>
        <v>0.9</v>
      </c>
      <c r="H241">
        <f t="shared" si="41"/>
        <v>0</v>
      </c>
      <c r="I241">
        <f t="shared" si="40"/>
        <v>270</v>
      </c>
      <c r="J241">
        <f t="shared" si="42"/>
        <v>12040</v>
      </c>
      <c r="K241">
        <f t="shared" si="52"/>
        <v>25140</v>
      </c>
      <c r="L241">
        <f t="shared" si="43"/>
        <v>13100</v>
      </c>
      <c r="M241">
        <f t="shared" si="48"/>
        <v>12040</v>
      </c>
      <c r="N241">
        <f t="shared" si="49"/>
        <v>8</v>
      </c>
      <c r="O241" t="str">
        <f t="shared" si="51"/>
        <v>nie</v>
      </c>
      <c r="P241" t="str">
        <f t="shared" si="50"/>
        <v>nie</v>
      </c>
    </row>
    <row r="242" spans="1:16" x14ac:dyDescent="0.3">
      <c r="A242" s="2">
        <v>45160</v>
      </c>
      <c r="B242">
        <f t="shared" si="44"/>
        <v>2</v>
      </c>
      <c r="C242">
        <v>10</v>
      </c>
      <c r="D242">
        <f t="shared" si="45"/>
        <v>0</v>
      </c>
      <c r="E242" t="s">
        <v>7</v>
      </c>
      <c r="F242" s="2" t="str">
        <f t="shared" si="46"/>
        <v>TAK</v>
      </c>
      <c r="G242">
        <f t="shared" si="47"/>
        <v>0.9</v>
      </c>
      <c r="H242">
        <f t="shared" si="41"/>
        <v>0</v>
      </c>
      <c r="I242">
        <f t="shared" si="40"/>
        <v>270</v>
      </c>
      <c r="J242">
        <f t="shared" si="42"/>
        <v>12310</v>
      </c>
      <c r="K242">
        <f t="shared" si="52"/>
        <v>25410</v>
      </c>
      <c r="L242">
        <f t="shared" si="43"/>
        <v>13100</v>
      </c>
      <c r="M242">
        <f t="shared" si="48"/>
        <v>12310</v>
      </c>
      <c r="N242">
        <f t="shared" si="49"/>
        <v>8</v>
      </c>
      <c r="O242" t="str">
        <f t="shared" si="51"/>
        <v>nie</v>
      </c>
      <c r="P242" t="str">
        <f t="shared" si="50"/>
        <v>nie</v>
      </c>
    </row>
    <row r="243" spans="1:16" x14ac:dyDescent="0.3">
      <c r="A243" s="2">
        <v>45161</v>
      </c>
      <c r="B243">
        <f t="shared" si="44"/>
        <v>3</v>
      </c>
      <c r="C243">
        <v>10</v>
      </c>
      <c r="D243">
        <f t="shared" si="45"/>
        <v>0</v>
      </c>
      <c r="E243" t="s">
        <v>7</v>
      </c>
      <c r="F243" s="2" t="str">
        <f t="shared" si="46"/>
        <v>TAK</v>
      </c>
      <c r="G243">
        <f t="shared" si="47"/>
        <v>0.9</v>
      </c>
      <c r="H243">
        <f t="shared" si="41"/>
        <v>0</v>
      </c>
      <c r="I243">
        <f t="shared" si="40"/>
        <v>270</v>
      </c>
      <c r="J243">
        <f t="shared" si="42"/>
        <v>12580</v>
      </c>
      <c r="K243">
        <f t="shared" si="52"/>
        <v>25680</v>
      </c>
      <c r="L243">
        <f t="shared" si="43"/>
        <v>13100</v>
      </c>
      <c r="M243">
        <f t="shared" si="48"/>
        <v>12580</v>
      </c>
      <c r="N243">
        <f t="shared" si="49"/>
        <v>8</v>
      </c>
      <c r="O243" t="str">
        <f t="shared" si="51"/>
        <v>nie</v>
      </c>
      <c r="P243" t="str">
        <f t="shared" si="50"/>
        <v>nie</v>
      </c>
    </row>
    <row r="244" spans="1:16" x14ac:dyDescent="0.3">
      <c r="A244" s="2">
        <v>45162</v>
      </c>
      <c r="B244">
        <f t="shared" si="44"/>
        <v>4</v>
      </c>
      <c r="C244">
        <v>10</v>
      </c>
      <c r="D244">
        <f t="shared" si="45"/>
        <v>0</v>
      </c>
      <c r="E244" t="s">
        <v>7</v>
      </c>
      <c r="F244" s="2" t="str">
        <f t="shared" si="46"/>
        <v>TAK</v>
      </c>
      <c r="G244">
        <f t="shared" si="47"/>
        <v>0.9</v>
      </c>
      <c r="H244">
        <f t="shared" si="41"/>
        <v>0</v>
      </c>
      <c r="I244">
        <f t="shared" si="40"/>
        <v>270</v>
      </c>
      <c r="J244">
        <f t="shared" si="42"/>
        <v>12850</v>
      </c>
      <c r="K244">
        <f t="shared" si="52"/>
        <v>25950</v>
      </c>
      <c r="L244">
        <f t="shared" si="43"/>
        <v>13100</v>
      </c>
      <c r="M244">
        <f t="shared" si="48"/>
        <v>12850</v>
      </c>
      <c r="N244">
        <f t="shared" si="49"/>
        <v>8</v>
      </c>
      <c r="O244" t="str">
        <f t="shared" si="51"/>
        <v>nie</v>
      </c>
      <c r="P244" t="str">
        <f t="shared" si="50"/>
        <v>nie</v>
      </c>
    </row>
    <row r="245" spans="1:16" x14ac:dyDescent="0.3">
      <c r="A245" s="2">
        <v>45163</v>
      </c>
      <c r="B245">
        <f t="shared" si="44"/>
        <v>5</v>
      </c>
      <c r="C245">
        <v>10</v>
      </c>
      <c r="D245">
        <f t="shared" si="45"/>
        <v>0</v>
      </c>
      <c r="E245" t="s">
        <v>7</v>
      </c>
      <c r="F245" s="2" t="str">
        <f t="shared" si="46"/>
        <v>TAK</v>
      </c>
      <c r="G245">
        <f t="shared" si="47"/>
        <v>0.9</v>
      </c>
      <c r="H245">
        <f t="shared" si="41"/>
        <v>0</v>
      </c>
      <c r="I245">
        <f t="shared" si="40"/>
        <v>270</v>
      </c>
      <c r="J245">
        <f t="shared" si="42"/>
        <v>13120</v>
      </c>
      <c r="K245">
        <f t="shared" si="52"/>
        <v>26220</v>
      </c>
      <c r="L245">
        <f t="shared" si="43"/>
        <v>13100</v>
      </c>
      <c r="M245">
        <f t="shared" si="48"/>
        <v>13120</v>
      </c>
      <c r="N245">
        <f t="shared" si="49"/>
        <v>8</v>
      </c>
      <c r="O245" t="str">
        <f t="shared" si="51"/>
        <v>nie</v>
      </c>
      <c r="P245" t="str">
        <f t="shared" si="50"/>
        <v>nie</v>
      </c>
    </row>
    <row r="246" spans="1:16" x14ac:dyDescent="0.3">
      <c r="A246" s="2">
        <v>45164</v>
      </c>
      <c r="B246">
        <f t="shared" si="44"/>
        <v>6</v>
      </c>
      <c r="C246">
        <v>10</v>
      </c>
      <c r="D246">
        <f t="shared" si="45"/>
        <v>0</v>
      </c>
      <c r="E246" t="s">
        <v>7</v>
      </c>
      <c r="F246" s="2" t="str">
        <f t="shared" si="46"/>
        <v>NIE</v>
      </c>
      <c r="G246">
        <f t="shared" si="47"/>
        <v>0.9</v>
      </c>
      <c r="H246">
        <f t="shared" si="41"/>
        <v>0</v>
      </c>
      <c r="I246">
        <f t="shared" si="40"/>
        <v>0</v>
      </c>
      <c r="J246">
        <f t="shared" si="42"/>
        <v>13120</v>
      </c>
      <c r="K246">
        <f t="shared" si="52"/>
        <v>26220</v>
      </c>
      <c r="L246">
        <f t="shared" si="43"/>
        <v>13100</v>
      </c>
      <c r="M246">
        <f t="shared" si="48"/>
        <v>13120</v>
      </c>
      <c r="N246">
        <f t="shared" si="49"/>
        <v>8</v>
      </c>
      <c r="O246" t="str">
        <f t="shared" si="51"/>
        <v>nie</v>
      </c>
      <c r="P246" t="str">
        <f t="shared" si="50"/>
        <v>nie</v>
      </c>
    </row>
    <row r="247" spans="1:16" x14ac:dyDescent="0.3">
      <c r="A247" s="2">
        <v>45165</v>
      </c>
      <c r="B247">
        <f t="shared" si="44"/>
        <v>7</v>
      </c>
      <c r="C247">
        <v>10</v>
      </c>
      <c r="D247">
        <f t="shared" si="45"/>
        <v>150</v>
      </c>
      <c r="E247" t="s">
        <v>7</v>
      </c>
      <c r="F247" s="2" t="str">
        <f t="shared" si="46"/>
        <v>NIE</v>
      </c>
      <c r="G247">
        <f t="shared" si="47"/>
        <v>0.9</v>
      </c>
      <c r="H247">
        <f t="shared" si="41"/>
        <v>150</v>
      </c>
      <c r="I247">
        <f t="shared" si="40"/>
        <v>0</v>
      </c>
      <c r="J247">
        <f t="shared" si="42"/>
        <v>12970</v>
      </c>
      <c r="K247">
        <f t="shared" si="52"/>
        <v>26220</v>
      </c>
      <c r="L247">
        <f t="shared" si="43"/>
        <v>13250</v>
      </c>
      <c r="M247">
        <f t="shared" si="48"/>
        <v>12970</v>
      </c>
      <c r="N247">
        <f t="shared" si="49"/>
        <v>8</v>
      </c>
      <c r="O247" t="str">
        <f t="shared" si="51"/>
        <v>nie</v>
      </c>
      <c r="P247" t="str">
        <f t="shared" si="50"/>
        <v>nie</v>
      </c>
    </row>
    <row r="248" spans="1:16" x14ac:dyDescent="0.3">
      <c r="A248" s="2">
        <v>45166</v>
      </c>
      <c r="B248">
        <f t="shared" si="44"/>
        <v>1</v>
      </c>
      <c r="C248">
        <v>10</v>
      </c>
      <c r="D248">
        <f t="shared" si="45"/>
        <v>0</v>
      </c>
      <c r="E248" t="s">
        <v>7</v>
      </c>
      <c r="F248" s="2" t="str">
        <f t="shared" si="46"/>
        <v>TAK</v>
      </c>
      <c r="G248">
        <f t="shared" si="47"/>
        <v>0.9</v>
      </c>
      <c r="H248">
        <f t="shared" si="41"/>
        <v>0</v>
      </c>
      <c r="I248">
        <f t="shared" si="40"/>
        <v>270</v>
      </c>
      <c r="J248">
        <f t="shared" si="42"/>
        <v>13240</v>
      </c>
      <c r="K248">
        <f t="shared" si="52"/>
        <v>26490</v>
      </c>
      <c r="L248">
        <f t="shared" si="43"/>
        <v>13250</v>
      </c>
      <c r="M248">
        <f t="shared" si="48"/>
        <v>13240</v>
      </c>
      <c r="N248">
        <f t="shared" si="49"/>
        <v>8</v>
      </c>
      <c r="O248" t="str">
        <f t="shared" si="51"/>
        <v>nie</v>
      </c>
      <c r="P248" t="str">
        <f t="shared" si="50"/>
        <v>nie</v>
      </c>
    </row>
    <row r="249" spans="1:16" x14ac:dyDescent="0.3">
      <c r="A249" s="2">
        <v>45167</v>
      </c>
      <c r="B249">
        <f t="shared" si="44"/>
        <v>2</v>
      </c>
      <c r="C249">
        <v>10</v>
      </c>
      <c r="D249">
        <f t="shared" si="45"/>
        <v>0</v>
      </c>
      <c r="E249" t="s">
        <v>7</v>
      </c>
      <c r="F249" s="2" t="str">
        <f t="shared" si="46"/>
        <v>TAK</v>
      </c>
      <c r="G249">
        <f t="shared" si="47"/>
        <v>0.9</v>
      </c>
      <c r="H249">
        <f t="shared" si="41"/>
        <v>0</v>
      </c>
      <c r="I249">
        <f t="shared" si="40"/>
        <v>270</v>
      </c>
      <c r="J249">
        <f t="shared" si="42"/>
        <v>13510</v>
      </c>
      <c r="K249">
        <f t="shared" si="52"/>
        <v>26760</v>
      </c>
      <c r="L249">
        <f t="shared" si="43"/>
        <v>13250</v>
      </c>
      <c r="M249">
        <f t="shared" si="48"/>
        <v>13510</v>
      </c>
      <c r="N249">
        <f t="shared" si="49"/>
        <v>8</v>
      </c>
      <c r="O249" t="str">
        <f t="shared" si="51"/>
        <v>nie</v>
      </c>
      <c r="P249" t="str">
        <f t="shared" si="50"/>
        <v>nie</v>
      </c>
    </row>
    <row r="250" spans="1:16" x14ac:dyDescent="0.3">
      <c r="A250" s="2">
        <v>45168</v>
      </c>
      <c r="B250">
        <f t="shared" si="44"/>
        <v>3</v>
      </c>
      <c r="C250">
        <v>10</v>
      </c>
      <c r="D250">
        <f t="shared" si="45"/>
        <v>0</v>
      </c>
      <c r="E250" t="s">
        <v>7</v>
      </c>
      <c r="F250" s="2" t="str">
        <f t="shared" si="46"/>
        <v>TAK</v>
      </c>
      <c r="G250">
        <f t="shared" si="47"/>
        <v>0.9</v>
      </c>
      <c r="H250">
        <f t="shared" si="41"/>
        <v>0</v>
      </c>
      <c r="I250">
        <f t="shared" si="40"/>
        <v>270</v>
      </c>
      <c r="J250">
        <f t="shared" si="42"/>
        <v>13780</v>
      </c>
      <c r="K250">
        <f t="shared" si="52"/>
        <v>27030</v>
      </c>
      <c r="L250">
        <f t="shared" si="43"/>
        <v>13250</v>
      </c>
      <c r="M250">
        <f t="shared" si="48"/>
        <v>13780</v>
      </c>
      <c r="N250">
        <f t="shared" si="49"/>
        <v>8</v>
      </c>
      <c r="O250" t="str">
        <f t="shared" si="51"/>
        <v>nie</v>
      </c>
      <c r="P250" t="str">
        <f>IF(AND(O250="nie",O251="tak"),"koniec","nie")</f>
        <v>nie</v>
      </c>
    </row>
    <row r="251" spans="1:16" x14ac:dyDescent="0.3">
      <c r="A251" s="2">
        <v>45169</v>
      </c>
      <c r="B251">
        <f t="shared" si="44"/>
        <v>4</v>
      </c>
      <c r="C251">
        <v>10</v>
      </c>
      <c r="D251">
        <f t="shared" si="45"/>
        <v>0</v>
      </c>
      <c r="E251" t="s">
        <v>7</v>
      </c>
      <c r="F251" s="2" t="str">
        <f t="shared" si="46"/>
        <v>TAK</v>
      </c>
      <c r="G251">
        <f t="shared" si="47"/>
        <v>0.9</v>
      </c>
      <c r="H251">
        <f t="shared" si="41"/>
        <v>0</v>
      </c>
      <c r="I251">
        <f t="shared" si="40"/>
        <v>270</v>
      </c>
      <c r="J251">
        <f>IF(F251="tak",30*G251*10-D251+J250,J250-D251)</f>
        <v>14050</v>
      </c>
      <c r="K251">
        <f>IF(F251="tak",G251*C251*30+K250,K250)</f>
        <v>27300</v>
      </c>
      <c r="L251">
        <f>L250+D251</f>
        <v>13250</v>
      </c>
      <c r="M251">
        <f t="shared" si="48"/>
        <v>14050</v>
      </c>
      <c r="N251">
        <f t="shared" si="49"/>
        <v>8</v>
      </c>
      <c r="O251" t="str">
        <f>IF(N251=N250,"nie","tak")</f>
        <v>nie</v>
      </c>
      <c r="P251" t="str">
        <f>IF(AND(O251="nie",O253="tak"),"koniec","nie")</f>
        <v>koniec</v>
      </c>
    </row>
    <row r="252" spans="1:16" x14ac:dyDescent="0.3">
      <c r="A252" s="2"/>
      <c r="F252" s="2"/>
      <c r="H252">
        <f t="shared" si="41"/>
        <v>0</v>
      </c>
      <c r="I252">
        <f t="shared" si="40"/>
        <v>0</v>
      </c>
      <c r="K252">
        <f>SUBTOTAL(9,K221:K251)</f>
        <v>753150</v>
      </c>
      <c r="L252">
        <f>SUBTOTAL(9,L221:L251)</f>
        <v>401450</v>
      </c>
      <c r="N252" s="9" t="s">
        <v>48</v>
      </c>
    </row>
    <row r="253" spans="1:16" x14ac:dyDescent="0.3">
      <c r="A253" s="2">
        <v>45170</v>
      </c>
      <c r="B253">
        <f t="shared" si="44"/>
        <v>5</v>
      </c>
      <c r="C253">
        <v>10</v>
      </c>
      <c r="D253">
        <f t="shared" si="45"/>
        <v>0</v>
      </c>
      <c r="E253" t="s">
        <v>7</v>
      </c>
      <c r="F253" s="2" t="str">
        <f t="shared" si="46"/>
        <v>TAK</v>
      </c>
      <c r="G253">
        <f t="shared" si="47"/>
        <v>0.9</v>
      </c>
      <c r="H253">
        <f t="shared" si="41"/>
        <v>0</v>
      </c>
      <c r="I253">
        <f t="shared" si="40"/>
        <v>270</v>
      </c>
      <c r="J253">
        <f>IF(F253="tak",30*G253*10-D253+J251,J251-D253)</f>
        <v>14320</v>
      </c>
      <c r="K253">
        <f>IF(F253="tak",G253*C253*30+K251,K251)</f>
        <v>27570</v>
      </c>
      <c r="L253">
        <f>L251+D253</f>
        <v>13250</v>
      </c>
      <c r="M253">
        <f t="shared" si="48"/>
        <v>14320</v>
      </c>
      <c r="N253">
        <f t="shared" si="49"/>
        <v>9</v>
      </c>
      <c r="O253" t="str">
        <f>IF(N253=N251,"nie","tak")</f>
        <v>tak</v>
      </c>
      <c r="P253" t="str">
        <f t="shared" si="50"/>
        <v>nie</v>
      </c>
    </row>
    <row r="254" spans="1:16" x14ac:dyDescent="0.3">
      <c r="A254" s="2">
        <v>45171</v>
      </c>
      <c r="B254">
        <f t="shared" si="44"/>
        <v>6</v>
      </c>
      <c r="C254">
        <v>10</v>
      </c>
      <c r="D254">
        <f t="shared" si="45"/>
        <v>0</v>
      </c>
      <c r="E254" t="s">
        <v>7</v>
      </c>
      <c r="F254" s="2" t="str">
        <f t="shared" si="46"/>
        <v>NIE</v>
      </c>
      <c r="G254">
        <f t="shared" si="47"/>
        <v>0.9</v>
      </c>
      <c r="H254">
        <f t="shared" si="41"/>
        <v>0</v>
      </c>
      <c r="I254">
        <f t="shared" si="40"/>
        <v>0</v>
      </c>
      <c r="J254">
        <f t="shared" si="42"/>
        <v>14320</v>
      </c>
      <c r="K254">
        <f t="shared" si="52"/>
        <v>27570</v>
      </c>
      <c r="L254">
        <f t="shared" si="43"/>
        <v>13250</v>
      </c>
      <c r="M254">
        <f t="shared" si="48"/>
        <v>14320</v>
      </c>
      <c r="N254">
        <f t="shared" si="49"/>
        <v>9</v>
      </c>
      <c r="O254" t="str">
        <f t="shared" si="51"/>
        <v>nie</v>
      </c>
      <c r="P254" t="str">
        <f t="shared" si="50"/>
        <v>nie</v>
      </c>
    </row>
    <row r="255" spans="1:16" x14ac:dyDescent="0.3">
      <c r="A255" s="2">
        <v>45172</v>
      </c>
      <c r="B255">
        <f t="shared" si="44"/>
        <v>7</v>
      </c>
      <c r="C255">
        <v>10</v>
      </c>
      <c r="D255">
        <f t="shared" si="45"/>
        <v>150</v>
      </c>
      <c r="E255" t="s">
        <v>7</v>
      </c>
      <c r="F255" s="2" t="str">
        <f t="shared" si="46"/>
        <v>NIE</v>
      </c>
      <c r="G255">
        <f t="shared" si="47"/>
        <v>0.9</v>
      </c>
      <c r="H255">
        <f t="shared" si="41"/>
        <v>150</v>
      </c>
      <c r="I255">
        <f t="shared" si="40"/>
        <v>0</v>
      </c>
      <c r="J255">
        <f t="shared" si="42"/>
        <v>14170</v>
      </c>
      <c r="K255">
        <f t="shared" si="52"/>
        <v>27570</v>
      </c>
      <c r="L255">
        <f t="shared" si="43"/>
        <v>13400</v>
      </c>
      <c r="M255">
        <f t="shared" si="48"/>
        <v>14170</v>
      </c>
      <c r="N255">
        <f t="shared" si="49"/>
        <v>9</v>
      </c>
      <c r="O255" t="str">
        <f t="shared" si="51"/>
        <v>nie</v>
      </c>
      <c r="P255" t="str">
        <f t="shared" si="50"/>
        <v>nie</v>
      </c>
    </row>
    <row r="256" spans="1:16" x14ac:dyDescent="0.3">
      <c r="A256" s="2">
        <v>45173</v>
      </c>
      <c r="B256">
        <f t="shared" si="44"/>
        <v>1</v>
      </c>
      <c r="C256">
        <v>10</v>
      </c>
      <c r="D256">
        <f t="shared" si="45"/>
        <v>0</v>
      </c>
      <c r="E256" t="s">
        <v>7</v>
      </c>
      <c r="F256" s="2" t="str">
        <f t="shared" si="46"/>
        <v>TAK</v>
      </c>
      <c r="G256">
        <f t="shared" si="47"/>
        <v>0.9</v>
      </c>
      <c r="H256">
        <f t="shared" si="41"/>
        <v>0</v>
      </c>
      <c r="I256">
        <f t="shared" si="40"/>
        <v>270</v>
      </c>
      <c r="J256">
        <f t="shared" si="42"/>
        <v>14440</v>
      </c>
      <c r="K256">
        <f t="shared" si="52"/>
        <v>27840</v>
      </c>
      <c r="L256">
        <f t="shared" si="43"/>
        <v>13400</v>
      </c>
      <c r="M256">
        <f t="shared" si="48"/>
        <v>14440</v>
      </c>
      <c r="N256">
        <f t="shared" si="49"/>
        <v>9</v>
      </c>
      <c r="O256" t="str">
        <f t="shared" si="51"/>
        <v>nie</v>
      </c>
      <c r="P256" t="str">
        <f t="shared" si="50"/>
        <v>nie</v>
      </c>
    </row>
    <row r="257" spans="1:16" x14ac:dyDescent="0.3">
      <c r="A257" s="2">
        <v>45174</v>
      </c>
      <c r="B257">
        <f t="shared" si="44"/>
        <v>2</v>
      </c>
      <c r="C257">
        <v>10</v>
      </c>
      <c r="D257">
        <f t="shared" si="45"/>
        <v>0</v>
      </c>
      <c r="E257" t="s">
        <v>7</v>
      </c>
      <c r="F257" s="2" t="str">
        <f t="shared" si="46"/>
        <v>TAK</v>
      </c>
      <c r="G257">
        <f t="shared" si="47"/>
        <v>0.9</v>
      </c>
      <c r="H257">
        <f t="shared" si="41"/>
        <v>0</v>
      </c>
      <c r="I257">
        <f t="shared" si="40"/>
        <v>270</v>
      </c>
      <c r="J257">
        <f t="shared" si="42"/>
        <v>14710</v>
      </c>
      <c r="K257">
        <f t="shared" si="52"/>
        <v>28110</v>
      </c>
      <c r="L257">
        <f t="shared" si="43"/>
        <v>13400</v>
      </c>
      <c r="M257">
        <f t="shared" si="48"/>
        <v>14710</v>
      </c>
      <c r="N257">
        <f t="shared" si="49"/>
        <v>9</v>
      </c>
      <c r="O257" t="str">
        <f t="shared" si="51"/>
        <v>nie</v>
      </c>
      <c r="P257" t="str">
        <f t="shared" si="50"/>
        <v>nie</v>
      </c>
    </row>
    <row r="258" spans="1:16" x14ac:dyDescent="0.3">
      <c r="A258" s="2">
        <v>45175</v>
      </c>
      <c r="B258">
        <f t="shared" si="44"/>
        <v>3</v>
      </c>
      <c r="C258">
        <v>10</v>
      </c>
      <c r="D258">
        <f t="shared" si="45"/>
        <v>0</v>
      </c>
      <c r="E258" t="s">
        <v>7</v>
      </c>
      <c r="F258" s="2" t="str">
        <f t="shared" si="46"/>
        <v>TAK</v>
      </c>
      <c r="G258">
        <f t="shared" si="47"/>
        <v>0.9</v>
      </c>
      <c r="H258">
        <f t="shared" si="41"/>
        <v>0</v>
      </c>
      <c r="I258">
        <f t="shared" si="40"/>
        <v>270</v>
      </c>
      <c r="J258">
        <f t="shared" si="42"/>
        <v>14980</v>
      </c>
      <c r="K258">
        <f t="shared" si="52"/>
        <v>28380</v>
      </c>
      <c r="L258">
        <f t="shared" si="43"/>
        <v>13400</v>
      </c>
      <c r="M258">
        <f t="shared" si="48"/>
        <v>14980</v>
      </c>
      <c r="N258">
        <f t="shared" si="49"/>
        <v>9</v>
      </c>
      <c r="O258" t="str">
        <f t="shared" si="51"/>
        <v>nie</v>
      </c>
      <c r="P258" t="str">
        <f t="shared" si="50"/>
        <v>nie</v>
      </c>
    </row>
    <row r="259" spans="1:16" x14ac:dyDescent="0.3">
      <c r="A259" s="2">
        <v>45176</v>
      </c>
      <c r="B259">
        <f t="shared" si="44"/>
        <v>4</v>
      </c>
      <c r="C259">
        <v>10</v>
      </c>
      <c r="D259">
        <f t="shared" si="45"/>
        <v>0</v>
      </c>
      <c r="E259" t="s">
        <v>7</v>
      </c>
      <c r="F259" s="2" t="str">
        <f t="shared" si="46"/>
        <v>TAK</v>
      </c>
      <c r="G259">
        <f t="shared" si="47"/>
        <v>0.9</v>
      </c>
      <c r="H259">
        <f t="shared" si="41"/>
        <v>0</v>
      </c>
      <c r="I259">
        <f t="shared" ref="I259:I322" si="53">IF(F259="tak",G259*C259*30,0)</f>
        <v>270</v>
      </c>
      <c r="J259">
        <f t="shared" si="42"/>
        <v>15250</v>
      </c>
      <c r="K259">
        <f t="shared" si="52"/>
        <v>28650</v>
      </c>
      <c r="L259">
        <f t="shared" si="43"/>
        <v>13400</v>
      </c>
      <c r="M259">
        <f t="shared" si="48"/>
        <v>15250</v>
      </c>
      <c r="N259">
        <f t="shared" si="49"/>
        <v>9</v>
      </c>
      <c r="O259" t="str">
        <f t="shared" si="51"/>
        <v>nie</v>
      </c>
      <c r="P259" t="str">
        <f t="shared" si="50"/>
        <v>nie</v>
      </c>
    </row>
    <row r="260" spans="1:16" x14ac:dyDescent="0.3">
      <c r="A260" s="2">
        <v>45177</v>
      </c>
      <c r="B260">
        <f t="shared" si="44"/>
        <v>5</v>
      </c>
      <c r="C260">
        <v>10</v>
      </c>
      <c r="D260">
        <f t="shared" si="45"/>
        <v>0</v>
      </c>
      <c r="E260" t="s">
        <v>7</v>
      </c>
      <c r="F260" s="2" t="str">
        <f t="shared" si="46"/>
        <v>TAK</v>
      </c>
      <c r="G260">
        <f t="shared" si="47"/>
        <v>0.9</v>
      </c>
      <c r="H260">
        <f t="shared" ref="H260:H323" si="54">D260</f>
        <v>0</v>
      </c>
      <c r="I260">
        <f t="shared" si="53"/>
        <v>270</v>
      </c>
      <c r="J260">
        <f t="shared" ref="J260:J323" si="55">IF(F260="tak",30*G260*10-D260+J259,J259-D260)</f>
        <v>15520</v>
      </c>
      <c r="K260">
        <f t="shared" si="52"/>
        <v>28920</v>
      </c>
      <c r="L260">
        <f t="shared" ref="L260:L323" si="56">L259+D260</f>
        <v>13400</v>
      </c>
      <c r="M260">
        <f t="shared" si="48"/>
        <v>15520</v>
      </c>
      <c r="N260">
        <f t="shared" si="49"/>
        <v>9</v>
      </c>
      <c r="O260" t="str">
        <f t="shared" si="51"/>
        <v>nie</v>
      </c>
      <c r="P260" t="str">
        <f t="shared" si="50"/>
        <v>nie</v>
      </c>
    </row>
    <row r="261" spans="1:16" x14ac:dyDescent="0.3">
      <c r="A261" s="2">
        <v>45178</v>
      </c>
      <c r="B261">
        <f t="shared" si="44"/>
        <v>6</v>
      </c>
      <c r="C261">
        <v>10</v>
      </c>
      <c r="D261">
        <f t="shared" si="45"/>
        <v>0</v>
      </c>
      <c r="E261" t="s">
        <v>7</v>
      </c>
      <c r="F261" s="2" t="str">
        <f t="shared" si="46"/>
        <v>NIE</v>
      </c>
      <c r="G261">
        <f t="shared" si="47"/>
        <v>0.9</v>
      </c>
      <c r="H261">
        <f t="shared" si="54"/>
        <v>0</v>
      </c>
      <c r="I261">
        <f t="shared" si="53"/>
        <v>0</v>
      </c>
      <c r="J261">
        <f t="shared" si="55"/>
        <v>15520</v>
      </c>
      <c r="K261">
        <f t="shared" si="52"/>
        <v>28920</v>
      </c>
      <c r="L261">
        <f t="shared" si="56"/>
        <v>13400</v>
      </c>
      <c r="M261">
        <f t="shared" si="48"/>
        <v>15520</v>
      </c>
      <c r="N261">
        <f t="shared" si="49"/>
        <v>9</v>
      </c>
      <c r="O261" t="str">
        <f t="shared" si="51"/>
        <v>nie</v>
      </c>
      <c r="P261" t="str">
        <f t="shared" si="50"/>
        <v>nie</v>
      </c>
    </row>
    <row r="262" spans="1:16" x14ac:dyDescent="0.3">
      <c r="A262" s="2">
        <v>45179</v>
      </c>
      <c r="B262">
        <f t="shared" si="44"/>
        <v>7</v>
      </c>
      <c r="C262">
        <v>10</v>
      </c>
      <c r="D262">
        <f t="shared" si="45"/>
        <v>150</v>
      </c>
      <c r="E262" t="s">
        <v>7</v>
      </c>
      <c r="F262" s="2" t="str">
        <f t="shared" si="46"/>
        <v>NIE</v>
      </c>
      <c r="G262">
        <f t="shared" si="47"/>
        <v>0.9</v>
      </c>
      <c r="H262">
        <f t="shared" si="54"/>
        <v>150</v>
      </c>
      <c r="I262">
        <f t="shared" si="53"/>
        <v>0</v>
      </c>
      <c r="J262">
        <f t="shared" si="55"/>
        <v>15370</v>
      </c>
      <c r="K262">
        <f t="shared" si="52"/>
        <v>28920</v>
      </c>
      <c r="L262">
        <f t="shared" si="56"/>
        <v>13550</v>
      </c>
      <c r="M262">
        <f t="shared" si="48"/>
        <v>15370</v>
      </c>
      <c r="N262">
        <f t="shared" si="49"/>
        <v>9</v>
      </c>
      <c r="O262" t="str">
        <f t="shared" si="51"/>
        <v>nie</v>
      </c>
      <c r="P262" t="str">
        <f t="shared" si="50"/>
        <v>nie</v>
      </c>
    </row>
    <row r="263" spans="1:16" x14ac:dyDescent="0.3">
      <c r="A263" s="2">
        <v>45180</v>
      </c>
      <c r="B263">
        <f t="shared" si="44"/>
        <v>1</v>
      </c>
      <c r="C263">
        <v>10</v>
      </c>
      <c r="D263">
        <f t="shared" si="45"/>
        <v>0</v>
      </c>
      <c r="E263" t="s">
        <v>7</v>
      </c>
      <c r="F263" s="2" t="str">
        <f t="shared" si="46"/>
        <v>TAK</v>
      </c>
      <c r="G263">
        <f t="shared" si="47"/>
        <v>0.9</v>
      </c>
      <c r="H263">
        <f t="shared" si="54"/>
        <v>0</v>
      </c>
      <c r="I263">
        <f t="shared" si="53"/>
        <v>270</v>
      </c>
      <c r="J263">
        <f t="shared" si="55"/>
        <v>15640</v>
      </c>
      <c r="K263">
        <f t="shared" si="52"/>
        <v>29190</v>
      </c>
      <c r="L263">
        <f t="shared" si="56"/>
        <v>13550</v>
      </c>
      <c r="M263">
        <f t="shared" si="48"/>
        <v>15640</v>
      </c>
      <c r="N263">
        <f t="shared" si="49"/>
        <v>9</v>
      </c>
      <c r="O263" t="str">
        <f t="shared" si="51"/>
        <v>nie</v>
      </c>
      <c r="P263" t="str">
        <f t="shared" si="50"/>
        <v>nie</v>
      </c>
    </row>
    <row r="264" spans="1:16" x14ac:dyDescent="0.3">
      <c r="A264" s="2">
        <v>45181</v>
      </c>
      <c r="B264">
        <f t="shared" si="44"/>
        <v>2</v>
      </c>
      <c r="C264">
        <v>10</v>
      </c>
      <c r="D264">
        <f t="shared" si="45"/>
        <v>0</v>
      </c>
      <c r="E264" t="s">
        <v>7</v>
      </c>
      <c r="F264" s="2" t="str">
        <f t="shared" si="46"/>
        <v>TAK</v>
      </c>
      <c r="G264">
        <f t="shared" si="47"/>
        <v>0.9</v>
      </c>
      <c r="H264">
        <f t="shared" si="54"/>
        <v>0</v>
      </c>
      <c r="I264">
        <f t="shared" si="53"/>
        <v>270</v>
      </c>
      <c r="J264">
        <f t="shared" si="55"/>
        <v>15910</v>
      </c>
      <c r="K264">
        <f t="shared" si="52"/>
        <v>29460</v>
      </c>
      <c r="L264">
        <f t="shared" si="56"/>
        <v>13550</v>
      </c>
      <c r="M264">
        <f t="shared" si="48"/>
        <v>15910</v>
      </c>
      <c r="N264">
        <f t="shared" si="49"/>
        <v>9</v>
      </c>
      <c r="O264" t="str">
        <f t="shared" si="51"/>
        <v>nie</v>
      </c>
      <c r="P264" t="str">
        <f t="shared" si="50"/>
        <v>nie</v>
      </c>
    </row>
    <row r="265" spans="1:16" x14ac:dyDescent="0.3">
      <c r="A265" s="2">
        <v>45182</v>
      </c>
      <c r="B265">
        <f t="shared" si="44"/>
        <v>3</v>
      </c>
      <c r="C265">
        <v>10</v>
      </c>
      <c r="D265">
        <f t="shared" si="45"/>
        <v>0</v>
      </c>
      <c r="E265" t="s">
        <v>7</v>
      </c>
      <c r="F265" s="2" t="str">
        <f t="shared" si="46"/>
        <v>TAK</v>
      </c>
      <c r="G265">
        <f t="shared" si="47"/>
        <v>0.9</v>
      </c>
      <c r="H265">
        <f t="shared" si="54"/>
        <v>0</v>
      </c>
      <c r="I265">
        <f t="shared" si="53"/>
        <v>270</v>
      </c>
      <c r="J265">
        <f t="shared" si="55"/>
        <v>16180</v>
      </c>
      <c r="K265">
        <f t="shared" si="52"/>
        <v>29730</v>
      </c>
      <c r="L265">
        <f t="shared" si="56"/>
        <v>13550</v>
      </c>
      <c r="M265">
        <f t="shared" si="48"/>
        <v>16180</v>
      </c>
      <c r="N265">
        <f t="shared" si="49"/>
        <v>9</v>
      </c>
      <c r="O265" t="str">
        <f t="shared" si="51"/>
        <v>nie</v>
      </c>
      <c r="P265" t="str">
        <f t="shared" si="50"/>
        <v>nie</v>
      </c>
    </row>
    <row r="266" spans="1:16" x14ac:dyDescent="0.3">
      <c r="A266" s="2">
        <v>45183</v>
      </c>
      <c r="B266">
        <f t="shared" si="44"/>
        <v>4</v>
      </c>
      <c r="C266">
        <v>10</v>
      </c>
      <c r="D266">
        <f t="shared" si="45"/>
        <v>0</v>
      </c>
      <c r="E266" t="s">
        <v>7</v>
      </c>
      <c r="F266" s="2" t="str">
        <f t="shared" si="46"/>
        <v>TAK</v>
      </c>
      <c r="G266">
        <f t="shared" si="47"/>
        <v>0.9</v>
      </c>
      <c r="H266">
        <f t="shared" si="54"/>
        <v>0</v>
      </c>
      <c r="I266">
        <f t="shared" si="53"/>
        <v>270</v>
      </c>
      <c r="J266">
        <f t="shared" si="55"/>
        <v>16450</v>
      </c>
      <c r="K266">
        <f t="shared" si="52"/>
        <v>30000</v>
      </c>
      <c r="L266">
        <f t="shared" si="56"/>
        <v>13550</v>
      </c>
      <c r="M266">
        <f t="shared" si="48"/>
        <v>16450</v>
      </c>
      <c r="N266">
        <f t="shared" si="49"/>
        <v>9</v>
      </c>
      <c r="O266" t="str">
        <f t="shared" si="51"/>
        <v>nie</v>
      </c>
      <c r="P266" t="str">
        <f t="shared" si="50"/>
        <v>nie</v>
      </c>
    </row>
    <row r="267" spans="1:16" x14ac:dyDescent="0.3">
      <c r="A267" s="2">
        <v>45184</v>
      </c>
      <c r="B267">
        <f t="shared" ref="B267:B332" si="57">WEEKDAY(A267,2)</f>
        <v>5</v>
      </c>
      <c r="C267">
        <v>10</v>
      </c>
      <c r="D267">
        <f t="shared" ref="D267:D332" si="58">IF(B267=7,15*10,0)</f>
        <v>0</v>
      </c>
      <c r="E267" t="s">
        <v>7</v>
      </c>
      <c r="F267" s="2" t="str">
        <f t="shared" ref="F267:F332" si="59">IF(OR(B267=6,B267=7),"NIE","TAK")</f>
        <v>TAK</v>
      </c>
      <c r="G267">
        <f t="shared" ref="G267:G332" si="60">IF(E267="wiosna",50%,IF(E267="lato",90%,IF(E267="jesień",40%,20%)))</f>
        <v>0.9</v>
      </c>
      <c r="H267">
        <f t="shared" si="54"/>
        <v>0</v>
      </c>
      <c r="I267">
        <f t="shared" si="53"/>
        <v>270</v>
      </c>
      <c r="J267">
        <f t="shared" si="55"/>
        <v>16720</v>
      </c>
      <c r="K267">
        <f t="shared" si="52"/>
        <v>30270</v>
      </c>
      <c r="L267">
        <f t="shared" si="56"/>
        <v>13550</v>
      </c>
      <c r="M267">
        <f t="shared" ref="M267:M332" si="61">K267-L267</f>
        <v>16720</v>
      </c>
      <c r="N267">
        <f t="shared" ref="N267:N332" si="62">MONTH(A267)</f>
        <v>9</v>
      </c>
      <c r="O267" t="str">
        <f t="shared" si="51"/>
        <v>nie</v>
      </c>
      <c r="P267" t="str">
        <f t="shared" ref="P267:P332" si="63">IF(AND(O267="nie",O268="tak"),"koniec","nie")</f>
        <v>nie</v>
      </c>
    </row>
    <row r="268" spans="1:16" x14ac:dyDescent="0.3">
      <c r="A268" s="2">
        <v>45185</v>
      </c>
      <c r="B268">
        <f t="shared" si="57"/>
        <v>6</v>
      </c>
      <c r="C268">
        <v>10</v>
      </c>
      <c r="D268">
        <f t="shared" si="58"/>
        <v>0</v>
      </c>
      <c r="E268" t="s">
        <v>7</v>
      </c>
      <c r="F268" s="2" t="str">
        <f t="shared" si="59"/>
        <v>NIE</v>
      </c>
      <c r="G268">
        <f t="shared" si="60"/>
        <v>0.9</v>
      </c>
      <c r="H268">
        <f t="shared" si="54"/>
        <v>0</v>
      </c>
      <c r="I268">
        <f t="shared" si="53"/>
        <v>0</v>
      </c>
      <c r="J268">
        <f t="shared" si="55"/>
        <v>16720</v>
      </c>
      <c r="K268">
        <f t="shared" si="52"/>
        <v>30270</v>
      </c>
      <c r="L268">
        <f t="shared" si="56"/>
        <v>13550</v>
      </c>
      <c r="M268">
        <f t="shared" si="61"/>
        <v>16720</v>
      </c>
      <c r="N268">
        <f t="shared" si="62"/>
        <v>9</v>
      </c>
      <c r="O268" t="str">
        <f t="shared" ref="O268:O333" si="64">IF(N268=N267,"nie","tak")</f>
        <v>nie</v>
      </c>
      <c r="P268" t="str">
        <f t="shared" si="63"/>
        <v>nie</v>
      </c>
    </row>
    <row r="269" spans="1:16" x14ac:dyDescent="0.3">
      <c r="A269" s="2">
        <v>45186</v>
      </c>
      <c r="B269">
        <f t="shared" si="57"/>
        <v>7</v>
      </c>
      <c r="C269">
        <v>10</v>
      </c>
      <c r="D269">
        <f t="shared" si="58"/>
        <v>150</v>
      </c>
      <c r="E269" t="s">
        <v>7</v>
      </c>
      <c r="F269" s="2" t="str">
        <f t="shared" si="59"/>
        <v>NIE</v>
      </c>
      <c r="G269">
        <f t="shared" si="60"/>
        <v>0.9</v>
      </c>
      <c r="H269">
        <f t="shared" si="54"/>
        <v>150</v>
      </c>
      <c r="I269">
        <f t="shared" si="53"/>
        <v>0</v>
      </c>
      <c r="J269">
        <f t="shared" si="55"/>
        <v>16570</v>
      </c>
      <c r="K269">
        <f t="shared" si="52"/>
        <v>30270</v>
      </c>
      <c r="L269">
        <f t="shared" si="56"/>
        <v>13700</v>
      </c>
      <c r="M269">
        <f t="shared" si="61"/>
        <v>16570</v>
      </c>
      <c r="N269">
        <f t="shared" si="62"/>
        <v>9</v>
      </c>
      <c r="O269" t="str">
        <f t="shared" si="64"/>
        <v>nie</v>
      </c>
      <c r="P269" t="str">
        <f t="shared" si="63"/>
        <v>nie</v>
      </c>
    </row>
    <row r="270" spans="1:16" x14ac:dyDescent="0.3">
      <c r="A270" s="2">
        <v>45187</v>
      </c>
      <c r="B270">
        <f t="shared" si="57"/>
        <v>1</v>
      </c>
      <c r="C270">
        <v>10</v>
      </c>
      <c r="D270">
        <f t="shared" si="58"/>
        <v>0</v>
      </c>
      <c r="E270" t="s">
        <v>7</v>
      </c>
      <c r="F270" s="2" t="str">
        <f t="shared" si="59"/>
        <v>TAK</v>
      </c>
      <c r="G270">
        <f t="shared" si="60"/>
        <v>0.9</v>
      </c>
      <c r="H270">
        <f t="shared" si="54"/>
        <v>0</v>
      </c>
      <c r="I270">
        <f t="shared" si="53"/>
        <v>270</v>
      </c>
      <c r="J270">
        <f t="shared" si="55"/>
        <v>16840</v>
      </c>
      <c r="K270">
        <f t="shared" ref="K270:K333" si="65">IF(F270="tak",G270*C270*30+K269,K269)</f>
        <v>30540</v>
      </c>
      <c r="L270">
        <f t="shared" si="56"/>
        <v>13700</v>
      </c>
      <c r="M270">
        <f t="shared" si="61"/>
        <v>16840</v>
      </c>
      <c r="N270">
        <f t="shared" si="62"/>
        <v>9</v>
      </c>
      <c r="O270" t="str">
        <f t="shared" si="64"/>
        <v>nie</v>
      </c>
      <c r="P270" t="str">
        <f t="shared" si="63"/>
        <v>nie</v>
      </c>
    </row>
    <row r="271" spans="1:16" x14ac:dyDescent="0.3">
      <c r="A271" s="2">
        <v>45188</v>
      </c>
      <c r="B271">
        <f t="shared" si="57"/>
        <v>2</v>
      </c>
      <c r="C271">
        <v>10</v>
      </c>
      <c r="D271">
        <f t="shared" si="58"/>
        <v>0</v>
      </c>
      <c r="E271" t="s">
        <v>7</v>
      </c>
      <c r="F271" s="2" t="str">
        <f t="shared" si="59"/>
        <v>TAK</v>
      </c>
      <c r="G271">
        <f t="shared" si="60"/>
        <v>0.9</v>
      </c>
      <c r="H271">
        <f t="shared" si="54"/>
        <v>0</v>
      </c>
      <c r="I271">
        <f t="shared" si="53"/>
        <v>270</v>
      </c>
      <c r="J271">
        <f t="shared" si="55"/>
        <v>17110</v>
      </c>
      <c r="K271">
        <f t="shared" si="65"/>
        <v>30810</v>
      </c>
      <c r="L271">
        <f t="shared" si="56"/>
        <v>13700</v>
      </c>
      <c r="M271">
        <f t="shared" si="61"/>
        <v>17110</v>
      </c>
      <c r="N271">
        <f t="shared" si="62"/>
        <v>9</v>
      </c>
      <c r="O271" t="str">
        <f t="shared" si="64"/>
        <v>nie</v>
      </c>
      <c r="P271" t="str">
        <f t="shared" si="63"/>
        <v>nie</v>
      </c>
    </row>
    <row r="272" spans="1:16" x14ac:dyDescent="0.3">
      <c r="A272" s="2">
        <v>45189</v>
      </c>
      <c r="B272">
        <f t="shared" si="57"/>
        <v>3</v>
      </c>
      <c r="C272">
        <v>10</v>
      </c>
      <c r="D272">
        <f t="shared" si="58"/>
        <v>0</v>
      </c>
      <c r="E272" t="s">
        <v>7</v>
      </c>
      <c r="F272" s="2" t="str">
        <f t="shared" si="59"/>
        <v>TAK</v>
      </c>
      <c r="G272">
        <f t="shared" si="60"/>
        <v>0.9</v>
      </c>
      <c r="H272">
        <f t="shared" si="54"/>
        <v>0</v>
      </c>
      <c r="I272">
        <f t="shared" si="53"/>
        <v>270</v>
      </c>
      <c r="J272">
        <f t="shared" si="55"/>
        <v>17380</v>
      </c>
      <c r="K272">
        <f t="shared" si="65"/>
        <v>31080</v>
      </c>
      <c r="L272">
        <f t="shared" si="56"/>
        <v>13700</v>
      </c>
      <c r="M272">
        <f t="shared" si="61"/>
        <v>17380</v>
      </c>
      <c r="N272">
        <f t="shared" si="62"/>
        <v>9</v>
      </c>
      <c r="O272" t="str">
        <f t="shared" si="64"/>
        <v>nie</v>
      </c>
      <c r="P272" t="str">
        <f t="shared" si="63"/>
        <v>nie</v>
      </c>
    </row>
    <row r="273" spans="1:16" x14ac:dyDescent="0.3">
      <c r="A273" s="2">
        <v>45190</v>
      </c>
      <c r="B273">
        <f t="shared" si="57"/>
        <v>4</v>
      </c>
      <c r="C273">
        <v>10</v>
      </c>
      <c r="D273">
        <f t="shared" si="58"/>
        <v>0</v>
      </c>
      <c r="E273" t="s">
        <v>7</v>
      </c>
      <c r="F273" s="2" t="str">
        <f t="shared" si="59"/>
        <v>TAK</v>
      </c>
      <c r="G273">
        <f t="shared" si="60"/>
        <v>0.9</v>
      </c>
      <c r="H273">
        <f t="shared" si="54"/>
        <v>0</v>
      </c>
      <c r="I273">
        <f t="shared" si="53"/>
        <v>270</v>
      </c>
      <c r="J273">
        <f t="shared" si="55"/>
        <v>17650</v>
      </c>
      <c r="K273">
        <f t="shared" si="65"/>
        <v>31350</v>
      </c>
      <c r="L273">
        <f t="shared" si="56"/>
        <v>13700</v>
      </c>
      <c r="M273">
        <f t="shared" si="61"/>
        <v>17650</v>
      </c>
      <c r="N273">
        <f t="shared" si="62"/>
        <v>9</v>
      </c>
      <c r="O273" t="str">
        <f t="shared" si="64"/>
        <v>nie</v>
      </c>
      <c r="P273" t="str">
        <f t="shared" si="63"/>
        <v>nie</v>
      </c>
    </row>
    <row r="274" spans="1:16" x14ac:dyDescent="0.3">
      <c r="A274" s="2">
        <v>45191</v>
      </c>
      <c r="B274">
        <f t="shared" si="57"/>
        <v>5</v>
      </c>
      <c r="C274">
        <v>10</v>
      </c>
      <c r="D274">
        <f t="shared" si="58"/>
        <v>0</v>
      </c>
      <c r="E274" t="s">
        <v>7</v>
      </c>
      <c r="F274" s="2" t="str">
        <f t="shared" si="59"/>
        <v>TAK</v>
      </c>
      <c r="G274">
        <f t="shared" si="60"/>
        <v>0.9</v>
      </c>
      <c r="H274">
        <f t="shared" si="54"/>
        <v>0</v>
      </c>
      <c r="I274">
        <f t="shared" si="53"/>
        <v>270</v>
      </c>
      <c r="J274">
        <f t="shared" si="55"/>
        <v>17920</v>
      </c>
      <c r="K274">
        <f t="shared" si="65"/>
        <v>31620</v>
      </c>
      <c r="L274">
        <f t="shared" si="56"/>
        <v>13700</v>
      </c>
      <c r="M274">
        <f t="shared" si="61"/>
        <v>17920</v>
      </c>
      <c r="N274">
        <f t="shared" si="62"/>
        <v>9</v>
      </c>
      <c r="O274" t="str">
        <f t="shared" si="64"/>
        <v>nie</v>
      </c>
      <c r="P274" t="str">
        <f t="shared" si="63"/>
        <v>nie</v>
      </c>
    </row>
    <row r="275" spans="1:16" x14ac:dyDescent="0.3">
      <c r="A275" s="2">
        <v>45192</v>
      </c>
      <c r="B275">
        <f t="shared" si="57"/>
        <v>6</v>
      </c>
      <c r="C275">
        <v>10</v>
      </c>
      <c r="D275">
        <f t="shared" si="58"/>
        <v>0</v>
      </c>
      <c r="E275" t="s">
        <v>8</v>
      </c>
      <c r="F275" s="2" t="str">
        <f t="shared" si="59"/>
        <v>NIE</v>
      </c>
      <c r="G275">
        <f t="shared" si="60"/>
        <v>0.4</v>
      </c>
      <c r="H275">
        <f t="shared" si="54"/>
        <v>0</v>
      </c>
      <c r="I275">
        <f t="shared" si="53"/>
        <v>0</v>
      </c>
      <c r="J275">
        <f t="shared" si="55"/>
        <v>17920</v>
      </c>
      <c r="K275">
        <f t="shared" si="65"/>
        <v>31620</v>
      </c>
      <c r="L275">
        <f t="shared" si="56"/>
        <v>13700</v>
      </c>
      <c r="M275">
        <f t="shared" si="61"/>
        <v>17920</v>
      </c>
      <c r="N275">
        <f t="shared" si="62"/>
        <v>9</v>
      </c>
      <c r="O275" t="str">
        <f t="shared" si="64"/>
        <v>nie</v>
      </c>
      <c r="P275" t="str">
        <f t="shared" si="63"/>
        <v>nie</v>
      </c>
    </row>
    <row r="276" spans="1:16" x14ac:dyDescent="0.3">
      <c r="A276" s="2">
        <v>45193</v>
      </c>
      <c r="B276">
        <f t="shared" si="57"/>
        <v>7</v>
      </c>
      <c r="C276">
        <v>10</v>
      </c>
      <c r="D276">
        <f t="shared" si="58"/>
        <v>150</v>
      </c>
      <c r="E276" t="s">
        <v>8</v>
      </c>
      <c r="F276" s="2" t="str">
        <f t="shared" si="59"/>
        <v>NIE</v>
      </c>
      <c r="G276">
        <f t="shared" si="60"/>
        <v>0.4</v>
      </c>
      <c r="H276">
        <f t="shared" si="54"/>
        <v>150</v>
      </c>
      <c r="I276">
        <f t="shared" si="53"/>
        <v>0</v>
      </c>
      <c r="J276">
        <f t="shared" si="55"/>
        <v>17770</v>
      </c>
      <c r="K276">
        <f t="shared" si="65"/>
        <v>31620</v>
      </c>
      <c r="L276">
        <f t="shared" si="56"/>
        <v>13850</v>
      </c>
      <c r="M276">
        <f t="shared" si="61"/>
        <v>17770</v>
      </c>
      <c r="N276">
        <f t="shared" si="62"/>
        <v>9</v>
      </c>
      <c r="O276" t="str">
        <f t="shared" si="64"/>
        <v>nie</v>
      </c>
      <c r="P276" t="str">
        <f t="shared" si="63"/>
        <v>nie</v>
      </c>
    </row>
    <row r="277" spans="1:16" x14ac:dyDescent="0.3">
      <c r="A277" s="2">
        <v>45194</v>
      </c>
      <c r="B277">
        <f t="shared" si="57"/>
        <v>1</v>
      </c>
      <c r="C277">
        <v>10</v>
      </c>
      <c r="D277">
        <f t="shared" si="58"/>
        <v>0</v>
      </c>
      <c r="E277" t="s">
        <v>8</v>
      </c>
      <c r="F277" s="2" t="str">
        <f t="shared" si="59"/>
        <v>TAK</v>
      </c>
      <c r="G277">
        <f t="shared" si="60"/>
        <v>0.4</v>
      </c>
      <c r="H277">
        <f t="shared" si="54"/>
        <v>0</v>
      </c>
      <c r="I277">
        <f t="shared" si="53"/>
        <v>120</v>
      </c>
      <c r="J277">
        <f t="shared" si="55"/>
        <v>17890</v>
      </c>
      <c r="K277">
        <f t="shared" si="65"/>
        <v>31740</v>
      </c>
      <c r="L277">
        <f t="shared" si="56"/>
        <v>13850</v>
      </c>
      <c r="M277">
        <f t="shared" si="61"/>
        <v>17890</v>
      </c>
      <c r="N277">
        <f t="shared" si="62"/>
        <v>9</v>
      </c>
      <c r="O277" t="str">
        <f t="shared" si="64"/>
        <v>nie</v>
      </c>
      <c r="P277" t="str">
        <f t="shared" si="63"/>
        <v>nie</v>
      </c>
    </row>
    <row r="278" spans="1:16" x14ac:dyDescent="0.3">
      <c r="A278" s="2">
        <v>45195</v>
      </c>
      <c r="B278">
        <f t="shared" si="57"/>
        <v>2</v>
      </c>
      <c r="C278">
        <v>10</v>
      </c>
      <c r="D278">
        <f t="shared" si="58"/>
        <v>0</v>
      </c>
      <c r="E278" t="s">
        <v>8</v>
      </c>
      <c r="F278" s="2" t="str">
        <f t="shared" si="59"/>
        <v>TAK</v>
      </c>
      <c r="G278">
        <f t="shared" si="60"/>
        <v>0.4</v>
      </c>
      <c r="H278">
        <f t="shared" si="54"/>
        <v>0</v>
      </c>
      <c r="I278">
        <f t="shared" si="53"/>
        <v>120</v>
      </c>
      <c r="J278">
        <f t="shared" si="55"/>
        <v>18010</v>
      </c>
      <c r="K278">
        <f t="shared" si="65"/>
        <v>31860</v>
      </c>
      <c r="L278">
        <f t="shared" si="56"/>
        <v>13850</v>
      </c>
      <c r="M278">
        <f t="shared" si="61"/>
        <v>18010</v>
      </c>
      <c r="N278">
        <f t="shared" si="62"/>
        <v>9</v>
      </c>
      <c r="O278" t="str">
        <f t="shared" si="64"/>
        <v>nie</v>
      </c>
      <c r="P278" t="str">
        <f t="shared" si="63"/>
        <v>nie</v>
      </c>
    </row>
    <row r="279" spans="1:16" x14ac:dyDescent="0.3">
      <c r="A279" s="2">
        <v>45196</v>
      </c>
      <c r="B279">
        <f t="shared" si="57"/>
        <v>3</v>
      </c>
      <c r="C279">
        <v>10</v>
      </c>
      <c r="D279">
        <f t="shared" si="58"/>
        <v>0</v>
      </c>
      <c r="E279" t="s">
        <v>8</v>
      </c>
      <c r="F279" s="2" t="str">
        <f t="shared" si="59"/>
        <v>TAK</v>
      </c>
      <c r="G279">
        <f t="shared" si="60"/>
        <v>0.4</v>
      </c>
      <c r="H279">
        <f t="shared" si="54"/>
        <v>0</v>
      </c>
      <c r="I279">
        <f t="shared" si="53"/>
        <v>120</v>
      </c>
      <c r="J279">
        <f t="shared" si="55"/>
        <v>18130</v>
      </c>
      <c r="K279">
        <f t="shared" si="65"/>
        <v>31980</v>
      </c>
      <c r="L279">
        <f t="shared" si="56"/>
        <v>13850</v>
      </c>
      <c r="M279">
        <f t="shared" si="61"/>
        <v>18130</v>
      </c>
      <c r="N279">
        <f t="shared" si="62"/>
        <v>9</v>
      </c>
      <c r="O279" t="str">
        <f t="shared" si="64"/>
        <v>nie</v>
      </c>
      <c r="P279" t="str">
        <f t="shared" si="63"/>
        <v>nie</v>
      </c>
    </row>
    <row r="280" spans="1:16" x14ac:dyDescent="0.3">
      <c r="A280" s="2">
        <v>45197</v>
      </c>
      <c r="B280">
        <f t="shared" si="57"/>
        <v>4</v>
      </c>
      <c r="C280">
        <v>10</v>
      </c>
      <c r="D280">
        <f t="shared" si="58"/>
        <v>0</v>
      </c>
      <c r="E280" t="s">
        <v>8</v>
      </c>
      <c r="F280" s="2" t="str">
        <f t="shared" si="59"/>
        <v>TAK</v>
      </c>
      <c r="G280">
        <f t="shared" si="60"/>
        <v>0.4</v>
      </c>
      <c r="H280">
        <f t="shared" si="54"/>
        <v>0</v>
      </c>
      <c r="I280">
        <f t="shared" si="53"/>
        <v>120</v>
      </c>
      <c r="J280">
        <f t="shared" si="55"/>
        <v>18250</v>
      </c>
      <c r="K280">
        <f t="shared" si="65"/>
        <v>32100</v>
      </c>
      <c r="L280">
        <f t="shared" si="56"/>
        <v>13850</v>
      </c>
      <c r="M280">
        <f t="shared" si="61"/>
        <v>18250</v>
      </c>
      <c r="N280">
        <f t="shared" si="62"/>
        <v>9</v>
      </c>
      <c r="O280" t="str">
        <f t="shared" si="64"/>
        <v>nie</v>
      </c>
      <c r="P280" t="str">
        <f t="shared" si="63"/>
        <v>nie</v>
      </c>
    </row>
    <row r="281" spans="1:16" x14ac:dyDescent="0.3">
      <c r="A281" s="2">
        <v>45198</v>
      </c>
      <c r="B281">
        <f t="shared" si="57"/>
        <v>5</v>
      </c>
      <c r="C281">
        <v>10</v>
      </c>
      <c r="D281">
        <f t="shared" si="58"/>
        <v>0</v>
      </c>
      <c r="E281" t="s">
        <v>8</v>
      </c>
      <c r="F281" s="2" t="str">
        <f t="shared" si="59"/>
        <v>TAK</v>
      </c>
      <c r="G281">
        <f t="shared" si="60"/>
        <v>0.4</v>
      </c>
      <c r="H281">
        <f t="shared" si="54"/>
        <v>0</v>
      </c>
      <c r="I281">
        <f t="shared" si="53"/>
        <v>120</v>
      </c>
      <c r="J281">
        <f t="shared" si="55"/>
        <v>18370</v>
      </c>
      <c r="K281">
        <f t="shared" si="65"/>
        <v>32220</v>
      </c>
      <c r="L281">
        <f t="shared" si="56"/>
        <v>13850</v>
      </c>
      <c r="M281">
        <f t="shared" si="61"/>
        <v>18370</v>
      </c>
      <c r="N281">
        <f t="shared" si="62"/>
        <v>9</v>
      </c>
      <c r="O281" t="str">
        <f t="shared" si="64"/>
        <v>nie</v>
      </c>
      <c r="P281" t="str">
        <f>IF(AND(O281="nie",O282="tak"),"koniec","nie")</f>
        <v>nie</v>
      </c>
    </row>
    <row r="282" spans="1:16" x14ac:dyDescent="0.3">
      <c r="A282" s="2">
        <v>45199</v>
      </c>
      <c r="B282">
        <f t="shared" si="57"/>
        <v>6</v>
      </c>
      <c r="C282">
        <v>10</v>
      </c>
      <c r="D282">
        <f t="shared" si="58"/>
        <v>0</v>
      </c>
      <c r="E282" t="s">
        <v>8</v>
      </c>
      <c r="F282" s="2" t="str">
        <f t="shared" si="59"/>
        <v>NIE</v>
      </c>
      <c r="G282">
        <f t="shared" si="60"/>
        <v>0.4</v>
      </c>
      <c r="H282">
        <f t="shared" si="54"/>
        <v>0</v>
      </c>
      <c r="I282">
        <f t="shared" si="53"/>
        <v>0</v>
      </c>
      <c r="J282">
        <f>IF(F282="tak",30*G282*10-D282+J281,J281-D282)</f>
        <v>18370</v>
      </c>
      <c r="K282">
        <f>IF(F282="tak",G282*C282*30+K281,K281)</f>
        <v>32220</v>
      </c>
      <c r="L282">
        <f>L281+D282</f>
        <v>13850</v>
      </c>
      <c r="M282">
        <f t="shared" si="61"/>
        <v>18370</v>
      </c>
      <c r="N282">
        <f t="shared" si="62"/>
        <v>9</v>
      </c>
      <c r="O282" t="str">
        <f>IF(N282=N281,"nie","tak")</f>
        <v>nie</v>
      </c>
      <c r="P282" t="str">
        <f>IF(AND(O282="nie",O284="tak"),"koniec","nie")</f>
        <v>koniec</v>
      </c>
    </row>
    <row r="283" spans="1:16" x14ac:dyDescent="0.3">
      <c r="A283" s="2"/>
      <c r="F283" s="2"/>
      <c r="H283">
        <f t="shared" si="54"/>
        <v>0</v>
      </c>
      <c r="I283">
        <f t="shared" si="53"/>
        <v>0</v>
      </c>
      <c r="K283">
        <f>SUBTOTAL(9,K253:K282)</f>
        <v>902400</v>
      </c>
      <c r="L283">
        <f>SUBTOTAL(9,L253:L282)</f>
        <v>408000</v>
      </c>
      <c r="N283" s="9" t="s">
        <v>49</v>
      </c>
    </row>
    <row r="284" spans="1:16" x14ac:dyDescent="0.3">
      <c r="A284" s="2">
        <v>45200</v>
      </c>
      <c r="B284">
        <f t="shared" si="57"/>
        <v>7</v>
      </c>
      <c r="C284">
        <v>10</v>
      </c>
      <c r="D284">
        <f t="shared" si="58"/>
        <v>150</v>
      </c>
      <c r="E284" t="s">
        <v>8</v>
      </c>
      <c r="F284" s="2" t="str">
        <f t="shared" si="59"/>
        <v>NIE</v>
      </c>
      <c r="G284">
        <f t="shared" si="60"/>
        <v>0.4</v>
      </c>
      <c r="H284">
        <f t="shared" si="54"/>
        <v>150</v>
      </c>
      <c r="I284">
        <f t="shared" si="53"/>
        <v>0</v>
      </c>
      <c r="J284">
        <f>IF(F284="tak",30*G284*10-D284+J282,J282-D284)</f>
        <v>18220</v>
      </c>
      <c r="K284">
        <f>IF(F284="tak",G284*C284*30+K282,K282)</f>
        <v>32220</v>
      </c>
      <c r="L284">
        <f>L282+D284</f>
        <v>14000</v>
      </c>
      <c r="M284">
        <f t="shared" si="61"/>
        <v>18220</v>
      </c>
      <c r="N284">
        <f t="shared" si="62"/>
        <v>10</v>
      </c>
      <c r="O284" t="str">
        <f>IF(N284=N282,"nie","tak")</f>
        <v>tak</v>
      </c>
      <c r="P284" t="str">
        <f t="shared" si="63"/>
        <v>nie</v>
      </c>
    </row>
    <row r="285" spans="1:16" x14ac:dyDescent="0.3">
      <c r="A285" s="2">
        <v>45201</v>
      </c>
      <c r="B285">
        <f t="shared" si="57"/>
        <v>1</v>
      </c>
      <c r="C285">
        <v>10</v>
      </c>
      <c r="D285">
        <f t="shared" si="58"/>
        <v>0</v>
      </c>
      <c r="E285" t="s">
        <v>8</v>
      </c>
      <c r="F285" s="2" t="str">
        <f t="shared" si="59"/>
        <v>TAK</v>
      </c>
      <c r="G285">
        <f t="shared" si="60"/>
        <v>0.4</v>
      </c>
      <c r="H285">
        <f t="shared" si="54"/>
        <v>0</v>
      </c>
      <c r="I285">
        <f t="shared" si="53"/>
        <v>120</v>
      </c>
      <c r="J285">
        <f t="shared" si="55"/>
        <v>18340</v>
      </c>
      <c r="K285">
        <f t="shared" si="65"/>
        <v>32340</v>
      </c>
      <c r="L285">
        <f t="shared" si="56"/>
        <v>14000</v>
      </c>
      <c r="M285">
        <f t="shared" si="61"/>
        <v>18340</v>
      </c>
      <c r="N285">
        <f t="shared" si="62"/>
        <v>10</v>
      </c>
      <c r="O285" t="str">
        <f t="shared" si="64"/>
        <v>nie</v>
      </c>
      <c r="P285" t="str">
        <f t="shared" si="63"/>
        <v>nie</v>
      </c>
    </row>
    <row r="286" spans="1:16" x14ac:dyDescent="0.3">
      <c r="A286" s="2">
        <v>45202</v>
      </c>
      <c r="B286">
        <f t="shared" si="57"/>
        <v>2</v>
      </c>
      <c r="C286">
        <v>10</v>
      </c>
      <c r="D286">
        <f t="shared" si="58"/>
        <v>0</v>
      </c>
      <c r="E286" t="s">
        <v>8</v>
      </c>
      <c r="F286" s="2" t="str">
        <f t="shared" si="59"/>
        <v>TAK</v>
      </c>
      <c r="G286">
        <f t="shared" si="60"/>
        <v>0.4</v>
      </c>
      <c r="H286">
        <f t="shared" si="54"/>
        <v>0</v>
      </c>
      <c r="I286">
        <f t="shared" si="53"/>
        <v>120</v>
      </c>
      <c r="J286">
        <f t="shared" si="55"/>
        <v>18460</v>
      </c>
      <c r="K286">
        <f t="shared" si="65"/>
        <v>32460</v>
      </c>
      <c r="L286">
        <f t="shared" si="56"/>
        <v>14000</v>
      </c>
      <c r="M286">
        <f t="shared" si="61"/>
        <v>18460</v>
      </c>
      <c r="N286">
        <f t="shared" si="62"/>
        <v>10</v>
      </c>
      <c r="O286" t="str">
        <f t="shared" si="64"/>
        <v>nie</v>
      </c>
      <c r="P286" t="str">
        <f t="shared" si="63"/>
        <v>nie</v>
      </c>
    </row>
    <row r="287" spans="1:16" x14ac:dyDescent="0.3">
      <c r="A287" s="2">
        <v>45203</v>
      </c>
      <c r="B287">
        <f t="shared" si="57"/>
        <v>3</v>
      </c>
      <c r="C287">
        <v>10</v>
      </c>
      <c r="D287">
        <f t="shared" si="58"/>
        <v>0</v>
      </c>
      <c r="E287" t="s">
        <v>8</v>
      </c>
      <c r="F287" s="2" t="str">
        <f t="shared" si="59"/>
        <v>TAK</v>
      </c>
      <c r="G287">
        <f t="shared" si="60"/>
        <v>0.4</v>
      </c>
      <c r="H287">
        <f t="shared" si="54"/>
        <v>0</v>
      </c>
      <c r="I287">
        <f t="shared" si="53"/>
        <v>120</v>
      </c>
      <c r="J287">
        <f t="shared" si="55"/>
        <v>18580</v>
      </c>
      <c r="K287">
        <f t="shared" si="65"/>
        <v>32580</v>
      </c>
      <c r="L287">
        <f t="shared" si="56"/>
        <v>14000</v>
      </c>
      <c r="M287">
        <f t="shared" si="61"/>
        <v>18580</v>
      </c>
      <c r="N287">
        <f t="shared" si="62"/>
        <v>10</v>
      </c>
      <c r="O287" t="str">
        <f t="shared" si="64"/>
        <v>nie</v>
      </c>
      <c r="P287" t="str">
        <f t="shared" si="63"/>
        <v>nie</v>
      </c>
    </row>
    <row r="288" spans="1:16" x14ac:dyDescent="0.3">
      <c r="A288" s="2">
        <v>45204</v>
      </c>
      <c r="B288">
        <f t="shared" si="57"/>
        <v>4</v>
      </c>
      <c r="C288">
        <v>10</v>
      </c>
      <c r="D288">
        <f t="shared" si="58"/>
        <v>0</v>
      </c>
      <c r="E288" t="s">
        <v>8</v>
      </c>
      <c r="F288" s="2" t="str">
        <f t="shared" si="59"/>
        <v>TAK</v>
      </c>
      <c r="G288">
        <f t="shared" si="60"/>
        <v>0.4</v>
      </c>
      <c r="H288">
        <f t="shared" si="54"/>
        <v>0</v>
      </c>
      <c r="I288">
        <f t="shared" si="53"/>
        <v>120</v>
      </c>
      <c r="J288">
        <f t="shared" si="55"/>
        <v>18700</v>
      </c>
      <c r="K288">
        <f t="shared" si="65"/>
        <v>32700</v>
      </c>
      <c r="L288">
        <f t="shared" si="56"/>
        <v>14000</v>
      </c>
      <c r="M288">
        <f t="shared" si="61"/>
        <v>18700</v>
      </c>
      <c r="N288">
        <f t="shared" si="62"/>
        <v>10</v>
      </c>
      <c r="O288" t="str">
        <f t="shared" si="64"/>
        <v>nie</v>
      </c>
      <c r="P288" t="str">
        <f t="shared" si="63"/>
        <v>nie</v>
      </c>
    </row>
    <row r="289" spans="1:16" x14ac:dyDescent="0.3">
      <c r="A289" s="2">
        <v>45205</v>
      </c>
      <c r="B289">
        <f t="shared" si="57"/>
        <v>5</v>
      </c>
      <c r="C289">
        <v>10</v>
      </c>
      <c r="D289">
        <f t="shared" si="58"/>
        <v>0</v>
      </c>
      <c r="E289" t="s">
        <v>8</v>
      </c>
      <c r="F289" s="2" t="str">
        <f t="shared" si="59"/>
        <v>TAK</v>
      </c>
      <c r="G289">
        <f t="shared" si="60"/>
        <v>0.4</v>
      </c>
      <c r="H289">
        <f t="shared" si="54"/>
        <v>0</v>
      </c>
      <c r="I289">
        <f t="shared" si="53"/>
        <v>120</v>
      </c>
      <c r="J289">
        <f t="shared" si="55"/>
        <v>18820</v>
      </c>
      <c r="K289">
        <f t="shared" si="65"/>
        <v>32820</v>
      </c>
      <c r="L289">
        <f t="shared" si="56"/>
        <v>14000</v>
      </c>
      <c r="M289">
        <f t="shared" si="61"/>
        <v>18820</v>
      </c>
      <c r="N289">
        <f t="shared" si="62"/>
        <v>10</v>
      </c>
      <c r="O289" t="str">
        <f t="shared" si="64"/>
        <v>nie</v>
      </c>
      <c r="P289" t="str">
        <f t="shared" si="63"/>
        <v>nie</v>
      </c>
    </row>
    <row r="290" spans="1:16" x14ac:dyDescent="0.3">
      <c r="A290" s="2">
        <v>45206</v>
      </c>
      <c r="B290">
        <f t="shared" si="57"/>
        <v>6</v>
      </c>
      <c r="C290">
        <v>10</v>
      </c>
      <c r="D290">
        <f t="shared" si="58"/>
        <v>0</v>
      </c>
      <c r="E290" t="s">
        <v>8</v>
      </c>
      <c r="F290" s="2" t="str">
        <f t="shared" si="59"/>
        <v>NIE</v>
      </c>
      <c r="G290">
        <f t="shared" si="60"/>
        <v>0.4</v>
      </c>
      <c r="H290">
        <f t="shared" si="54"/>
        <v>0</v>
      </c>
      <c r="I290">
        <f t="shared" si="53"/>
        <v>0</v>
      </c>
      <c r="J290">
        <f t="shared" si="55"/>
        <v>18820</v>
      </c>
      <c r="K290">
        <f t="shared" si="65"/>
        <v>32820</v>
      </c>
      <c r="L290">
        <f t="shared" si="56"/>
        <v>14000</v>
      </c>
      <c r="M290">
        <f t="shared" si="61"/>
        <v>18820</v>
      </c>
      <c r="N290">
        <f t="shared" si="62"/>
        <v>10</v>
      </c>
      <c r="O290" t="str">
        <f t="shared" si="64"/>
        <v>nie</v>
      </c>
      <c r="P290" t="str">
        <f t="shared" si="63"/>
        <v>nie</v>
      </c>
    </row>
    <row r="291" spans="1:16" x14ac:dyDescent="0.3">
      <c r="A291" s="2">
        <v>45207</v>
      </c>
      <c r="B291">
        <f t="shared" si="57"/>
        <v>7</v>
      </c>
      <c r="C291">
        <v>10</v>
      </c>
      <c r="D291">
        <f t="shared" si="58"/>
        <v>150</v>
      </c>
      <c r="E291" t="s">
        <v>8</v>
      </c>
      <c r="F291" s="2" t="str">
        <f t="shared" si="59"/>
        <v>NIE</v>
      </c>
      <c r="G291">
        <f t="shared" si="60"/>
        <v>0.4</v>
      </c>
      <c r="H291">
        <f t="shared" si="54"/>
        <v>150</v>
      </c>
      <c r="I291">
        <f t="shared" si="53"/>
        <v>0</v>
      </c>
      <c r="J291">
        <f t="shared" si="55"/>
        <v>18670</v>
      </c>
      <c r="K291">
        <f t="shared" si="65"/>
        <v>32820</v>
      </c>
      <c r="L291">
        <f t="shared" si="56"/>
        <v>14150</v>
      </c>
      <c r="M291">
        <f t="shared" si="61"/>
        <v>18670</v>
      </c>
      <c r="N291">
        <f t="shared" si="62"/>
        <v>10</v>
      </c>
      <c r="O291" t="str">
        <f t="shared" si="64"/>
        <v>nie</v>
      </c>
      <c r="P291" t="str">
        <f t="shared" si="63"/>
        <v>nie</v>
      </c>
    </row>
    <row r="292" spans="1:16" x14ac:dyDescent="0.3">
      <c r="A292" s="2">
        <v>45208</v>
      </c>
      <c r="B292">
        <f t="shared" si="57"/>
        <v>1</v>
      </c>
      <c r="C292">
        <v>10</v>
      </c>
      <c r="D292">
        <f t="shared" si="58"/>
        <v>0</v>
      </c>
      <c r="E292" t="s">
        <v>8</v>
      </c>
      <c r="F292" s="2" t="str">
        <f t="shared" si="59"/>
        <v>TAK</v>
      </c>
      <c r="G292">
        <f t="shared" si="60"/>
        <v>0.4</v>
      </c>
      <c r="H292">
        <f t="shared" si="54"/>
        <v>0</v>
      </c>
      <c r="I292">
        <f t="shared" si="53"/>
        <v>120</v>
      </c>
      <c r="J292">
        <f t="shared" si="55"/>
        <v>18790</v>
      </c>
      <c r="K292">
        <f t="shared" si="65"/>
        <v>32940</v>
      </c>
      <c r="L292">
        <f t="shared" si="56"/>
        <v>14150</v>
      </c>
      <c r="M292">
        <f t="shared" si="61"/>
        <v>18790</v>
      </c>
      <c r="N292">
        <f t="shared" si="62"/>
        <v>10</v>
      </c>
      <c r="O292" t="str">
        <f t="shared" si="64"/>
        <v>nie</v>
      </c>
      <c r="P292" t="str">
        <f t="shared" si="63"/>
        <v>nie</v>
      </c>
    </row>
    <row r="293" spans="1:16" x14ac:dyDescent="0.3">
      <c r="A293" s="2">
        <v>45209</v>
      </c>
      <c r="B293">
        <f t="shared" si="57"/>
        <v>2</v>
      </c>
      <c r="C293">
        <v>10</v>
      </c>
      <c r="D293">
        <f t="shared" si="58"/>
        <v>0</v>
      </c>
      <c r="E293" t="s">
        <v>8</v>
      </c>
      <c r="F293" s="2" t="str">
        <f t="shared" si="59"/>
        <v>TAK</v>
      </c>
      <c r="G293">
        <f t="shared" si="60"/>
        <v>0.4</v>
      </c>
      <c r="H293">
        <f t="shared" si="54"/>
        <v>0</v>
      </c>
      <c r="I293">
        <f t="shared" si="53"/>
        <v>120</v>
      </c>
      <c r="J293">
        <f t="shared" si="55"/>
        <v>18910</v>
      </c>
      <c r="K293">
        <f t="shared" si="65"/>
        <v>33060</v>
      </c>
      <c r="L293">
        <f t="shared" si="56"/>
        <v>14150</v>
      </c>
      <c r="M293">
        <f t="shared" si="61"/>
        <v>18910</v>
      </c>
      <c r="N293">
        <f t="shared" si="62"/>
        <v>10</v>
      </c>
      <c r="O293" t="str">
        <f t="shared" si="64"/>
        <v>nie</v>
      </c>
      <c r="P293" t="str">
        <f t="shared" si="63"/>
        <v>nie</v>
      </c>
    </row>
    <row r="294" spans="1:16" x14ac:dyDescent="0.3">
      <c r="A294" s="2">
        <v>45210</v>
      </c>
      <c r="B294">
        <f t="shared" si="57"/>
        <v>3</v>
      </c>
      <c r="C294">
        <v>10</v>
      </c>
      <c r="D294">
        <f t="shared" si="58"/>
        <v>0</v>
      </c>
      <c r="E294" t="s">
        <v>8</v>
      </c>
      <c r="F294" s="2" t="str">
        <f t="shared" si="59"/>
        <v>TAK</v>
      </c>
      <c r="G294">
        <f t="shared" si="60"/>
        <v>0.4</v>
      </c>
      <c r="H294">
        <f t="shared" si="54"/>
        <v>0</v>
      </c>
      <c r="I294">
        <f t="shared" si="53"/>
        <v>120</v>
      </c>
      <c r="J294">
        <f t="shared" si="55"/>
        <v>19030</v>
      </c>
      <c r="K294">
        <f t="shared" si="65"/>
        <v>33180</v>
      </c>
      <c r="L294">
        <f t="shared" si="56"/>
        <v>14150</v>
      </c>
      <c r="M294">
        <f t="shared" si="61"/>
        <v>19030</v>
      </c>
      <c r="N294">
        <f t="shared" si="62"/>
        <v>10</v>
      </c>
      <c r="O294" t="str">
        <f t="shared" si="64"/>
        <v>nie</v>
      </c>
      <c r="P294" t="str">
        <f t="shared" si="63"/>
        <v>nie</v>
      </c>
    </row>
    <row r="295" spans="1:16" x14ac:dyDescent="0.3">
      <c r="A295" s="2">
        <v>45211</v>
      </c>
      <c r="B295">
        <f t="shared" si="57"/>
        <v>4</v>
      </c>
      <c r="C295">
        <v>10</v>
      </c>
      <c r="D295">
        <f t="shared" si="58"/>
        <v>0</v>
      </c>
      <c r="E295" t="s">
        <v>8</v>
      </c>
      <c r="F295" s="2" t="str">
        <f t="shared" si="59"/>
        <v>TAK</v>
      </c>
      <c r="G295">
        <f t="shared" si="60"/>
        <v>0.4</v>
      </c>
      <c r="H295">
        <f t="shared" si="54"/>
        <v>0</v>
      </c>
      <c r="I295">
        <f t="shared" si="53"/>
        <v>120</v>
      </c>
      <c r="J295">
        <f t="shared" si="55"/>
        <v>19150</v>
      </c>
      <c r="K295">
        <f t="shared" si="65"/>
        <v>33300</v>
      </c>
      <c r="L295">
        <f t="shared" si="56"/>
        <v>14150</v>
      </c>
      <c r="M295">
        <f t="shared" si="61"/>
        <v>19150</v>
      </c>
      <c r="N295">
        <f t="shared" si="62"/>
        <v>10</v>
      </c>
      <c r="O295" t="str">
        <f t="shared" si="64"/>
        <v>nie</v>
      </c>
      <c r="P295" t="str">
        <f t="shared" si="63"/>
        <v>nie</v>
      </c>
    </row>
    <row r="296" spans="1:16" x14ac:dyDescent="0.3">
      <c r="A296" s="2">
        <v>45212</v>
      </c>
      <c r="B296">
        <f t="shared" si="57"/>
        <v>5</v>
      </c>
      <c r="C296">
        <v>10</v>
      </c>
      <c r="D296">
        <f t="shared" si="58"/>
        <v>0</v>
      </c>
      <c r="E296" t="s">
        <v>8</v>
      </c>
      <c r="F296" s="2" t="str">
        <f t="shared" si="59"/>
        <v>TAK</v>
      </c>
      <c r="G296">
        <f t="shared" si="60"/>
        <v>0.4</v>
      </c>
      <c r="H296">
        <f t="shared" si="54"/>
        <v>0</v>
      </c>
      <c r="I296">
        <f t="shared" si="53"/>
        <v>120</v>
      </c>
      <c r="J296">
        <f t="shared" si="55"/>
        <v>19270</v>
      </c>
      <c r="K296">
        <f t="shared" si="65"/>
        <v>33420</v>
      </c>
      <c r="L296">
        <f t="shared" si="56"/>
        <v>14150</v>
      </c>
      <c r="M296">
        <f t="shared" si="61"/>
        <v>19270</v>
      </c>
      <c r="N296">
        <f t="shared" si="62"/>
        <v>10</v>
      </c>
      <c r="O296" t="str">
        <f t="shared" si="64"/>
        <v>nie</v>
      </c>
      <c r="P296" t="str">
        <f t="shared" si="63"/>
        <v>nie</v>
      </c>
    </row>
    <row r="297" spans="1:16" x14ac:dyDescent="0.3">
      <c r="A297" s="2">
        <v>45213</v>
      </c>
      <c r="B297">
        <f t="shared" si="57"/>
        <v>6</v>
      </c>
      <c r="C297">
        <v>10</v>
      </c>
      <c r="D297">
        <f t="shared" si="58"/>
        <v>0</v>
      </c>
      <c r="E297" t="s">
        <v>8</v>
      </c>
      <c r="F297" s="2" t="str">
        <f t="shared" si="59"/>
        <v>NIE</v>
      </c>
      <c r="G297">
        <f t="shared" si="60"/>
        <v>0.4</v>
      </c>
      <c r="H297">
        <f t="shared" si="54"/>
        <v>0</v>
      </c>
      <c r="I297">
        <f t="shared" si="53"/>
        <v>0</v>
      </c>
      <c r="J297">
        <f t="shared" si="55"/>
        <v>19270</v>
      </c>
      <c r="K297">
        <f t="shared" si="65"/>
        <v>33420</v>
      </c>
      <c r="L297">
        <f t="shared" si="56"/>
        <v>14150</v>
      </c>
      <c r="M297">
        <f t="shared" si="61"/>
        <v>19270</v>
      </c>
      <c r="N297">
        <f t="shared" si="62"/>
        <v>10</v>
      </c>
      <c r="O297" t="str">
        <f t="shared" si="64"/>
        <v>nie</v>
      </c>
      <c r="P297" t="str">
        <f t="shared" si="63"/>
        <v>nie</v>
      </c>
    </row>
    <row r="298" spans="1:16" x14ac:dyDescent="0.3">
      <c r="A298" s="2">
        <v>45214</v>
      </c>
      <c r="B298">
        <f t="shared" si="57"/>
        <v>7</v>
      </c>
      <c r="C298">
        <v>10</v>
      </c>
      <c r="D298">
        <f t="shared" si="58"/>
        <v>150</v>
      </c>
      <c r="E298" t="s">
        <v>8</v>
      </c>
      <c r="F298" s="2" t="str">
        <f t="shared" si="59"/>
        <v>NIE</v>
      </c>
      <c r="G298">
        <f t="shared" si="60"/>
        <v>0.4</v>
      </c>
      <c r="H298">
        <f t="shared" si="54"/>
        <v>150</v>
      </c>
      <c r="I298">
        <f t="shared" si="53"/>
        <v>0</v>
      </c>
      <c r="J298">
        <f t="shared" si="55"/>
        <v>19120</v>
      </c>
      <c r="K298">
        <f t="shared" si="65"/>
        <v>33420</v>
      </c>
      <c r="L298">
        <f t="shared" si="56"/>
        <v>14300</v>
      </c>
      <c r="M298">
        <f t="shared" si="61"/>
        <v>19120</v>
      </c>
      <c r="N298">
        <f t="shared" si="62"/>
        <v>10</v>
      </c>
      <c r="O298" t="str">
        <f t="shared" si="64"/>
        <v>nie</v>
      </c>
      <c r="P298" t="str">
        <f t="shared" si="63"/>
        <v>nie</v>
      </c>
    </row>
    <row r="299" spans="1:16" x14ac:dyDescent="0.3">
      <c r="A299" s="2">
        <v>45215</v>
      </c>
      <c r="B299">
        <f t="shared" si="57"/>
        <v>1</v>
      </c>
      <c r="C299">
        <v>10</v>
      </c>
      <c r="D299">
        <f t="shared" si="58"/>
        <v>0</v>
      </c>
      <c r="E299" t="s">
        <v>8</v>
      </c>
      <c r="F299" s="2" t="str">
        <f t="shared" si="59"/>
        <v>TAK</v>
      </c>
      <c r="G299">
        <f t="shared" si="60"/>
        <v>0.4</v>
      </c>
      <c r="H299">
        <f t="shared" si="54"/>
        <v>0</v>
      </c>
      <c r="I299">
        <f t="shared" si="53"/>
        <v>120</v>
      </c>
      <c r="J299">
        <f t="shared" si="55"/>
        <v>19240</v>
      </c>
      <c r="K299">
        <f t="shared" si="65"/>
        <v>33540</v>
      </c>
      <c r="L299">
        <f t="shared" si="56"/>
        <v>14300</v>
      </c>
      <c r="M299">
        <f t="shared" si="61"/>
        <v>19240</v>
      </c>
      <c r="N299">
        <f t="shared" si="62"/>
        <v>10</v>
      </c>
      <c r="O299" t="str">
        <f t="shared" si="64"/>
        <v>nie</v>
      </c>
      <c r="P299" t="str">
        <f t="shared" si="63"/>
        <v>nie</v>
      </c>
    </row>
    <row r="300" spans="1:16" x14ac:dyDescent="0.3">
      <c r="A300" s="2">
        <v>45216</v>
      </c>
      <c r="B300">
        <f t="shared" si="57"/>
        <v>2</v>
      </c>
      <c r="C300">
        <v>10</v>
      </c>
      <c r="D300">
        <f t="shared" si="58"/>
        <v>0</v>
      </c>
      <c r="E300" t="s">
        <v>8</v>
      </c>
      <c r="F300" s="2" t="str">
        <f t="shared" si="59"/>
        <v>TAK</v>
      </c>
      <c r="G300">
        <f t="shared" si="60"/>
        <v>0.4</v>
      </c>
      <c r="H300">
        <f t="shared" si="54"/>
        <v>0</v>
      </c>
      <c r="I300">
        <f t="shared" si="53"/>
        <v>120</v>
      </c>
      <c r="J300">
        <f t="shared" si="55"/>
        <v>19360</v>
      </c>
      <c r="K300">
        <f t="shared" si="65"/>
        <v>33660</v>
      </c>
      <c r="L300">
        <f t="shared" si="56"/>
        <v>14300</v>
      </c>
      <c r="M300">
        <f t="shared" si="61"/>
        <v>19360</v>
      </c>
      <c r="N300">
        <f t="shared" si="62"/>
        <v>10</v>
      </c>
      <c r="O300" t="str">
        <f t="shared" si="64"/>
        <v>nie</v>
      </c>
      <c r="P300" t="str">
        <f t="shared" si="63"/>
        <v>nie</v>
      </c>
    </row>
    <row r="301" spans="1:16" x14ac:dyDescent="0.3">
      <c r="A301" s="2">
        <v>45217</v>
      </c>
      <c r="B301">
        <f t="shared" si="57"/>
        <v>3</v>
      </c>
      <c r="C301">
        <v>10</v>
      </c>
      <c r="D301">
        <f t="shared" si="58"/>
        <v>0</v>
      </c>
      <c r="E301" t="s">
        <v>8</v>
      </c>
      <c r="F301" s="2" t="str">
        <f t="shared" si="59"/>
        <v>TAK</v>
      </c>
      <c r="G301">
        <f t="shared" si="60"/>
        <v>0.4</v>
      </c>
      <c r="H301">
        <f t="shared" si="54"/>
        <v>0</v>
      </c>
      <c r="I301">
        <f t="shared" si="53"/>
        <v>120</v>
      </c>
      <c r="J301">
        <f t="shared" si="55"/>
        <v>19480</v>
      </c>
      <c r="K301">
        <f t="shared" si="65"/>
        <v>33780</v>
      </c>
      <c r="L301">
        <f t="shared" si="56"/>
        <v>14300</v>
      </c>
      <c r="M301">
        <f t="shared" si="61"/>
        <v>19480</v>
      </c>
      <c r="N301">
        <f t="shared" si="62"/>
        <v>10</v>
      </c>
      <c r="O301" t="str">
        <f t="shared" si="64"/>
        <v>nie</v>
      </c>
      <c r="P301" t="str">
        <f t="shared" si="63"/>
        <v>nie</v>
      </c>
    </row>
    <row r="302" spans="1:16" x14ac:dyDescent="0.3">
      <c r="A302" s="2">
        <v>45218</v>
      </c>
      <c r="B302">
        <f t="shared" si="57"/>
        <v>4</v>
      </c>
      <c r="C302">
        <v>10</v>
      </c>
      <c r="D302">
        <f t="shared" si="58"/>
        <v>0</v>
      </c>
      <c r="E302" t="s">
        <v>8</v>
      </c>
      <c r="F302" s="2" t="str">
        <f t="shared" si="59"/>
        <v>TAK</v>
      </c>
      <c r="G302">
        <f t="shared" si="60"/>
        <v>0.4</v>
      </c>
      <c r="H302">
        <f t="shared" si="54"/>
        <v>0</v>
      </c>
      <c r="I302">
        <f t="shared" si="53"/>
        <v>120</v>
      </c>
      <c r="J302">
        <f t="shared" si="55"/>
        <v>19600</v>
      </c>
      <c r="K302">
        <f t="shared" si="65"/>
        <v>33900</v>
      </c>
      <c r="L302">
        <f t="shared" si="56"/>
        <v>14300</v>
      </c>
      <c r="M302">
        <f t="shared" si="61"/>
        <v>19600</v>
      </c>
      <c r="N302">
        <f t="shared" si="62"/>
        <v>10</v>
      </c>
      <c r="O302" t="str">
        <f t="shared" si="64"/>
        <v>nie</v>
      </c>
      <c r="P302" t="str">
        <f t="shared" si="63"/>
        <v>nie</v>
      </c>
    </row>
    <row r="303" spans="1:16" x14ac:dyDescent="0.3">
      <c r="A303" s="2">
        <v>45219</v>
      </c>
      <c r="B303">
        <f t="shared" si="57"/>
        <v>5</v>
      </c>
      <c r="C303">
        <v>10</v>
      </c>
      <c r="D303">
        <f t="shared" si="58"/>
        <v>0</v>
      </c>
      <c r="E303" t="s">
        <v>8</v>
      </c>
      <c r="F303" s="2" t="str">
        <f t="shared" si="59"/>
        <v>TAK</v>
      </c>
      <c r="G303">
        <f t="shared" si="60"/>
        <v>0.4</v>
      </c>
      <c r="H303">
        <f t="shared" si="54"/>
        <v>0</v>
      </c>
      <c r="I303">
        <f t="shared" si="53"/>
        <v>120</v>
      </c>
      <c r="J303">
        <f t="shared" si="55"/>
        <v>19720</v>
      </c>
      <c r="K303">
        <f t="shared" si="65"/>
        <v>34020</v>
      </c>
      <c r="L303">
        <f t="shared" si="56"/>
        <v>14300</v>
      </c>
      <c r="M303">
        <f t="shared" si="61"/>
        <v>19720</v>
      </c>
      <c r="N303">
        <f t="shared" si="62"/>
        <v>10</v>
      </c>
      <c r="O303" t="str">
        <f t="shared" si="64"/>
        <v>nie</v>
      </c>
      <c r="P303" t="str">
        <f t="shared" si="63"/>
        <v>nie</v>
      </c>
    </row>
    <row r="304" spans="1:16" x14ac:dyDescent="0.3">
      <c r="A304" s="2">
        <v>45220</v>
      </c>
      <c r="B304">
        <f t="shared" si="57"/>
        <v>6</v>
      </c>
      <c r="C304">
        <v>10</v>
      </c>
      <c r="D304">
        <f t="shared" si="58"/>
        <v>0</v>
      </c>
      <c r="E304" t="s">
        <v>8</v>
      </c>
      <c r="F304" s="2" t="str">
        <f t="shared" si="59"/>
        <v>NIE</v>
      </c>
      <c r="G304">
        <f t="shared" si="60"/>
        <v>0.4</v>
      </c>
      <c r="H304">
        <f t="shared" si="54"/>
        <v>0</v>
      </c>
      <c r="I304">
        <f t="shared" si="53"/>
        <v>0</v>
      </c>
      <c r="J304">
        <f t="shared" si="55"/>
        <v>19720</v>
      </c>
      <c r="K304">
        <f t="shared" si="65"/>
        <v>34020</v>
      </c>
      <c r="L304">
        <f t="shared" si="56"/>
        <v>14300</v>
      </c>
      <c r="M304">
        <f t="shared" si="61"/>
        <v>19720</v>
      </c>
      <c r="N304">
        <f t="shared" si="62"/>
        <v>10</v>
      </c>
      <c r="O304" t="str">
        <f t="shared" si="64"/>
        <v>nie</v>
      </c>
      <c r="P304" t="str">
        <f t="shared" si="63"/>
        <v>nie</v>
      </c>
    </row>
    <row r="305" spans="1:16" x14ac:dyDescent="0.3">
      <c r="A305" s="2">
        <v>45221</v>
      </c>
      <c r="B305">
        <f t="shared" si="57"/>
        <v>7</v>
      </c>
      <c r="C305">
        <v>10</v>
      </c>
      <c r="D305">
        <f t="shared" si="58"/>
        <v>150</v>
      </c>
      <c r="E305" t="s">
        <v>8</v>
      </c>
      <c r="F305" s="2" t="str">
        <f t="shared" si="59"/>
        <v>NIE</v>
      </c>
      <c r="G305">
        <f t="shared" si="60"/>
        <v>0.4</v>
      </c>
      <c r="H305">
        <f t="shared" si="54"/>
        <v>150</v>
      </c>
      <c r="I305">
        <f t="shared" si="53"/>
        <v>0</v>
      </c>
      <c r="J305">
        <f t="shared" si="55"/>
        <v>19570</v>
      </c>
      <c r="K305">
        <f t="shared" si="65"/>
        <v>34020</v>
      </c>
      <c r="L305">
        <f t="shared" si="56"/>
        <v>14450</v>
      </c>
      <c r="M305">
        <f t="shared" si="61"/>
        <v>19570</v>
      </c>
      <c r="N305">
        <f t="shared" si="62"/>
        <v>10</v>
      </c>
      <c r="O305" t="str">
        <f t="shared" si="64"/>
        <v>nie</v>
      </c>
      <c r="P305" t="str">
        <f t="shared" si="63"/>
        <v>nie</v>
      </c>
    </row>
    <row r="306" spans="1:16" x14ac:dyDescent="0.3">
      <c r="A306" s="2">
        <v>45222</v>
      </c>
      <c r="B306">
        <f t="shared" si="57"/>
        <v>1</v>
      </c>
      <c r="C306">
        <v>10</v>
      </c>
      <c r="D306">
        <f t="shared" si="58"/>
        <v>0</v>
      </c>
      <c r="E306" t="s">
        <v>8</v>
      </c>
      <c r="F306" s="2" t="str">
        <f t="shared" si="59"/>
        <v>TAK</v>
      </c>
      <c r="G306">
        <f t="shared" si="60"/>
        <v>0.4</v>
      </c>
      <c r="H306">
        <f t="shared" si="54"/>
        <v>0</v>
      </c>
      <c r="I306">
        <f t="shared" si="53"/>
        <v>120</v>
      </c>
      <c r="J306">
        <f t="shared" si="55"/>
        <v>19690</v>
      </c>
      <c r="K306">
        <f t="shared" si="65"/>
        <v>34140</v>
      </c>
      <c r="L306">
        <f t="shared" si="56"/>
        <v>14450</v>
      </c>
      <c r="M306">
        <f t="shared" si="61"/>
        <v>19690</v>
      </c>
      <c r="N306">
        <f t="shared" si="62"/>
        <v>10</v>
      </c>
      <c r="O306" t="str">
        <f t="shared" si="64"/>
        <v>nie</v>
      </c>
      <c r="P306" t="str">
        <f t="shared" si="63"/>
        <v>nie</v>
      </c>
    </row>
    <row r="307" spans="1:16" x14ac:dyDescent="0.3">
      <c r="A307" s="2">
        <v>45223</v>
      </c>
      <c r="B307">
        <f t="shared" si="57"/>
        <v>2</v>
      </c>
      <c r="C307">
        <v>10</v>
      </c>
      <c r="D307">
        <f t="shared" si="58"/>
        <v>0</v>
      </c>
      <c r="E307" t="s">
        <v>8</v>
      </c>
      <c r="F307" s="2" t="str">
        <f t="shared" si="59"/>
        <v>TAK</v>
      </c>
      <c r="G307">
        <f t="shared" si="60"/>
        <v>0.4</v>
      </c>
      <c r="H307">
        <f t="shared" si="54"/>
        <v>0</v>
      </c>
      <c r="I307">
        <f t="shared" si="53"/>
        <v>120</v>
      </c>
      <c r="J307">
        <f t="shared" si="55"/>
        <v>19810</v>
      </c>
      <c r="K307">
        <f t="shared" si="65"/>
        <v>34260</v>
      </c>
      <c r="L307">
        <f t="shared" si="56"/>
        <v>14450</v>
      </c>
      <c r="M307">
        <f t="shared" si="61"/>
        <v>19810</v>
      </c>
      <c r="N307">
        <f t="shared" si="62"/>
        <v>10</v>
      </c>
      <c r="O307" t="str">
        <f t="shared" si="64"/>
        <v>nie</v>
      </c>
      <c r="P307" t="str">
        <f t="shared" si="63"/>
        <v>nie</v>
      </c>
    </row>
    <row r="308" spans="1:16" x14ac:dyDescent="0.3">
      <c r="A308" s="2">
        <v>45224</v>
      </c>
      <c r="B308">
        <f t="shared" si="57"/>
        <v>3</v>
      </c>
      <c r="C308">
        <v>10</v>
      </c>
      <c r="D308">
        <f t="shared" si="58"/>
        <v>0</v>
      </c>
      <c r="E308" t="s">
        <v>8</v>
      </c>
      <c r="F308" s="2" t="str">
        <f t="shared" si="59"/>
        <v>TAK</v>
      </c>
      <c r="G308">
        <f t="shared" si="60"/>
        <v>0.4</v>
      </c>
      <c r="H308">
        <f t="shared" si="54"/>
        <v>0</v>
      </c>
      <c r="I308">
        <f t="shared" si="53"/>
        <v>120</v>
      </c>
      <c r="J308">
        <f t="shared" si="55"/>
        <v>19930</v>
      </c>
      <c r="K308">
        <f t="shared" si="65"/>
        <v>34380</v>
      </c>
      <c r="L308">
        <f t="shared" si="56"/>
        <v>14450</v>
      </c>
      <c r="M308">
        <f t="shared" si="61"/>
        <v>19930</v>
      </c>
      <c r="N308">
        <f t="shared" si="62"/>
        <v>10</v>
      </c>
      <c r="O308" t="str">
        <f t="shared" si="64"/>
        <v>nie</v>
      </c>
      <c r="P308" t="str">
        <f t="shared" si="63"/>
        <v>nie</v>
      </c>
    </row>
    <row r="309" spans="1:16" x14ac:dyDescent="0.3">
      <c r="A309" s="2">
        <v>45225</v>
      </c>
      <c r="B309">
        <f t="shared" si="57"/>
        <v>4</v>
      </c>
      <c r="C309">
        <v>10</v>
      </c>
      <c r="D309">
        <f t="shared" si="58"/>
        <v>0</v>
      </c>
      <c r="E309" t="s">
        <v>8</v>
      </c>
      <c r="F309" s="2" t="str">
        <f t="shared" si="59"/>
        <v>TAK</v>
      </c>
      <c r="G309">
        <f t="shared" si="60"/>
        <v>0.4</v>
      </c>
      <c r="H309">
        <f t="shared" si="54"/>
        <v>0</v>
      </c>
      <c r="I309">
        <f t="shared" si="53"/>
        <v>120</v>
      </c>
      <c r="J309">
        <f t="shared" si="55"/>
        <v>20050</v>
      </c>
      <c r="K309">
        <f t="shared" si="65"/>
        <v>34500</v>
      </c>
      <c r="L309">
        <f t="shared" si="56"/>
        <v>14450</v>
      </c>
      <c r="M309">
        <f t="shared" si="61"/>
        <v>20050</v>
      </c>
      <c r="N309">
        <f t="shared" si="62"/>
        <v>10</v>
      </c>
      <c r="O309" t="str">
        <f t="shared" si="64"/>
        <v>nie</v>
      </c>
      <c r="P309" t="str">
        <f t="shared" si="63"/>
        <v>nie</v>
      </c>
    </row>
    <row r="310" spans="1:16" x14ac:dyDescent="0.3">
      <c r="A310" s="2">
        <v>45226</v>
      </c>
      <c r="B310">
        <f t="shared" si="57"/>
        <v>5</v>
      </c>
      <c r="C310">
        <v>10</v>
      </c>
      <c r="D310">
        <f t="shared" si="58"/>
        <v>0</v>
      </c>
      <c r="E310" t="s">
        <v>8</v>
      </c>
      <c r="F310" s="2" t="str">
        <f t="shared" si="59"/>
        <v>TAK</v>
      </c>
      <c r="G310">
        <f t="shared" si="60"/>
        <v>0.4</v>
      </c>
      <c r="H310">
        <f t="shared" si="54"/>
        <v>0</v>
      </c>
      <c r="I310">
        <f t="shared" si="53"/>
        <v>120</v>
      </c>
      <c r="J310">
        <f t="shared" si="55"/>
        <v>20170</v>
      </c>
      <c r="K310">
        <f t="shared" si="65"/>
        <v>34620</v>
      </c>
      <c r="L310">
        <f t="shared" si="56"/>
        <v>14450</v>
      </c>
      <c r="M310">
        <f t="shared" si="61"/>
        <v>20170</v>
      </c>
      <c r="N310">
        <f t="shared" si="62"/>
        <v>10</v>
      </c>
      <c r="O310" t="str">
        <f t="shared" si="64"/>
        <v>nie</v>
      </c>
      <c r="P310" t="str">
        <f t="shared" si="63"/>
        <v>nie</v>
      </c>
    </row>
    <row r="311" spans="1:16" x14ac:dyDescent="0.3">
      <c r="A311" s="2">
        <v>45227</v>
      </c>
      <c r="B311">
        <f t="shared" si="57"/>
        <v>6</v>
      </c>
      <c r="C311">
        <v>10</v>
      </c>
      <c r="D311">
        <f t="shared" si="58"/>
        <v>0</v>
      </c>
      <c r="E311" t="s">
        <v>8</v>
      </c>
      <c r="F311" s="2" t="str">
        <f t="shared" si="59"/>
        <v>NIE</v>
      </c>
      <c r="G311">
        <f t="shared" si="60"/>
        <v>0.4</v>
      </c>
      <c r="H311">
        <f t="shared" si="54"/>
        <v>0</v>
      </c>
      <c r="I311">
        <f t="shared" si="53"/>
        <v>0</v>
      </c>
      <c r="J311">
        <f t="shared" si="55"/>
        <v>20170</v>
      </c>
      <c r="K311">
        <f t="shared" si="65"/>
        <v>34620</v>
      </c>
      <c r="L311">
        <f t="shared" si="56"/>
        <v>14450</v>
      </c>
      <c r="M311">
        <f t="shared" si="61"/>
        <v>20170</v>
      </c>
      <c r="N311">
        <f t="shared" si="62"/>
        <v>10</v>
      </c>
      <c r="O311" t="str">
        <f t="shared" si="64"/>
        <v>nie</v>
      </c>
      <c r="P311" t="str">
        <f t="shared" si="63"/>
        <v>nie</v>
      </c>
    </row>
    <row r="312" spans="1:16" x14ac:dyDescent="0.3">
      <c r="A312" s="2">
        <v>45228</v>
      </c>
      <c r="B312">
        <f t="shared" si="57"/>
        <v>7</v>
      </c>
      <c r="C312">
        <v>10</v>
      </c>
      <c r="D312">
        <f t="shared" si="58"/>
        <v>150</v>
      </c>
      <c r="E312" t="s">
        <v>8</v>
      </c>
      <c r="F312" s="2" t="str">
        <f t="shared" si="59"/>
        <v>NIE</v>
      </c>
      <c r="G312">
        <f t="shared" si="60"/>
        <v>0.4</v>
      </c>
      <c r="H312">
        <f t="shared" si="54"/>
        <v>150</v>
      </c>
      <c r="I312">
        <f t="shared" si="53"/>
        <v>0</v>
      </c>
      <c r="J312">
        <f t="shared" si="55"/>
        <v>20020</v>
      </c>
      <c r="K312">
        <f t="shared" si="65"/>
        <v>34620</v>
      </c>
      <c r="L312">
        <f t="shared" si="56"/>
        <v>14600</v>
      </c>
      <c r="M312">
        <f t="shared" si="61"/>
        <v>20020</v>
      </c>
      <c r="N312">
        <f t="shared" si="62"/>
        <v>10</v>
      </c>
      <c r="O312" t="str">
        <f t="shared" si="64"/>
        <v>nie</v>
      </c>
      <c r="P312" t="str">
        <f t="shared" si="63"/>
        <v>nie</v>
      </c>
    </row>
    <row r="313" spans="1:16" x14ac:dyDescent="0.3">
      <c r="A313" s="2">
        <v>45229</v>
      </c>
      <c r="B313">
        <f t="shared" si="57"/>
        <v>1</v>
      </c>
      <c r="C313">
        <v>10</v>
      </c>
      <c r="D313">
        <f t="shared" si="58"/>
        <v>0</v>
      </c>
      <c r="E313" t="s">
        <v>8</v>
      </c>
      <c r="F313" s="2" t="str">
        <f t="shared" si="59"/>
        <v>TAK</v>
      </c>
      <c r="G313">
        <f t="shared" si="60"/>
        <v>0.4</v>
      </c>
      <c r="H313">
        <f t="shared" si="54"/>
        <v>0</v>
      </c>
      <c r="I313">
        <f t="shared" si="53"/>
        <v>120</v>
      </c>
      <c r="J313">
        <f t="shared" si="55"/>
        <v>20140</v>
      </c>
      <c r="K313">
        <f t="shared" si="65"/>
        <v>34740</v>
      </c>
      <c r="L313">
        <f t="shared" si="56"/>
        <v>14600</v>
      </c>
      <c r="M313">
        <f t="shared" si="61"/>
        <v>20140</v>
      </c>
      <c r="N313">
        <f t="shared" si="62"/>
        <v>10</v>
      </c>
      <c r="O313" t="str">
        <f t="shared" si="64"/>
        <v>nie</v>
      </c>
      <c r="P313" t="str">
        <f>IF(AND(O313="nie",O314="tak"),"koniec","nie")</f>
        <v>nie</v>
      </c>
    </row>
    <row r="314" spans="1:16" x14ac:dyDescent="0.3">
      <c r="A314" s="2">
        <v>45230</v>
      </c>
      <c r="B314">
        <f t="shared" si="57"/>
        <v>2</v>
      </c>
      <c r="C314">
        <v>10</v>
      </c>
      <c r="D314">
        <f t="shared" si="58"/>
        <v>0</v>
      </c>
      <c r="E314" t="s">
        <v>8</v>
      </c>
      <c r="F314" s="2" t="str">
        <f t="shared" si="59"/>
        <v>TAK</v>
      </c>
      <c r="G314">
        <f t="shared" si="60"/>
        <v>0.4</v>
      </c>
      <c r="H314">
        <f t="shared" si="54"/>
        <v>0</v>
      </c>
      <c r="I314">
        <f t="shared" si="53"/>
        <v>120</v>
      </c>
      <c r="J314">
        <f>IF(F314="tak",30*G314*10-D314+J313,J313-D314)</f>
        <v>20260</v>
      </c>
      <c r="K314">
        <f>IF(F314="tak",G314*C314*30+K313,K313)</f>
        <v>34860</v>
      </c>
      <c r="L314">
        <f>L313+D314</f>
        <v>14600</v>
      </c>
      <c r="M314">
        <f t="shared" si="61"/>
        <v>20260</v>
      </c>
      <c r="N314">
        <f t="shared" si="62"/>
        <v>10</v>
      </c>
      <c r="O314" t="str">
        <f>IF(N314=N313,"nie","tak")</f>
        <v>nie</v>
      </c>
      <c r="P314" t="str">
        <f>IF(AND(O314="nie",O316="tak"),"koniec","nie")</f>
        <v>koniec</v>
      </c>
    </row>
    <row r="315" spans="1:16" x14ac:dyDescent="0.3">
      <c r="A315" s="2"/>
      <c r="F315" s="2"/>
      <c r="H315">
        <f t="shared" si="54"/>
        <v>0</v>
      </c>
      <c r="I315">
        <f t="shared" si="53"/>
        <v>0</v>
      </c>
      <c r="K315">
        <f>SUBTOTAL(9,K284:K314)</f>
        <v>1041180</v>
      </c>
      <c r="L315">
        <f>SUBTOTAL(9,L284:L314)</f>
        <v>442100</v>
      </c>
      <c r="N315" s="9" t="s">
        <v>50</v>
      </c>
    </row>
    <row r="316" spans="1:16" x14ac:dyDescent="0.3">
      <c r="A316" s="2">
        <v>45231</v>
      </c>
      <c r="B316">
        <f t="shared" si="57"/>
        <v>3</v>
      </c>
      <c r="C316">
        <v>10</v>
      </c>
      <c r="D316">
        <f t="shared" si="58"/>
        <v>0</v>
      </c>
      <c r="E316" t="s">
        <v>8</v>
      </c>
      <c r="F316" s="2" t="str">
        <f t="shared" si="59"/>
        <v>TAK</v>
      </c>
      <c r="G316">
        <f t="shared" si="60"/>
        <v>0.4</v>
      </c>
      <c r="H316">
        <f t="shared" si="54"/>
        <v>0</v>
      </c>
      <c r="I316">
        <f t="shared" si="53"/>
        <v>120</v>
      </c>
      <c r="J316">
        <f>IF(F316="tak",30*G316*10-D316+J314,J314-D316)</f>
        <v>20380</v>
      </c>
      <c r="K316">
        <f>IF(F316="tak",G316*C316*30+K314,K314)</f>
        <v>34980</v>
      </c>
      <c r="L316">
        <f>L314+D316</f>
        <v>14600</v>
      </c>
      <c r="M316">
        <f t="shared" si="61"/>
        <v>20380</v>
      </c>
      <c r="N316">
        <f t="shared" si="62"/>
        <v>11</v>
      </c>
      <c r="O316" t="str">
        <f>IF(N316=N314,"nie","tak")</f>
        <v>tak</v>
      </c>
      <c r="P316" t="str">
        <f t="shared" si="63"/>
        <v>nie</v>
      </c>
    </row>
    <row r="317" spans="1:16" x14ac:dyDescent="0.3">
      <c r="A317" s="2">
        <v>45232</v>
      </c>
      <c r="B317">
        <f t="shared" si="57"/>
        <v>4</v>
      </c>
      <c r="C317">
        <v>10</v>
      </c>
      <c r="D317">
        <f t="shared" si="58"/>
        <v>0</v>
      </c>
      <c r="E317" t="s">
        <v>8</v>
      </c>
      <c r="F317" s="2" t="str">
        <f t="shared" si="59"/>
        <v>TAK</v>
      </c>
      <c r="G317">
        <f t="shared" si="60"/>
        <v>0.4</v>
      </c>
      <c r="H317">
        <f t="shared" si="54"/>
        <v>0</v>
      </c>
      <c r="I317">
        <f t="shared" si="53"/>
        <v>120</v>
      </c>
      <c r="J317">
        <f t="shared" si="55"/>
        <v>20500</v>
      </c>
      <c r="K317">
        <f t="shared" si="65"/>
        <v>35100</v>
      </c>
      <c r="L317">
        <f t="shared" si="56"/>
        <v>14600</v>
      </c>
      <c r="M317">
        <f t="shared" si="61"/>
        <v>20500</v>
      </c>
      <c r="N317">
        <f t="shared" si="62"/>
        <v>11</v>
      </c>
      <c r="O317" t="str">
        <f t="shared" si="64"/>
        <v>nie</v>
      </c>
      <c r="P317" t="str">
        <f t="shared" si="63"/>
        <v>nie</v>
      </c>
    </row>
    <row r="318" spans="1:16" x14ac:dyDescent="0.3">
      <c r="A318" s="2">
        <v>45233</v>
      </c>
      <c r="B318">
        <f t="shared" si="57"/>
        <v>5</v>
      </c>
      <c r="C318">
        <v>10</v>
      </c>
      <c r="D318">
        <f t="shared" si="58"/>
        <v>0</v>
      </c>
      <c r="E318" t="s">
        <v>8</v>
      </c>
      <c r="F318" s="2" t="str">
        <f t="shared" si="59"/>
        <v>TAK</v>
      </c>
      <c r="G318">
        <f t="shared" si="60"/>
        <v>0.4</v>
      </c>
      <c r="H318">
        <f t="shared" si="54"/>
        <v>0</v>
      </c>
      <c r="I318">
        <f t="shared" si="53"/>
        <v>120</v>
      </c>
      <c r="J318">
        <f t="shared" si="55"/>
        <v>20620</v>
      </c>
      <c r="K318">
        <f t="shared" si="65"/>
        <v>35220</v>
      </c>
      <c r="L318">
        <f t="shared" si="56"/>
        <v>14600</v>
      </c>
      <c r="M318">
        <f t="shared" si="61"/>
        <v>20620</v>
      </c>
      <c r="N318">
        <f t="shared" si="62"/>
        <v>11</v>
      </c>
      <c r="O318" t="str">
        <f t="shared" si="64"/>
        <v>nie</v>
      </c>
      <c r="P318" t="str">
        <f t="shared" si="63"/>
        <v>nie</v>
      </c>
    </row>
    <row r="319" spans="1:16" x14ac:dyDescent="0.3">
      <c r="A319" s="2">
        <v>45234</v>
      </c>
      <c r="B319">
        <f t="shared" si="57"/>
        <v>6</v>
      </c>
      <c r="C319">
        <v>10</v>
      </c>
      <c r="D319">
        <f t="shared" si="58"/>
        <v>0</v>
      </c>
      <c r="E319" t="s">
        <v>8</v>
      </c>
      <c r="F319" s="2" t="str">
        <f t="shared" si="59"/>
        <v>NIE</v>
      </c>
      <c r="G319">
        <f t="shared" si="60"/>
        <v>0.4</v>
      </c>
      <c r="H319">
        <f t="shared" si="54"/>
        <v>0</v>
      </c>
      <c r="I319">
        <f t="shared" si="53"/>
        <v>0</v>
      </c>
      <c r="J319">
        <f t="shared" si="55"/>
        <v>20620</v>
      </c>
      <c r="K319">
        <f t="shared" si="65"/>
        <v>35220</v>
      </c>
      <c r="L319">
        <f t="shared" si="56"/>
        <v>14600</v>
      </c>
      <c r="M319">
        <f t="shared" si="61"/>
        <v>20620</v>
      </c>
      <c r="N319">
        <f t="shared" si="62"/>
        <v>11</v>
      </c>
      <c r="O319" t="str">
        <f t="shared" si="64"/>
        <v>nie</v>
      </c>
      <c r="P319" t="str">
        <f t="shared" si="63"/>
        <v>nie</v>
      </c>
    </row>
    <row r="320" spans="1:16" x14ac:dyDescent="0.3">
      <c r="A320" s="2">
        <v>45235</v>
      </c>
      <c r="B320">
        <f t="shared" si="57"/>
        <v>7</v>
      </c>
      <c r="C320">
        <v>10</v>
      </c>
      <c r="D320">
        <f t="shared" si="58"/>
        <v>150</v>
      </c>
      <c r="E320" t="s">
        <v>8</v>
      </c>
      <c r="F320" s="2" t="str">
        <f t="shared" si="59"/>
        <v>NIE</v>
      </c>
      <c r="G320">
        <f t="shared" si="60"/>
        <v>0.4</v>
      </c>
      <c r="H320">
        <f t="shared" si="54"/>
        <v>150</v>
      </c>
      <c r="I320">
        <f t="shared" si="53"/>
        <v>0</v>
      </c>
      <c r="J320">
        <f t="shared" si="55"/>
        <v>20470</v>
      </c>
      <c r="K320">
        <f t="shared" si="65"/>
        <v>35220</v>
      </c>
      <c r="L320">
        <f t="shared" si="56"/>
        <v>14750</v>
      </c>
      <c r="M320">
        <f t="shared" si="61"/>
        <v>20470</v>
      </c>
      <c r="N320">
        <f t="shared" si="62"/>
        <v>11</v>
      </c>
      <c r="O320" t="str">
        <f t="shared" si="64"/>
        <v>nie</v>
      </c>
      <c r="P320" t="str">
        <f t="shared" si="63"/>
        <v>nie</v>
      </c>
    </row>
    <row r="321" spans="1:16" x14ac:dyDescent="0.3">
      <c r="A321" s="2">
        <v>45236</v>
      </c>
      <c r="B321">
        <f t="shared" si="57"/>
        <v>1</v>
      </c>
      <c r="C321">
        <v>10</v>
      </c>
      <c r="D321">
        <f t="shared" si="58"/>
        <v>0</v>
      </c>
      <c r="E321" t="s">
        <v>8</v>
      </c>
      <c r="F321" s="2" t="str">
        <f t="shared" si="59"/>
        <v>TAK</v>
      </c>
      <c r="G321">
        <f t="shared" si="60"/>
        <v>0.4</v>
      </c>
      <c r="H321">
        <f t="shared" si="54"/>
        <v>0</v>
      </c>
      <c r="I321">
        <f t="shared" si="53"/>
        <v>120</v>
      </c>
      <c r="J321">
        <f t="shared" si="55"/>
        <v>20590</v>
      </c>
      <c r="K321">
        <f t="shared" si="65"/>
        <v>35340</v>
      </c>
      <c r="L321">
        <f t="shared" si="56"/>
        <v>14750</v>
      </c>
      <c r="M321">
        <f t="shared" si="61"/>
        <v>20590</v>
      </c>
      <c r="N321">
        <f t="shared" si="62"/>
        <v>11</v>
      </c>
      <c r="O321" t="str">
        <f t="shared" si="64"/>
        <v>nie</v>
      </c>
      <c r="P321" t="str">
        <f t="shared" si="63"/>
        <v>nie</v>
      </c>
    </row>
    <row r="322" spans="1:16" x14ac:dyDescent="0.3">
      <c r="A322" s="2">
        <v>45237</v>
      </c>
      <c r="B322">
        <f t="shared" si="57"/>
        <v>2</v>
      </c>
      <c r="C322">
        <v>10</v>
      </c>
      <c r="D322">
        <f t="shared" si="58"/>
        <v>0</v>
      </c>
      <c r="E322" t="s">
        <v>8</v>
      </c>
      <c r="F322" s="2" t="str">
        <f t="shared" si="59"/>
        <v>TAK</v>
      </c>
      <c r="G322">
        <f t="shared" si="60"/>
        <v>0.4</v>
      </c>
      <c r="H322">
        <f t="shared" si="54"/>
        <v>0</v>
      </c>
      <c r="I322">
        <f t="shared" si="53"/>
        <v>120</v>
      </c>
      <c r="J322">
        <f t="shared" si="55"/>
        <v>20710</v>
      </c>
      <c r="K322">
        <f t="shared" si="65"/>
        <v>35460</v>
      </c>
      <c r="L322">
        <f t="shared" si="56"/>
        <v>14750</v>
      </c>
      <c r="M322">
        <f t="shared" si="61"/>
        <v>20710</v>
      </c>
      <c r="N322">
        <f t="shared" si="62"/>
        <v>11</v>
      </c>
      <c r="O322" t="str">
        <f t="shared" si="64"/>
        <v>nie</v>
      </c>
      <c r="P322" t="str">
        <f t="shared" si="63"/>
        <v>nie</v>
      </c>
    </row>
    <row r="323" spans="1:16" x14ac:dyDescent="0.3">
      <c r="A323" s="2">
        <v>45238</v>
      </c>
      <c r="B323">
        <f t="shared" si="57"/>
        <v>3</v>
      </c>
      <c r="C323">
        <v>10</v>
      </c>
      <c r="D323">
        <f t="shared" si="58"/>
        <v>0</v>
      </c>
      <c r="E323" t="s">
        <v>8</v>
      </c>
      <c r="F323" s="2" t="str">
        <f t="shared" si="59"/>
        <v>TAK</v>
      </c>
      <c r="G323">
        <f t="shared" si="60"/>
        <v>0.4</v>
      </c>
      <c r="H323">
        <f t="shared" si="54"/>
        <v>0</v>
      </c>
      <c r="I323">
        <f t="shared" ref="I323:I386" si="66">IF(F323="tak",G323*C323*30,0)</f>
        <v>120</v>
      </c>
      <c r="J323">
        <f t="shared" si="55"/>
        <v>20830</v>
      </c>
      <c r="K323">
        <f t="shared" si="65"/>
        <v>35580</v>
      </c>
      <c r="L323">
        <f t="shared" si="56"/>
        <v>14750</v>
      </c>
      <c r="M323">
        <f t="shared" si="61"/>
        <v>20830</v>
      </c>
      <c r="N323">
        <f t="shared" si="62"/>
        <v>11</v>
      </c>
      <c r="O323" t="str">
        <f t="shared" si="64"/>
        <v>nie</v>
      </c>
      <c r="P323" t="str">
        <f t="shared" si="63"/>
        <v>nie</v>
      </c>
    </row>
    <row r="324" spans="1:16" x14ac:dyDescent="0.3">
      <c r="A324" s="2">
        <v>45239</v>
      </c>
      <c r="B324">
        <f t="shared" si="57"/>
        <v>4</v>
      </c>
      <c r="C324">
        <v>10</v>
      </c>
      <c r="D324">
        <f t="shared" si="58"/>
        <v>0</v>
      </c>
      <c r="E324" t="s">
        <v>8</v>
      </c>
      <c r="F324" s="2" t="str">
        <f t="shared" si="59"/>
        <v>TAK</v>
      </c>
      <c r="G324">
        <f t="shared" si="60"/>
        <v>0.4</v>
      </c>
      <c r="H324">
        <f t="shared" ref="H324:H387" si="67">D324</f>
        <v>0</v>
      </c>
      <c r="I324">
        <f t="shared" si="66"/>
        <v>120</v>
      </c>
      <c r="J324">
        <f t="shared" ref="J324:J387" si="68">IF(F324="tak",30*G324*10-D324+J323,J323-D324)</f>
        <v>20950</v>
      </c>
      <c r="K324">
        <f t="shared" si="65"/>
        <v>35700</v>
      </c>
      <c r="L324">
        <f t="shared" ref="L324:L387" si="69">L323+D324</f>
        <v>14750</v>
      </c>
      <c r="M324">
        <f t="shared" si="61"/>
        <v>20950</v>
      </c>
      <c r="N324">
        <f t="shared" si="62"/>
        <v>11</v>
      </c>
      <c r="O324" t="str">
        <f t="shared" si="64"/>
        <v>nie</v>
      </c>
      <c r="P324" t="str">
        <f t="shared" si="63"/>
        <v>nie</v>
      </c>
    </row>
    <row r="325" spans="1:16" x14ac:dyDescent="0.3">
      <c r="A325" s="2">
        <v>45240</v>
      </c>
      <c r="B325">
        <f t="shared" si="57"/>
        <v>5</v>
      </c>
      <c r="C325">
        <v>10</v>
      </c>
      <c r="D325">
        <f t="shared" si="58"/>
        <v>0</v>
      </c>
      <c r="E325" t="s">
        <v>8</v>
      </c>
      <c r="F325" s="2" t="str">
        <f t="shared" si="59"/>
        <v>TAK</v>
      </c>
      <c r="G325">
        <f t="shared" si="60"/>
        <v>0.4</v>
      </c>
      <c r="H325">
        <f t="shared" si="67"/>
        <v>0</v>
      </c>
      <c r="I325">
        <f t="shared" si="66"/>
        <v>120</v>
      </c>
      <c r="J325">
        <f t="shared" si="68"/>
        <v>21070</v>
      </c>
      <c r="K325">
        <f t="shared" si="65"/>
        <v>35820</v>
      </c>
      <c r="L325">
        <f t="shared" si="69"/>
        <v>14750</v>
      </c>
      <c r="M325">
        <f t="shared" si="61"/>
        <v>21070</v>
      </c>
      <c r="N325">
        <f t="shared" si="62"/>
        <v>11</v>
      </c>
      <c r="O325" t="str">
        <f t="shared" si="64"/>
        <v>nie</v>
      </c>
      <c r="P325" t="str">
        <f t="shared" si="63"/>
        <v>nie</v>
      </c>
    </row>
    <row r="326" spans="1:16" x14ac:dyDescent="0.3">
      <c r="A326" s="2">
        <v>45241</v>
      </c>
      <c r="B326">
        <f t="shared" si="57"/>
        <v>6</v>
      </c>
      <c r="C326">
        <v>10</v>
      </c>
      <c r="D326">
        <f t="shared" si="58"/>
        <v>0</v>
      </c>
      <c r="E326" t="s">
        <v>8</v>
      </c>
      <c r="F326" s="2" t="str">
        <f t="shared" si="59"/>
        <v>NIE</v>
      </c>
      <c r="G326">
        <f t="shared" si="60"/>
        <v>0.4</v>
      </c>
      <c r="H326">
        <f t="shared" si="67"/>
        <v>0</v>
      </c>
      <c r="I326">
        <f t="shared" si="66"/>
        <v>0</v>
      </c>
      <c r="J326">
        <f t="shared" si="68"/>
        <v>21070</v>
      </c>
      <c r="K326">
        <f t="shared" si="65"/>
        <v>35820</v>
      </c>
      <c r="L326">
        <f t="shared" si="69"/>
        <v>14750</v>
      </c>
      <c r="M326">
        <f t="shared" si="61"/>
        <v>21070</v>
      </c>
      <c r="N326">
        <f t="shared" si="62"/>
        <v>11</v>
      </c>
      <c r="O326" t="str">
        <f t="shared" si="64"/>
        <v>nie</v>
      </c>
      <c r="P326" t="str">
        <f t="shared" si="63"/>
        <v>nie</v>
      </c>
    </row>
    <row r="327" spans="1:16" x14ac:dyDescent="0.3">
      <c r="A327" s="2">
        <v>45242</v>
      </c>
      <c r="B327">
        <f t="shared" si="57"/>
        <v>7</v>
      </c>
      <c r="C327">
        <v>10</v>
      </c>
      <c r="D327">
        <f t="shared" si="58"/>
        <v>150</v>
      </c>
      <c r="E327" t="s">
        <v>8</v>
      </c>
      <c r="F327" s="2" t="str">
        <f t="shared" si="59"/>
        <v>NIE</v>
      </c>
      <c r="G327">
        <f t="shared" si="60"/>
        <v>0.4</v>
      </c>
      <c r="H327">
        <f t="shared" si="67"/>
        <v>150</v>
      </c>
      <c r="I327">
        <f t="shared" si="66"/>
        <v>0</v>
      </c>
      <c r="J327">
        <f t="shared" si="68"/>
        <v>20920</v>
      </c>
      <c r="K327">
        <f t="shared" si="65"/>
        <v>35820</v>
      </c>
      <c r="L327">
        <f t="shared" si="69"/>
        <v>14900</v>
      </c>
      <c r="M327">
        <f t="shared" si="61"/>
        <v>20920</v>
      </c>
      <c r="N327">
        <f t="shared" si="62"/>
        <v>11</v>
      </c>
      <c r="O327" t="str">
        <f t="shared" si="64"/>
        <v>nie</v>
      </c>
      <c r="P327" t="str">
        <f t="shared" si="63"/>
        <v>nie</v>
      </c>
    </row>
    <row r="328" spans="1:16" x14ac:dyDescent="0.3">
      <c r="A328" s="2">
        <v>45243</v>
      </c>
      <c r="B328">
        <f t="shared" si="57"/>
        <v>1</v>
      </c>
      <c r="C328">
        <v>10</v>
      </c>
      <c r="D328">
        <f t="shared" si="58"/>
        <v>0</v>
      </c>
      <c r="E328" t="s">
        <v>8</v>
      </c>
      <c r="F328" s="2" t="str">
        <f t="shared" si="59"/>
        <v>TAK</v>
      </c>
      <c r="G328">
        <f t="shared" si="60"/>
        <v>0.4</v>
      </c>
      <c r="H328">
        <f t="shared" si="67"/>
        <v>0</v>
      </c>
      <c r="I328">
        <f t="shared" si="66"/>
        <v>120</v>
      </c>
      <c r="J328">
        <f t="shared" si="68"/>
        <v>21040</v>
      </c>
      <c r="K328">
        <f t="shared" si="65"/>
        <v>35940</v>
      </c>
      <c r="L328">
        <f t="shared" si="69"/>
        <v>14900</v>
      </c>
      <c r="M328">
        <f t="shared" si="61"/>
        <v>21040</v>
      </c>
      <c r="N328">
        <f t="shared" si="62"/>
        <v>11</v>
      </c>
      <c r="O328" t="str">
        <f t="shared" si="64"/>
        <v>nie</v>
      </c>
      <c r="P328" t="str">
        <f t="shared" si="63"/>
        <v>nie</v>
      </c>
    </row>
    <row r="329" spans="1:16" x14ac:dyDescent="0.3">
      <c r="A329" s="2">
        <v>45244</v>
      </c>
      <c r="B329">
        <f t="shared" si="57"/>
        <v>2</v>
      </c>
      <c r="C329">
        <v>10</v>
      </c>
      <c r="D329">
        <f t="shared" si="58"/>
        <v>0</v>
      </c>
      <c r="E329" t="s">
        <v>8</v>
      </c>
      <c r="F329" s="2" t="str">
        <f t="shared" si="59"/>
        <v>TAK</v>
      </c>
      <c r="G329">
        <f t="shared" si="60"/>
        <v>0.4</v>
      </c>
      <c r="H329">
        <f t="shared" si="67"/>
        <v>0</v>
      </c>
      <c r="I329">
        <f t="shared" si="66"/>
        <v>120</v>
      </c>
      <c r="J329">
        <f t="shared" si="68"/>
        <v>21160</v>
      </c>
      <c r="K329">
        <f t="shared" si="65"/>
        <v>36060</v>
      </c>
      <c r="L329">
        <f t="shared" si="69"/>
        <v>14900</v>
      </c>
      <c r="M329">
        <f t="shared" si="61"/>
        <v>21160</v>
      </c>
      <c r="N329">
        <f t="shared" si="62"/>
        <v>11</v>
      </c>
      <c r="O329" t="str">
        <f t="shared" si="64"/>
        <v>nie</v>
      </c>
      <c r="P329" t="str">
        <f t="shared" si="63"/>
        <v>nie</v>
      </c>
    </row>
    <row r="330" spans="1:16" x14ac:dyDescent="0.3">
      <c r="A330" s="2">
        <v>45245</v>
      </c>
      <c r="B330">
        <f t="shared" si="57"/>
        <v>3</v>
      </c>
      <c r="C330">
        <v>10</v>
      </c>
      <c r="D330">
        <f t="shared" si="58"/>
        <v>0</v>
      </c>
      <c r="E330" t="s">
        <v>8</v>
      </c>
      <c r="F330" s="2" t="str">
        <f t="shared" si="59"/>
        <v>TAK</v>
      </c>
      <c r="G330">
        <f t="shared" si="60"/>
        <v>0.4</v>
      </c>
      <c r="H330">
        <f t="shared" si="67"/>
        <v>0</v>
      </c>
      <c r="I330">
        <f t="shared" si="66"/>
        <v>120</v>
      </c>
      <c r="J330">
        <f t="shared" si="68"/>
        <v>21280</v>
      </c>
      <c r="K330">
        <f t="shared" si="65"/>
        <v>36180</v>
      </c>
      <c r="L330">
        <f t="shared" si="69"/>
        <v>14900</v>
      </c>
      <c r="M330">
        <f t="shared" si="61"/>
        <v>21280</v>
      </c>
      <c r="N330">
        <f t="shared" si="62"/>
        <v>11</v>
      </c>
      <c r="O330" t="str">
        <f t="shared" si="64"/>
        <v>nie</v>
      </c>
      <c r="P330" t="str">
        <f t="shared" si="63"/>
        <v>nie</v>
      </c>
    </row>
    <row r="331" spans="1:16" x14ac:dyDescent="0.3">
      <c r="A331" s="2">
        <v>45246</v>
      </c>
      <c r="B331">
        <f t="shared" si="57"/>
        <v>4</v>
      </c>
      <c r="C331">
        <v>10</v>
      </c>
      <c r="D331">
        <f t="shared" si="58"/>
        <v>0</v>
      </c>
      <c r="E331" t="s">
        <v>8</v>
      </c>
      <c r="F331" s="2" t="str">
        <f t="shared" si="59"/>
        <v>TAK</v>
      </c>
      <c r="G331">
        <f t="shared" si="60"/>
        <v>0.4</v>
      </c>
      <c r="H331">
        <f t="shared" si="67"/>
        <v>0</v>
      </c>
      <c r="I331">
        <f t="shared" si="66"/>
        <v>120</v>
      </c>
      <c r="J331">
        <f t="shared" si="68"/>
        <v>21400</v>
      </c>
      <c r="K331">
        <f t="shared" si="65"/>
        <v>36300</v>
      </c>
      <c r="L331">
        <f t="shared" si="69"/>
        <v>14900</v>
      </c>
      <c r="M331">
        <f t="shared" si="61"/>
        <v>21400</v>
      </c>
      <c r="N331">
        <f t="shared" si="62"/>
        <v>11</v>
      </c>
      <c r="O331" t="str">
        <f t="shared" si="64"/>
        <v>nie</v>
      </c>
      <c r="P331" t="str">
        <f t="shared" si="63"/>
        <v>nie</v>
      </c>
    </row>
    <row r="332" spans="1:16" x14ac:dyDescent="0.3">
      <c r="A332" s="2">
        <v>45247</v>
      </c>
      <c r="B332">
        <f t="shared" si="57"/>
        <v>5</v>
      </c>
      <c r="C332">
        <v>10</v>
      </c>
      <c r="D332">
        <f t="shared" si="58"/>
        <v>0</v>
      </c>
      <c r="E332" t="s">
        <v>8</v>
      </c>
      <c r="F332" s="2" t="str">
        <f t="shared" si="59"/>
        <v>TAK</v>
      </c>
      <c r="G332">
        <f t="shared" si="60"/>
        <v>0.4</v>
      </c>
      <c r="H332">
        <f t="shared" si="67"/>
        <v>0</v>
      </c>
      <c r="I332">
        <f t="shared" si="66"/>
        <v>120</v>
      </c>
      <c r="J332">
        <f t="shared" si="68"/>
        <v>21520</v>
      </c>
      <c r="K332">
        <f t="shared" si="65"/>
        <v>36420</v>
      </c>
      <c r="L332">
        <f t="shared" si="69"/>
        <v>14900</v>
      </c>
      <c r="M332">
        <f t="shared" si="61"/>
        <v>21520</v>
      </c>
      <c r="N332">
        <f t="shared" si="62"/>
        <v>11</v>
      </c>
      <c r="O332" t="str">
        <f t="shared" si="64"/>
        <v>nie</v>
      </c>
      <c r="P332" t="str">
        <f t="shared" si="63"/>
        <v>nie</v>
      </c>
    </row>
    <row r="333" spans="1:16" x14ac:dyDescent="0.3">
      <c r="A333" s="2">
        <v>45248</v>
      </c>
      <c r="B333">
        <f t="shared" ref="B333:B398" si="70">WEEKDAY(A333,2)</f>
        <v>6</v>
      </c>
      <c r="C333">
        <v>10</v>
      </c>
      <c r="D333">
        <f t="shared" ref="D333:D398" si="71">IF(B333=7,15*10,0)</f>
        <v>0</v>
      </c>
      <c r="E333" t="s">
        <v>8</v>
      </c>
      <c r="F333" s="2" t="str">
        <f t="shared" ref="F333:F398" si="72">IF(OR(B333=6,B333=7),"NIE","TAK")</f>
        <v>NIE</v>
      </c>
      <c r="G333">
        <f t="shared" ref="G333:G398" si="73">IF(E333="wiosna",50%,IF(E333="lato",90%,IF(E333="jesień",40%,20%)))</f>
        <v>0.4</v>
      </c>
      <c r="H333">
        <f t="shared" si="67"/>
        <v>0</v>
      </c>
      <c r="I333">
        <f t="shared" si="66"/>
        <v>0</v>
      </c>
      <c r="J333">
        <f t="shared" si="68"/>
        <v>21520</v>
      </c>
      <c r="K333">
        <f t="shared" si="65"/>
        <v>36420</v>
      </c>
      <c r="L333">
        <f t="shared" si="69"/>
        <v>14900</v>
      </c>
      <c r="M333">
        <f t="shared" ref="M333:M398" si="74">K333-L333</f>
        <v>21520</v>
      </c>
      <c r="N333">
        <f t="shared" ref="N333:N398" si="75">MONTH(A333)</f>
        <v>11</v>
      </c>
      <c r="O333" t="str">
        <f t="shared" si="64"/>
        <v>nie</v>
      </c>
      <c r="P333" t="str">
        <f t="shared" ref="P333:P398" si="76">IF(AND(O333="nie",O334="tak"),"koniec","nie")</f>
        <v>nie</v>
      </c>
    </row>
    <row r="334" spans="1:16" x14ac:dyDescent="0.3">
      <c r="A334" s="2">
        <v>45249</v>
      </c>
      <c r="B334">
        <f t="shared" si="70"/>
        <v>7</v>
      </c>
      <c r="C334">
        <v>10</v>
      </c>
      <c r="D334">
        <f t="shared" si="71"/>
        <v>150</v>
      </c>
      <c r="E334" t="s">
        <v>8</v>
      </c>
      <c r="F334" s="2" t="str">
        <f t="shared" si="72"/>
        <v>NIE</v>
      </c>
      <c r="G334">
        <f t="shared" si="73"/>
        <v>0.4</v>
      </c>
      <c r="H334">
        <f t="shared" si="67"/>
        <v>150</v>
      </c>
      <c r="I334">
        <f t="shared" si="66"/>
        <v>0</v>
      </c>
      <c r="J334">
        <f t="shared" si="68"/>
        <v>21370</v>
      </c>
      <c r="K334">
        <f t="shared" ref="K334:K397" si="77">IF(F334="tak",G334*C334*30+K333,K333)</f>
        <v>36420</v>
      </c>
      <c r="L334">
        <f t="shared" si="69"/>
        <v>15050</v>
      </c>
      <c r="M334">
        <f t="shared" si="74"/>
        <v>21370</v>
      </c>
      <c r="N334">
        <f t="shared" si="75"/>
        <v>11</v>
      </c>
      <c r="O334" t="str">
        <f t="shared" ref="O334:O399" si="78">IF(N334=N333,"nie","tak")</f>
        <v>nie</v>
      </c>
      <c r="P334" t="str">
        <f t="shared" si="76"/>
        <v>nie</v>
      </c>
    </row>
    <row r="335" spans="1:16" x14ac:dyDescent="0.3">
      <c r="A335" s="2">
        <v>45250</v>
      </c>
      <c r="B335">
        <f t="shared" si="70"/>
        <v>1</v>
      </c>
      <c r="C335">
        <v>10</v>
      </c>
      <c r="D335">
        <f t="shared" si="71"/>
        <v>0</v>
      </c>
      <c r="E335" t="s">
        <v>8</v>
      </c>
      <c r="F335" s="2" t="str">
        <f t="shared" si="72"/>
        <v>TAK</v>
      </c>
      <c r="G335">
        <f t="shared" si="73"/>
        <v>0.4</v>
      </c>
      <c r="H335">
        <f t="shared" si="67"/>
        <v>0</v>
      </c>
      <c r="I335">
        <f t="shared" si="66"/>
        <v>120</v>
      </c>
      <c r="J335">
        <f t="shared" si="68"/>
        <v>21490</v>
      </c>
      <c r="K335">
        <f t="shared" si="77"/>
        <v>36540</v>
      </c>
      <c r="L335">
        <f t="shared" si="69"/>
        <v>15050</v>
      </c>
      <c r="M335">
        <f t="shared" si="74"/>
        <v>21490</v>
      </c>
      <c r="N335">
        <f t="shared" si="75"/>
        <v>11</v>
      </c>
      <c r="O335" t="str">
        <f t="shared" si="78"/>
        <v>nie</v>
      </c>
      <c r="P335" t="str">
        <f t="shared" si="76"/>
        <v>nie</v>
      </c>
    </row>
    <row r="336" spans="1:16" x14ac:dyDescent="0.3">
      <c r="A336" s="2">
        <v>45251</v>
      </c>
      <c r="B336">
        <f t="shared" si="70"/>
        <v>2</v>
      </c>
      <c r="C336">
        <v>10</v>
      </c>
      <c r="D336">
        <f t="shared" si="71"/>
        <v>0</v>
      </c>
      <c r="E336" t="s">
        <v>8</v>
      </c>
      <c r="F336" s="2" t="str">
        <f t="shared" si="72"/>
        <v>TAK</v>
      </c>
      <c r="G336">
        <f t="shared" si="73"/>
        <v>0.4</v>
      </c>
      <c r="H336">
        <f t="shared" si="67"/>
        <v>0</v>
      </c>
      <c r="I336">
        <f t="shared" si="66"/>
        <v>120</v>
      </c>
      <c r="J336">
        <f t="shared" si="68"/>
        <v>21610</v>
      </c>
      <c r="K336">
        <f t="shared" si="77"/>
        <v>36660</v>
      </c>
      <c r="L336">
        <f t="shared" si="69"/>
        <v>15050</v>
      </c>
      <c r="M336">
        <f t="shared" si="74"/>
        <v>21610</v>
      </c>
      <c r="N336">
        <f t="shared" si="75"/>
        <v>11</v>
      </c>
      <c r="O336" t="str">
        <f t="shared" si="78"/>
        <v>nie</v>
      </c>
      <c r="P336" t="str">
        <f t="shared" si="76"/>
        <v>nie</v>
      </c>
    </row>
    <row r="337" spans="1:16" x14ac:dyDescent="0.3">
      <c r="A337" s="2">
        <v>45252</v>
      </c>
      <c r="B337">
        <f t="shared" si="70"/>
        <v>3</v>
      </c>
      <c r="C337">
        <v>10</v>
      </c>
      <c r="D337">
        <f t="shared" si="71"/>
        <v>0</v>
      </c>
      <c r="E337" t="s">
        <v>8</v>
      </c>
      <c r="F337" s="2" t="str">
        <f t="shared" si="72"/>
        <v>TAK</v>
      </c>
      <c r="G337">
        <f t="shared" si="73"/>
        <v>0.4</v>
      </c>
      <c r="H337">
        <f t="shared" si="67"/>
        <v>0</v>
      </c>
      <c r="I337">
        <f t="shared" si="66"/>
        <v>120</v>
      </c>
      <c r="J337">
        <f t="shared" si="68"/>
        <v>21730</v>
      </c>
      <c r="K337">
        <f t="shared" si="77"/>
        <v>36780</v>
      </c>
      <c r="L337">
        <f t="shared" si="69"/>
        <v>15050</v>
      </c>
      <c r="M337">
        <f t="shared" si="74"/>
        <v>21730</v>
      </c>
      <c r="N337">
        <f t="shared" si="75"/>
        <v>11</v>
      </c>
      <c r="O337" t="str">
        <f t="shared" si="78"/>
        <v>nie</v>
      </c>
      <c r="P337" t="str">
        <f t="shared" si="76"/>
        <v>nie</v>
      </c>
    </row>
    <row r="338" spans="1:16" x14ac:dyDescent="0.3">
      <c r="A338" s="2">
        <v>45253</v>
      </c>
      <c r="B338">
        <f t="shared" si="70"/>
        <v>4</v>
      </c>
      <c r="C338">
        <v>10</v>
      </c>
      <c r="D338">
        <f t="shared" si="71"/>
        <v>0</v>
      </c>
      <c r="E338" t="s">
        <v>8</v>
      </c>
      <c r="F338" s="2" t="str">
        <f t="shared" si="72"/>
        <v>TAK</v>
      </c>
      <c r="G338">
        <f t="shared" si="73"/>
        <v>0.4</v>
      </c>
      <c r="H338">
        <f t="shared" si="67"/>
        <v>0</v>
      </c>
      <c r="I338">
        <f t="shared" si="66"/>
        <v>120</v>
      </c>
      <c r="J338">
        <f t="shared" si="68"/>
        <v>21850</v>
      </c>
      <c r="K338">
        <f t="shared" si="77"/>
        <v>36900</v>
      </c>
      <c r="L338">
        <f t="shared" si="69"/>
        <v>15050</v>
      </c>
      <c r="M338">
        <f t="shared" si="74"/>
        <v>21850</v>
      </c>
      <c r="N338">
        <f t="shared" si="75"/>
        <v>11</v>
      </c>
      <c r="O338" t="str">
        <f t="shared" si="78"/>
        <v>nie</v>
      </c>
      <c r="P338" t="str">
        <f t="shared" si="76"/>
        <v>nie</v>
      </c>
    </row>
    <row r="339" spans="1:16" x14ac:dyDescent="0.3">
      <c r="A339" s="2">
        <v>45254</v>
      </c>
      <c r="B339">
        <f t="shared" si="70"/>
        <v>5</v>
      </c>
      <c r="C339">
        <v>10</v>
      </c>
      <c r="D339">
        <f t="shared" si="71"/>
        <v>0</v>
      </c>
      <c r="E339" t="s">
        <v>8</v>
      </c>
      <c r="F339" s="2" t="str">
        <f t="shared" si="72"/>
        <v>TAK</v>
      </c>
      <c r="G339">
        <f t="shared" si="73"/>
        <v>0.4</v>
      </c>
      <c r="H339">
        <f t="shared" si="67"/>
        <v>0</v>
      </c>
      <c r="I339">
        <f t="shared" si="66"/>
        <v>120</v>
      </c>
      <c r="J339">
        <f t="shared" si="68"/>
        <v>21970</v>
      </c>
      <c r="K339">
        <f t="shared" si="77"/>
        <v>37020</v>
      </c>
      <c r="L339">
        <f t="shared" si="69"/>
        <v>15050</v>
      </c>
      <c r="M339">
        <f t="shared" si="74"/>
        <v>21970</v>
      </c>
      <c r="N339">
        <f t="shared" si="75"/>
        <v>11</v>
      </c>
      <c r="O339" t="str">
        <f t="shared" si="78"/>
        <v>nie</v>
      </c>
      <c r="P339" t="str">
        <f t="shared" si="76"/>
        <v>nie</v>
      </c>
    </row>
    <row r="340" spans="1:16" x14ac:dyDescent="0.3">
      <c r="A340" s="2">
        <v>45255</v>
      </c>
      <c r="B340">
        <f t="shared" si="70"/>
        <v>6</v>
      </c>
      <c r="C340">
        <v>10</v>
      </c>
      <c r="D340">
        <f t="shared" si="71"/>
        <v>0</v>
      </c>
      <c r="E340" t="s">
        <v>8</v>
      </c>
      <c r="F340" s="2" t="str">
        <f t="shared" si="72"/>
        <v>NIE</v>
      </c>
      <c r="G340">
        <f t="shared" si="73"/>
        <v>0.4</v>
      </c>
      <c r="H340">
        <f t="shared" si="67"/>
        <v>0</v>
      </c>
      <c r="I340">
        <f t="shared" si="66"/>
        <v>0</v>
      </c>
      <c r="J340">
        <f t="shared" si="68"/>
        <v>21970</v>
      </c>
      <c r="K340">
        <f t="shared" si="77"/>
        <v>37020</v>
      </c>
      <c r="L340">
        <f t="shared" si="69"/>
        <v>15050</v>
      </c>
      <c r="M340">
        <f t="shared" si="74"/>
        <v>21970</v>
      </c>
      <c r="N340">
        <f t="shared" si="75"/>
        <v>11</v>
      </c>
      <c r="O340" t="str">
        <f t="shared" si="78"/>
        <v>nie</v>
      </c>
      <c r="P340" t="str">
        <f t="shared" si="76"/>
        <v>nie</v>
      </c>
    </row>
    <row r="341" spans="1:16" x14ac:dyDescent="0.3">
      <c r="A341" s="2">
        <v>45256</v>
      </c>
      <c r="B341">
        <f t="shared" si="70"/>
        <v>7</v>
      </c>
      <c r="C341">
        <v>10</v>
      </c>
      <c r="D341">
        <f t="shared" si="71"/>
        <v>150</v>
      </c>
      <c r="E341" t="s">
        <v>8</v>
      </c>
      <c r="F341" s="2" t="str">
        <f t="shared" si="72"/>
        <v>NIE</v>
      </c>
      <c r="G341">
        <f t="shared" si="73"/>
        <v>0.4</v>
      </c>
      <c r="H341">
        <f t="shared" si="67"/>
        <v>150</v>
      </c>
      <c r="I341">
        <f t="shared" si="66"/>
        <v>0</v>
      </c>
      <c r="J341">
        <f t="shared" si="68"/>
        <v>21820</v>
      </c>
      <c r="K341">
        <f t="shared" si="77"/>
        <v>37020</v>
      </c>
      <c r="L341">
        <f t="shared" si="69"/>
        <v>15200</v>
      </c>
      <c r="M341">
        <f t="shared" si="74"/>
        <v>21820</v>
      </c>
      <c r="N341">
        <f t="shared" si="75"/>
        <v>11</v>
      </c>
      <c r="O341" t="str">
        <f t="shared" si="78"/>
        <v>nie</v>
      </c>
      <c r="P341" t="str">
        <f t="shared" si="76"/>
        <v>nie</v>
      </c>
    </row>
    <row r="342" spans="1:16" x14ac:dyDescent="0.3">
      <c r="A342" s="2">
        <v>45257</v>
      </c>
      <c r="B342">
        <f t="shared" si="70"/>
        <v>1</v>
      </c>
      <c r="C342">
        <v>10</v>
      </c>
      <c r="D342">
        <f t="shared" si="71"/>
        <v>0</v>
      </c>
      <c r="E342" t="s">
        <v>8</v>
      </c>
      <c r="F342" s="2" t="str">
        <f t="shared" si="72"/>
        <v>TAK</v>
      </c>
      <c r="G342">
        <f t="shared" si="73"/>
        <v>0.4</v>
      </c>
      <c r="H342">
        <f t="shared" si="67"/>
        <v>0</v>
      </c>
      <c r="I342">
        <f t="shared" si="66"/>
        <v>120</v>
      </c>
      <c r="J342">
        <f t="shared" si="68"/>
        <v>21940</v>
      </c>
      <c r="K342">
        <f t="shared" si="77"/>
        <v>37140</v>
      </c>
      <c r="L342">
        <f t="shared" si="69"/>
        <v>15200</v>
      </c>
      <c r="M342">
        <f t="shared" si="74"/>
        <v>21940</v>
      </c>
      <c r="N342">
        <f t="shared" si="75"/>
        <v>11</v>
      </c>
      <c r="O342" t="str">
        <f t="shared" si="78"/>
        <v>nie</v>
      </c>
      <c r="P342" t="str">
        <f t="shared" si="76"/>
        <v>nie</v>
      </c>
    </row>
    <row r="343" spans="1:16" x14ac:dyDescent="0.3">
      <c r="A343" s="2">
        <v>45258</v>
      </c>
      <c r="B343">
        <f t="shared" si="70"/>
        <v>2</v>
      </c>
      <c r="C343">
        <v>10</v>
      </c>
      <c r="D343">
        <f t="shared" si="71"/>
        <v>0</v>
      </c>
      <c r="E343" t="s">
        <v>8</v>
      </c>
      <c r="F343" s="2" t="str">
        <f t="shared" si="72"/>
        <v>TAK</v>
      </c>
      <c r="G343">
        <f t="shared" si="73"/>
        <v>0.4</v>
      </c>
      <c r="H343">
        <f t="shared" si="67"/>
        <v>0</v>
      </c>
      <c r="I343">
        <f t="shared" si="66"/>
        <v>120</v>
      </c>
      <c r="J343">
        <f t="shared" si="68"/>
        <v>22060</v>
      </c>
      <c r="K343">
        <f t="shared" si="77"/>
        <v>37260</v>
      </c>
      <c r="L343">
        <f t="shared" si="69"/>
        <v>15200</v>
      </c>
      <c r="M343">
        <f t="shared" si="74"/>
        <v>22060</v>
      </c>
      <c r="N343">
        <f t="shared" si="75"/>
        <v>11</v>
      </c>
      <c r="O343" t="str">
        <f t="shared" si="78"/>
        <v>nie</v>
      </c>
      <c r="P343" t="str">
        <f t="shared" si="76"/>
        <v>nie</v>
      </c>
    </row>
    <row r="344" spans="1:16" x14ac:dyDescent="0.3">
      <c r="A344" s="2">
        <v>45259</v>
      </c>
      <c r="B344">
        <f t="shared" si="70"/>
        <v>3</v>
      </c>
      <c r="C344">
        <v>10</v>
      </c>
      <c r="D344">
        <f t="shared" si="71"/>
        <v>0</v>
      </c>
      <c r="E344" t="s">
        <v>8</v>
      </c>
      <c r="F344" s="2" t="str">
        <f t="shared" si="72"/>
        <v>TAK</v>
      </c>
      <c r="G344">
        <f t="shared" si="73"/>
        <v>0.4</v>
      </c>
      <c r="H344">
        <f t="shared" si="67"/>
        <v>0</v>
      </c>
      <c r="I344">
        <f t="shared" si="66"/>
        <v>120</v>
      </c>
      <c r="J344">
        <f t="shared" si="68"/>
        <v>22180</v>
      </c>
      <c r="K344">
        <f t="shared" si="77"/>
        <v>37380</v>
      </c>
      <c r="L344">
        <f t="shared" si="69"/>
        <v>15200</v>
      </c>
      <c r="M344">
        <f t="shared" si="74"/>
        <v>22180</v>
      </c>
      <c r="N344">
        <f t="shared" si="75"/>
        <v>11</v>
      </c>
      <c r="O344" t="str">
        <f t="shared" si="78"/>
        <v>nie</v>
      </c>
      <c r="P344" t="str">
        <f>IF(AND(O344="nie",O345="tak"),"koniec","nie")</f>
        <v>nie</v>
      </c>
    </row>
    <row r="345" spans="1:16" x14ac:dyDescent="0.3">
      <c r="A345" s="2">
        <v>45260</v>
      </c>
      <c r="B345">
        <f t="shared" si="70"/>
        <v>4</v>
      </c>
      <c r="C345">
        <v>10</v>
      </c>
      <c r="D345">
        <f t="shared" si="71"/>
        <v>0</v>
      </c>
      <c r="E345" t="s">
        <v>8</v>
      </c>
      <c r="F345" s="2" t="str">
        <f t="shared" si="72"/>
        <v>TAK</v>
      </c>
      <c r="G345">
        <f t="shared" si="73"/>
        <v>0.4</v>
      </c>
      <c r="H345">
        <f t="shared" si="67"/>
        <v>0</v>
      </c>
      <c r="I345">
        <f t="shared" si="66"/>
        <v>120</v>
      </c>
      <c r="J345">
        <f>IF(F345="tak",30*G345*10-D345+J344,J344-D345)</f>
        <v>22300</v>
      </c>
      <c r="K345">
        <f>IF(F345="tak",G345*C345*30+K344,K344)</f>
        <v>37500</v>
      </c>
      <c r="L345">
        <f>L344+D345</f>
        <v>15200</v>
      </c>
      <c r="M345">
        <f t="shared" si="74"/>
        <v>22300</v>
      </c>
      <c r="N345">
        <f t="shared" si="75"/>
        <v>11</v>
      </c>
      <c r="O345" t="str">
        <f>IF(N345=N344,"nie","tak")</f>
        <v>nie</v>
      </c>
      <c r="P345" t="str">
        <f>IF(AND(O345="nie",O347="tak"),"koniec","nie")</f>
        <v>koniec</v>
      </c>
    </row>
    <row r="346" spans="1:16" x14ac:dyDescent="0.3">
      <c r="A346" s="2"/>
      <c r="F346" s="2"/>
      <c r="H346">
        <f t="shared" si="67"/>
        <v>0</v>
      </c>
      <c r="I346">
        <f t="shared" si="66"/>
        <v>0</v>
      </c>
      <c r="K346">
        <f>SUBTOTAL(9,K316:K345)</f>
        <v>1086240</v>
      </c>
      <c r="L346">
        <f>SUBTOTAL(9,L316:L345)</f>
        <v>447300</v>
      </c>
      <c r="N346" s="9" t="s">
        <v>51</v>
      </c>
    </row>
    <row r="347" spans="1:16" x14ac:dyDescent="0.3">
      <c r="A347" s="2">
        <v>45261</v>
      </c>
      <c r="B347">
        <f t="shared" si="70"/>
        <v>5</v>
      </c>
      <c r="C347">
        <v>10</v>
      </c>
      <c r="D347">
        <f t="shared" si="71"/>
        <v>0</v>
      </c>
      <c r="E347" t="s">
        <v>8</v>
      </c>
      <c r="F347" s="2" t="str">
        <f t="shared" si="72"/>
        <v>TAK</v>
      </c>
      <c r="G347">
        <f t="shared" si="73"/>
        <v>0.4</v>
      </c>
      <c r="H347">
        <f t="shared" si="67"/>
        <v>0</v>
      </c>
      <c r="I347">
        <f t="shared" si="66"/>
        <v>120</v>
      </c>
      <c r="J347">
        <f>IF(F347="tak",30*G347*10-D347+J345,J345-D347)</f>
        <v>22420</v>
      </c>
      <c r="K347">
        <f>IF(F347="tak",G347*C347*30+K345,K345)</f>
        <v>37620</v>
      </c>
      <c r="L347">
        <f>L345+D347</f>
        <v>15200</v>
      </c>
      <c r="M347">
        <f t="shared" si="74"/>
        <v>22420</v>
      </c>
      <c r="N347">
        <f t="shared" si="75"/>
        <v>12</v>
      </c>
      <c r="O347" t="str">
        <f>IF(N347=N345,"nie","tak")</f>
        <v>tak</v>
      </c>
      <c r="P347" t="str">
        <f t="shared" si="76"/>
        <v>nie</v>
      </c>
    </row>
    <row r="348" spans="1:16" x14ac:dyDescent="0.3">
      <c r="A348" s="2">
        <v>45262</v>
      </c>
      <c r="B348">
        <f t="shared" si="70"/>
        <v>6</v>
      </c>
      <c r="C348">
        <v>10</v>
      </c>
      <c r="D348">
        <f t="shared" si="71"/>
        <v>0</v>
      </c>
      <c r="E348" t="s">
        <v>8</v>
      </c>
      <c r="F348" s="2" t="str">
        <f t="shared" si="72"/>
        <v>NIE</v>
      </c>
      <c r="G348">
        <f t="shared" si="73"/>
        <v>0.4</v>
      </c>
      <c r="H348">
        <f t="shared" si="67"/>
        <v>0</v>
      </c>
      <c r="I348">
        <f t="shared" si="66"/>
        <v>0</v>
      </c>
      <c r="J348">
        <f t="shared" si="68"/>
        <v>22420</v>
      </c>
      <c r="K348">
        <f t="shared" si="77"/>
        <v>37620</v>
      </c>
      <c r="L348">
        <f t="shared" si="69"/>
        <v>15200</v>
      </c>
      <c r="M348">
        <f t="shared" si="74"/>
        <v>22420</v>
      </c>
      <c r="N348">
        <f t="shared" si="75"/>
        <v>12</v>
      </c>
      <c r="O348" t="str">
        <f t="shared" si="78"/>
        <v>nie</v>
      </c>
      <c r="P348" t="str">
        <f t="shared" si="76"/>
        <v>nie</v>
      </c>
    </row>
    <row r="349" spans="1:16" x14ac:dyDescent="0.3">
      <c r="A349" s="2">
        <v>45263</v>
      </c>
      <c r="B349">
        <f t="shared" si="70"/>
        <v>7</v>
      </c>
      <c r="C349">
        <v>10</v>
      </c>
      <c r="D349">
        <f t="shared" si="71"/>
        <v>150</v>
      </c>
      <c r="E349" t="s">
        <v>8</v>
      </c>
      <c r="F349" s="2" t="str">
        <f t="shared" si="72"/>
        <v>NIE</v>
      </c>
      <c r="G349">
        <f t="shared" si="73"/>
        <v>0.4</v>
      </c>
      <c r="H349">
        <f t="shared" si="67"/>
        <v>150</v>
      </c>
      <c r="I349">
        <f t="shared" si="66"/>
        <v>0</v>
      </c>
      <c r="J349">
        <f t="shared" si="68"/>
        <v>22270</v>
      </c>
      <c r="K349">
        <f t="shared" si="77"/>
        <v>37620</v>
      </c>
      <c r="L349">
        <f t="shared" si="69"/>
        <v>15350</v>
      </c>
      <c r="M349">
        <f t="shared" si="74"/>
        <v>22270</v>
      </c>
      <c r="N349">
        <f t="shared" si="75"/>
        <v>12</v>
      </c>
      <c r="O349" t="str">
        <f t="shared" si="78"/>
        <v>nie</v>
      </c>
      <c r="P349" t="str">
        <f t="shared" si="76"/>
        <v>nie</v>
      </c>
    </row>
    <row r="350" spans="1:16" x14ac:dyDescent="0.3">
      <c r="A350" s="2">
        <v>45264</v>
      </c>
      <c r="B350">
        <f t="shared" si="70"/>
        <v>1</v>
      </c>
      <c r="C350">
        <v>10</v>
      </c>
      <c r="D350">
        <f t="shared" si="71"/>
        <v>0</v>
      </c>
      <c r="E350" t="s">
        <v>8</v>
      </c>
      <c r="F350" s="2" t="str">
        <f t="shared" si="72"/>
        <v>TAK</v>
      </c>
      <c r="G350">
        <f t="shared" si="73"/>
        <v>0.4</v>
      </c>
      <c r="H350">
        <f t="shared" si="67"/>
        <v>0</v>
      </c>
      <c r="I350">
        <f t="shared" si="66"/>
        <v>120</v>
      </c>
      <c r="J350">
        <f t="shared" si="68"/>
        <v>22390</v>
      </c>
      <c r="K350">
        <f t="shared" si="77"/>
        <v>37740</v>
      </c>
      <c r="L350">
        <f t="shared" si="69"/>
        <v>15350</v>
      </c>
      <c r="M350">
        <f t="shared" si="74"/>
        <v>22390</v>
      </c>
      <c r="N350">
        <f t="shared" si="75"/>
        <v>12</v>
      </c>
      <c r="O350" t="str">
        <f t="shared" si="78"/>
        <v>nie</v>
      </c>
      <c r="P350" t="str">
        <f t="shared" si="76"/>
        <v>nie</v>
      </c>
    </row>
    <row r="351" spans="1:16" x14ac:dyDescent="0.3">
      <c r="A351" s="2">
        <v>45265</v>
      </c>
      <c r="B351">
        <f t="shared" si="70"/>
        <v>2</v>
      </c>
      <c r="C351">
        <v>10</v>
      </c>
      <c r="D351">
        <f t="shared" si="71"/>
        <v>0</v>
      </c>
      <c r="E351" t="s">
        <v>8</v>
      </c>
      <c r="F351" s="2" t="str">
        <f t="shared" si="72"/>
        <v>TAK</v>
      </c>
      <c r="G351">
        <f t="shared" si="73"/>
        <v>0.4</v>
      </c>
      <c r="H351">
        <f t="shared" si="67"/>
        <v>0</v>
      </c>
      <c r="I351">
        <f t="shared" si="66"/>
        <v>120</v>
      </c>
      <c r="J351">
        <f t="shared" si="68"/>
        <v>22510</v>
      </c>
      <c r="K351">
        <f t="shared" si="77"/>
        <v>37860</v>
      </c>
      <c r="L351">
        <f t="shared" si="69"/>
        <v>15350</v>
      </c>
      <c r="M351">
        <f t="shared" si="74"/>
        <v>22510</v>
      </c>
      <c r="N351">
        <f t="shared" si="75"/>
        <v>12</v>
      </c>
      <c r="O351" t="str">
        <f t="shared" si="78"/>
        <v>nie</v>
      </c>
      <c r="P351" t="str">
        <f t="shared" si="76"/>
        <v>nie</v>
      </c>
    </row>
    <row r="352" spans="1:16" x14ac:dyDescent="0.3">
      <c r="A352" s="2">
        <v>45266</v>
      </c>
      <c r="B352">
        <f t="shared" si="70"/>
        <v>3</v>
      </c>
      <c r="C352">
        <v>10</v>
      </c>
      <c r="D352">
        <f t="shared" si="71"/>
        <v>0</v>
      </c>
      <c r="E352" t="s">
        <v>8</v>
      </c>
      <c r="F352" s="2" t="str">
        <f t="shared" si="72"/>
        <v>TAK</v>
      </c>
      <c r="G352">
        <f t="shared" si="73"/>
        <v>0.4</v>
      </c>
      <c r="H352">
        <f t="shared" si="67"/>
        <v>0</v>
      </c>
      <c r="I352">
        <f t="shared" si="66"/>
        <v>120</v>
      </c>
      <c r="J352">
        <f t="shared" si="68"/>
        <v>22630</v>
      </c>
      <c r="K352">
        <f t="shared" si="77"/>
        <v>37980</v>
      </c>
      <c r="L352">
        <f t="shared" si="69"/>
        <v>15350</v>
      </c>
      <c r="M352">
        <f t="shared" si="74"/>
        <v>22630</v>
      </c>
      <c r="N352">
        <f t="shared" si="75"/>
        <v>12</v>
      </c>
      <c r="O352" t="str">
        <f t="shared" si="78"/>
        <v>nie</v>
      </c>
      <c r="P352" t="str">
        <f t="shared" si="76"/>
        <v>nie</v>
      </c>
    </row>
    <row r="353" spans="1:16" x14ac:dyDescent="0.3">
      <c r="A353" s="2">
        <v>45267</v>
      </c>
      <c r="B353">
        <f t="shared" si="70"/>
        <v>4</v>
      </c>
      <c r="C353">
        <v>10</v>
      </c>
      <c r="D353">
        <f t="shared" si="71"/>
        <v>0</v>
      </c>
      <c r="E353" t="s">
        <v>8</v>
      </c>
      <c r="F353" s="2" t="str">
        <f t="shared" si="72"/>
        <v>TAK</v>
      </c>
      <c r="G353">
        <f t="shared" si="73"/>
        <v>0.4</v>
      </c>
      <c r="H353">
        <f t="shared" si="67"/>
        <v>0</v>
      </c>
      <c r="I353">
        <f t="shared" si="66"/>
        <v>120</v>
      </c>
      <c r="J353">
        <f t="shared" si="68"/>
        <v>22750</v>
      </c>
      <c r="K353">
        <f t="shared" si="77"/>
        <v>38100</v>
      </c>
      <c r="L353">
        <f t="shared" si="69"/>
        <v>15350</v>
      </c>
      <c r="M353">
        <f t="shared" si="74"/>
        <v>22750</v>
      </c>
      <c r="N353">
        <f t="shared" si="75"/>
        <v>12</v>
      </c>
      <c r="O353" t="str">
        <f t="shared" si="78"/>
        <v>nie</v>
      </c>
      <c r="P353" t="str">
        <f t="shared" si="76"/>
        <v>nie</v>
      </c>
    </row>
    <row r="354" spans="1:16" x14ac:dyDescent="0.3">
      <c r="A354" s="2">
        <v>45268</v>
      </c>
      <c r="B354">
        <f t="shared" si="70"/>
        <v>5</v>
      </c>
      <c r="C354">
        <v>10</v>
      </c>
      <c r="D354">
        <f t="shared" si="71"/>
        <v>0</v>
      </c>
      <c r="E354" t="s">
        <v>8</v>
      </c>
      <c r="F354" s="2" t="str">
        <f t="shared" si="72"/>
        <v>TAK</v>
      </c>
      <c r="G354">
        <f t="shared" si="73"/>
        <v>0.4</v>
      </c>
      <c r="H354">
        <f t="shared" si="67"/>
        <v>0</v>
      </c>
      <c r="I354">
        <f t="shared" si="66"/>
        <v>120</v>
      </c>
      <c r="J354">
        <f t="shared" si="68"/>
        <v>22870</v>
      </c>
      <c r="K354">
        <f t="shared" si="77"/>
        <v>38220</v>
      </c>
      <c r="L354">
        <f t="shared" si="69"/>
        <v>15350</v>
      </c>
      <c r="M354">
        <f t="shared" si="74"/>
        <v>22870</v>
      </c>
      <c r="N354">
        <f t="shared" si="75"/>
        <v>12</v>
      </c>
      <c r="O354" t="str">
        <f t="shared" si="78"/>
        <v>nie</v>
      </c>
      <c r="P354" t="str">
        <f t="shared" si="76"/>
        <v>nie</v>
      </c>
    </row>
    <row r="355" spans="1:16" x14ac:dyDescent="0.3">
      <c r="A355" s="2">
        <v>45269</v>
      </c>
      <c r="B355">
        <f t="shared" si="70"/>
        <v>6</v>
      </c>
      <c r="C355">
        <v>10</v>
      </c>
      <c r="D355">
        <f t="shared" si="71"/>
        <v>0</v>
      </c>
      <c r="E355" t="s">
        <v>8</v>
      </c>
      <c r="F355" s="2" t="str">
        <f t="shared" si="72"/>
        <v>NIE</v>
      </c>
      <c r="G355">
        <f t="shared" si="73"/>
        <v>0.4</v>
      </c>
      <c r="H355">
        <f t="shared" si="67"/>
        <v>0</v>
      </c>
      <c r="I355">
        <f t="shared" si="66"/>
        <v>0</v>
      </c>
      <c r="J355">
        <f t="shared" si="68"/>
        <v>22870</v>
      </c>
      <c r="K355">
        <f t="shared" si="77"/>
        <v>38220</v>
      </c>
      <c r="L355">
        <f t="shared" si="69"/>
        <v>15350</v>
      </c>
      <c r="M355">
        <f t="shared" si="74"/>
        <v>22870</v>
      </c>
      <c r="N355">
        <f t="shared" si="75"/>
        <v>12</v>
      </c>
      <c r="O355" t="str">
        <f t="shared" si="78"/>
        <v>nie</v>
      </c>
      <c r="P355" t="str">
        <f t="shared" si="76"/>
        <v>nie</v>
      </c>
    </row>
    <row r="356" spans="1:16" x14ac:dyDescent="0.3">
      <c r="A356" s="2">
        <v>45270</v>
      </c>
      <c r="B356">
        <f t="shared" si="70"/>
        <v>7</v>
      </c>
      <c r="C356">
        <v>10</v>
      </c>
      <c r="D356">
        <f t="shared" si="71"/>
        <v>150</v>
      </c>
      <c r="E356" t="s">
        <v>8</v>
      </c>
      <c r="F356" s="2" t="str">
        <f t="shared" si="72"/>
        <v>NIE</v>
      </c>
      <c r="G356">
        <f t="shared" si="73"/>
        <v>0.4</v>
      </c>
      <c r="H356">
        <f t="shared" si="67"/>
        <v>150</v>
      </c>
      <c r="I356">
        <f t="shared" si="66"/>
        <v>0</v>
      </c>
      <c r="J356">
        <f t="shared" si="68"/>
        <v>22720</v>
      </c>
      <c r="K356">
        <f t="shared" si="77"/>
        <v>38220</v>
      </c>
      <c r="L356">
        <f t="shared" si="69"/>
        <v>15500</v>
      </c>
      <c r="M356">
        <f t="shared" si="74"/>
        <v>22720</v>
      </c>
      <c r="N356">
        <f t="shared" si="75"/>
        <v>12</v>
      </c>
      <c r="O356" t="str">
        <f t="shared" si="78"/>
        <v>nie</v>
      </c>
      <c r="P356" t="str">
        <f t="shared" si="76"/>
        <v>nie</v>
      </c>
    </row>
    <row r="357" spans="1:16" x14ac:dyDescent="0.3">
      <c r="A357" s="2">
        <v>45271</v>
      </c>
      <c r="B357">
        <f t="shared" si="70"/>
        <v>1</v>
      </c>
      <c r="C357">
        <v>10</v>
      </c>
      <c r="D357">
        <f t="shared" si="71"/>
        <v>0</v>
      </c>
      <c r="E357" t="s">
        <v>8</v>
      </c>
      <c r="F357" s="2" t="str">
        <f t="shared" si="72"/>
        <v>TAK</v>
      </c>
      <c r="G357">
        <f t="shared" si="73"/>
        <v>0.4</v>
      </c>
      <c r="H357">
        <f t="shared" si="67"/>
        <v>0</v>
      </c>
      <c r="I357">
        <f t="shared" si="66"/>
        <v>120</v>
      </c>
      <c r="J357">
        <f t="shared" si="68"/>
        <v>22840</v>
      </c>
      <c r="K357">
        <f t="shared" si="77"/>
        <v>38340</v>
      </c>
      <c r="L357">
        <f t="shared" si="69"/>
        <v>15500</v>
      </c>
      <c r="M357">
        <f t="shared" si="74"/>
        <v>22840</v>
      </c>
      <c r="N357">
        <f t="shared" si="75"/>
        <v>12</v>
      </c>
      <c r="O357" t="str">
        <f t="shared" si="78"/>
        <v>nie</v>
      </c>
      <c r="P357" t="str">
        <f t="shared" si="76"/>
        <v>nie</v>
      </c>
    </row>
    <row r="358" spans="1:16" x14ac:dyDescent="0.3">
      <c r="A358" s="2">
        <v>45272</v>
      </c>
      <c r="B358">
        <f t="shared" si="70"/>
        <v>2</v>
      </c>
      <c r="C358">
        <v>10</v>
      </c>
      <c r="D358">
        <f t="shared" si="71"/>
        <v>0</v>
      </c>
      <c r="E358" t="s">
        <v>8</v>
      </c>
      <c r="F358" s="2" t="str">
        <f t="shared" si="72"/>
        <v>TAK</v>
      </c>
      <c r="G358">
        <f t="shared" si="73"/>
        <v>0.4</v>
      </c>
      <c r="H358">
        <f t="shared" si="67"/>
        <v>0</v>
      </c>
      <c r="I358">
        <f t="shared" si="66"/>
        <v>120</v>
      </c>
      <c r="J358">
        <f t="shared" si="68"/>
        <v>22960</v>
      </c>
      <c r="K358">
        <f t="shared" si="77"/>
        <v>38460</v>
      </c>
      <c r="L358">
        <f t="shared" si="69"/>
        <v>15500</v>
      </c>
      <c r="M358">
        <f t="shared" si="74"/>
        <v>22960</v>
      </c>
      <c r="N358">
        <f t="shared" si="75"/>
        <v>12</v>
      </c>
      <c r="O358" t="str">
        <f t="shared" si="78"/>
        <v>nie</v>
      </c>
      <c r="P358" t="str">
        <f t="shared" si="76"/>
        <v>nie</v>
      </c>
    </row>
    <row r="359" spans="1:16" x14ac:dyDescent="0.3">
      <c r="A359" s="2">
        <v>45273</v>
      </c>
      <c r="B359">
        <f t="shared" si="70"/>
        <v>3</v>
      </c>
      <c r="C359">
        <v>10</v>
      </c>
      <c r="D359">
        <f t="shared" si="71"/>
        <v>0</v>
      </c>
      <c r="E359" t="s">
        <v>8</v>
      </c>
      <c r="F359" s="2" t="str">
        <f t="shared" si="72"/>
        <v>TAK</v>
      </c>
      <c r="G359">
        <f t="shared" si="73"/>
        <v>0.4</v>
      </c>
      <c r="H359">
        <f t="shared" si="67"/>
        <v>0</v>
      </c>
      <c r="I359">
        <f t="shared" si="66"/>
        <v>120</v>
      </c>
      <c r="J359">
        <f t="shared" si="68"/>
        <v>23080</v>
      </c>
      <c r="K359">
        <f t="shared" si="77"/>
        <v>38580</v>
      </c>
      <c r="L359">
        <f t="shared" si="69"/>
        <v>15500</v>
      </c>
      <c r="M359">
        <f t="shared" si="74"/>
        <v>23080</v>
      </c>
      <c r="N359">
        <f t="shared" si="75"/>
        <v>12</v>
      </c>
      <c r="O359" t="str">
        <f t="shared" si="78"/>
        <v>nie</v>
      </c>
      <c r="P359" t="str">
        <f t="shared" si="76"/>
        <v>nie</v>
      </c>
    </row>
    <row r="360" spans="1:16" x14ac:dyDescent="0.3">
      <c r="A360" s="2">
        <v>45274</v>
      </c>
      <c r="B360">
        <f t="shared" si="70"/>
        <v>4</v>
      </c>
      <c r="C360">
        <v>10</v>
      </c>
      <c r="D360">
        <f t="shared" si="71"/>
        <v>0</v>
      </c>
      <c r="E360" t="s">
        <v>8</v>
      </c>
      <c r="F360" s="2" t="str">
        <f t="shared" si="72"/>
        <v>TAK</v>
      </c>
      <c r="G360">
        <f t="shared" si="73"/>
        <v>0.4</v>
      </c>
      <c r="H360">
        <f t="shared" si="67"/>
        <v>0</v>
      </c>
      <c r="I360">
        <f t="shared" si="66"/>
        <v>120</v>
      </c>
      <c r="J360">
        <f t="shared" si="68"/>
        <v>23200</v>
      </c>
      <c r="K360">
        <f t="shared" si="77"/>
        <v>38700</v>
      </c>
      <c r="L360">
        <f t="shared" si="69"/>
        <v>15500</v>
      </c>
      <c r="M360">
        <f t="shared" si="74"/>
        <v>23200</v>
      </c>
      <c r="N360">
        <f t="shared" si="75"/>
        <v>12</v>
      </c>
      <c r="O360" t="str">
        <f t="shared" si="78"/>
        <v>nie</v>
      </c>
      <c r="P360" t="str">
        <f t="shared" si="76"/>
        <v>nie</v>
      </c>
    </row>
    <row r="361" spans="1:16" x14ac:dyDescent="0.3">
      <c r="A361" s="2">
        <v>45275</v>
      </c>
      <c r="B361">
        <f t="shared" si="70"/>
        <v>5</v>
      </c>
      <c r="C361">
        <v>10</v>
      </c>
      <c r="D361">
        <f t="shared" si="71"/>
        <v>0</v>
      </c>
      <c r="E361" t="s">
        <v>8</v>
      </c>
      <c r="F361" s="2" t="str">
        <f t="shared" si="72"/>
        <v>TAK</v>
      </c>
      <c r="G361">
        <f t="shared" si="73"/>
        <v>0.4</v>
      </c>
      <c r="H361">
        <f t="shared" si="67"/>
        <v>0</v>
      </c>
      <c r="I361">
        <f t="shared" si="66"/>
        <v>120</v>
      </c>
      <c r="J361">
        <f t="shared" si="68"/>
        <v>23320</v>
      </c>
      <c r="K361">
        <f t="shared" si="77"/>
        <v>38820</v>
      </c>
      <c r="L361">
        <f t="shared" si="69"/>
        <v>15500</v>
      </c>
      <c r="M361">
        <f t="shared" si="74"/>
        <v>23320</v>
      </c>
      <c r="N361">
        <f t="shared" si="75"/>
        <v>12</v>
      </c>
      <c r="O361" t="str">
        <f t="shared" si="78"/>
        <v>nie</v>
      </c>
      <c r="P361" t="str">
        <f t="shared" si="76"/>
        <v>nie</v>
      </c>
    </row>
    <row r="362" spans="1:16" x14ac:dyDescent="0.3">
      <c r="A362" s="2">
        <v>45276</v>
      </c>
      <c r="B362">
        <f t="shared" si="70"/>
        <v>6</v>
      </c>
      <c r="C362">
        <v>10</v>
      </c>
      <c r="D362">
        <f t="shared" si="71"/>
        <v>0</v>
      </c>
      <c r="E362" t="s">
        <v>8</v>
      </c>
      <c r="F362" s="2" t="str">
        <f t="shared" si="72"/>
        <v>NIE</v>
      </c>
      <c r="G362">
        <f t="shared" si="73"/>
        <v>0.4</v>
      </c>
      <c r="H362">
        <f t="shared" si="67"/>
        <v>0</v>
      </c>
      <c r="I362">
        <f t="shared" si="66"/>
        <v>0</v>
      </c>
      <c r="J362">
        <f t="shared" si="68"/>
        <v>23320</v>
      </c>
      <c r="K362">
        <f t="shared" si="77"/>
        <v>38820</v>
      </c>
      <c r="L362">
        <f t="shared" si="69"/>
        <v>15500</v>
      </c>
      <c r="M362">
        <f t="shared" si="74"/>
        <v>23320</v>
      </c>
      <c r="N362">
        <f t="shared" si="75"/>
        <v>12</v>
      </c>
      <c r="O362" t="str">
        <f t="shared" si="78"/>
        <v>nie</v>
      </c>
      <c r="P362" t="str">
        <f t="shared" si="76"/>
        <v>nie</v>
      </c>
    </row>
    <row r="363" spans="1:16" x14ac:dyDescent="0.3">
      <c r="A363" s="2">
        <v>45277</v>
      </c>
      <c r="B363">
        <f t="shared" si="70"/>
        <v>7</v>
      </c>
      <c r="C363">
        <v>10</v>
      </c>
      <c r="D363">
        <f t="shared" si="71"/>
        <v>150</v>
      </c>
      <c r="E363" t="s">
        <v>8</v>
      </c>
      <c r="F363" s="2" t="str">
        <f t="shared" si="72"/>
        <v>NIE</v>
      </c>
      <c r="G363">
        <f t="shared" si="73"/>
        <v>0.4</v>
      </c>
      <c r="H363">
        <f t="shared" si="67"/>
        <v>150</v>
      </c>
      <c r="I363">
        <f t="shared" si="66"/>
        <v>0</v>
      </c>
      <c r="J363">
        <f t="shared" si="68"/>
        <v>23170</v>
      </c>
      <c r="K363">
        <f t="shared" si="77"/>
        <v>38820</v>
      </c>
      <c r="L363">
        <f t="shared" si="69"/>
        <v>15650</v>
      </c>
      <c r="M363">
        <f t="shared" si="74"/>
        <v>23170</v>
      </c>
      <c r="N363">
        <f t="shared" si="75"/>
        <v>12</v>
      </c>
      <c r="O363" t="str">
        <f t="shared" si="78"/>
        <v>nie</v>
      </c>
      <c r="P363" t="str">
        <f t="shared" si="76"/>
        <v>nie</v>
      </c>
    </row>
    <row r="364" spans="1:16" x14ac:dyDescent="0.3">
      <c r="A364" s="2">
        <v>45278</v>
      </c>
      <c r="B364">
        <f t="shared" si="70"/>
        <v>1</v>
      </c>
      <c r="C364">
        <v>10</v>
      </c>
      <c r="D364">
        <f t="shared" si="71"/>
        <v>0</v>
      </c>
      <c r="E364" t="s">
        <v>8</v>
      </c>
      <c r="F364" s="2" t="str">
        <f t="shared" si="72"/>
        <v>TAK</v>
      </c>
      <c r="G364">
        <f t="shared" si="73"/>
        <v>0.4</v>
      </c>
      <c r="H364">
        <f t="shared" si="67"/>
        <v>0</v>
      </c>
      <c r="I364">
        <f t="shared" si="66"/>
        <v>120</v>
      </c>
      <c r="J364">
        <f t="shared" si="68"/>
        <v>23290</v>
      </c>
      <c r="K364">
        <f t="shared" si="77"/>
        <v>38940</v>
      </c>
      <c r="L364">
        <f t="shared" si="69"/>
        <v>15650</v>
      </c>
      <c r="M364">
        <f t="shared" si="74"/>
        <v>23290</v>
      </c>
      <c r="N364">
        <f t="shared" si="75"/>
        <v>12</v>
      </c>
      <c r="O364" t="str">
        <f t="shared" si="78"/>
        <v>nie</v>
      </c>
      <c r="P364" t="str">
        <f t="shared" si="76"/>
        <v>nie</v>
      </c>
    </row>
    <row r="365" spans="1:16" x14ac:dyDescent="0.3">
      <c r="A365" s="2">
        <v>45279</v>
      </c>
      <c r="B365">
        <f t="shared" si="70"/>
        <v>2</v>
      </c>
      <c r="C365">
        <v>10</v>
      </c>
      <c r="D365">
        <f t="shared" si="71"/>
        <v>0</v>
      </c>
      <c r="E365" t="s">
        <v>8</v>
      </c>
      <c r="F365" s="2" t="str">
        <f t="shared" si="72"/>
        <v>TAK</v>
      </c>
      <c r="G365">
        <f t="shared" si="73"/>
        <v>0.4</v>
      </c>
      <c r="H365">
        <f t="shared" si="67"/>
        <v>0</v>
      </c>
      <c r="I365">
        <f t="shared" si="66"/>
        <v>120</v>
      </c>
      <c r="J365">
        <f t="shared" si="68"/>
        <v>23410</v>
      </c>
      <c r="K365">
        <f t="shared" si="77"/>
        <v>39060</v>
      </c>
      <c r="L365">
        <f t="shared" si="69"/>
        <v>15650</v>
      </c>
      <c r="M365">
        <f t="shared" si="74"/>
        <v>23410</v>
      </c>
      <c r="N365">
        <f t="shared" si="75"/>
        <v>12</v>
      </c>
      <c r="O365" t="str">
        <f t="shared" si="78"/>
        <v>nie</v>
      </c>
      <c r="P365" t="str">
        <f t="shared" si="76"/>
        <v>nie</v>
      </c>
    </row>
    <row r="366" spans="1:16" x14ac:dyDescent="0.3">
      <c r="A366" s="2">
        <v>45280</v>
      </c>
      <c r="B366">
        <f t="shared" si="70"/>
        <v>3</v>
      </c>
      <c r="C366">
        <v>10</v>
      </c>
      <c r="D366">
        <f t="shared" si="71"/>
        <v>0</v>
      </c>
      <c r="E366" t="s">
        <v>8</v>
      </c>
      <c r="F366" s="2" t="str">
        <f t="shared" si="72"/>
        <v>TAK</v>
      </c>
      <c r="G366">
        <f t="shared" si="73"/>
        <v>0.4</v>
      </c>
      <c r="H366">
        <f t="shared" si="67"/>
        <v>0</v>
      </c>
      <c r="I366">
        <f t="shared" si="66"/>
        <v>120</v>
      </c>
      <c r="J366">
        <f t="shared" si="68"/>
        <v>23530</v>
      </c>
      <c r="K366">
        <f t="shared" si="77"/>
        <v>39180</v>
      </c>
      <c r="L366">
        <f t="shared" si="69"/>
        <v>15650</v>
      </c>
      <c r="M366">
        <f t="shared" si="74"/>
        <v>23530</v>
      </c>
      <c r="N366">
        <f t="shared" si="75"/>
        <v>12</v>
      </c>
      <c r="O366" t="str">
        <f t="shared" si="78"/>
        <v>nie</v>
      </c>
      <c r="P366" t="str">
        <f t="shared" si="76"/>
        <v>nie</v>
      </c>
    </row>
    <row r="367" spans="1:16" x14ac:dyDescent="0.3">
      <c r="A367" s="2">
        <v>45281</v>
      </c>
      <c r="B367">
        <f t="shared" si="70"/>
        <v>4</v>
      </c>
      <c r="C367">
        <v>10</v>
      </c>
      <c r="D367">
        <f t="shared" si="71"/>
        <v>0</v>
      </c>
      <c r="E367" t="s">
        <v>9</v>
      </c>
      <c r="F367" s="2" t="str">
        <f t="shared" si="72"/>
        <v>TAK</v>
      </c>
      <c r="G367">
        <f t="shared" si="73"/>
        <v>0.2</v>
      </c>
      <c r="H367">
        <f t="shared" si="67"/>
        <v>0</v>
      </c>
      <c r="I367">
        <f t="shared" si="66"/>
        <v>60</v>
      </c>
      <c r="J367">
        <f t="shared" si="68"/>
        <v>23590</v>
      </c>
      <c r="K367">
        <f t="shared" si="77"/>
        <v>39240</v>
      </c>
      <c r="L367">
        <f t="shared" si="69"/>
        <v>15650</v>
      </c>
      <c r="M367">
        <f t="shared" si="74"/>
        <v>23590</v>
      </c>
      <c r="N367">
        <f t="shared" si="75"/>
        <v>12</v>
      </c>
      <c r="O367" t="str">
        <f t="shared" si="78"/>
        <v>nie</v>
      </c>
      <c r="P367" t="str">
        <f t="shared" si="76"/>
        <v>nie</v>
      </c>
    </row>
    <row r="368" spans="1:16" x14ac:dyDescent="0.3">
      <c r="A368" s="2">
        <v>45282</v>
      </c>
      <c r="B368">
        <f t="shared" si="70"/>
        <v>5</v>
      </c>
      <c r="C368">
        <v>10</v>
      </c>
      <c r="D368">
        <f t="shared" si="71"/>
        <v>0</v>
      </c>
      <c r="E368" t="s">
        <v>9</v>
      </c>
      <c r="F368" s="2" t="str">
        <f t="shared" si="72"/>
        <v>TAK</v>
      </c>
      <c r="G368">
        <f t="shared" si="73"/>
        <v>0.2</v>
      </c>
      <c r="H368">
        <f t="shared" si="67"/>
        <v>0</v>
      </c>
      <c r="I368">
        <f t="shared" si="66"/>
        <v>60</v>
      </c>
      <c r="J368">
        <f t="shared" si="68"/>
        <v>23650</v>
      </c>
      <c r="K368">
        <f t="shared" si="77"/>
        <v>39300</v>
      </c>
      <c r="L368">
        <f t="shared" si="69"/>
        <v>15650</v>
      </c>
      <c r="M368">
        <f t="shared" si="74"/>
        <v>23650</v>
      </c>
      <c r="N368">
        <f t="shared" si="75"/>
        <v>12</v>
      </c>
      <c r="O368" t="str">
        <f t="shared" si="78"/>
        <v>nie</v>
      </c>
      <c r="P368" t="str">
        <f t="shared" si="76"/>
        <v>nie</v>
      </c>
    </row>
    <row r="369" spans="1:16" x14ac:dyDescent="0.3">
      <c r="A369" s="2">
        <v>45283</v>
      </c>
      <c r="B369">
        <f t="shared" si="70"/>
        <v>6</v>
      </c>
      <c r="C369">
        <v>10</v>
      </c>
      <c r="D369">
        <f t="shared" si="71"/>
        <v>0</v>
      </c>
      <c r="E369" t="s">
        <v>9</v>
      </c>
      <c r="F369" s="2" t="str">
        <f t="shared" si="72"/>
        <v>NIE</v>
      </c>
      <c r="G369">
        <f t="shared" si="73"/>
        <v>0.2</v>
      </c>
      <c r="H369">
        <f t="shared" si="67"/>
        <v>0</v>
      </c>
      <c r="I369">
        <f t="shared" si="66"/>
        <v>0</v>
      </c>
      <c r="J369">
        <f t="shared" si="68"/>
        <v>23650</v>
      </c>
      <c r="K369">
        <f t="shared" si="77"/>
        <v>39300</v>
      </c>
      <c r="L369">
        <f t="shared" si="69"/>
        <v>15650</v>
      </c>
      <c r="M369">
        <f t="shared" si="74"/>
        <v>23650</v>
      </c>
      <c r="N369">
        <f t="shared" si="75"/>
        <v>12</v>
      </c>
      <c r="O369" t="str">
        <f t="shared" si="78"/>
        <v>nie</v>
      </c>
      <c r="P369" t="str">
        <f t="shared" si="76"/>
        <v>nie</v>
      </c>
    </row>
    <row r="370" spans="1:16" x14ac:dyDescent="0.3">
      <c r="A370" s="2">
        <v>45284</v>
      </c>
      <c r="B370">
        <f t="shared" si="70"/>
        <v>7</v>
      </c>
      <c r="C370">
        <v>10</v>
      </c>
      <c r="D370">
        <f t="shared" si="71"/>
        <v>150</v>
      </c>
      <c r="E370" t="s">
        <v>9</v>
      </c>
      <c r="F370" s="2" t="str">
        <f t="shared" si="72"/>
        <v>NIE</v>
      </c>
      <c r="G370">
        <f t="shared" si="73"/>
        <v>0.2</v>
      </c>
      <c r="H370">
        <f t="shared" si="67"/>
        <v>150</v>
      </c>
      <c r="I370">
        <f t="shared" si="66"/>
        <v>0</v>
      </c>
      <c r="J370">
        <f t="shared" si="68"/>
        <v>23500</v>
      </c>
      <c r="K370">
        <f t="shared" si="77"/>
        <v>39300</v>
      </c>
      <c r="L370">
        <f t="shared" si="69"/>
        <v>15800</v>
      </c>
      <c r="M370">
        <f t="shared" si="74"/>
        <v>23500</v>
      </c>
      <c r="N370">
        <f t="shared" si="75"/>
        <v>12</v>
      </c>
      <c r="O370" t="str">
        <f t="shared" si="78"/>
        <v>nie</v>
      </c>
      <c r="P370" t="str">
        <f t="shared" si="76"/>
        <v>nie</v>
      </c>
    </row>
    <row r="371" spans="1:16" x14ac:dyDescent="0.3">
      <c r="A371" s="2">
        <v>45285</v>
      </c>
      <c r="B371">
        <f t="shared" si="70"/>
        <v>1</v>
      </c>
      <c r="C371">
        <v>10</v>
      </c>
      <c r="D371">
        <f t="shared" si="71"/>
        <v>0</v>
      </c>
      <c r="E371" t="s">
        <v>9</v>
      </c>
      <c r="F371" s="2" t="str">
        <f t="shared" si="72"/>
        <v>TAK</v>
      </c>
      <c r="G371">
        <f t="shared" si="73"/>
        <v>0.2</v>
      </c>
      <c r="H371">
        <f t="shared" si="67"/>
        <v>0</v>
      </c>
      <c r="I371">
        <f t="shared" si="66"/>
        <v>60</v>
      </c>
      <c r="J371">
        <f t="shared" si="68"/>
        <v>23560</v>
      </c>
      <c r="K371">
        <f t="shared" si="77"/>
        <v>39360</v>
      </c>
      <c r="L371">
        <f t="shared" si="69"/>
        <v>15800</v>
      </c>
      <c r="M371">
        <f t="shared" si="74"/>
        <v>23560</v>
      </c>
      <c r="N371">
        <f t="shared" si="75"/>
        <v>12</v>
      </c>
      <c r="O371" t="str">
        <f t="shared" si="78"/>
        <v>nie</v>
      </c>
      <c r="P371" t="str">
        <f t="shared" si="76"/>
        <v>nie</v>
      </c>
    </row>
    <row r="372" spans="1:16" x14ac:dyDescent="0.3">
      <c r="A372" s="2">
        <v>45286</v>
      </c>
      <c r="B372">
        <f t="shared" si="70"/>
        <v>2</v>
      </c>
      <c r="C372">
        <v>10</v>
      </c>
      <c r="D372">
        <f t="shared" si="71"/>
        <v>0</v>
      </c>
      <c r="E372" t="s">
        <v>9</v>
      </c>
      <c r="F372" s="2" t="str">
        <f t="shared" si="72"/>
        <v>TAK</v>
      </c>
      <c r="G372">
        <f t="shared" si="73"/>
        <v>0.2</v>
      </c>
      <c r="H372">
        <f t="shared" si="67"/>
        <v>0</v>
      </c>
      <c r="I372">
        <f t="shared" si="66"/>
        <v>60</v>
      </c>
      <c r="J372">
        <f t="shared" si="68"/>
        <v>23620</v>
      </c>
      <c r="K372">
        <f t="shared" si="77"/>
        <v>39420</v>
      </c>
      <c r="L372">
        <f t="shared" si="69"/>
        <v>15800</v>
      </c>
      <c r="M372">
        <f t="shared" si="74"/>
        <v>23620</v>
      </c>
      <c r="N372">
        <f t="shared" si="75"/>
        <v>12</v>
      </c>
      <c r="O372" t="str">
        <f t="shared" si="78"/>
        <v>nie</v>
      </c>
      <c r="P372" t="str">
        <f t="shared" si="76"/>
        <v>nie</v>
      </c>
    </row>
    <row r="373" spans="1:16" x14ac:dyDescent="0.3">
      <c r="A373" s="2">
        <v>45287</v>
      </c>
      <c r="B373">
        <f t="shared" si="70"/>
        <v>3</v>
      </c>
      <c r="C373">
        <v>10</v>
      </c>
      <c r="D373">
        <f t="shared" si="71"/>
        <v>0</v>
      </c>
      <c r="E373" t="s">
        <v>9</v>
      </c>
      <c r="F373" s="2" t="str">
        <f t="shared" si="72"/>
        <v>TAK</v>
      </c>
      <c r="G373">
        <f t="shared" si="73"/>
        <v>0.2</v>
      </c>
      <c r="H373">
        <f t="shared" si="67"/>
        <v>0</v>
      </c>
      <c r="I373">
        <f t="shared" si="66"/>
        <v>60</v>
      </c>
      <c r="J373">
        <f t="shared" si="68"/>
        <v>23680</v>
      </c>
      <c r="K373">
        <f t="shared" si="77"/>
        <v>39480</v>
      </c>
      <c r="L373">
        <f t="shared" si="69"/>
        <v>15800</v>
      </c>
      <c r="M373">
        <f t="shared" si="74"/>
        <v>23680</v>
      </c>
      <c r="N373">
        <f t="shared" si="75"/>
        <v>12</v>
      </c>
      <c r="O373" t="str">
        <f t="shared" si="78"/>
        <v>nie</v>
      </c>
      <c r="P373" t="str">
        <f t="shared" si="76"/>
        <v>nie</v>
      </c>
    </row>
    <row r="374" spans="1:16" x14ac:dyDescent="0.3">
      <c r="A374" s="2">
        <v>45288</v>
      </c>
      <c r="B374">
        <f t="shared" si="70"/>
        <v>4</v>
      </c>
      <c r="C374">
        <v>10</v>
      </c>
      <c r="D374">
        <f t="shared" si="71"/>
        <v>0</v>
      </c>
      <c r="E374" t="s">
        <v>9</v>
      </c>
      <c r="F374" s="2" t="str">
        <f t="shared" si="72"/>
        <v>TAK</v>
      </c>
      <c r="G374">
        <f t="shared" si="73"/>
        <v>0.2</v>
      </c>
      <c r="H374">
        <f t="shared" si="67"/>
        <v>0</v>
      </c>
      <c r="I374">
        <f t="shared" si="66"/>
        <v>60</v>
      </c>
      <c r="J374">
        <f t="shared" si="68"/>
        <v>23740</v>
      </c>
      <c r="K374">
        <f t="shared" si="77"/>
        <v>39540</v>
      </c>
      <c r="L374">
        <f t="shared" si="69"/>
        <v>15800</v>
      </c>
      <c r="M374">
        <f t="shared" si="74"/>
        <v>23740</v>
      </c>
      <c r="N374">
        <f t="shared" si="75"/>
        <v>12</v>
      </c>
      <c r="O374" t="str">
        <f t="shared" si="78"/>
        <v>nie</v>
      </c>
      <c r="P374" t="str">
        <f t="shared" si="76"/>
        <v>nie</v>
      </c>
    </row>
    <row r="375" spans="1:16" x14ac:dyDescent="0.3">
      <c r="A375" s="2">
        <v>45289</v>
      </c>
      <c r="B375">
        <f t="shared" si="70"/>
        <v>5</v>
      </c>
      <c r="C375">
        <v>10</v>
      </c>
      <c r="D375">
        <f t="shared" si="71"/>
        <v>0</v>
      </c>
      <c r="E375" t="s">
        <v>9</v>
      </c>
      <c r="F375" s="2" t="str">
        <f t="shared" si="72"/>
        <v>TAK</v>
      </c>
      <c r="G375">
        <f t="shared" si="73"/>
        <v>0.2</v>
      </c>
      <c r="H375">
        <f t="shared" si="67"/>
        <v>0</v>
      </c>
      <c r="I375">
        <f t="shared" si="66"/>
        <v>60</v>
      </c>
      <c r="J375">
        <f t="shared" si="68"/>
        <v>23800</v>
      </c>
      <c r="K375">
        <f t="shared" si="77"/>
        <v>39600</v>
      </c>
      <c r="L375">
        <f t="shared" si="69"/>
        <v>15800</v>
      </c>
      <c r="M375">
        <f t="shared" si="74"/>
        <v>23800</v>
      </c>
      <c r="N375">
        <f t="shared" si="75"/>
        <v>12</v>
      </c>
      <c r="O375" t="str">
        <f t="shared" si="78"/>
        <v>nie</v>
      </c>
      <c r="P375" t="str">
        <f t="shared" si="76"/>
        <v>nie</v>
      </c>
    </row>
    <row r="376" spans="1:16" x14ac:dyDescent="0.3">
      <c r="A376" s="2">
        <v>45290</v>
      </c>
      <c r="B376">
        <f t="shared" si="70"/>
        <v>6</v>
      </c>
      <c r="C376">
        <v>10</v>
      </c>
      <c r="D376">
        <f t="shared" si="71"/>
        <v>0</v>
      </c>
      <c r="E376" t="s">
        <v>9</v>
      </c>
      <c r="F376" s="2" t="str">
        <f t="shared" si="72"/>
        <v>NIE</v>
      </c>
      <c r="G376">
        <f t="shared" si="73"/>
        <v>0.2</v>
      </c>
      <c r="H376">
        <f t="shared" si="67"/>
        <v>0</v>
      </c>
      <c r="I376">
        <f t="shared" si="66"/>
        <v>0</v>
      </c>
      <c r="J376">
        <f t="shared" si="68"/>
        <v>23800</v>
      </c>
      <c r="K376">
        <f t="shared" si="77"/>
        <v>39600</v>
      </c>
      <c r="L376">
        <f t="shared" si="69"/>
        <v>15800</v>
      </c>
      <c r="M376">
        <f t="shared" si="74"/>
        <v>23800</v>
      </c>
      <c r="N376">
        <f t="shared" si="75"/>
        <v>12</v>
      </c>
      <c r="O376" t="str">
        <f t="shared" si="78"/>
        <v>nie</v>
      </c>
      <c r="P376" t="str">
        <f>IF(AND(O376="nie",O377="tak"),"koniec","nie")</f>
        <v>nie</v>
      </c>
    </row>
    <row r="377" spans="1:16" x14ac:dyDescent="0.3">
      <c r="A377" s="2">
        <v>45291</v>
      </c>
      <c r="B377">
        <f t="shared" si="70"/>
        <v>7</v>
      </c>
      <c r="C377">
        <v>10</v>
      </c>
      <c r="D377">
        <f t="shared" si="71"/>
        <v>150</v>
      </c>
      <c r="E377" t="s">
        <v>9</v>
      </c>
      <c r="F377" s="2" t="str">
        <f t="shared" si="72"/>
        <v>NIE</v>
      </c>
      <c r="G377">
        <f t="shared" si="73"/>
        <v>0.2</v>
      </c>
      <c r="H377">
        <f t="shared" si="67"/>
        <v>150</v>
      </c>
      <c r="I377">
        <f t="shared" si="66"/>
        <v>0</v>
      </c>
      <c r="J377">
        <f>IF(F377="tak",30*G377*10-D377+J376,J376-D377)</f>
        <v>23650</v>
      </c>
      <c r="K377">
        <f>IF(F377="tak",G377*C377*30+K376,K376)</f>
        <v>39600</v>
      </c>
      <c r="L377">
        <f>L376+D377</f>
        <v>15950</v>
      </c>
      <c r="M377">
        <f t="shared" si="74"/>
        <v>23650</v>
      </c>
      <c r="N377">
        <f t="shared" si="75"/>
        <v>12</v>
      </c>
      <c r="O377" t="str">
        <f>IF(N377=N376,"nie","tak")</f>
        <v>nie</v>
      </c>
      <c r="P377" t="str">
        <f>IF(AND(O377="nie",O379="tak"),"koniec","nie")</f>
        <v>koniec</v>
      </c>
    </row>
    <row r="378" spans="1:16" x14ac:dyDescent="0.3">
      <c r="A378" s="2"/>
      <c r="F378" s="2"/>
      <c r="H378">
        <f t="shared" si="67"/>
        <v>0</v>
      </c>
      <c r="I378">
        <f t="shared" si="66"/>
        <v>0</v>
      </c>
      <c r="K378">
        <f>SUBTOTAL(9,K347:K377)</f>
        <v>1200660</v>
      </c>
      <c r="L378">
        <f>SUBTOTAL(9,L347:L377)</f>
        <v>482450</v>
      </c>
      <c r="N378" s="9" t="s">
        <v>52</v>
      </c>
    </row>
    <row r="379" spans="1:16" x14ac:dyDescent="0.3">
      <c r="A379" s="2">
        <v>45292</v>
      </c>
      <c r="B379">
        <f t="shared" si="70"/>
        <v>1</v>
      </c>
      <c r="C379">
        <v>10</v>
      </c>
      <c r="D379">
        <f t="shared" si="71"/>
        <v>0</v>
      </c>
      <c r="E379" t="s">
        <v>9</v>
      </c>
      <c r="F379" s="2" t="str">
        <f t="shared" si="72"/>
        <v>TAK</v>
      </c>
      <c r="G379">
        <f t="shared" si="73"/>
        <v>0.2</v>
      </c>
      <c r="H379">
        <f t="shared" si="67"/>
        <v>0</v>
      </c>
      <c r="I379">
        <f t="shared" si="66"/>
        <v>60</v>
      </c>
      <c r="J379">
        <f>IF(F379="tak",30*G379*10-D379+J377,J377-D379)</f>
        <v>23710</v>
      </c>
      <c r="K379">
        <f>IF(F379="tak",G379*C379*30+K377,K377)</f>
        <v>39660</v>
      </c>
      <c r="L379">
        <f>L377+D379</f>
        <v>15950</v>
      </c>
      <c r="M379">
        <f t="shared" si="74"/>
        <v>23710</v>
      </c>
      <c r="N379">
        <f t="shared" si="75"/>
        <v>1</v>
      </c>
      <c r="O379" t="str">
        <f>IF(N379=N377,"nie","tak")</f>
        <v>tak</v>
      </c>
      <c r="P379" t="str">
        <f t="shared" si="76"/>
        <v>nie</v>
      </c>
    </row>
    <row r="380" spans="1:16" x14ac:dyDescent="0.3">
      <c r="A380" s="2">
        <v>45293</v>
      </c>
      <c r="B380">
        <f t="shared" si="70"/>
        <v>2</v>
      </c>
      <c r="C380">
        <v>10</v>
      </c>
      <c r="D380">
        <f t="shared" si="71"/>
        <v>0</v>
      </c>
      <c r="E380" t="s">
        <v>9</v>
      </c>
      <c r="F380" s="2" t="str">
        <f t="shared" si="72"/>
        <v>TAK</v>
      </c>
      <c r="G380">
        <f t="shared" si="73"/>
        <v>0.2</v>
      </c>
      <c r="H380">
        <f t="shared" si="67"/>
        <v>0</v>
      </c>
      <c r="I380">
        <f t="shared" si="66"/>
        <v>60</v>
      </c>
      <c r="J380">
        <f t="shared" si="68"/>
        <v>23770</v>
      </c>
      <c r="K380">
        <f t="shared" si="77"/>
        <v>39720</v>
      </c>
      <c r="L380">
        <f t="shared" si="69"/>
        <v>15950</v>
      </c>
      <c r="M380">
        <f t="shared" si="74"/>
        <v>23770</v>
      </c>
      <c r="N380">
        <f t="shared" si="75"/>
        <v>1</v>
      </c>
      <c r="O380" t="str">
        <f t="shared" si="78"/>
        <v>nie</v>
      </c>
      <c r="P380" t="str">
        <f t="shared" si="76"/>
        <v>nie</v>
      </c>
    </row>
    <row r="381" spans="1:16" x14ac:dyDescent="0.3">
      <c r="A381" s="2">
        <v>45294</v>
      </c>
      <c r="B381">
        <f t="shared" si="70"/>
        <v>3</v>
      </c>
      <c r="C381">
        <v>10</v>
      </c>
      <c r="D381">
        <f t="shared" si="71"/>
        <v>0</v>
      </c>
      <c r="E381" t="s">
        <v>9</v>
      </c>
      <c r="F381" s="2" t="str">
        <f t="shared" si="72"/>
        <v>TAK</v>
      </c>
      <c r="G381">
        <f t="shared" si="73"/>
        <v>0.2</v>
      </c>
      <c r="H381">
        <f t="shared" si="67"/>
        <v>0</v>
      </c>
      <c r="I381">
        <f t="shared" si="66"/>
        <v>60</v>
      </c>
      <c r="J381">
        <f t="shared" si="68"/>
        <v>23830</v>
      </c>
      <c r="K381">
        <f t="shared" si="77"/>
        <v>39780</v>
      </c>
      <c r="L381">
        <f t="shared" si="69"/>
        <v>15950</v>
      </c>
      <c r="M381">
        <f t="shared" si="74"/>
        <v>23830</v>
      </c>
      <c r="N381">
        <f t="shared" si="75"/>
        <v>1</v>
      </c>
      <c r="O381" t="str">
        <f t="shared" si="78"/>
        <v>nie</v>
      </c>
      <c r="P381" t="str">
        <f t="shared" si="76"/>
        <v>nie</v>
      </c>
    </row>
    <row r="382" spans="1:16" x14ac:dyDescent="0.3">
      <c r="A382" s="2">
        <v>45295</v>
      </c>
      <c r="B382">
        <f t="shared" si="70"/>
        <v>4</v>
      </c>
      <c r="C382">
        <v>10</v>
      </c>
      <c r="D382">
        <f t="shared" si="71"/>
        <v>0</v>
      </c>
      <c r="E382" t="s">
        <v>9</v>
      </c>
      <c r="F382" s="2" t="str">
        <f t="shared" si="72"/>
        <v>TAK</v>
      </c>
      <c r="G382">
        <f t="shared" si="73"/>
        <v>0.2</v>
      </c>
      <c r="H382">
        <f t="shared" si="67"/>
        <v>0</v>
      </c>
      <c r="I382">
        <f t="shared" si="66"/>
        <v>60</v>
      </c>
      <c r="J382">
        <f t="shared" si="68"/>
        <v>23890</v>
      </c>
      <c r="K382">
        <f t="shared" si="77"/>
        <v>39840</v>
      </c>
      <c r="L382">
        <f t="shared" si="69"/>
        <v>15950</v>
      </c>
      <c r="M382">
        <f t="shared" si="74"/>
        <v>23890</v>
      </c>
      <c r="N382">
        <f t="shared" si="75"/>
        <v>1</v>
      </c>
      <c r="O382" t="str">
        <f t="shared" si="78"/>
        <v>nie</v>
      </c>
      <c r="P382" t="str">
        <f t="shared" si="76"/>
        <v>nie</v>
      </c>
    </row>
    <row r="383" spans="1:16" x14ac:dyDescent="0.3">
      <c r="A383" s="2">
        <v>45296</v>
      </c>
      <c r="B383">
        <f t="shared" si="70"/>
        <v>5</v>
      </c>
      <c r="C383">
        <v>10</v>
      </c>
      <c r="D383">
        <f t="shared" si="71"/>
        <v>0</v>
      </c>
      <c r="E383" t="s">
        <v>9</v>
      </c>
      <c r="F383" s="2" t="str">
        <f t="shared" si="72"/>
        <v>TAK</v>
      </c>
      <c r="G383">
        <f t="shared" si="73"/>
        <v>0.2</v>
      </c>
      <c r="H383">
        <f t="shared" si="67"/>
        <v>0</v>
      </c>
      <c r="I383">
        <f t="shared" si="66"/>
        <v>60</v>
      </c>
      <c r="J383">
        <f t="shared" si="68"/>
        <v>23950</v>
      </c>
      <c r="K383">
        <f t="shared" si="77"/>
        <v>39900</v>
      </c>
      <c r="L383">
        <f t="shared" si="69"/>
        <v>15950</v>
      </c>
      <c r="M383">
        <f t="shared" si="74"/>
        <v>23950</v>
      </c>
      <c r="N383">
        <f t="shared" si="75"/>
        <v>1</v>
      </c>
      <c r="O383" t="str">
        <f t="shared" si="78"/>
        <v>nie</v>
      </c>
      <c r="P383" t="str">
        <f t="shared" si="76"/>
        <v>nie</v>
      </c>
    </row>
    <row r="384" spans="1:16" x14ac:dyDescent="0.3">
      <c r="A384" s="2">
        <v>45297</v>
      </c>
      <c r="B384">
        <f t="shared" si="70"/>
        <v>6</v>
      </c>
      <c r="C384">
        <v>10</v>
      </c>
      <c r="D384">
        <f t="shared" si="71"/>
        <v>0</v>
      </c>
      <c r="E384" t="s">
        <v>9</v>
      </c>
      <c r="F384" s="2" t="str">
        <f t="shared" si="72"/>
        <v>NIE</v>
      </c>
      <c r="G384">
        <f t="shared" si="73"/>
        <v>0.2</v>
      </c>
      <c r="H384">
        <f t="shared" si="67"/>
        <v>0</v>
      </c>
      <c r="I384">
        <f t="shared" si="66"/>
        <v>0</v>
      </c>
      <c r="J384">
        <f t="shared" si="68"/>
        <v>23950</v>
      </c>
      <c r="K384">
        <f t="shared" si="77"/>
        <v>39900</v>
      </c>
      <c r="L384">
        <f t="shared" si="69"/>
        <v>15950</v>
      </c>
      <c r="M384">
        <f t="shared" si="74"/>
        <v>23950</v>
      </c>
      <c r="N384">
        <f t="shared" si="75"/>
        <v>1</v>
      </c>
      <c r="O384" t="str">
        <f t="shared" si="78"/>
        <v>nie</v>
      </c>
      <c r="P384" t="str">
        <f t="shared" si="76"/>
        <v>nie</v>
      </c>
    </row>
    <row r="385" spans="1:16" x14ac:dyDescent="0.3">
      <c r="A385" s="2">
        <v>45298</v>
      </c>
      <c r="B385">
        <f t="shared" si="70"/>
        <v>7</v>
      </c>
      <c r="C385">
        <v>10</v>
      </c>
      <c r="D385">
        <f t="shared" si="71"/>
        <v>150</v>
      </c>
      <c r="E385" t="s">
        <v>9</v>
      </c>
      <c r="F385" s="2" t="str">
        <f t="shared" si="72"/>
        <v>NIE</v>
      </c>
      <c r="G385">
        <f t="shared" si="73"/>
        <v>0.2</v>
      </c>
      <c r="H385">
        <f t="shared" si="67"/>
        <v>150</v>
      </c>
      <c r="I385">
        <f t="shared" si="66"/>
        <v>0</v>
      </c>
      <c r="J385">
        <f t="shared" si="68"/>
        <v>23800</v>
      </c>
      <c r="K385">
        <f t="shared" si="77"/>
        <v>39900</v>
      </c>
      <c r="L385">
        <f t="shared" si="69"/>
        <v>16100</v>
      </c>
      <c r="M385">
        <f t="shared" si="74"/>
        <v>23800</v>
      </c>
      <c r="N385">
        <f t="shared" si="75"/>
        <v>1</v>
      </c>
      <c r="O385" t="str">
        <f t="shared" si="78"/>
        <v>nie</v>
      </c>
      <c r="P385" t="str">
        <f t="shared" si="76"/>
        <v>nie</v>
      </c>
    </row>
    <row r="386" spans="1:16" x14ac:dyDescent="0.3">
      <c r="A386" s="2">
        <v>45299</v>
      </c>
      <c r="B386">
        <f t="shared" si="70"/>
        <v>1</v>
      </c>
      <c r="C386">
        <v>10</v>
      </c>
      <c r="D386">
        <f t="shared" si="71"/>
        <v>0</v>
      </c>
      <c r="E386" t="s">
        <v>9</v>
      </c>
      <c r="F386" s="2" t="str">
        <f t="shared" si="72"/>
        <v>TAK</v>
      </c>
      <c r="G386">
        <f t="shared" si="73"/>
        <v>0.2</v>
      </c>
      <c r="H386">
        <f t="shared" si="67"/>
        <v>0</v>
      </c>
      <c r="I386">
        <f t="shared" si="66"/>
        <v>60</v>
      </c>
      <c r="J386">
        <f t="shared" si="68"/>
        <v>23860</v>
      </c>
      <c r="K386">
        <f t="shared" si="77"/>
        <v>39960</v>
      </c>
      <c r="L386">
        <f t="shared" si="69"/>
        <v>16100</v>
      </c>
      <c r="M386">
        <f t="shared" si="74"/>
        <v>23860</v>
      </c>
      <c r="N386">
        <f t="shared" si="75"/>
        <v>1</v>
      </c>
      <c r="O386" t="str">
        <f t="shared" si="78"/>
        <v>nie</v>
      </c>
      <c r="P386" t="str">
        <f t="shared" si="76"/>
        <v>nie</v>
      </c>
    </row>
    <row r="387" spans="1:16" x14ac:dyDescent="0.3">
      <c r="A387" s="2">
        <v>45300</v>
      </c>
      <c r="B387">
        <f t="shared" si="70"/>
        <v>2</v>
      </c>
      <c r="C387">
        <v>10</v>
      </c>
      <c r="D387">
        <f t="shared" si="71"/>
        <v>0</v>
      </c>
      <c r="E387" t="s">
        <v>9</v>
      </c>
      <c r="F387" s="2" t="str">
        <f t="shared" si="72"/>
        <v>TAK</v>
      </c>
      <c r="G387">
        <f t="shared" si="73"/>
        <v>0.2</v>
      </c>
      <c r="H387">
        <f t="shared" si="67"/>
        <v>0</v>
      </c>
      <c r="I387">
        <f t="shared" ref="I387:I450" si="79">IF(F387="tak",G387*C387*30,0)</f>
        <v>60</v>
      </c>
      <c r="J387">
        <f t="shared" si="68"/>
        <v>23920</v>
      </c>
      <c r="K387">
        <f t="shared" si="77"/>
        <v>40020</v>
      </c>
      <c r="L387">
        <f t="shared" si="69"/>
        <v>16100</v>
      </c>
      <c r="M387">
        <f t="shared" si="74"/>
        <v>23920</v>
      </c>
      <c r="N387">
        <f t="shared" si="75"/>
        <v>1</v>
      </c>
      <c r="O387" t="str">
        <f t="shared" si="78"/>
        <v>nie</v>
      </c>
      <c r="P387" t="str">
        <f t="shared" si="76"/>
        <v>nie</v>
      </c>
    </row>
    <row r="388" spans="1:16" x14ac:dyDescent="0.3">
      <c r="A388" s="2">
        <v>45301</v>
      </c>
      <c r="B388">
        <f t="shared" si="70"/>
        <v>3</v>
      </c>
      <c r="C388">
        <v>10</v>
      </c>
      <c r="D388">
        <f t="shared" si="71"/>
        <v>0</v>
      </c>
      <c r="E388" t="s">
        <v>9</v>
      </c>
      <c r="F388" s="2" t="str">
        <f t="shared" si="72"/>
        <v>TAK</v>
      </c>
      <c r="G388">
        <f t="shared" si="73"/>
        <v>0.2</v>
      </c>
      <c r="H388">
        <f t="shared" ref="H388:H451" si="80">D388</f>
        <v>0</v>
      </c>
      <c r="I388">
        <f t="shared" si="79"/>
        <v>60</v>
      </c>
      <c r="J388">
        <f t="shared" ref="J388:J451" si="81">IF(F388="tak",30*G388*10-D388+J387,J387-D388)</f>
        <v>23980</v>
      </c>
      <c r="K388">
        <f t="shared" si="77"/>
        <v>40080</v>
      </c>
      <c r="L388">
        <f t="shared" ref="L388:L451" si="82">L387+D388</f>
        <v>16100</v>
      </c>
      <c r="M388">
        <f t="shared" si="74"/>
        <v>23980</v>
      </c>
      <c r="N388">
        <f t="shared" si="75"/>
        <v>1</v>
      </c>
      <c r="O388" t="str">
        <f t="shared" si="78"/>
        <v>nie</v>
      </c>
      <c r="P388" t="str">
        <f t="shared" si="76"/>
        <v>nie</v>
      </c>
    </row>
    <row r="389" spans="1:16" x14ac:dyDescent="0.3">
      <c r="A389" s="2">
        <v>45302</v>
      </c>
      <c r="B389">
        <f t="shared" si="70"/>
        <v>4</v>
      </c>
      <c r="C389">
        <v>10</v>
      </c>
      <c r="D389">
        <f t="shared" si="71"/>
        <v>0</v>
      </c>
      <c r="E389" t="s">
        <v>9</v>
      </c>
      <c r="F389" s="2" t="str">
        <f t="shared" si="72"/>
        <v>TAK</v>
      </c>
      <c r="G389">
        <f t="shared" si="73"/>
        <v>0.2</v>
      </c>
      <c r="H389">
        <f t="shared" si="80"/>
        <v>0</v>
      </c>
      <c r="I389">
        <f t="shared" si="79"/>
        <v>60</v>
      </c>
      <c r="J389">
        <f t="shared" si="81"/>
        <v>24040</v>
      </c>
      <c r="K389">
        <f t="shared" si="77"/>
        <v>40140</v>
      </c>
      <c r="L389">
        <f t="shared" si="82"/>
        <v>16100</v>
      </c>
      <c r="M389">
        <f t="shared" si="74"/>
        <v>24040</v>
      </c>
      <c r="N389">
        <f t="shared" si="75"/>
        <v>1</v>
      </c>
      <c r="O389" t="str">
        <f t="shared" si="78"/>
        <v>nie</v>
      </c>
      <c r="P389" t="str">
        <f t="shared" si="76"/>
        <v>nie</v>
      </c>
    </row>
    <row r="390" spans="1:16" x14ac:dyDescent="0.3">
      <c r="A390" s="2">
        <v>45303</v>
      </c>
      <c r="B390">
        <f t="shared" si="70"/>
        <v>5</v>
      </c>
      <c r="C390">
        <v>10</v>
      </c>
      <c r="D390">
        <f t="shared" si="71"/>
        <v>0</v>
      </c>
      <c r="E390" t="s">
        <v>9</v>
      </c>
      <c r="F390" s="2" t="str">
        <f t="shared" si="72"/>
        <v>TAK</v>
      </c>
      <c r="G390">
        <f t="shared" si="73"/>
        <v>0.2</v>
      </c>
      <c r="H390">
        <f t="shared" si="80"/>
        <v>0</v>
      </c>
      <c r="I390">
        <f t="shared" si="79"/>
        <v>60</v>
      </c>
      <c r="J390">
        <f t="shared" si="81"/>
        <v>24100</v>
      </c>
      <c r="K390">
        <f t="shared" si="77"/>
        <v>40200</v>
      </c>
      <c r="L390">
        <f t="shared" si="82"/>
        <v>16100</v>
      </c>
      <c r="M390">
        <f t="shared" si="74"/>
        <v>24100</v>
      </c>
      <c r="N390">
        <f t="shared" si="75"/>
        <v>1</v>
      </c>
      <c r="O390" t="str">
        <f t="shared" si="78"/>
        <v>nie</v>
      </c>
      <c r="P390" t="str">
        <f t="shared" si="76"/>
        <v>nie</v>
      </c>
    </row>
    <row r="391" spans="1:16" x14ac:dyDescent="0.3">
      <c r="A391" s="2">
        <v>45304</v>
      </c>
      <c r="B391">
        <f t="shared" si="70"/>
        <v>6</v>
      </c>
      <c r="C391">
        <v>10</v>
      </c>
      <c r="D391">
        <f t="shared" si="71"/>
        <v>0</v>
      </c>
      <c r="E391" t="s">
        <v>9</v>
      </c>
      <c r="F391" s="2" t="str">
        <f t="shared" si="72"/>
        <v>NIE</v>
      </c>
      <c r="G391">
        <f t="shared" si="73"/>
        <v>0.2</v>
      </c>
      <c r="H391">
        <f t="shared" si="80"/>
        <v>0</v>
      </c>
      <c r="I391">
        <f t="shared" si="79"/>
        <v>0</v>
      </c>
      <c r="J391">
        <f t="shared" si="81"/>
        <v>24100</v>
      </c>
      <c r="K391">
        <f t="shared" si="77"/>
        <v>40200</v>
      </c>
      <c r="L391">
        <f t="shared" si="82"/>
        <v>16100</v>
      </c>
      <c r="M391">
        <f t="shared" si="74"/>
        <v>24100</v>
      </c>
      <c r="N391">
        <f t="shared" si="75"/>
        <v>1</v>
      </c>
      <c r="O391" t="str">
        <f t="shared" si="78"/>
        <v>nie</v>
      </c>
      <c r="P391" t="str">
        <f t="shared" si="76"/>
        <v>nie</v>
      </c>
    </row>
    <row r="392" spans="1:16" x14ac:dyDescent="0.3">
      <c r="A392" s="2">
        <v>45305</v>
      </c>
      <c r="B392">
        <f t="shared" si="70"/>
        <v>7</v>
      </c>
      <c r="C392">
        <v>10</v>
      </c>
      <c r="D392">
        <f t="shared" si="71"/>
        <v>150</v>
      </c>
      <c r="E392" t="s">
        <v>9</v>
      </c>
      <c r="F392" s="2" t="str">
        <f t="shared" si="72"/>
        <v>NIE</v>
      </c>
      <c r="G392">
        <f t="shared" si="73"/>
        <v>0.2</v>
      </c>
      <c r="H392">
        <f t="shared" si="80"/>
        <v>150</v>
      </c>
      <c r="I392">
        <f t="shared" si="79"/>
        <v>0</v>
      </c>
      <c r="J392">
        <f t="shared" si="81"/>
        <v>23950</v>
      </c>
      <c r="K392">
        <f t="shared" si="77"/>
        <v>40200</v>
      </c>
      <c r="L392">
        <f t="shared" si="82"/>
        <v>16250</v>
      </c>
      <c r="M392">
        <f t="shared" si="74"/>
        <v>23950</v>
      </c>
      <c r="N392">
        <f t="shared" si="75"/>
        <v>1</v>
      </c>
      <c r="O392" t="str">
        <f t="shared" si="78"/>
        <v>nie</v>
      </c>
      <c r="P392" t="str">
        <f t="shared" si="76"/>
        <v>nie</v>
      </c>
    </row>
    <row r="393" spans="1:16" x14ac:dyDescent="0.3">
      <c r="A393" s="2">
        <v>45306</v>
      </c>
      <c r="B393">
        <f t="shared" si="70"/>
        <v>1</v>
      </c>
      <c r="C393">
        <v>10</v>
      </c>
      <c r="D393">
        <f t="shared" si="71"/>
        <v>0</v>
      </c>
      <c r="E393" t="s">
        <v>9</v>
      </c>
      <c r="F393" s="2" t="str">
        <f t="shared" si="72"/>
        <v>TAK</v>
      </c>
      <c r="G393">
        <f t="shared" si="73"/>
        <v>0.2</v>
      </c>
      <c r="H393">
        <f t="shared" si="80"/>
        <v>0</v>
      </c>
      <c r="I393">
        <f t="shared" si="79"/>
        <v>60</v>
      </c>
      <c r="J393">
        <f t="shared" si="81"/>
        <v>24010</v>
      </c>
      <c r="K393">
        <f t="shared" si="77"/>
        <v>40260</v>
      </c>
      <c r="L393">
        <f t="shared" si="82"/>
        <v>16250</v>
      </c>
      <c r="M393">
        <f t="shared" si="74"/>
        <v>24010</v>
      </c>
      <c r="N393">
        <f t="shared" si="75"/>
        <v>1</v>
      </c>
      <c r="O393" t="str">
        <f t="shared" si="78"/>
        <v>nie</v>
      </c>
      <c r="P393" t="str">
        <f t="shared" si="76"/>
        <v>nie</v>
      </c>
    </row>
    <row r="394" spans="1:16" x14ac:dyDescent="0.3">
      <c r="A394" s="2">
        <v>45307</v>
      </c>
      <c r="B394">
        <f t="shared" si="70"/>
        <v>2</v>
      </c>
      <c r="C394">
        <v>10</v>
      </c>
      <c r="D394">
        <f t="shared" si="71"/>
        <v>0</v>
      </c>
      <c r="E394" t="s">
        <v>9</v>
      </c>
      <c r="F394" s="2" t="str">
        <f t="shared" si="72"/>
        <v>TAK</v>
      </c>
      <c r="G394">
        <f t="shared" si="73"/>
        <v>0.2</v>
      </c>
      <c r="H394">
        <f t="shared" si="80"/>
        <v>0</v>
      </c>
      <c r="I394">
        <f t="shared" si="79"/>
        <v>60</v>
      </c>
      <c r="J394">
        <f t="shared" si="81"/>
        <v>24070</v>
      </c>
      <c r="K394">
        <f t="shared" si="77"/>
        <v>40320</v>
      </c>
      <c r="L394">
        <f t="shared" si="82"/>
        <v>16250</v>
      </c>
      <c r="M394">
        <f t="shared" si="74"/>
        <v>24070</v>
      </c>
      <c r="N394">
        <f t="shared" si="75"/>
        <v>1</v>
      </c>
      <c r="O394" t="str">
        <f t="shared" si="78"/>
        <v>nie</v>
      </c>
      <c r="P394" t="str">
        <f t="shared" si="76"/>
        <v>nie</v>
      </c>
    </row>
    <row r="395" spans="1:16" x14ac:dyDescent="0.3">
      <c r="A395" s="2">
        <v>45308</v>
      </c>
      <c r="B395">
        <f t="shared" si="70"/>
        <v>3</v>
      </c>
      <c r="C395">
        <v>10</v>
      </c>
      <c r="D395">
        <f t="shared" si="71"/>
        <v>0</v>
      </c>
      <c r="E395" t="s">
        <v>9</v>
      </c>
      <c r="F395" s="2" t="str">
        <f t="shared" si="72"/>
        <v>TAK</v>
      </c>
      <c r="G395">
        <f t="shared" si="73"/>
        <v>0.2</v>
      </c>
      <c r="H395">
        <f t="shared" si="80"/>
        <v>0</v>
      </c>
      <c r="I395">
        <f t="shared" si="79"/>
        <v>60</v>
      </c>
      <c r="J395">
        <f t="shared" si="81"/>
        <v>24130</v>
      </c>
      <c r="K395">
        <f t="shared" si="77"/>
        <v>40380</v>
      </c>
      <c r="L395">
        <f t="shared" si="82"/>
        <v>16250</v>
      </c>
      <c r="M395">
        <f t="shared" si="74"/>
        <v>24130</v>
      </c>
      <c r="N395">
        <f t="shared" si="75"/>
        <v>1</v>
      </c>
      <c r="O395" t="str">
        <f t="shared" si="78"/>
        <v>nie</v>
      </c>
      <c r="P395" t="str">
        <f t="shared" si="76"/>
        <v>nie</v>
      </c>
    </row>
    <row r="396" spans="1:16" x14ac:dyDescent="0.3">
      <c r="A396" s="2">
        <v>45309</v>
      </c>
      <c r="B396">
        <f t="shared" si="70"/>
        <v>4</v>
      </c>
      <c r="C396">
        <v>10</v>
      </c>
      <c r="D396">
        <f t="shared" si="71"/>
        <v>0</v>
      </c>
      <c r="E396" t="s">
        <v>9</v>
      </c>
      <c r="F396" s="2" t="str">
        <f t="shared" si="72"/>
        <v>TAK</v>
      </c>
      <c r="G396">
        <f t="shared" si="73"/>
        <v>0.2</v>
      </c>
      <c r="H396">
        <f t="shared" si="80"/>
        <v>0</v>
      </c>
      <c r="I396">
        <f t="shared" si="79"/>
        <v>60</v>
      </c>
      <c r="J396">
        <f t="shared" si="81"/>
        <v>24190</v>
      </c>
      <c r="K396">
        <f t="shared" si="77"/>
        <v>40440</v>
      </c>
      <c r="L396">
        <f t="shared" si="82"/>
        <v>16250</v>
      </c>
      <c r="M396">
        <f t="shared" si="74"/>
        <v>24190</v>
      </c>
      <c r="N396">
        <f t="shared" si="75"/>
        <v>1</v>
      </c>
      <c r="O396" t="str">
        <f t="shared" si="78"/>
        <v>nie</v>
      </c>
      <c r="P396" t="str">
        <f t="shared" si="76"/>
        <v>nie</v>
      </c>
    </row>
    <row r="397" spans="1:16" x14ac:dyDescent="0.3">
      <c r="A397" s="2">
        <v>45310</v>
      </c>
      <c r="B397">
        <f t="shared" si="70"/>
        <v>5</v>
      </c>
      <c r="C397">
        <v>10</v>
      </c>
      <c r="D397">
        <f t="shared" si="71"/>
        <v>0</v>
      </c>
      <c r="E397" t="s">
        <v>9</v>
      </c>
      <c r="F397" s="2" t="str">
        <f t="shared" si="72"/>
        <v>TAK</v>
      </c>
      <c r="G397">
        <f t="shared" si="73"/>
        <v>0.2</v>
      </c>
      <c r="H397">
        <f t="shared" si="80"/>
        <v>0</v>
      </c>
      <c r="I397">
        <f t="shared" si="79"/>
        <v>60</v>
      </c>
      <c r="J397">
        <f t="shared" si="81"/>
        <v>24250</v>
      </c>
      <c r="K397">
        <f t="shared" si="77"/>
        <v>40500</v>
      </c>
      <c r="L397">
        <f t="shared" si="82"/>
        <v>16250</v>
      </c>
      <c r="M397">
        <f t="shared" si="74"/>
        <v>24250</v>
      </c>
      <c r="N397">
        <f t="shared" si="75"/>
        <v>1</v>
      </c>
      <c r="O397" t="str">
        <f t="shared" si="78"/>
        <v>nie</v>
      </c>
      <c r="P397" t="str">
        <f t="shared" si="76"/>
        <v>nie</v>
      </c>
    </row>
    <row r="398" spans="1:16" x14ac:dyDescent="0.3">
      <c r="A398" s="2">
        <v>45311</v>
      </c>
      <c r="B398">
        <f t="shared" si="70"/>
        <v>6</v>
      </c>
      <c r="C398">
        <v>10</v>
      </c>
      <c r="D398">
        <f t="shared" si="71"/>
        <v>0</v>
      </c>
      <c r="E398" t="s">
        <v>9</v>
      </c>
      <c r="F398" s="2" t="str">
        <f t="shared" si="72"/>
        <v>NIE</v>
      </c>
      <c r="G398">
        <f t="shared" si="73"/>
        <v>0.2</v>
      </c>
      <c r="H398">
        <f t="shared" si="80"/>
        <v>0</v>
      </c>
      <c r="I398">
        <f t="shared" si="79"/>
        <v>0</v>
      </c>
      <c r="J398">
        <f t="shared" si="81"/>
        <v>24250</v>
      </c>
      <c r="K398">
        <f t="shared" ref="K398:K461" si="83">IF(F398="tak",G398*C398*30+K397,K397)</f>
        <v>40500</v>
      </c>
      <c r="L398">
        <f t="shared" si="82"/>
        <v>16250</v>
      </c>
      <c r="M398">
        <f t="shared" si="74"/>
        <v>24250</v>
      </c>
      <c r="N398">
        <f t="shared" si="75"/>
        <v>1</v>
      </c>
      <c r="O398" t="str">
        <f t="shared" si="78"/>
        <v>nie</v>
      </c>
      <c r="P398" t="str">
        <f t="shared" si="76"/>
        <v>nie</v>
      </c>
    </row>
    <row r="399" spans="1:16" x14ac:dyDescent="0.3">
      <c r="A399" s="2">
        <v>45312</v>
      </c>
      <c r="B399">
        <f t="shared" ref="B399:B464" si="84">WEEKDAY(A399,2)</f>
        <v>7</v>
      </c>
      <c r="C399">
        <v>10</v>
      </c>
      <c r="D399">
        <f t="shared" ref="D399:D464" si="85">IF(B399=7,15*10,0)</f>
        <v>150</v>
      </c>
      <c r="E399" t="s">
        <v>9</v>
      </c>
      <c r="F399" s="2" t="str">
        <f t="shared" ref="F399:F464" si="86">IF(OR(B399=6,B399=7),"NIE","TAK")</f>
        <v>NIE</v>
      </c>
      <c r="G399">
        <f t="shared" ref="G399:G464" si="87">IF(E399="wiosna",50%,IF(E399="lato",90%,IF(E399="jesień",40%,20%)))</f>
        <v>0.2</v>
      </c>
      <c r="H399">
        <f t="shared" si="80"/>
        <v>150</v>
      </c>
      <c r="I399">
        <f t="shared" si="79"/>
        <v>0</v>
      </c>
      <c r="J399">
        <f t="shared" si="81"/>
        <v>24100</v>
      </c>
      <c r="K399">
        <f t="shared" si="83"/>
        <v>40500</v>
      </c>
      <c r="L399">
        <f t="shared" si="82"/>
        <v>16400</v>
      </c>
      <c r="M399">
        <f t="shared" ref="M399:M464" si="88">K399-L399</f>
        <v>24100</v>
      </c>
      <c r="N399">
        <f t="shared" ref="N399:N464" si="89">MONTH(A399)</f>
        <v>1</v>
      </c>
      <c r="O399" t="str">
        <f t="shared" si="78"/>
        <v>nie</v>
      </c>
      <c r="P399" t="str">
        <f t="shared" ref="P399:P464" si="90">IF(AND(O399="nie",O400="tak"),"koniec","nie")</f>
        <v>nie</v>
      </c>
    </row>
    <row r="400" spans="1:16" x14ac:dyDescent="0.3">
      <c r="A400" s="2">
        <v>45313</v>
      </c>
      <c r="B400">
        <f t="shared" si="84"/>
        <v>1</v>
      </c>
      <c r="C400">
        <v>10</v>
      </c>
      <c r="D400">
        <f t="shared" si="85"/>
        <v>0</v>
      </c>
      <c r="E400" t="s">
        <v>9</v>
      </c>
      <c r="F400" s="2" t="str">
        <f t="shared" si="86"/>
        <v>TAK</v>
      </c>
      <c r="G400">
        <f t="shared" si="87"/>
        <v>0.2</v>
      </c>
      <c r="H400">
        <f t="shared" si="80"/>
        <v>0</v>
      </c>
      <c r="I400">
        <f t="shared" si="79"/>
        <v>60</v>
      </c>
      <c r="J400">
        <f t="shared" si="81"/>
        <v>24160</v>
      </c>
      <c r="K400">
        <f t="shared" si="83"/>
        <v>40560</v>
      </c>
      <c r="L400">
        <f t="shared" si="82"/>
        <v>16400</v>
      </c>
      <c r="M400">
        <f t="shared" si="88"/>
        <v>24160</v>
      </c>
      <c r="N400">
        <f t="shared" si="89"/>
        <v>1</v>
      </c>
      <c r="O400" t="str">
        <f t="shared" ref="O400:O465" si="91">IF(N400=N399,"nie","tak")</f>
        <v>nie</v>
      </c>
      <c r="P400" t="str">
        <f t="shared" si="90"/>
        <v>nie</v>
      </c>
    </row>
    <row r="401" spans="1:16" x14ac:dyDescent="0.3">
      <c r="A401" s="2">
        <v>45314</v>
      </c>
      <c r="B401">
        <f t="shared" si="84"/>
        <v>2</v>
      </c>
      <c r="C401">
        <v>10</v>
      </c>
      <c r="D401">
        <f t="shared" si="85"/>
        <v>0</v>
      </c>
      <c r="E401" t="s">
        <v>9</v>
      </c>
      <c r="F401" s="2" t="str">
        <f t="shared" si="86"/>
        <v>TAK</v>
      </c>
      <c r="G401">
        <f t="shared" si="87"/>
        <v>0.2</v>
      </c>
      <c r="H401">
        <f t="shared" si="80"/>
        <v>0</v>
      </c>
      <c r="I401">
        <f t="shared" si="79"/>
        <v>60</v>
      </c>
      <c r="J401">
        <f t="shared" si="81"/>
        <v>24220</v>
      </c>
      <c r="K401">
        <f t="shared" si="83"/>
        <v>40620</v>
      </c>
      <c r="L401">
        <f t="shared" si="82"/>
        <v>16400</v>
      </c>
      <c r="M401">
        <f t="shared" si="88"/>
        <v>24220</v>
      </c>
      <c r="N401">
        <f t="shared" si="89"/>
        <v>1</v>
      </c>
      <c r="O401" t="str">
        <f t="shared" si="91"/>
        <v>nie</v>
      </c>
      <c r="P401" t="str">
        <f t="shared" si="90"/>
        <v>nie</v>
      </c>
    </row>
    <row r="402" spans="1:16" x14ac:dyDescent="0.3">
      <c r="A402" s="2">
        <v>45315</v>
      </c>
      <c r="B402">
        <f t="shared" si="84"/>
        <v>3</v>
      </c>
      <c r="C402">
        <v>10</v>
      </c>
      <c r="D402">
        <f t="shared" si="85"/>
        <v>0</v>
      </c>
      <c r="E402" t="s">
        <v>9</v>
      </c>
      <c r="F402" s="2" t="str">
        <f t="shared" si="86"/>
        <v>TAK</v>
      </c>
      <c r="G402">
        <f t="shared" si="87"/>
        <v>0.2</v>
      </c>
      <c r="H402">
        <f t="shared" si="80"/>
        <v>0</v>
      </c>
      <c r="I402">
        <f t="shared" si="79"/>
        <v>60</v>
      </c>
      <c r="J402">
        <f t="shared" si="81"/>
        <v>24280</v>
      </c>
      <c r="K402">
        <f t="shared" si="83"/>
        <v>40680</v>
      </c>
      <c r="L402">
        <f t="shared" si="82"/>
        <v>16400</v>
      </c>
      <c r="M402">
        <f t="shared" si="88"/>
        <v>24280</v>
      </c>
      <c r="N402">
        <f t="shared" si="89"/>
        <v>1</v>
      </c>
      <c r="O402" t="str">
        <f t="shared" si="91"/>
        <v>nie</v>
      </c>
      <c r="P402" t="str">
        <f t="shared" si="90"/>
        <v>nie</v>
      </c>
    </row>
    <row r="403" spans="1:16" x14ac:dyDescent="0.3">
      <c r="A403" s="2">
        <v>45316</v>
      </c>
      <c r="B403">
        <f t="shared" si="84"/>
        <v>4</v>
      </c>
      <c r="C403">
        <v>10</v>
      </c>
      <c r="D403">
        <f t="shared" si="85"/>
        <v>0</v>
      </c>
      <c r="E403" t="s">
        <v>9</v>
      </c>
      <c r="F403" s="2" t="str">
        <f t="shared" si="86"/>
        <v>TAK</v>
      </c>
      <c r="G403">
        <f t="shared" si="87"/>
        <v>0.2</v>
      </c>
      <c r="H403">
        <f t="shared" si="80"/>
        <v>0</v>
      </c>
      <c r="I403">
        <f t="shared" si="79"/>
        <v>60</v>
      </c>
      <c r="J403">
        <f t="shared" si="81"/>
        <v>24340</v>
      </c>
      <c r="K403">
        <f t="shared" si="83"/>
        <v>40740</v>
      </c>
      <c r="L403">
        <f t="shared" si="82"/>
        <v>16400</v>
      </c>
      <c r="M403">
        <f t="shared" si="88"/>
        <v>24340</v>
      </c>
      <c r="N403">
        <f t="shared" si="89"/>
        <v>1</v>
      </c>
      <c r="O403" t="str">
        <f t="shared" si="91"/>
        <v>nie</v>
      </c>
      <c r="P403" t="str">
        <f t="shared" si="90"/>
        <v>nie</v>
      </c>
    </row>
    <row r="404" spans="1:16" x14ac:dyDescent="0.3">
      <c r="A404" s="2">
        <v>45317</v>
      </c>
      <c r="B404">
        <f t="shared" si="84"/>
        <v>5</v>
      </c>
      <c r="C404">
        <v>10</v>
      </c>
      <c r="D404">
        <f t="shared" si="85"/>
        <v>0</v>
      </c>
      <c r="E404" t="s">
        <v>9</v>
      </c>
      <c r="F404" s="2" t="str">
        <f t="shared" si="86"/>
        <v>TAK</v>
      </c>
      <c r="G404">
        <f t="shared" si="87"/>
        <v>0.2</v>
      </c>
      <c r="H404">
        <f t="shared" si="80"/>
        <v>0</v>
      </c>
      <c r="I404">
        <f t="shared" si="79"/>
        <v>60</v>
      </c>
      <c r="J404">
        <f t="shared" si="81"/>
        <v>24400</v>
      </c>
      <c r="K404">
        <f t="shared" si="83"/>
        <v>40800</v>
      </c>
      <c r="L404">
        <f t="shared" si="82"/>
        <v>16400</v>
      </c>
      <c r="M404">
        <f t="shared" si="88"/>
        <v>24400</v>
      </c>
      <c r="N404">
        <f t="shared" si="89"/>
        <v>1</v>
      </c>
      <c r="O404" t="str">
        <f t="shared" si="91"/>
        <v>nie</v>
      </c>
      <c r="P404" t="str">
        <f t="shared" si="90"/>
        <v>nie</v>
      </c>
    </row>
    <row r="405" spans="1:16" x14ac:dyDescent="0.3">
      <c r="A405" s="2">
        <v>45318</v>
      </c>
      <c r="B405">
        <f t="shared" si="84"/>
        <v>6</v>
      </c>
      <c r="C405">
        <v>10</v>
      </c>
      <c r="D405">
        <f t="shared" si="85"/>
        <v>0</v>
      </c>
      <c r="E405" t="s">
        <v>9</v>
      </c>
      <c r="F405" s="2" t="str">
        <f t="shared" si="86"/>
        <v>NIE</v>
      </c>
      <c r="G405">
        <f t="shared" si="87"/>
        <v>0.2</v>
      </c>
      <c r="H405">
        <f t="shared" si="80"/>
        <v>0</v>
      </c>
      <c r="I405">
        <f t="shared" si="79"/>
        <v>0</v>
      </c>
      <c r="J405">
        <f t="shared" si="81"/>
        <v>24400</v>
      </c>
      <c r="K405">
        <f t="shared" si="83"/>
        <v>40800</v>
      </c>
      <c r="L405">
        <f t="shared" si="82"/>
        <v>16400</v>
      </c>
      <c r="M405">
        <f t="shared" si="88"/>
        <v>24400</v>
      </c>
      <c r="N405">
        <f t="shared" si="89"/>
        <v>1</v>
      </c>
      <c r="O405" t="str">
        <f t="shared" si="91"/>
        <v>nie</v>
      </c>
      <c r="P405" t="str">
        <f t="shared" si="90"/>
        <v>nie</v>
      </c>
    </row>
    <row r="406" spans="1:16" x14ac:dyDescent="0.3">
      <c r="A406" s="2">
        <v>45319</v>
      </c>
      <c r="B406">
        <f t="shared" si="84"/>
        <v>7</v>
      </c>
      <c r="C406">
        <v>10</v>
      </c>
      <c r="D406">
        <f t="shared" si="85"/>
        <v>150</v>
      </c>
      <c r="E406" t="s">
        <v>9</v>
      </c>
      <c r="F406" s="2" t="str">
        <f t="shared" si="86"/>
        <v>NIE</v>
      </c>
      <c r="G406">
        <f t="shared" si="87"/>
        <v>0.2</v>
      </c>
      <c r="H406">
        <f t="shared" si="80"/>
        <v>150</v>
      </c>
      <c r="I406">
        <f t="shared" si="79"/>
        <v>0</v>
      </c>
      <c r="J406">
        <f t="shared" si="81"/>
        <v>24250</v>
      </c>
      <c r="K406">
        <f t="shared" si="83"/>
        <v>40800</v>
      </c>
      <c r="L406">
        <f t="shared" si="82"/>
        <v>16550</v>
      </c>
      <c r="M406">
        <f t="shared" si="88"/>
        <v>24250</v>
      </c>
      <c r="N406">
        <f t="shared" si="89"/>
        <v>1</v>
      </c>
      <c r="O406" t="str">
        <f t="shared" si="91"/>
        <v>nie</v>
      </c>
      <c r="P406" t="str">
        <f t="shared" si="90"/>
        <v>nie</v>
      </c>
    </row>
    <row r="407" spans="1:16" x14ac:dyDescent="0.3">
      <c r="A407" s="2">
        <v>45320</v>
      </c>
      <c r="B407">
        <f t="shared" si="84"/>
        <v>1</v>
      </c>
      <c r="C407">
        <v>10</v>
      </c>
      <c r="D407">
        <f t="shared" si="85"/>
        <v>0</v>
      </c>
      <c r="E407" t="s">
        <v>9</v>
      </c>
      <c r="F407" s="2" t="str">
        <f t="shared" si="86"/>
        <v>TAK</v>
      </c>
      <c r="G407">
        <f t="shared" si="87"/>
        <v>0.2</v>
      </c>
      <c r="H407">
        <f t="shared" si="80"/>
        <v>0</v>
      </c>
      <c r="I407">
        <f t="shared" si="79"/>
        <v>60</v>
      </c>
      <c r="J407">
        <f t="shared" si="81"/>
        <v>24310</v>
      </c>
      <c r="K407">
        <f t="shared" si="83"/>
        <v>40860</v>
      </c>
      <c r="L407">
        <f t="shared" si="82"/>
        <v>16550</v>
      </c>
      <c r="M407">
        <f t="shared" si="88"/>
        <v>24310</v>
      </c>
      <c r="N407">
        <f t="shared" si="89"/>
        <v>1</v>
      </c>
      <c r="O407" t="str">
        <f t="shared" si="91"/>
        <v>nie</v>
      </c>
      <c r="P407" t="str">
        <f t="shared" si="90"/>
        <v>nie</v>
      </c>
    </row>
    <row r="408" spans="1:16" x14ac:dyDescent="0.3">
      <c r="A408" s="2">
        <v>45321</v>
      </c>
      <c r="B408">
        <f t="shared" si="84"/>
        <v>2</v>
      </c>
      <c r="C408">
        <v>10</v>
      </c>
      <c r="D408">
        <f t="shared" si="85"/>
        <v>0</v>
      </c>
      <c r="E408" t="s">
        <v>9</v>
      </c>
      <c r="F408" s="2" t="str">
        <f t="shared" si="86"/>
        <v>TAK</v>
      </c>
      <c r="G408">
        <f t="shared" si="87"/>
        <v>0.2</v>
      </c>
      <c r="H408">
        <f t="shared" si="80"/>
        <v>0</v>
      </c>
      <c r="I408">
        <f t="shared" si="79"/>
        <v>60</v>
      </c>
      <c r="J408">
        <f t="shared" si="81"/>
        <v>24370</v>
      </c>
      <c r="K408">
        <f t="shared" si="83"/>
        <v>40920</v>
      </c>
      <c r="L408">
        <f t="shared" si="82"/>
        <v>16550</v>
      </c>
      <c r="M408">
        <f t="shared" si="88"/>
        <v>24370</v>
      </c>
      <c r="N408">
        <f t="shared" si="89"/>
        <v>1</v>
      </c>
      <c r="O408" t="str">
        <f t="shared" si="91"/>
        <v>nie</v>
      </c>
      <c r="P408" t="str">
        <f>IF(AND(O408="nie",O409="tak"),"koniec","nie")</f>
        <v>nie</v>
      </c>
    </row>
    <row r="409" spans="1:16" x14ac:dyDescent="0.3">
      <c r="A409" s="2">
        <v>45322</v>
      </c>
      <c r="B409">
        <f t="shared" si="84"/>
        <v>3</v>
      </c>
      <c r="C409">
        <v>10</v>
      </c>
      <c r="D409">
        <f t="shared" si="85"/>
        <v>0</v>
      </c>
      <c r="E409" t="s">
        <v>9</v>
      </c>
      <c r="F409" s="2" t="str">
        <f t="shared" si="86"/>
        <v>TAK</v>
      </c>
      <c r="G409">
        <f t="shared" si="87"/>
        <v>0.2</v>
      </c>
      <c r="H409">
        <f t="shared" si="80"/>
        <v>0</v>
      </c>
      <c r="I409">
        <f t="shared" si="79"/>
        <v>60</v>
      </c>
      <c r="J409">
        <f>IF(F409="tak",30*G409*10-D409+J408,J408-D409)</f>
        <v>24430</v>
      </c>
      <c r="K409">
        <f>IF(F409="tak",G409*C409*30+K408,K408)</f>
        <v>40980</v>
      </c>
      <c r="L409">
        <f>L408+D409</f>
        <v>16550</v>
      </c>
      <c r="M409">
        <f t="shared" si="88"/>
        <v>24430</v>
      </c>
      <c r="N409">
        <f t="shared" si="89"/>
        <v>1</v>
      </c>
      <c r="O409" t="str">
        <f>IF(N409=N408,"nie","tak")</f>
        <v>nie</v>
      </c>
      <c r="P409" t="str">
        <f>IF(AND(O409="nie",O411="tak"),"koniec","nie")</f>
        <v>koniec</v>
      </c>
    </row>
    <row r="410" spans="1:16" x14ac:dyDescent="0.3">
      <c r="A410" s="2"/>
      <c r="F410" s="2"/>
      <c r="H410">
        <f t="shared" si="80"/>
        <v>0</v>
      </c>
      <c r="I410">
        <f t="shared" si="79"/>
        <v>0</v>
      </c>
      <c r="K410">
        <f>SUBTOTAL(9,K379:K409)</f>
        <v>1250160</v>
      </c>
      <c r="L410">
        <f>SUBTOTAL(9,L379:L409)</f>
        <v>503150</v>
      </c>
      <c r="N410" s="9" t="s">
        <v>41</v>
      </c>
    </row>
    <row r="411" spans="1:16" x14ac:dyDescent="0.3">
      <c r="A411" s="2">
        <v>45323</v>
      </c>
      <c r="B411">
        <f t="shared" si="84"/>
        <v>4</v>
      </c>
      <c r="C411">
        <v>10</v>
      </c>
      <c r="D411">
        <f t="shared" si="85"/>
        <v>0</v>
      </c>
      <c r="E411" t="s">
        <v>9</v>
      </c>
      <c r="F411" s="2" t="str">
        <f t="shared" si="86"/>
        <v>TAK</v>
      </c>
      <c r="G411">
        <f t="shared" si="87"/>
        <v>0.2</v>
      </c>
      <c r="H411">
        <f t="shared" si="80"/>
        <v>0</v>
      </c>
      <c r="I411">
        <f t="shared" si="79"/>
        <v>60</v>
      </c>
      <c r="J411">
        <f>IF(F411="tak",30*G411*10-D411+J409,J409-D411)</f>
        <v>24490</v>
      </c>
      <c r="K411">
        <f>IF(F411="tak",G411*C411*30+K409,K409)</f>
        <v>41040</v>
      </c>
      <c r="L411">
        <f>L409+D411</f>
        <v>16550</v>
      </c>
      <c r="M411">
        <f t="shared" si="88"/>
        <v>24490</v>
      </c>
      <c r="N411">
        <f t="shared" si="89"/>
        <v>2</v>
      </c>
      <c r="O411" t="str">
        <f>IF(N411=N409,"nie","tak")</f>
        <v>tak</v>
      </c>
      <c r="P411" t="str">
        <f t="shared" si="90"/>
        <v>nie</v>
      </c>
    </row>
    <row r="412" spans="1:16" x14ac:dyDescent="0.3">
      <c r="A412" s="2">
        <v>45324</v>
      </c>
      <c r="B412">
        <f t="shared" si="84"/>
        <v>5</v>
      </c>
      <c r="C412">
        <v>10</v>
      </c>
      <c r="D412">
        <f t="shared" si="85"/>
        <v>0</v>
      </c>
      <c r="E412" t="s">
        <v>9</v>
      </c>
      <c r="F412" s="2" t="str">
        <f t="shared" si="86"/>
        <v>TAK</v>
      </c>
      <c r="G412">
        <f t="shared" si="87"/>
        <v>0.2</v>
      </c>
      <c r="H412">
        <f t="shared" si="80"/>
        <v>0</v>
      </c>
      <c r="I412">
        <f t="shared" si="79"/>
        <v>60</v>
      </c>
      <c r="J412">
        <f t="shared" si="81"/>
        <v>24550</v>
      </c>
      <c r="K412">
        <f t="shared" si="83"/>
        <v>41100</v>
      </c>
      <c r="L412">
        <f t="shared" si="82"/>
        <v>16550</v>
      </c>
      <c r="M412">
        <f t="shared" si="88"/>
        <v>24550</v>
      </c>
      <c r="N412">
        <f t="shared" si="89"/>
        <v>2</v>
      </c>
      <c r="O412" t="str">
        <f t="shared" si="91"/>
        <v>nie</v>
      </c>
      <c r="P412" t="str">
        <f t="shared" si="90"/>
        <v>nie</v>
      </c>
    </row>
    <row r="413" spans="1:16" x14ac:dyDescent="0.3">
      <c r="A413" s="2">
        <v>45325</v>
      </c>
      <c r="B413">
        <f t="shared" si="84"/>
        <v>6</v>
      </c>
      <c r="C413">
        <v>10</v>
      </c>
      <c r="D413">
        <f t="shared" si="85"/>
        <v>0</v>
      </c>
      <c r="E413" t="s">
        <v>9</v>
      </c>
      <c r="F413" s="2" t="str">
        <f t="shared" si="86"/>
        <v>NIE</v>
      </c>
      <c r="G413">
        <f t="shared" si="87"/>
        <v>0.2</v>
      </c>
      <c r="H413">
        <f t="shared" si="80"/>
        <v>0</v>
      </c>
      <c r="I413">
        <f t="shared" si="79"/>
        <v>0</v>
      </c>
      <c r="J413">
        <f t="shared" si="81"/>
        <v>24550</v>
      </c>
      <c r="K413">
        <f t="shared" si="83"/>
        <v>41100</v>
      </c>
      <c r="L413">
        <f t="shared" si="82"/>
        <v>16550</v>
      </c>
      <c r="M413">
        <f t="shared" si="88"/>
        <v>24550</v>
      </c>
      <c r="N413">
        <f t="shared" si="89"/>
        <v>2</v>
      </c>
      <c r="O413" t="str">
        <f t="shared" si="91"/>
        <v>nie</v>
      </c>
      <c r="P413" t="str">
        <f t="shared" si="90"/>
        <v>nie</v>
      </c>
    </row>
    <row r="414" spans="1:16" x14ac:dyDescent="0.3">
      <c r="A414" s="2">
        <v>45326</v>
      </c>
      <c r="B414">
        <f t="shared" si="84"/>
        <v>7</v>
      </c>
      <c r="C414">
        <v>10</v>
      </c>
      <c r="D414">
        <f t="shared" si="85"/>
        <v>150</v>
      </c>
      <c r="E414" t="s">
        <v>9</v>
      </c>
      <c r="F414" s="2" t="str">
        <f t="shared" si="86"/>
        <v>NIE</v>
      </c>
      <c r="G414">
        <f t="shared" si="87"/>
        <v>0.2</v>
      </c>
      <c r="H414">
        <f t="shared" si="80"/>
        <v>150</v>
      </c>
      <c r="I414">
        <f t="shared" si="79"/>
        <v>0</v>
      </c>
      <c r="J414">
        <f t="shared" si="81"/>
        <v>24400</v>
      </c>
      <c r="K414">
        <f t="shared" si="83"/>
        <v>41100</v>
      </c>
      <c r="L414">
        <f t="shared" si="82"/>
        <v>16700</v>
      </c>
      <c r="M414">
        <f t="shared" si="88"/>
        <v>24400</v>
      </c>
      <c r="N414">
        <f t="shared" si="89"/>
        <v>2</v>
      </c>
      <c r="O414" t="str">
        <f t="shared" si="91"/>
        <v>nie</v>
      </c>
      <c r="P414" t="str">
        <f t="shared" si="90"/>
        <v>nie</v>
      </c>
    </row>
    <row r="415" spans="1:16" x14ac:dyDescent="0.3">
      <c r="A415" s="2">
        <v>45327</v>
      </c>
      <c r="B415">
        <f t="shared" si="84"/>
        <v>1</v>
      </c>
      <c r="C415">
        <v>10</v>
      </c>
      <c r="D415">
        <f t="shared" si="85"/>
        <v>0</v>
      </c>
      <c r="E415" t="s">
        <v>9</v>
      </c>
      <c r="F415" s="2" t="str">
        <f t="shared" si="86"/>
        <v>TAK</v>
      </c>
      <c r="G415">
        <f t="shared" si="87"/>
        <v>0.2</v>
      </c>
      <c r="H415">
        <f t="shared" si="80"/>
        <v>0</v>
      </c>
      <c r="I415">
        <f t="shared" si="79"/>
        <v>60</v>
      </c>
      <c r="J415">
        <f t="shared" si="81"/>
        <v>24460</v>
      </c>
      <c r="K415">
        <f t="shared" si="83"/>
        <v>41160</v>
      </c>
      <c r="L415">
        <f t="shared" si="82"/>
        <v>16700</v>
      </c>
      <c r="M415">
        <f t="shared" si="88"/>
        <v>24460</v>
      </c>
      <c r="N415">
        <f t="shared" si="89"/>
        <v>2</v>
      </c>
      <c r="O415" t="str">
        <f t="shared" si="91"/>
        <v>nie</v>
      </c>
      <c r="P415" t="str">
        <f t="shared" si="90"/>
        <v>nie</v>
      </c>
    </row>
    <row r="416" spans="1:16" x14ac:dyDescent="0.3">
      <c r="A416" s="2">
        <v>45328</v>
      </c>
      <c r="B416">
        <f t="shared" si="84"/>
        <v>2</v>
      </c>
      <c r="C416">
        <v>10</v>
      </c>
      <c r="D416">
        <f t="shared" si="85"/>
        <v>0</v>
      </c>
      <c r="E416" t="s">
        <v>9</v>
      </c>
      <c r="F416" s="2" t="str">
        <f t="shared" si="86"/>
        <v>TAK</v>
      </c>
      <c r="G416">
        <f t="shared" si="87"/>
        <v>0.2</v>
      </c>
      <c r="H416">
        <f t="shared" si="80"/>
        <v>0</v>
      </c>
      <c r="I416">
        <f t="shared" si="79"/>
        <v>60</v>
      </c>
      <c r="J416">
        <f t="shared" si="81"/>
        <v>24520</v>
      </c>
      <c r="K416">
        <f t="shared" si="83"/>
        <v>41220</v>
      </c>
      <c r="L416">
        <f t="shared" si="82"/>
        <v>16700</v>
      </c>
      <c r="M416">
        <f t="shared" si="88"/>
        <v>24520</v>
      </c>
      <c r="N416">
        <f t="shared" si="89"/>
        <v>2</v>
      </c>
      <c r="O416" t="str">
        <f t="shared" si="91"/>
        <v>nie</v>
      </c>
      <c r="P416" t="str">
        <f t="shared" si="90"/>
        <v>nie</v>
      </c>
    </row>
    <row r="417" spans="1:16" x14ac:dyDescent="0.3">
      <c r="A417" s="2">
        <v>45329</v>
      </c>
      <c r="B417">
        <f t="shared" si="84"/>
        <v>3</v>
      </c>
      <c r="C417">
        <v>10</v>
      </c>
      <c r="D417">
        <f t="shared" si="85"/>
        <v>0</v>
      </c>
      <c r="E417" t="s">
        <v>9</v>
      </c>
      <c r="F417" s="2" t="str">
        <f t="shared" si="86"/>
        <v>TAK</v>
      </c>
      <c r="G417">
        <f t="shared" si="87"/>
        <v>0.2</v>
      </c>
      <c r="H417">
        <f t="shared" si="80"/>
        <v>0</v>
      </c>
      <c r="I417">
        <f t="shared" si="79"/>
        <v>60</v>
      </c>
      <c r="J417">
        <f t="shared" si="81"/>
        <v>24580</v>
      </c>
      <c r="K417">
        <f t="shared" si="83"/>
        <v>41280</v>
      </c>
      <c r="L417">
        <f t="shared" si="82"/>
        <v>16700</v>
      </c>
      <c r="M417">
        <f t="shared" si="88"/>
        <v>24580</v>
      </c>
      <c r="N417">
        <f t="shared" si="89"/>
        <v>2</v>
      </c>
      <c r="O417" t="str">
        <f t="shared" si="91"/>
        <v>nie</v>
      </c>
      <c r="P417" t="str">
        <f t="shared" si="90"/>
        <v>nie</v>
      </c>
    </row>
    <row r="418" spans="1:16" x14ac:dyDescent="0.3">
      <c r="A418" s="2">
        <v>45330</v>
      </c>
      <c r="B418">
        <f t="shared" si="84"/>
        <v>4</v>
      </c>
      <c r="C418">
        <v>10</v>
      </c>
      <c r="D418">
        <f t="shared" si="85"/>
        <v>0</v>
      </c>
      <c r="E418" t="s">
        <v>9</v>
      </c>
      <c r="F418" s="2" t="str">
        <f t="shared" si="86"/>
        <v>TAK</v>
      </c>
      <c r="G418">
        <f t="shared" si="87"/>
        <v>0.2</v>
      </c>
      <c r="H418">
        <f t="shared" si="80"/>
        <v>0</v>
      </c>
      <c r="I418">
        <f t="shared" si="79"/>
        <v>60</v>
      </c>
      <c r="J418">
        <f t="shared" si="81"/>
        <v>24640</v>
      </c>
      <c r="K418">
        <f t="shared" si="83"/>
        <v>41340</v>
      </c>
      <c r="L418">
        <f t="shared" si="82"/>
        <v>16700</v>
      </c>
      <c r="M418">
        <f t="shared" si="88"/>
        <v>24640</v>
      </c>
      <c r="N418">
        <f t="shared" si="89"/>
        <v>2</v>
      </c>
      <c r="O418" t="str">
        <f t="shared" si="91"/>
        <v>nie</v>
      </c>
      <c r="P418" t="str">
        <f t="shared" si="90"/>
        <v>nie</v>
      </c>
    </row>
    <row r="419" spans="1:16" x14ac:dyDescent="0.3">
      <c r="A419" s="2">
        <v>45331</v>
      </c>
      <c r="B419">
        <f t="shared" si="84"/>
        <v>5</v>
      </c>
      <c r="C419">
        <v>10</v>
      </c>
      <c r="D419">
        <f t="shared" si="85"/>
        <v>0</v>
      </c>
      <c r="E419" t="s">
        <v>9</v>
      </c>
      <c r="F419" s="2" t="str">
        <f t="shared" si="86"/>
        <v>TAK</v>
      </c>
      <c r="G419">
        <f t="shared" si="87"/>
        <v>0.2</v>
      </c>
      <c r="H419">
        <f t="shared" si="80"/>
        <v>0</v>
      </c>
      <c r="I419">
        <f t="shared" si="79"/>
        <v>60</v>
      </c>
      <c r="J419">
        <f t="shared" si="81"/>
        <v>24700</v>
      </c>
      <c r="K419">
        <f t="shared" si="83"/>
        <v>41400</v>
      </c>
      <c r="L419">
        <f t="shared" si="82"/>
        <v>16700</v>
      </c>
      <c r="M419">
        <f t="shared" si="88"/>
        <v>24700</v>
      </c>
      <c r="N419">
        <f t="shared" si="89"/>
        <v>2</v>
      </c>
      <c r="O419" t="str">
        <f t="shared" si="91"/>
        <v>nie</v>
      </c>
      <c r="P419" t="str">
        <f t="shared" si="90"/>
        <v>nie</v>
      </c>
    </row>
    <row r="420" spans="1:16" x14ac:dyDescent="0.3">
      <c r="A420" s="2">
        <v>45332</v>
      </c>
      <c r="B420">
        <f t="shared" si="84"/>
        <v>6</v>
      </c>
      <c r="C420">
        <v>10</v>
      </c>
      <c r="D420">
        <f t="shared" si="85"/>
        <v>0</v>
      </c>
      <c r="E420" t="s">
        <v>9</v>
      </c>
      <c r="F420" s="2" t="str">
        <f t="shared" si="86"/>
        <v>NIE</v>
      </c>
      <c r="G420">
        <f t="shared" si="87"/>
        <v>0.2</v>
      </c>
      <c r="H420">
        <f t="shared" si="80"/>
        <v>0</v>
      </c>
      <c r="I420">
        <f t="shared" si="79"/>
        <v>0</v>
      </c>
      <c r="J420">
        <f t="shared" si="81"/>
        <v>24700</v>
      </c>
      <c r="K420">
        <f t="shared" si="83"/>
        <v>41400</v>
      </c>
      <c r="L420">
        <f t="shared" si="82"/>
        <v>16700</v>
      </c>
      <c r="M420">
        <f t="shared" si="88"/>
        <v>24700</v>
      </c>
      <c r="N420">
        <f t="shared" si="89"/>
        <v>2</v>
      </c>
      <c r="O420" t="str">
        <f t="shared" si="91"/>
        <v>nie</v>
      </c>
      <c r="P420" t="str">
        <f t="shared" si="90"/>
        <v>nie</v>
      </c>
    </row>
    <row r="421" spans="1:16" x14ac:dyDescent="0.3">
      <c r="A421" s="2">
        <v>45333</v>
      </c>
      <c r="B421">
        <f t="shared" si="84"/>
        <v>7</v>
      </c>
      <c r="C421">
        <v>10</v>
      </c>
      <c r="D421">
        <f t="shared" si="85"/>
        <v>150</v>
      </c>
      <c r="E421" t="s">
        <v>9</v>
      </c>
      <c r="F421" s="2" t="str">
        <f t="shared" si="86"/>
        <v>NIE</v>
      </c>
      <c r="G421">
        <f t="shared" si="87"/>
        <v>0.2</v>
      </c>
      <c r="H421">
        <f t="shared" si="80"/>
        <v>150</v>
      </c>
      <c r="I421">
        <f t="shared" si="79"/>
        <v>0</v>
      </c>
      <c r="J421">
        <f t="shared" si="81"/>
        <v>24550</v>
      </c>
      <c r="K421">
        <f t="shared" si="83"/>
        <v>41400</v>
      </c>
      <c r="L421">
        <f t="shared" si="82"/>
        <v>16850</v>
      </c>
      <c r="M421">
        <f t="shared" si="88"/>
        <v>24550</v>
      </c>
      <c r="N421">
        <f t="shared" si="89"/>
        <v>2</v>
      </c>
      <c r="O421" t="str">
        <f t="shared" si="91"/>
        <v>nie</v>
      </c>
      <c r="P421" t="str">
        <f t="shared" si="90"/>
        <v>nie</v>
      </c>
    </row>
    <row r="422" spans="1:16" x14ac:dyDescent="0.3">
      <c r="A422" s="2">
        <v>45334</v>
      </c>
      <c r="B422">
        <f t="shared" si="84"/>
        <v>1</v>
      </c>
      <c r="C422">
        <v>10</v>
      </c>
      <c r="D422">
        <f t="shared" si="85"/>
        <v>0</v>
      </c>
      <c r="E422" t="s">
        <v>9</v>
      </c>
      <c r="F422" s="2" t="str">
        <f t="shared" si="86"/>
        <v>TAK</v>
      </c>
      <c r="G422">
        <f t="shared" si="87"/>
        <v>0.2</v>
      </c>
      <c r="H422">
        <f t="shared" si="80"/>
        <v>0</v>
      </c>
      <c r="I422">
        <f t="shared" si="79"/>
        <v>60</v>
      </c>
      <c r="J422">
        <f t="shared" si="81"/>
        <v>24610</v>
      </c>
      <c r="K422">
        <f t="shared" si="83"/>
        <v>41460</v>
      </c>
      <c r="L422">
        <f t="shared" si="82"/>
        <v>16850</v>
      </c>
      <c r="M422">
        <f t="shared" si="88"/>
        <v>24610</v>
      </c>
      <c r="N422">
        <f t="shared" si="89"/>
        <v>2</v>
      </c>
      <c r="O422" t="str">
        <f t="shared" si="91"/>
        <v>nie</v>
      </c>
      <c r="P422" t="str">
        <f t="shared" si="90"/>
        <v>nie</v>
      </c>
    </row>
    <row r="423" spans="1:16" x14ac:dyDescent="0.3">
      <c r="A423" s="2">
        <v>45335</v>
      </c>
      <c r="B423">
        <f t="shared" si="84"/>
        <v>2</v>
      </c>
      <c r="C423">
        <v>10</v>
      </c>
      <c r="D423">
        <f t="shared" si="85"/>
        <v>0</v>
      </c>
      <c r="E423" t="s">
        <v>9</v>
      </c>
      <c r="F423" s="2" t="str">
        <f t="shared" si="86"/>
        <v>TAK</v>
      </c>
      <c r="G423">
        <f t="shared" si="87"/>
        <v>0.2</v>
      </c>
      <c r="H423">
        <f t="shared" si="80"/>
        <v>0</v>
      </c>
      <c r="I423">
        <f t="shared" si="79"/>
        <v>60</v>
      </c>
      <c r="J423">
        <f t="shared" si="81"/>
        <v>24670</v>
      </c>
      <c r="K423">
        <f t="shared" si="83"/>
        <v>41520</v>
      </c>
      <c r="L423">
        <f t="shared" si="82"/>
        <v>16850</v>
      </c>
      <c r="M423">
        <f t="shared" si="88"/>
        <v>24670</v>
      </c>
      <c r="N423">
        <f t="shared" si="89"/>
        <v>2</v>
      </c>
      <c r="O423" t="str">
        <f t="shared" si="91"/>
        <v>nie</v>
      </c>
      <c r="P423" t="str">
        <f t="shared" si="90"/>
        <v>nie</v>
      </c>
    </row>
    <row r="424" spans="1:16" x14ac:dyDescent="0.3">
      <c r="A424" s="2">
        <v>45336</v>
      </c>
      <c r="B424">
        <f t="shared" si="84"/>
        <v>3</v>
      </c>
      <c r="C424">
        <v>10</v>
      </c>
      <c r="D424">
        <f t="shared" si="85"/>
        <v>0</v>
      </c>
      <c r="E424" t="s">
        <v>9</v>
      </c>
      <c r="F424" s="2" t="str">
        <f t="shared" si="86"/>
        <v>TAK</v>
      </c>
      <c r="G424">
        <f t="shared" si="87"/>
        <v>0.2</v>
      </c>
      <c r="H424">
        <f t="shared" si="80"/>
        <v>0</v>
      </c>
      <c r="I424">
        <f t="shared" si="79"/>
        <v>60</v>
      </c>
      <c r="J424">
        <f t="shared" si="81"/>
        <v>24730</v>
      </c>
      <c r="K424">
        <f t="shared" si="83"/>
        <v>41580</v>
      </c>
      <c r="L424">
        <f t="shared" si="82"/>
        <v>16850</v>
      </c>
      <c r="M424">
        <f t="shared" si="88"/>
        <v>24730</v>
      </c>
      <c r="N424">
        <f t="shared" si="89"/>
        <v>2</v>
      </c>
      <c r="O424" t="str">
        <f t="shared" si="91"/>
        <v>nie</v>
      </c>
      <c r="P424" t="str">
        <f t="shared" si="90"/>
        <v>nie</v>
      </c>
    </row>
    <row r="425" spans="1:16" x14ac:dyDescent="0.3">
      <c r="A425" s="2">
        <v>45337</v>
      </c>
      <c r="B425">
        <f t="shared" si="84"/>
        <v>4</v>
      </c>
      <c r="C425">
        <v>10</v>
      </c>
      <c r="D425">
        <f t="shared" si="85"/>
        <v>0</v>
      </c>
      <c r="E425" t="s">
        <v>9</v>
      </c>
      <c r="F425" s="2" t="str">
        <f t="shared" si="86"/>
        <v>TAK</v>
      </c>
      <c r="G425">
        <f t="shared" si="87"/>
        <v>0.2</v>
      </c>
      <c r="H425">
        <f t="shared" si="80"/>
        <v>0</v>
      </c>
      <c r="I425">
        <f t="shared" si="79"/>
        <v>60</v>
      </c>
      <c r="J425">
        <f t="shared" si="81"/>
        <v>24790</v>
      </c>
      <c r="K425">
        <f t="shared" si="83"/>
        <v>41640</v>
      </c>
      <c r="L425">
        <f t="shared" si="82"/>
        <v>16850</v>
      </c>
      <c r="M425">
        <f t="shared" si="88"/>
        <v>24790</v>
      </c>
      <c r="N425">
        <f t="shared" si="89"/>
        <v>2</v>
      </c>
      <c r="O425" t="str">
        <f t="shared" si="91"/>
        <v>nie</v>
      </c>
      <c r="P425" t="str">
        <f t="shared" si="90"/>
        <v>nie</v>
      </c>
    </row>
    <row r="426" spans="1:16" x14ac:dyDescent="0.3">
      <c r="A426" s="2">
        <v>45338</v>
      </c>
      <c r="B426">
        <f t="shared" si="84"/>
        <v>5</v>
      </c>
      <c r="C426">
        <v>10</v>
      </c>
      <c r="D426">
        <f t="shared" si="85"/>
        <v>0</v>
      </c>
      <c r="E426" t="s">
        <v>9</v>
      </c>
      <c r="F426" s="2" t="str">
        <f t="shared" si="86"/>
        <v>TAK</v>
      </c>
      <c r="G426">
        <f t="shared" si="87"/>
        <v>0.2</v>
      </c>
      <c r="H426">
        <f t="shared" si="80"/>
        <v>0</v>
      </c>
      <c r="I426">
        <f t="shared" si="79"/>
        <v>60</v>
      </c>
      <c r="J426">
        <f t="shared" si="81"/>
        <v>24850</v>
      </c>
      <c r="K426">
        <f t="shared" si="83"/>
        <v>41700</v>
      </c>
      <c r="L426">
        <f t="shared" si="82"/>
        <v>16850</v>
      </c>
      <c r="M426">
        <f t="shared" si="88"/>
        <v>24850</v>
      </c>
      <c r="N426">
        <f t="shared" si="89"/>
        <v>2</v>
      </c>
      <c r="O426" t="str">
        <f t="shared" si="91"/>
        <v>nie</v>
      </c>
      <c r="P426" t="str">
        <f t="shared" si="90"/>
        <v>nie</v>
      </c>
    </row>
    <row r="427" spans="1:16" x14ac:dyDescent="0.3">
      <c r="A427" s="2">
        <v>45339</v>
      </c>
      <c r="B427">
        <f t="shared" si="84"/>
        <v>6</v>
      </c>
      <c r="C427">
        <v>10</v>
      </c>
      <c r="D427">
        <f t="shared" si="85"/>
        <v>0</v>
      </c>
      <c r="E427" t="s">
        <v>9</v>
      </c>
      <c r="F427" s="2" t="str">
        <f t="shared" si="86"/>
        <v>NIE</v>
      </c>
      <c r="G427">
        <f t="shared" si="87"/>
        <v>0.2</v>
      </c>
      <c r="H427">
        <f t="shared" si="80"/>
        <v>0</v>
      </c>
      <c r="I427">
        <f t="shared" si="79"/>
        <v>0</v>
      </c>
      <c r="J427">
        <f t="shared" si="81"/>
        <v>24850</v>
      </c>
      <c r="K427">
        <f t="shared" si="83"/>
        <v>41700</v>
      </c>
      <c r="L427">
        <f t="shared" si="82"/>
        <v>16850</v>
      </c>
      <c r="M427">
        <f t="shared" si="88"/>
        <v>24850</v>
      </c>
      <c r="N427">
        <f t="shared" si="89"/>
        <v>2</v>
      </c>
      <c r="O427" t="str">
        <f t="shared" si="91"/>
        <v>nie</v>
      </c>
      <c r="P427" t="str">
        <f t="shared" si="90"/>
        <v>nie</v>
      </c>
    </row>
    <row r="428" spans="1:16" x14ac:dyDescent="0.3">
      <c r="A428" s="2">
        <v>45340</v>
      </c>
      <c r="B428">
        <f t="shared" si="84"/>
        <v>7</v>
      </c>
      <c r="C428">
        <v>10</v>
      </c>
      <c r="D428">
        <f t="shared" si="85"/>
        <v>150</v>
      </c>
      <c r="E428" t="s">
        <v>9</v>
      </c>
      <c r="F428" s="2" t="str">
        <f t="shared" si="86"/>
        <v>NIE</v>
      </c>
      <c r="G428">
        <f t="shared" si="87"/>
        <v>0.2</v>
      </c>
      <c r="H428">
        <f t="shared" si="80"/>
        <v>150</v>
      </c>
      <c r="I428">
        <f t="shared" si="79"/>
        <v>0</v>
      </c>
      <c r="J428">
        <f t="shared" si="81"/>
        <v>24700</v>
      </c>
      <c r="K428">
        <f t="shared" si="83"/>
        <v>41700</v>
      </c>
      <c r="L428">
        <f t="shared" si="82"/>
        <v>17000</v>
      </c>
      <c r="M428">
        <f t="shared" si="88"/>
        <v>24700</v>
      </c>
      <c r="N428">
        <f t="shared" si="89"/>
        <v>2</v>
      </c>
      <c r="O428" t="str">
        <f t="shared" si="91"/>
        <v>nie</v>
      </c>
      <c r="P428" t="str">
        <f t="shared" si="90"/>
        <v>nie</v>
      </c>
    </row>
    <row r="429" spans="1:16" x14ac:dyDescent="0.3">
      <c r="A429" s="2">
        <v>45341</v>
      </c>
      <c r="B429">
        <f t="shared" si="84"/>
        <v>1</v>
      </c>
      <c r="C429">
        <v>10</v>
      </c>
      <c r="D429">
        <f t="shared" si="85"/>
        <v>0</v>
      </c>
      <c r="E429" t="s">
        <v>9</v>
      </c>
      <c r="F429" s="2" t="str">
        <f t="shared" si="86"/>
        <v>TAK</v>
      </c>
      <c r="G429">
        <f t="shared" si="87"/>
        <v>0.2</v>
      </c>
      <c r="H429">
        <f t="shared" si="80"/>
        <v>0</v>
      </c>
      <c r="I429">
        <f t="shared" si="79"/>
        <v>60</v>
      </c>
      <c r="J429">
        <f t="shared" si="81"/>
        <v>24760</v>
      </c>
      <c r="K429">
        <f t="shared" si="83"/>
        <v>41760</v>
      </c>
      <c r="L429">
        <f t="shared" si="82"/>
        <v>17000</v>
      </c>
      <c r="M429">
        <f t="shared" si="88"/>
        <v>24760</v>
      </c>
      <c r="N429">
        <f t="shared" si="89"/>
        <v>2</v>
      </c>
      <c r="O429" t="str">
        <f t="shared" si="91"/>
        <v>nie</v>
      </c>
      <c r="P429" t="str">
        <f t="shared" si="90"/>
        <v>nie</v>
      </c>
    </row>
    <row r="430" spans="1:16" x14ac:dyDescent="0.3">
      <c r="A430" s="2">
        <v>45342</v>
      </c>
      <c r="B430">
        <f t="shared" si="84"/>
        <v>2</v>
      </c>
      <c r="C430">
        <v>10</v>
      </c>
      <c r="D430">
        <f t="shared" si="85"/>
        <v>0</v>
      </c>
      <c r="E430" t="s">
        <v>9</v>
      </c>
      <c r="F430" s="2" t="str">
        <f t="shared" si="86"/>
        <v>TAK</v>
      </c>
      <c r="G430">
        <f t="shared" si="87"/>
        <v>0.2</v>
      </c>
      <c r="H430">
        <f t="shared" si="80"/>
        <v>0</v>
      </c>
      <c r="I430">
        <f t="shared" si="79"/>
        <v>60</v>
      </c>
      <c r="J430">
        <f t="shared" si="81"/>
        <v>24820</v>
      </c>
      <c r="K430">
        <f t="shared" si="83"/>
        <v>41820</v>
      </c>
      <c r="L430">
        <f t="shared" si="82"/>
        <v>17000</v>
      </c>
      <c r="M430">
        <f t="shared" si="88"/>
        <v>24820</v>
      </c>
      <c r="N430">
        <f t="shared" si="89"/>
        <v>2</v>
      </c>
      <c r="O430" t="str">
        <f t="shared" si="91"/>
        <v>nie</v>
      </c>
      <c r="P430" t="str">
        <f t="shared" si="90"/>
        <v>nie</v>
      </c>
    </row>
    <row r="431" spans="1:16" x14ac:dyDescent="0.3">
      <c r="A431" s="2">
        <v>45343</v>
      </c>
      <c r="B431">
        <f t="shared" si="84"/>
        <v>3</v>
      </c>
      <c r="C431">
        <v>10</v>
      </c>
      <c r="D431">
        <f t="shared" si="85"/>
        <v>0</v>
      </c>
      <c r="E431" t="s">
        <v>9</v>
      </c>
      <c r="F431" s="2" t="str">
        <f t="shared" si="86"/>
        <v>TAK</v>
      </c>
      <c r="G431">
        <f t="shared" si="87"/>
        <v>0.2</v>
      </c>
      <c r="H431">
        <f t="shared" si="80"/>
        <v>0</v>
      </c>
      <c r="I431">
        <f t="shared" si="79"/>
        <v>60</v>
      </c>
      <c r="J431">
        <f t="shared" si="81"/>
        <v>24880</v>
      </c>
      <c r="K431">
        <f t="shared" si="83"/>
        <v>41880</v>
      </c>
      <c r="L431">
        <f t="shared" si="82"/>
        <v>17000</v>
      </c>
      <c r="M431">
        <f t="shared" si="88"/>
        <v>24880</v>
      </c>
      <c r="N431">
        <f t="shared" si="89"/>
        <v>2</v>
      </c>
      <c r="O431" t="str">
        <f t="shared" si="91"/>
        <v>nie</v>
      </c>
      <c r="P431" t="str">
        <f t="shared" si="90"/>
        <v>nie</v>
      </c>
    </row>
    <row r="432" spans="1:16" x14ac:dyDescent="0.3">
      <c r="A432" s="2">
        <v>45344</v>
      </c>
      <c r="B432">
        <f t="shared" si="84"/>
        <v>4</v>
      </c>
      <c r="C432">
        <v>10</v>
      </c>
      <c r="D432">
        <f t="shared" si="85"/>
        <v>0</v>
      </c>
      <c r="E432" t="s">
        <v>9</v>
      </c>
      <c r="F432" s="2" t="str">
        <f t="shared" si="86"/>
        <v>TAK</v>
      </c>
      <c r="G432">
        <f t="shared" si="87"/>
        <v>0.2</v>
      </c>
      <c r="H432">
        <f t="shared" si="80"/>
        <v>0</v>
      </c>
      <c r="I432">
        <f t="shared" si="79"/>
        <v>60</v>
      </c>
      <c r="J432">
        <f t="shared" si="81"/>
        <v>24940</v>
      </c>
      <c r="K432">
        <f t="shared" si="83"/>
        <v>41940</v>
      </c>
      <c r="L432">
        <f t="shared" si="82"/>
        <v>17000</v>
      </c>
      <c r="M432">
        <f t="shared" si="88"/>
        <v>24940</v>
      </c>
      <c r="N432">
        <f t="shared" si="89"/>
        <v>2</v>
      </c>
      <c r="O432" t="str">
        <f t="shared" si="91"/>
        <v>nie</v>
      </c>
      <c r="P432" t="str">
        <f t="shared" si="90"/>
        <v>nie</v>
      </c>
    </row>
    <row r="433" spans="1:16" x14ac:dyDescent="0.3">
      <c r="A433" s="2">
        <v>45345</v>
      </c>
      <c r="B433">
        <f t="shared" si="84"/>
        <v>5</v>
      </c>
      <c r="C433">
        <v>10</v>
      </c>
      <c r="D433">
        <f t="shared" si="85"/>
        <v>0</v>
      </c>
      <c r="E433" t="s">
        <v>9</v>
      </c>
      <c r="F433" s="2" t="str">
        <f t="shared" si="86"/>
        <v>TAK</v>
      </c>
      <c r="G433">
        <f t="shared" si="87"/>
        <v>0.2</v>
      </c>
      <c r="H433">
        <f t="shared" si="80"/>
        <v>0</v>
      </c>
      <c r="I433">
        <f t="shared" si="79"/>
        <v>60</v>
      </c>
      <c r="J433">
        <f t="shared" si="81"/>
        <v>25000</v>
      </c>
      <c r="K433">
        <f t="shared" si="83"/>
        <v>42000</v>
      </c>
      <c r="L433">
        <f t="shared" si="82"/>
        <v>17000</v>
      </c>
      <c r="M433">
        <f t="shared" si="88"/>
        <v>25000</v>
      </c>
      <c r="N433">
        <f t="shared" si="89"/>
        <v>2</v>
      </c>
      <c r="O433" t="str">
        <f t="shared" si="91"/>
        <v>nie</v>
      </c>
      <c r="P433" t="str">
        <f t="shared" si="90"/>
        <v>nie</v>
      </c>
    </row>
    <row r="434" spans="1:16" x14ac:dyDescent="0.3">
      <c r="A434" s="2">
        <v>45346</v>
      </c>
      <c r="B434">
        <f t="shared" si="84"/>
        <v>6</v>
      </c>
      <c r="C434">
        <v>10</v>
      </c>
      <c r="D434">
        <f t="shared" si="85"/>
        <v>0</v>
      </c>
      <c r="E434" t="s">
        <v>9</v>
      </c>
      <c r="F434" s="2" t="str">
        <f t="shared" si="86"/>
        <v>NIE</v>
      </c>
      <c r="G434">
        <f t="shared" si="87"/>
        <v>0.2</v>
      </c>
      <c r="H434">
        <f t="shared" si="80"/>
        <v>0</v>
      </c>
      <c r="I434">
        <f t="shared" si="79"/>
        <v>0</v>
      </c>
      <c r="J434">
        <f t="shared" si="81"/>
        <v>25000</v>
      </c>
      <c r="K434">
        <f t="shared" si="83"/>
        <v>42000</v>
      </c>
      <c r="L434">
        <f t="shared" si="82"/>
        <v>17000</v>
      </c>
      <c r="M434">
        <f t="shared" si="88"/>
        <v>25000</v>
      </c>
      <c r="N434">
        <f t="shared" si="89"/>
        <v>2</v>
      </c>
      <c r="O434" t="str">
        <f t="shared" si="91"/>
        <v>nie</v>
      </c>
      <c r="P434" t="str">
        <f t="shared" si="90"/>
        <v>nie</v>
      </c>
    </row>
    <row r="435" spans="1:16" x14ac:dyDescent="0.3">
      <c r="A435" s="2">
        <v>45347</v>
      </c>
      <c r="B435">
        <f t="shared" si="84"/>
        <v>7</v>
      </c>
      <c r="C435">
        <v>10</v>
      </c>
      <c r="D435">
        <f t="shared" si="85"/>
        <v>150</v>
      </c>
      <c r="E435" t="s">
        <v>9</v>
      </c>
      <c r="F435" s="2" t="str">
        <f t="shared" si="86"/>
        <v>NIE</v>
      </c>
      <c r="G435">
        <f t="shared" si="87"/>
        <v>0.2</v>
      </c>
      <c r="H435">
        <f t="shared" si="80"/>
        <v>150</v>
      </c>
      <c r="I435">
        <f t="shared" si="79"/>
        <v>0</v>
      </c>
      <c r="J435">
        <f t="shared" si="81"/>
        <v>24850</v>
      </c>
      <c r="K435">
        <f t="shared" si="83"/>
        <v>42000</v>
      </c>
      <c r="L435">
        <f t="shared" si="82"/>
        <v>17150</v>
      </c>
      <c r="M435">
        <f t="shared" si="88"/>
        <v>24850</v>
      </c>
      <c r="N435">
        <f t="shared" si="89"/>
        <v>2</v>
      </c>
      <c r="O435" t="str">
        <f t="shared" si="91"/>
        <v>nie</v>
      </c>
      <c r="P435" t="str">
        <f t="shared" si="90"/>
        <v>nie</v>
      </c>
    </row>
    <row r="436" spans="1:16" x14ac:dyDescent="0.3">
      <c r="A436" s="2">
        <v>45348</v>
      </c>
      <c r="B436">
        <f t="shared" si="84"/>
        <v>1</v>
      </c>
      <c r="C436">
        <v>10</v>
      </c>
      <c r="D436">
        <f t="shared" si="85"/>
        <v>0</v>
      </c>
      <c r="E436" t="s">
        <v>9</v>
      </c>
      <c r="F436" s="2" t="str">
        <f t="shared" si="86"/>
        <v>TAK</v>
      </c>
      <c r="G436">
        <f t="shared" si="87"/>
        <v>0.2</v>
      </c>
      <c r="H436">
        <f t="shared" si="80"/>
        <v>0</v>
      </c>
      <c r="I436">
        <f t="shared" si="79"/>
        <v>60</v>
      </c>
      <c r="J436">
        <f t="shared" si="81"/>
        <v>24910</v>
      </c>
      <c r="K436">
        <f t="shared" si="83"/>
        <v>42060</v>
      </c>
      <c r="L436">
        <f t="shared" si="82"/>
        <v>17150</v>
      </c>
      <c r="M436">
        <f t="shared" si="88"/>
        <v>24910</v>
      </c>
      <c r="N436">
        <f t="shared" si="89"/>
        <v>2</v>
      </c>
      <c r="O436" t="str">
        <f t="shared" si="91"/>
        <v>nie</v>
      </c>
      <c r="P436" t="str">
        <f t="shared" si="90"/>
        <v>nie</v>
      </c>
    </row>
    <row r="437" spans="1:16" x14ac:dyDescent="0.3">
      <c r="A437" s="2">
        <v>45349</v>
      </c>
      <c r="B437">
        <f t="shared" si="84"/>
        <v>2</v>
      </c>
      <c r="C437">
        <v>10</v>
      </c>
      <c r="D437">
        <f t="shared" si="85"/>
        <v>0</v>
      </c>
      <c r="E437" t="s">
        <v>9</v>
      </c>
      <c r="F437" s="2" t="str">
        <f t="shared" si="86"/>
        <v>TAK</v>
      </c>
      <c r="G437">
        <f t="shared" si="87"/>
        <v>0.2</v>
      </c>
      <c r="H437">
        <f t="shared" si="80"/>
        <v>0</v>
      </c>
      <c r="I437">
        <f t="shared" si="79"/>
        <v>60</v>
      </c>
      <c r="J437">
        <f t="shared" si="81"/>
        <v>24970</v>
      </c>
      <c r="K437">
        <f t="shared" si="83"/>
        <v>42120</v>
      </c>
      <c r="L437">
        <f t="shared" si="82"/>
        <v>17150</v>
      </c>
      <c r="M437">
        <f t="shared" si="88"/>
        <v>24970</v>
      </c>
      <c r="N437">
        <f t="shared" si="89"/>
        <v>2</v>
      </c>
      <c r="O437" t="str">
        <f t="shared" si="91"/>
        <v>nie</v>
      </c>
      <c r="P437" t="str">
        <f t="shared" si="90"/>
        <v>nie</v>
      </c>
    </row>
    <row r="438" spans="1:16" x14ac:dyDescent="0.3">
      <c r="A438" s="2">
        <v>45350</v>
      </c>
      <c r="B438">
        <f t="shared" si="84"/>
        <v>3</v>
      </c>
      <c r="C438">
        <v>10</v>
      </c>
      <c r="D438">
        <f t="shared" si="85"/>
        <v>0</v>
      </c>
      <c r="E438" t="s">
        <v>9</v>
      </c>
      <c r="F438" s="2" t="str">
        <f t="shared" si="86"/>
        <v>TAK</v>
      </c>
      <c r="G438">
        <f t="shared" si="87"/>
        <v>0.2</v>
      </c>
      <c r="H438">
        <f t="shared" si="80"/>
        <v>0</v>
      </c>
      <c r="I438">
        <f t="shared" si="79"/>
        <v>60</v>
      </c>
      <c r="J438">
        <f t="shared" si="81"/>
        <v>25030</v>
      </c>
      <c r="K438">
        <f t="shared" si="83"/>
        <v>42180</v>
      </c>
      <c r="L438">
        <f t="shared" si="82"/>
        <v>17150</v>
      </c>
      <c r="M438">
        <f t="shared" si="88"/>
        <v>25030</v>
      </c>
      <c r="N438">
        <f t="shared" si="89"/>
        <v>2</v>
      </c>
      <c r="O438" t="str">
        <f t="shared" si="91"/>
        <v>nie</v>
      </c>
      <c r="P438" t="str">
        <f>IF(AND(O438="nie",O439="tak"),"koniec","nie")</f>
        <v>nie</v>
      </c>
    </row>
    <row r="439" spans="1:16" x14ac:dyDescent="0.3">
      <c r="A439" s="2">
        <v>45351</v>
      </c>
      <c r="B439">
        <f t="shared" si="84"/>
        <v>4</v>
      </c>
      <c r="C439">
        <v>10</v>
      </c>
      <c r="D439">
        <f t="shared" si="85"/>
        <v>0</v>
      </c>
      <c r="E439" t="s">
        <v>9</v>
      </c>
      <c r="F439" s="2" t="str">
        <f t="shared" si="86"/>
        <v>TAK</v>
      </c>
      <c r="G439">
        <f t="shared" si="87"/>
        <v>0.2</v>
      </c>
      <c r="H439">
        <f t="shared" si="80"/>
        <v>0</v>
      </c>
      <c r="I439">
        <f t="shared" si="79"/>
        <v>60</v>
      </c>
      <c r="J439">
        <f>IF(F439="tak",30*G439*10-D439+J438,J438-D439)</f>
        <v>25090</v>
      </c>
      <c r="K439">
        <f>IF(F439="tak",G439*C439*30+K438,K438)</f>
        <v>42240</v>
      </c>
      <c r="L439">
        <f>L438+D439</f>
        <v>17150</v>
      </c>
      <c r="M439">
        <f t="shared" si="88"/>
        <v>25090</v>
      </c>
      <c r="N439">
        <f t="shared" si="89"/>
        <v>2</v>
      </c>
      <c r="O439" t="str">
        <f>IF(N439=N438,"nie","tak")</f>
        <v>nie</v>
      </c>
      <c r="P439" t="str">
        <f>IF(AND(O439="nie",O441="tak"),"koniec","nie")</f>
        <v>koniec</v>
      </c>
    </row>
    <row r="440" spans="1:16" x14ac:dyDescent="0.3">
      <c r="A440" s="2"/>
      <c r="F440" s="2"/>
      <c r="H440">
        <f t="shared" si="80"/>
        <v>0</v>
      </c>
      <c r="I440">
        <f t="shared" si="79"/>
        <v>0</v>
      </c>
      <c r="K440">
        <f>SUBTOTAL(9,K411:K439)</f>
        <v>1206840</v>
      </c>
      <c r="L440">
        <f>SUBTOTAL(9,L411:L439)</f>
        <v>489250</v>
      </c>
      <c r="N440" s="9" t="s">
        <v>42</v>
      </c>
    </row>
    <row r="441" spans="1:16" x14ac:dyDescent="0.3">
      <c r="A441" s="2">
        <v>45352</v>
      </c>
      <c r="B441">
        <f t="shared" si="84"/>
        <v>5</v>
      </c>
      <c r="C441">
        <v>10</v>
      </c>
      <c r="D441">
        <f t="shared" si="85"/>
        <v>0</v>
      </c>
      <c r="E441" t="s">
        <v>9</v>
      </c>
      <c r="F441" s="2" t="str">
        <f t="shared" si="86"/>
        <v>TAK</v>
      </c>
      <c r="G441">
        <f t="shared" si="87"/>
        <v>0.2</v>
      </c>
      <c r="H441">
        <f t="shared" si="80"/>
        <v>0</v>
      </c>
      <c r="I441">
        <f t="shared" si="79"/>
        <v>60</v>
      </c>
      <c r="J441">
        <f>IF(F441="tak",30*G441*10-D441+J439,J439-D441)</f>
        <v>25150</v>
      </c>
      <c r="K441">
        <f>IF(F441="tak",G441*C441*30+K439,K439)</f>
        <v>42300</v>
      </c>
      <c r="L441">
        <f>L439+D441</f>
        <v>17150</v>
      </c>
      <c r="M441">
        <f t="shared" si="88"/>
        <v>25150</v>
      </c>
      <c r="N441">
        <f t="shared" si="89"/>
        <v>3</v>
      </c>
      <c r="O441" t="str">
        <f>IF(N441=N439,"nie","tak")</f>
        <v>tak</v>
      </c>
      <c r="P441" t="str">
        <f t="shared" si="90"/>
        <v>nie</v>
      </c>
    </row>
    <row r="442" spans="1:16" x14ac:dyDescent="0.3">
      <c r="A442" s="2">
        <v>45353</v>
      </c>
      <c r="B442">
        <f t="shared" si="84"/>
        <v>6</v>
      </c>
      <c r="C442">
        <v>10</v>
      </c>
      <c r="D442">
        <f t="shared" si="85"/>
        <v>0</v>
      </c>
      <c r="E442" t="s">
        <v>9</v>
      </c>
      <c r="F442" s="2" t="str">
        <f t="shared" si="86"/>
        <v>NIE</v>
      </c>
      <c r="G442">
        <f t="shared" si="87"/>
        <v>0.2</v>
      </c>
      <c r="H442">
        <f t="shared" si="80"/>
        <v>0</v>
      </c>
      <c r="I442">
        <f t="shared" si="79"/>
        <v>0</v>
      </c>
      <c r="J442">
        <f t="shared" si="81"/>
        <v>25150</v>
      </c>
      <c r="K442">
        <f t="shared" si="83"/>
        <v>42300</v>
      </c>
      <c r="L442">
        <f t="shared" si="82"/>
        <v>17150</v>
      </c>
      <c r="M442">
        <f t="shared" si="88"/>
        <v>25150</v>
      </c>
      <c r="N442">
        <f t="shared" si="89"/>
        <v>3</v>
      </c>
      <c r="O442" t="str">
        <f t="shared" si="91"/>
        <v>nie</v>
      </c>
      <c r="P442" t="str">
        <f t="shared" si="90"/>
        <v>nie</v>
      </c>
    </row>
    <row r="443" spans="1:16" x14ac:dyDescent="0.3">
      <c r="A443" s="2">
        <v>45354</v>
      </c>
      <c r="B443">
        <f t="shared" si="84"/>
        <v>7</v>
      </c>
      <c r="C443">
        <v>10</v>
      </c>
      <c r="D443">
        <f t="shared" si="85"/>
        <v>150</v>
      </c>
      <c r="E443" t="s">
        <v>9</v>
      </c>
      <c r="F443" s="2" t="str">
        <f t="shared" si="86"/>
        <v>NIE</v>
      </c>
      <c r="G443">
        <f t="shared" si="87"/>
        <v>0.2</v>
      </c>
      <c r="H443">
        <f t="shared" si="80"/>
        <v>150</v>
      </c>
      <c r="I443">
        <f t="shared" si="79"/>
        <v>0</v>
      </c>
      <c r="J443">
        <f t="shared" si="81"/>
        <v>25000</v>
      </c>
      <c r="K443">
        <f t="shared" si="83"/>
        <v>42300</v>
      </c>
      <c r="L443">
        <f t="shared" si="82"/>
        <v>17300</v>
      </c>
      <c r="M443">
        <f t="shared" si="88"/>
        <v>25000</v>
      </c>
      <c r="N443">
        <f t="shared" si="89"/>
        <v>3</v>
      </c>
      <c r="O443" t="str">
        <f t="shared" si="91"/>
        <v>nie</v>
      </c>
      <c r="P443" t="str">
        <f t="shared" si="90"/>
        <v>nie</v>
      </c>
    </row>
    <row r="444" spans="1:16" x14ac:dyDescent="0.3">
      <c r="A444" s="2">
        <v>45355</v>
      </c>
      <c r="B444">
        <f t="shared" si="84"/>
        <v>1</v>
      </c>
      <c r="C444">
        <v>10</v>
      </c>
      <c r="D444">
        <f t="shared" si="85"/>
        <v>0</v>
      </c>
      <c r="E444" t="s">
        <v>9</v>
      </c>
      <c r="F444" s="2" t="str">
        <f t="shared" si="86"/>
        <v>TAK</v>
      </c>
      <c r="G444">
        <f t="shared" si="87"/>
        <v>0.2</v>
      </c>
      <c r="H444">
        <f t="shared" si="80"/>
        <v>0</v>
      </c>
      <c r="I444">
        <f t="shared" si="79"/>
        <v>60</v>
      </c>
      <c r="J444">
        <f t="shared" si="81"/>
        <v>25060</v>
      </c>
      <c r="K444">
        <f t="shared" si="83"/>
        <v>42360</v>
      </c>
      <c r="L444">
        <f t="shared" si="82"/>
        <v>17300</v>
      </c>
      <c r="M444">
        <f t="shared" si="88"/>
        <v>25060</v>
      </c>
      <c r="N444">
        <f t="shared" si="89"/>
        <v>3</v>
      </c>
      <c r="O444" t="str">
        <f t="shared" si="91"/>
        <v>nie</v>
      </c>
      <c r="P444" t="str">
        <f t="shared" si="90"/>
        <v>nie</v>
      </c>
    </row>
    <row r="445" spans="1:16" x14ac:dyDescent="0.3">
      <c r="A445" s="2">
        <v>45356</v>
      </c>
      <c r="B445">
        <f t="shared" si="84"/>
        <v>2</v>
      </c>
      <c r="C445">
        <v>10</v>
      </c>
      <c r="D445">
        <f t="shared" si="85"/>
        <v>0</v>
      </c>
      <c r="E445" t="s">
        <v>9</v>
      </c>
      <c r="F445" s="2" t="str">
        <f t="shared" si="86"/>
        <v>TAK</v>
      </c>
      <c r="G445">
        <f t="shared" si="87"/>
        <v>0.2</v>
      </c>
      <c r="H445">
        <f t="shared" si="80"/>
        <v>0</v>
      </c>
      <c r="I445">
        <f t="shared" si="79"/>
        <v>60</v>
      </c>
      <c r="J445">
        <f t="shared" si="81"/>
        <v>25120</v>
      </c>
      <c r="K445">
        <f t="shared" si="83"/>
        <v>42420</v>
      </c>
      <c r="L445">
        <f t="shared" si="82"/>
        <v>17300</v>
      </c>
      <c r="M445">
        <f t="shared" si="88"/>
        <v>25120</v>
      </c>
      <c r="N445">
        <f t="shared" si="89"/>
        <v>3</v>
      </c>
      <c r="O445" t="str">
        <f t="shared" si="91"/>
        <v>nie</v>
      </c>
      <c r="P445" t="str">
        <f t="shared" si="90"/>
        <v>nie</v>
      </c>
    </row>
    <row r="446" spans="1:16" x14ac:dyDescent="0.3">
      <c r="A446" s="2">
        <v>45357</v>
      </c>
      <c r="B446">
        <f t="shared" si="84"/>
        <v>3</v>
      </c>
      <c r="C446">
        <v>10</v>
      </c>
      <c r="D446">
        <f t="shared" si="85"/>
        <v>0</v>
      </c>
      <c r="E446" t="s">
        <v>9</v>
      </c>
      <c r="F446" s="2" t="str">
        <f t="shared" si="86"/>
        <v>TAK</v>
      </c>
      <c r="G446">
        <f t="shared" si="87"/>
        <v>0.2</v>
      </c>
      <c r="H446">
        <f t="shared" si="80"/>
        <v>0</v>
      </c>
      <c r="I446">
        <f t="shared" si="79"/>
        <v>60</v>
      </c>
      <c r="J446">
        <f t="shared" si="81"/>
        <v>25180</v>
      </c>
      <c r="K446">
        <f t="shared" si="83"/>
        <v>42480</v>
      </c>
      <c r="L446">
        <f t="shared" si="82"/>
        <v>17300</v>
      </c>
      <c r="M446">
        <f t="shared" si="88"/>
        <v>25180</v>
      </c>
      <c r="N446">
        <f t="shared" si="89"/>
        <v>3</v>
      </c>
      <c r="O446" t="str">
        <f t="shared" si="91"/>
        <v>nie</v>
      </c>
      <c r="P446" t="str">
        <f t="shared" si="90"/>
        <v>nie</v>
      </c>
    </row>
    <row r="447" spans="1:16" x14ac:dyDescent="0.3">
      <c r="A447" s="2">
        <v>45358</v>
      </c>
      <c r="B447">
        <f t="shared" si="84"/>
        <v>4</v>
      </c>
      <c r="C447">
        <v>10</v>
      </c>
      <c r="D447">
        <f t="shared" si="85"/>
        <v>0</v>
      </c>
      <c r="E447" t="s">
        <v>9</v>
      </c>
      <c r="F447" s="2" t="str">
        <f t="shared" si="86"/>
        <v>TAK</v>
      </c>
      <c r="G447">
        <f t="shared" si="87"/>
        <v>0.2</v>
      </c>
      <c r="H447">
        <f t="shared" si="80"/>
        <v>0</v>
      </c>
      <c r="I447">
        <f t="shared" si="79"/>
        <v>60</v>
      </c>
      <c r="J447">
        <f t="shared" si="81"/>
        <v>25240</v>
      </c>
      <c r="K447">
        <f t="shared" si="83"/>
        <v>42540</v>
      </c>
      <c r="L447">
        <f t="shared" si="82"/>
        <v>17300</v>
      </c>
      <c r="M447">
        <f t="shared" si="88"/>
        <v>25240</v>
      </c>
      <c r="N447">
        <f t="shared" si="89"/>
        <v>3</v>
      </c>
      <c r="O447" t="str">
        <f t="shared" si="91"/>
        <v>nie</v>
      </c>
      <c r="P447" t="str">
        <f t="shared" si="90"/>
        <v>nie</v>
      </c>
    </row>
    <row r="448" spans="1:16" x14ac:dyDescent="0.3">
      <c r="A448" s="2">
        <v>45359</v>
      </c>
      <c r="B448">
        <f t="shared" si="84"/>
        <v>5</v>
      </c>
      <c r="C448">
        <v>10</v>
      </c>
      <c r="D448">
        <f t="shared" si="85"/>
        <v>0</v>
      </c>
      <c r="E448" t="s">
        <v>9</v>
      </c>
      <c r="F448" s="2" t="str">
        <f t="shared" si="86"/>
        <v>TAK</v>
      </c>
      <c r="G448">
        <f t="shared" si="87"/>
        <v>0.2</v>
      </c>
      <c r="H448">
        <f t="shared" si="80"/>
        <v>0</v>
      </c>
      <c r="I448">
        <f t="shared" si="79"/>
        <v>60</v>
      </c>
      <c r="J448">
        <f t="shared" si="81"/>
        <v>25300</v>
      </c>
      <c r="K448">
        <f t="shared" si="83"/>
        <v>42600</v>
      </c>
      <c r="L448">
        <f t="shared" si="82"/>
        <v>17300</v>
      </c>
      <c r="M448">
        <f t="shared" si="88"/>
        <v>25300</v>
      </c>
      <c r="N448">
        <f t="shared" si="89"/>
        <v>3</v>
      </c>
      <c r="O448" t="str">
        <f t="shared" si="91"/>
        <v>nie</v>
      </c>
      <c r="P448" t="str">
        <f t="shared" si="90"/>
        <v>nie</v>
      </c>
    </row>
    <row r="449" spans="1:16" x14ac:dyDescent="0.3">
      <c r="A449" s="2">
        <v>45360</v>
      </c>
      <c r="B449">
        <f t="shared" si="84"/>
        <v>6</v>
      </c>
      <c r="C449">
        <v>10</v>
      </c>
      <c r="D449">
        <f t="shared" si="85"/>
        <v>0</v>
      </c>
      <c r="E449" t="s">
        <v>9</v>
      </c>
      <c r="F449" s="2" t="str">
        <f t="shared" si="86"/>
        <v>NIE</v>
      </c>
      <c r="G449">
        <f t="shared" si="87"/>
        <v>0.2</v>
      </c>
      <c r="H449">
        <f t="shared" si="80"/>
        <v>0</v>
      </c>
      <c r="I449">
        <f t="shared" si="79"/>
        <v>0</v>
      </c>
      <c r="J449">
        <f t="shared" si="81"/>
        <v>25300</v>
      </c>
      <c r="K449">
        <f t="shared" si="83"/>
        <v>42600</v>
      </c>
      <c r="L449">
        <f t="shared" si="82"/>
        <v>17300</v>
      </c>
      <c r="M449">
        <f t="shared" si="88"/>
        <v>25300</v>
      </c>
      <c r="N449">
        <f t="shared" si="89"/>
        <v>3</v>
      </c>
      <c r="O449" t="str">
        <f t="shared" si="91"/>
        <v>nie</v>
      </c>
      <c r="P449" t="str">
        <f t="shared" si="90"/>
        <v>nie</v>
      </c>
    </row>
    <row r="450" spans="1:16" x14ac:dyDescent="0.3">
      <c r="A450" s="2">
        <v>45361</v>
      </c>
      <c r="B450">
        <f t="shared" si="84"/>
        <v>7</v>
      </c>
      <c r="C450">
        <v>10</v>
      </c>
      <c r="D450">
        <f t="shared" si="85"/>
        <v>150</v>
      </c>
      <c r="E450" t="s">
        <v>9</v>
      </c>
      <c r="F450" s="2" t="str">
        <f t="shared" si="86"/>
        <v>NIE</v>
      </c>
      <c r="G450">
        <f t="shared" si="87"/>
        <v>0.2</v>
      </c>
      <c r="H450">
        <f t="shared" si="80"/>
        <v>150</v>
      </c>
      <c r="I450">
        <f t="shared" si="79"/>
        <v>0</v>
      </c>
      <c r="J450">
        <f t="shared" si="81"/>
        <v>25150</v>
      </c>
      <c r="K450">
        <f t="shared" si="83"/>
        <v>42600</v>
      </c>
      <c r="L450">
        <f t="shared" si="82"/>
        <v>17450</v>
      </c>
      <c r="M450">
        <f t="shared" si="88"/>
        <v>25150</v>
      </c>
      <c r="N450">
        <f t="shared" si="89"/>
        <v>3</v>
      </c>
      <c r="O450" t="str">
        <f t="shared" si="91"/>
        <v>nie</v>
      </c>
      <c r="P450" t="str">
        <f t="shared" si="90"/>
        <v>nie</v>
      </c>
    </row>
    <row r="451" spans="1:16" x14ac:dyDescent="0.3">
      <c r="A451" s="2">
        <v>45362</v>
      </c>
      <c r="B451">
        <f t="shared" si="84"/>
        <v>1</v>
      </c>
      <c r="C451">
        <v>10</v>
      </c>
      <c r="D451">
        <f t="shared" si="85"/>
        <v>0</v>
      </c>
      <c r="E451" t="s">
        <v>9</v>
      </c>
      <c r="F451" s="2" t="str">
        <f t="shared" si="86"/>
        <v>TAK</v>
      </c>
      <c r="G451">
        <f t="shared" si="87"/>
        <v>0.2</v>
      </c>
      <c r="H451">
        <f t="shared" si="80"/>
        <v>0</v>
      </c>
      <c r="I451">
        <f t="shared" ref="I451:I514" si="92">IF(F451="tak",G451*C451*30,0)</f>
        <v>60</v>
      </c>
      <c r="J451">
        <f t="shared" si="81"/>
        <v>25210</v>
      </c>
      <c r="K451">
        <f t="shared" si="83"/>
        <v>42660</v>
      </c>
      <c r="L451">
        <f t="shared" si="82"/>
        <v>17450</v>
      </c>
      <c r="M451">
        <f t="shared" si="88"/>
        <v>25210</v>
      </c>
      <c r="N451">
        <f t="shared" si="89"/>
        <v>3</v>
      </c>
      <c r="O451" t="str">
        <f t="shared" si="91"/>
        <v>nie</v>
      </c>
      <c r="P451" t="str">
        <f t="shared" si="90"/>
        <v>nie</v>
      </c>
    </row>
    <row r="452" spans="1:16" x14ac:dyDescent="0.3">
      <c r="A452" s="2">
        <v>45363</v>
      </c>
      <c r="B452">
        <f t="shared" si="84"/>
        <v>2</v>
      </c>
      <c r="C452">
        <v>10</v>
      </c>
      <c r="D452">
        <f t="shared" si="85"/>
        <v>0</v>
      </c>
      <c r="E452" t="s">
        <v>9</v>
      </c>
      <c r="F452" s="2" t="str">
        <f t="shared" si="86"/>
        <v>TAK</v>
      </c>
      <c r="G452">
        <f t="shared" si="87"/>
        <v>0.2</v>
      </c>
      <c r="H452">
        <f t="shared" ref="H452:H515" si="93">D452</f>
        <v>0</v>
      </c>
      <c r="I452">
        <f t="shared" si="92"/>
        <v>60</v>
      </c>
      <c r="J452">
        <f t="shared" ref="J452:J515" si="94">IF(F452="tak",30*G452*10-D452+J451,J451-D452)</f>
        <v>25270</v>
      </c>
      <c r="K452">
        <f t="shared" si="83"/>
        <v>42720</v>
      </c>
      <c r="L452">
        <f t="shared" ref="L452:L515" si="95">L451+D452</f>
        <v>17450</v>
      </c>
      <c r="M452">
        <f t="shared" si="88"/>
        <v>25270</v>
      </c>
      <c r="N452">
        <f t="shared" si="89"/>
        <v>3</v>
      </c>
      <c r="O452" t="str">
        <f t="shared" si="91"/>
        <v>nie</v>
      </c>
      <c r="P452" t="str">
        <f t="shared" si="90"/>
        <v>nie</v>
      </c>
    </row>
    <row r="453" spans="1:16" x14ac:dyDescent="0.3">
      <c r="A453" s="2">
        <v>45364</v>
      </c>
      <c r="B453">
        <f t="shared" si="84"/>
        <v>3</v>
      </c>
      <c r="C453">
        <v>10</v>
      </c>
      <c r="D453">
        <f t="shared" si="85"/>
        <v>0</v>
      </c>
      <c r="E453" t="s">
        <v>9</v>
      </c>
      <c r="F453" s="2" t="str">
        <f t="shared" si="86"/>
        <v>TAK</v>
      </c>
      <c r="G453">
        <f t="shared" si="87"/>
        <v>0.2</v>
      </c>
      <c r="H453">
        <f t="shared" si="93"/>
        <v>0</v>
      </c>
      <c r="I453">
        <f t="shared" si="92"/>
        <v>60</v>
      </c>
      <c r="J453">
        <f t="shared" si="94"/>
        <v>25330</v>
      </c>
      <c r="K453">
        <f t="shared" si="83"/>
        <v>42780</v>
      </c>
      <c r="L453">
        <f t="shared" si="95"/>
        <v>17450</v>
      </c>
      <c r="M453">
        <f t="shared" si="88"/>
        <v>25330</v>
      </c>
      <c r="N453">
        <f t="shared" si="89"/>
        <v>3</v>
      </c>
      <c r="O453" t="str">
        <f t="shared" si="91"/>
        <v>nie</v>
      </c>
      <c r="P453" t="str">
        <f t="shared" si="90"/>
        <v>nie</v>
      </c>
    </row>
    <row r="454" spans="1:16" x14ac:dyDescent="0.3">
      <c r="A454" s="2">
        <v>45365</v>
      </c>
      <c r="B454">
        <f t="shared" si="84"/>
        <v>4</v>
      </c>
      <c r="C454">
        <v>10</v>
      </c>
      <c r="D454">
        <f t="shared" si="85"/>
        <v>0</v>
      </c>
      <c r="E454" t="s">
        <v>9</v>
      </c>
      <c r="F454" s="2" t="str">
        <f t="shared" si="86"/>
        <v>TAK</v>
      </c>
      <c r="G454">
        <f t="shared" si="87"/>
        <v>0.2</v>
      </c>
      <c r="H454">
        <f t="shared" si="93"/>
        <v>0</v>
      </c>
      <c r="I454">
        <f t="shared" si="92"/>
        <v>60</v>
      </c>
      <c r="J454">
        <f t="shared" si="94"/>
        <v>25390</v>
      </c>
      <c r="K454">
        <f t="shared" si="83"/>
        <v>42840</v>
      </c>
      <c r="L454">
        <f t="shared" si="95"/>
        <v>17450</v>
      </c>
      <c r="M454">
        <f t="shared" si="88"/>
        <v>25390</v>
      </c>
      <c r="N454">
        <f t="shared" si="89"/>
        <v>3</v>
      </c>
      <c r="O454" t="str">
        <f t="shared" si="91"/>
        <v>nie</v>
      </c>
      <c r="P454" t="str">
        <f t="shared" si="90"/>
        <v>nie</v>
      </c>
    </row>
    <row r="455" spans="1:16" x14ac:dyDescent="0.3">
      <c r="A455" s="2">
        <v>45366</v>
      </c>
      <c r="B455">
        <f t="shared" si="84"/>
        <v>5</v>
      </c>
      <c r="C455">
        <v>10</v>
      </c>
      <c r="D455">
        <f t="shared" si="85"/>
        <v>0</v>
      </c>
      <c r="E455" t="s">
        <v>9</v>
      </c>
      <c r="F455" s="2" t="str">
        <f t="shared" si="86"/>
        <v>TAK</v>
      </c>
      <c r="G455">
        <f t="shared" si="87"/>
        <v>0.2</v>
      </c>
      <c r="H455">
        <f t="shared" si="93"/>
        <v>0</v>
      </c>
      <c r="I455">
        <f t="shared" si="92"/>
        <v>60</v>
      </c>
      <c r="J455">
        <f t="shared" si="94"/>
        <v>25450</v>
      </c>
      <c r="K455">
        <f t="shared" si="83"/>
        <v>42900</v>
      </c>
      <c r="L455">
        <f t="shared" si="95"/>
        <v>17450</v>
      </c>
      <c r="M455">
        <f t="shared" si="88"/>
        <v>25450</v>
      </c>
      <c r="N455">
        <f t="shared" si="89"/>
        <v>3</v>
      </c>
      <c r="O455" t="str">
        <f t="shared" si="91"/>
        <v>nie</v>
      </c>
      <c r="P455" t="str">
        <f t="shared" si="90"/>
        <v>nie</v>
      </c>
    </row>
    <row r="456" spans="1:16" x14ac:dyDescent="0.3">
      <c r="A456" s="2">
        <v>45367</v>
      </c>
      <c r="B456">
        <f t="shared" si="84"/>
        <v>6</v>
      </c>
      <c r="C456">
        <v>10</v>
      </c>
      <c r="D456">
        <f t="shared" si="85"/>
        <v>0</v>
      </c>
      <c r="E456" t="s">
        <v>9</v>
      </c>
      <c r="F456" s="2" t="str">
        <f t="shared" si="86"/>
        <v>NIE</v>
      </c>
      <c r="G456">
        <f t="shared" si="87"/>
        <v>0.2</v>
      </c>
      <c r="H456">
        <f t="shared" si="93"/>
        <v>0</v>
      </c>
      <c r="I456">
        <f t="shared" si="92"/>
        <v>0</v>
      </c>
      <c r="J456">
        <f t="shared" si="94"/>
        <v>25450</v>
      </c>
      <c r="K456">
        <f t="shared" si="83"/>
        <v>42900</v>
      </c>
      <c r="L456">
        <f t="shared" si="95"/>
        <v>17450</v>
      </c>
      <c r="M456">
        <f t="shared" si="88"/>
        <v>25450</v>
      </c>
      <c r="N456">
        <f t="shared" si="89"/>
        <v>3</v>
      </c>
      <c r="O456" t="str">
        <f t="shared" si="91"/>
        <v>nie</v>
      </c>
      <c r="P456" t="str">
        <f t="shared" si="90"/>
        <v>nie</v>
      </c>
    </row>
    <row r="457" spans="1:16" x14ac:dyDescent="0.3">
      <c r="A457" s="2">
        <v>45368</v>
      </c>
      <c r="B457">
        <f t="shared" si="84"/>
        <v>7</v>
      </c>
      <c r="C457">
        <v>10</v>
      </c>
      <c r="D457">
        <f t="shared" si="85"/>
        <v>150</v>
      </c>
      <c r="E457" t="s">
        <v>9</v>
      </c>
      <c r="F457" s="2" t="str">
        <f t="shared" si="86"/>
        <v>NIE</v>
      </c>
      <c r="G457">
        <f t="shared" si="87"/>
        <v>0.2</v>
      </c>
      <c r="H457">
        <f t="shared" si="93"/>
        <v>150</v>
      </c>
      <c r="I457">
        <f t="shared" si="92"/>
        <v>0</v>
      </c>
      <c r="J457">
        <f t="shared" si="94"/>
        <v>25300</v>
      </c>
      <c r="K457">
        <f t="shared" si="83"/>
        <v>42900</v>
      </c>
      <c r="L457">
        <f t="shared" si="95"/>
        <v>17600</v>
      </c>
      <c r="M457">
        <f t="shared" si="88"/>
        <v>25300</v>
      </c>
      <c r="N457">
        <f t="shared" si="89"/>
        <v>3</v>
      </c>
      <c r="O457" t="str">
        <f t="shared" si="91"/>
        <v>nie</v>
      </c>
      <c r="P457" t="str">
        <f t="shared" si="90"/>
        <v>nie</v>
      </c>
    </row>
    <row r="458" spans="1:16" x14ac:dyDescent="0.3">
      <c r="A458" s="2">
        <v>45369</v>
      </c>
      <c r="B458">
        <f t="shared" si="84"/>
        <v>1</v>
      </c>
      <c r="C458">
        <v>10</v>
      </c>
      <c r="D458">
        <f t="shared" si="85"/>
        <v>0</v>
      </c>
      <c r="E458" t="s">
        <v>9</v>
      </c>
      <c r="F458" s="2" t="str">
        <f t="shared" si="86"/>
        <v>TAK</v>
      </c>
      <c r="G458">
        <f t="shared" si="87"/>
        <v>0.2</v>
      </c>
      <c r="H458">
        <f t="shared" si="93"/>
        <v>0</v>
      </c>
      <c r="I458">
        <f t="shared" si="92"/>
        <v>60</v>
      </c>
      <c r="J458">
        <f t="shared" si="94"/>
        <v>25360</v>
      </c>
      <c r="K458">
        <f t="shared" si="83"/>
        <v>42960</v>
      </c>
      <c r="L458">
        <f t="shared" si="95"/>
        <v>17600</v>
      </c>
      <c r="M458">
        <f t="shared" si="88"/>
        <v>25360</v>
      </c>
      <c r="N458">
        <f t="shared" si="89"/>
        <v>3</v>
      </c>
      <c r="O458" t="str">
        <f t="shared" si="91"/>
        <v>nie</v>
      </c>
      <c r="P458" t="str">
        <f t="shared" si="90"/>
        <v>nie</v>
      </c>
    </row>
    <row r="459" spans="1:16" x14ac:dyDescent="0.3">
      <c r="A459" s="2">
        <v>45370</v>
      </c>
      <c r="B459">
        <f t="shared" si="84"/>
        <v>2</v>
      </c>
      <c r="C459">
        <v>10</v>
      </c>
      <c r="D459">
        <f t="shared" si="85"/>
        <v>0</v>
      </c>
      <c r="E459" t="s">
        <v>9</v>
      </c>
      <c r="F459" s="2" t="str">
        <f t="shared" si="86"/>
        <v>TAK</v>
      </c>
      <c r="G459">
        <f t="shared" si="87"/>
        <v>0.2</v>
      </c>
      <c r="H459">
        <f t="shared" si="93"/>
        <v>0</v>
      </c>
      <c r="I459">
        <f t="shared" si="92"/>
        <v>60</v>
      </c>
      <c r="J459">
        <f t="shared" si="94"/>
        <v>25420</v>
      </c>
      <c r="K459">
        <f t="shared" si="83"/>
        <v>43020</v>
      </c>
      <c r="L459">
        <f t="shared" si="95"/>
        <v>17600</v>
      </c>
      <c r="M459">
        <f t="shared" si="88"/>
        <v>25420</v>
      </c>
      <c r="N459">
        <f t="shared" si="89"/>
        <v>3</v>
      </c>
      <c r="O459" t="str">
        <f t="shared" si="91"/>
        <v>nie</v>
      </c>
      <c r="P459" t="str">
        <f t="shared" si="90"/>
        <v>nie</v>
      </c>
    </row>
    <row r="460" spans="1:16" x14ac:dyDescent="0.3">
      <c r="A460" s="2">
        <v>45371</v>
      </c>
      <c r="B460">
        <f t="shared" si="84"/>
        <v>3</v>
      </c>
      <c r="C460">
        <v>10</v>
      </c>
      <c r="D460">
        <f t="shared" si="85"/>
        <v>0</v>
      </c>
      <c r="E460" t="s">
        <v>9</v>
      </c>
      <c r="F460" s="2" t="str">
        <f t="shared" si="86"/>
        <v>TAK</v>
      </c>
      <c r="G460">
        <f t="shared" si="87"/>
        <v>0.2</v>
      </c>
      <c r="H460">
        <f t="shared" si="93"/>
        <v>0</v>
      </c>
      <c r="I460">
        <f t="shared" si="92"/>
        <v>60</v>
      </c>
      <c r="J460">
        <f t="shared" si="94"/>
        <v>25480</v>
      </c>
      <c r="K460">
        <f t="shared" si="83"/>
        <v>43080</v>
      </c>
      <c r="L460">
        <f t="shared" si="95"/>
        <v>17600</v>
      </c>
      <c r="M460">
        <f t="shared" si="88"/>
        <v>25480</v>
      </c>
      <c r="N460">
        <f t="shared" si="89"/>
        <v>3</v>
      </c>
      <c r="O460" t="str">
        <f t="shared" si="91"/>
        <v>nie</v>
      </c>
      <c r="P460" t="str">
        <f t="shared" si="90"/>
        <v>nie</v>
      </c>
    </row>
    <row r="461" spans="1:16" x14ac:dyDescent="0.3">
      <c r="A461" s="2">
        <v>45372</v>
      </c>
      <c r="B461">
        <f t="shared" si="84"/>
        <v>4</v>
      </c>
      <c r="C461">
        <v>10</v>
      </c>
      <c r="D461">
        <f t="shared" si="85"/>
        <v>0</v>
      </c>
      <c r="E461" t="s">
        <v>6</v>
      </c>
      <c r="F461" s="2" t="str">
        <f t="shared" si="86"/>
        <v>TAK</v>
      </c>
      <c r="G461">
        <f t="shared" si="87"/>
        <v>0.5</v>
      </c>
      <c r="H461">
        <f t="shared" si="93"/>
        <v>0</v>
      </c>
      <c r="I461">
        <f t="shared" si="92"/>
        <v>150</v>
      </c>
      <c r="J461">
        <f t="shared" si="94"/>
        <v>25630</v>
      </c>
      <c r="K461">
        <f t="shared" si="83"/>
        <v>43230</v>
      </c>
      <c r="L461">
        <f t="shared" si="95"/>
        <v>17600</v>
      </c>
      <c r="M461">
        <f t="shared" si="88"/>
        <v>25630</v>
      </c>
      <c r="N461">
        <f t="shared" si="89"/>
        <v>3</v>
      </c>
      <c r="O461" t="str">
        <f t="shared" si="91"/>
        <v>nie</v>
      </c>
      <c r="P461" t="str">
        <f t="shared" si="90"/>
        <v>nie</v>
      </c>
    </row>
    <row r="462" spans="1:16" x14ac:dyDescent="0.3">
      <c r="A462" s="2">
        <v>45373</v>
      </c>
      <c r="B462">
        <f t="shared" si="84"/>
        <v>5</v>
      </c>
      <c r="C462">
        <v>10</v>
      </c>
      <c r="D462">
        <f t="shared" si="85"/>
        <v>0</v>
      </c>
      <c r="E462" t="s">
        <v>6</v>
      </c>
      <c r="F462" s="2" t="str">
        <f t="shared" si="86"/>
        <v>TAK</v>
      </c>
      <c r="G462">
        <f t="shared" si="87"/>
        <v>0.5</v>
      </c>
      <c r="H462">
        <f t="shared" si="93"/>
        <v>0</v>
      </c>
      <c r="I462">
        <f t="shared" si="92"/>
        <v>150</v>
      </c>
      <c r="J462">
        <f t="shared" si="94"/>
        <v>25780</v>
      </c>
      <c r="K462">
        <f t="shared" ref="K462:K525" si="96">IF(F462="tak",G462*C462*30+K461,K461)</f>
        <v>43380</v>
      </c>
      <c r="L462">
        <f t="shared" si="95"/>
        <v>17600</v>
      </c>
      <c r="M462">
        <f t="shared" si="88"/>
        <v>25780</v>
      </c>
      <c r="N462">
        <f t="shared" si="89"/>
        <v>3</v>
      </c>
      <c r="O462" t="str">
        <f t="shared" si="91"/>
        <v>nie</v>
      </c>
      <c r="P462" t="str">
        <f t="shared" si="90"/>
        <v>nie</v>
      </c>
    </row>
    <row r="463" spans="1:16" x14ac:dyDescent="0.3">
      <c r="A463" s="2">
        <v>45374</v>
      </c>
      <c r="B463">
        <f t="shared" si="84"/>
        <v>6</v>
      </c>
      <c r="C463">
        <v>10</v>
      </c>
      <c r="D463">
        <f t="shared" si="85"/>
        <v>0</v>
      </c>
      <c r="E463" t="s">
        <v>6</v>
      </c>
      <c r="F463" s="2" t="str">
        <f t="shared" si="86"/>
        <v>NIE</v>
      </c>
      <c r="G463">
        <f t="shared" si="87"/>
        <v>0.5</v>
      </c>
      <c r="H463">
        <f t="shared" si="93"/>
        <v>0</v>
      </c>
      <c r="I463">
        <f t="shared" si="92"/>
        <v>0</v>
      </c>
      <c r="J463">
        <f t="shared" si="94"/>
        <v>25780</v>
      </c>
      <c r="K463">
        <f t="shared" si="96"/>
        <v>43380</v>
      </c>
      <c r="L463">
        <f t="shared" si="95"/>
        <v>17600</v>
      </c>
      <c r="M463">
        <f t="shared" si="88"/>
        <v>25780</v>
      </c>
      <c r="N463">
        <f t="shared" si="89"/>
        <v>3</v>
      </c>
      <c r="O463" t="str">
        <f t="shared" si="91"/>
        <v>nie</v>
      </c>
      <c r="P463" t="str">
        <f t="shared" si="90"/>
        <v>nie</v>
      </c>
    </row>
    <row r="464" spans="1:16" x14ac:dyDescent="0.3">
      <c r="A464" s="2">
        <v>45375</v>
      </c>
      <c r="B464">
        <f t="shared" si="84"/>
        <v>7</v>
      </c>
      <c r="C464">
        <v>10</v>
      </c>
      <c r="D464">
        <f t="shared" si="85"/>
        <v>150</v>
      </c>
      <c r="E464" t="s">
        <v>6</v>
      </c>
      <c r="F464" s="2" t="str">
        <f t="shared" si="86"/>
        <v>NIE</v>
      </c>
      <c r="G464">
        <f t="shared" si="87"/>
        <v>0.5</v>
      </c>
      <c r="H464">
        <f t="shared" si="93"/>
        <v>150</v>
      </c>
      <c r="I464">
        <f t="shared" si="92"/>
        <v>0</v>
      </c>
      <c r="J464">
        <f t="shared" si="94"/>
        <v>25630</v>
      </c>
      <c r="K464">
        <f t="shared" si="96"/>
        <v>43380</v>
      </c>
      <c r="L464">
        <f t="shared" si="95"/>
        <v>17750</v>
      </c>
      <c r="M464">
        <f t="shared" si="88"/>
        <v>25630</v>
      </c>
      <c r="N464">
        <f t="shared" si="89"/>
        <v>3</v>
      </c>
      <c r="O464" t="str">
        <f t="shared" si="91"/>
        <v>nie</v>
      </c>
      <c r="P464" t="str">
        <f t="shared" si="90"/>
        <v>nie</v>
      </c>
    </row>
    <row r="465" spans="1:16" x14ac:dyDescent="0.3">
      <c r="A465" s="2">
        <v>45376</v>
      </c>
      <c r="B465">
        <f t="shared" ref="B465:B530" si="97">WEEKDAY(A465,2)</f>
        <v>1</v>
      </c>
      <c r="C465">
        <v>10</v>
      </c>
      <c r="D465">
        <f t="shared" ref="D465:D530" si="98">IF(B465=7,15*10,0)</f>
        <v>0</v>
      </c>
      <c r="E465" t="s">
        <v>6</v>
      </c>
      <c r="F465" s="2" t="str">
        <f t="shared" ref="F465:F530" si="99">IF(OR(B465=6,B465=7),"NIE","TAK")</f>
        <v>TAK</v>
      </c>
      <c r="G465">
        <f t="shared" ref="G465:G530" si="100">IF(E465="wiosna",50%,IF(E465="lato",90%,IF(E465="jesień",40%,20%)))</f>
        <v>0.5</v>
      </c>
      <c r="H465">
        <f t="shared" si="93"/>
        <v>0</v>
      </c>
      <c r="I465">
        <f t="shared" si="92"/>
        <v>150</v>
      </c>
      <c r="J465">
        <f t="shared" si="94"/>
        <v>25780</v>
      </c>
      <c r="K465">
        <f t="shared" si="96"/>
        <v>43530</v>
      </c>
      <c r="L465">
        <f t="shared" si="95"/>
        <v>17750</v>
      </c>
      <c r="M465">
        <f t="shared" ref="M465:M530" si="101">K465-L465</f>
        <v>25780</v>
      </c>
      <c r="N465">
        <f t="shared" ref="N465:N530" si="102">MONTH(A465)</f>
        <v>3</v>
      </c>
      <c r="O465" t="str">
        <f t="shared" si="91"/>
        <v>nie</v>
      </c>
      <c r="P465" t="str">
        <f t="shared" ref="P465:P530" si="103">IF(AND(O465="nie",O466="tak"),"koniec","nie")</f>
        <v>nie</v>
      </c>
    </row>
    <row r="466" spans="1:16" x14ac:dyDescent="0.3">
      <c r="A466" s="2">
        <v>45377</v>
      </c>
      <c r="B466">
        <f t="shared" si="97"/>
        <v>2</v>
      </c>
      <c r="C466">
        <v>10</v>
      </c>
      <c r="D466">
        <f t="shared" si="98"/>
        <v>0</v>
      </c>
      <c r="E466" t="s">
        <v>6</v>
      </c>
      <c r="F466" s="2" t="str">
        <f t="shared" si="99"/>
        <v>TAK</v>
      </c>
      <c r="G466">
        <f t="shared" si="100"/>
        <v>0.5</v>
      </c>
      <c r="H466">
        <f t="shared" si="93"/>
        <v>0</v>
      </c>
      <c r="I466">
        <f t="shared" si="92"/>
        <v>150</v>
      </c>
      <c r="J466">
        <f t="shared" si="94"/>
        <v>25930</v>
      </c>
      <c r="K466">
        <f t="shared" si="96"/>
        <v>43680</v>
      </c>
      <c r="L466">
        <f t="shared" si="95"/>
        <v>17750</v>
      </c>
      <c r="M466">
        <f t="shared" si="101"/>
        <v>25930</v>
      </c>
      <c r="N466">
        <f t="shared" si="102"/>
        <v>3</v>
      </c>
      <c r="O466" t="str">
        <f t="shared" ref="O466:O531" si="104">IF(N466=N465,"nie","tak")</f>
        <v>nie</v>
      </c>
      <c r="P466" t="str">
        <f t="shared" si="103"/>
        <v>nie</v>
      </c>
    </row>
    <row r="467" spans="1:16" x14ac:dyDescent="0.3">
      <c r="A467" s="2">
        <v>45378</v>
      </c>
      <c r="B467">
        <f t="shared" si="97"/>
        <v>3</v>
      </c>
      <c r="C467">
        <v>10</v>
      </c>
      <c r="D467">
        <f t="shared" si="98"/>
        <v>0</v>
      </c>
      <c r="E467" t="s">
        <v>6</v>
      </c>
      <c r="F467" s="2" t="str">
        <f t="shared" si="99"/>
        <v>TAK</v>
      </c>
      <c r="G467">
        <f t="shared" si="100"/>
        <v>0.5</v>
      </c>
      <c r="H467">
        <f t="shared" si="93"/>
        <v>0</v>
      </c>
      <c r="I467">
        <f t="shared" si="92"/>
        <v>150</v>
      </c>
      <c r="J467">
        <f t="shared" si="94"/>
        <v>26080</v>
      </c>
      <c r="K467">
        <f t="shared" si="96"/>
        <v>43830</v>
      </c>
      <c r="L467">
        <f t="shared" si="95"/>
        <v>17750</v>
      </c>
      <c r="M467">
        <f t="shared" si="101"/>
        <v>26080</v>
      </c>
      <c r="N467">
        <f t="shared" si="102"/>
        <v>3</v>
      </c>
      <c r="O467" t="str">
        <f t="shared" si="104"/>
        <v>nie</v>
      </c>
      <c r="P467" t="str">
        <f t="shared" si="103"/>
        <v>nie</v>
      </c>
    </row>
    <row r="468" spans="1:16" x14ac:dyDescent="0.3">
      <c r="A468" s="2">
        <v>45379</v>
      </c>
      <c r="B468">
        <f t="shared" si="97"/>
        <v>4</v>
      </c>
      <c r="C468">
        <v>10</v>
      </c>
      <c r="D468">
        <f t="shared" si="98"/>
        <v>0</v>
      </c>
      <c r="E468" t="s">
        <v>6</v>
      </c>
      <c r="F468" s="2" t="str">
        <f t="shared" si="99"/>
        <v>TAK</v>
      </c>
      <c r="G468">
        <f t="shared" si="100"/>
        <v>0.5</v>
      </c>
      <c r="H468">
        <f t="shared" si="93"/>
        <v>0</v>
      </c>
      <c r="I468">
        <f t="shared" si="92"/>
        <v>150</v>
      </c>
      <c r="J468">
        <f t="shared" si="94"/>
        <v>26230</v>
      </c>
      <c r="K468">
        <f t="shared" si="96"/>
        <v>43980</v>
      </c>
      <c r="L468">
        <f t="shared" si="95"/>
        <v>17750</v>
      </c>
      <c r="M468">
        <f t="shared" si="101"/>
        <v>26230</v>
      </c>
      <c r="N468">
        <f t="shared" si="102"/>
        <v>3</v>
      </c>
      <c r="O468" t="str">
        <f t="shared" si="104"/>
        <v>nie</v>
      </c>
      <c r="P468" t="str">
        <f t="shared" si="103"/>
        <v>nie</v>
      </c>
    </row>
    <row r="469" spans="1:16" x14ac:dyDescent="0.3">
      <c r="A469" s="2">
        <v>45380</v>
      </c>
      <c r="B469">
        <f t="shared" si="97"/>
        <v>5</v>
      </c>
      <c r="C469">
        <v>10</v>
      </c>
      <c r="D469">
        <f t="shared" si="98"/>
        <v>0</v>
      </c>
      <c r="E469" t="s">
        <v>6</v>
      </c>
      <c r="F469" s="2" t="str">
        <f t="shared" si="99"/>
        <v>TAK</v>
      </c>
      <c r="G469">
        <f t="shared" si="100"/>
        <v>0.5</v>
      </c>
      <c r="H469">
        <f t="shared" si="93"/>
        <v>0</v>
      </c>
      <c r="I469">
        <f t="shared" si="92"/>
        <v>150</v>
      </c>
      <c r="J469">
        <f t="shared" si="94"/>
        <v>26380</v>
      </c>
      <c r="K469">
        <f t="shared" si="96"/>
        <v>44130</v>
      </c>
      <c r="L469">
        <f t="shared" si="95"/>
        <v>17750</v>
      </c>
      <c r="M469">
        <f t="shared" si="101"/>
        <v>26380</v>
      </c>
      <c r="N469">
        <f t="shared" si="102"/>
        <v>3</v>
      </c>
      <c r="O469" t="str">
        <f t="shared" si="104"/>
        <v>nie</v>
      </c>
      <c r="P469" t="str">
        <f t="shared" si="103"/>
        <v>nie</v>
      </c>
    </row>
    <row r="470" spans="1:16" x14ac:dyDescent="0.3">
      <c r="A470" s="2">
        <v>45381</v>
      </c>
      <c r="B470">
        <f t="shared" si="97"/>
        <v>6</v>
      </c>
      <c r="C470">
        <v>10</v>
      </c>
      <c r="D470">
        <f t="shared" si="98"/>
        <v>0</v>
      </c>
      <c r="E470" t="s">
        <v>6</v>
      </c>
      <c r="F470" s="2" t="str">
        <f t="shared" si="99"/>
        <v>NIE</v>
      </c>
      <c r="G470">
        <f t="shared" si="100"/>
        <v>0.5</v>
      </c>
      <c r="H470">
        <f t="shared" si="93"/>
        <v>0</v>
      </c>
      <c r="I470">
        <f t="shared" si="92"/>
        <v>0</v>
      </c>
      <c r="J470">
        <f t="shared" si="94"/>
        <v>26380</v>
      </c>
      <c r="K470">
        <f t="shared" si="96"/>
        <v>44130</v>
      </c>
      <c r="L470">
        <f t="shared" si="95"/>
        <v>17750</v>
      </c>
      <c r="M470">
        <f t="shared" si="101"/>
        <v>26380</v>
      </c>
      <c r="N470">
        <f t="shared" si="102"/>
        <v>3</v>
      </c>
      <c r="O470" t="str">
        <f t="shared" si="104"/>
        <v>nie</v>
      </c>
      <c r="P470" t="str">
        <f>IF(AND(O470="nie",O471="tak"),"koniec","nie")</f>
        <v>nie</v>
      </c>
    </row>
    <row r="471" spans="1:16" x14ac:dyDescent="0.3">
      <c r="A471" s="2">
        <v>45382</v>
      </c>
      <c r="B471">
        <f t="shared" si="97"/>
        <v>7</v>
      </c>
      <c r="C471">
        <v>10</v>
      </c>
      <c r="D471">
        <f t="shared" si="98"/>
        <v>150</v>
      </c>
      <c r="E471" t="s">
        <v>6</v>
      </c>
      <c r="F471" s="2" t="str">
        <f t="shared" si="99"/>
        <v>NIE</v>
      </c>
      <c r="G471">
        <f t="shared" si="100"/>
        <v>0.5</v>
      </c>
      <c r="H471">
        <f t="shared" si="93"/>
        <v>150</v>
      </c>
      <c r="I471">
        <f t="shared" si="92"/>
        <v>0</v>
      </c>
      <c r="J471">
        <f>IF(F471="tak",30*G471*10-D471+J470,J470-D471)</f>
        <v>26230</v>
      </c>
      <c r="K471">
        <f>IF(F471="tak",G471*C471*30+K470,K470)</f>
        <v>44130</v>
      </c>
      <c r="L471">
        <f>L470+D471</f>
        <v>17900</v>
      </c>
      <c r="M471">
        <f t="shared" si="101"/>
        <v>26230</v>
      </c>
      <c r="N471">
        <f t="shared" si="102"/>
        <v>3</v>
      </c>
      <c r="O471" t="str">
        <f>IF(N471=N470,"nie","tak")</f>
        <v>nie</v>
      </c>
      <c r="P471" t="str">
        <f>IF(AND(O471="nie",O473="tak"),"koniec","nie")</f>
        <v>koniec</v>
      </c>
    </row>
    <row r="472" spans="1:16" x14ac:dyDescent="0.3">
      <c r="A472" s="2"/>
      <c r="F472" s="2"/>
      <c r="H472">
        <f t="shared" si="93"/>
        <v>0</v>
      </c>
      <c r="I472">
        <f t="shared" si="92"/>
        <v>0</v>
      </c>
      <c r="K472">
        <f>SUBTOTAL(9,K441:K471)</f>
        <v>1334040</v>
      </c>
      <c r="L472">
        <f>SUBTOTAL(9,L441:L471)</f>
        <v>542900</v>
      </c>
      <c r="N472" s="9" t="s">
        <v>43</v>
      </c>
    </row>
    <row r="473" spans="1:16" x14ac:dyDescent="0.3">
      <c r="A473" s="2">
        <v>45383</v>
      </c>
      <c r="B473">
        <f t="shared" si="97"/>
        <v>1</v>
      </c>
      <c r="C473">
        <v>10</v>
      </c>
      <c r="D473">
        <f t="shared" si="98"/>
        <v>0</v>
      </c>
      <c r="E473" t="s">
        <v>6</v>
      </c>
      <c r="F473" s="2" t="str">
        <f t="shared" si="99"/>
        <v>TAK</v>
      </c>
      <c r="G473">
        <f t="shared" si="100"/>
        <v>0.5</v>
      </c>
      <c r="H473">
        <f t="shared" si="93"/>
        <v>0</v>
      </c>
      <c r="I473">
        <f t="shared" si="92"/>
        <v>150</v>
      </c>
      <c r="J473">
        <f>IF(F473="tak",30*G473*10-D473+J471,J471-D473)</f>
        <v>26380</v>
      </c>
      <c r="K473">
        <f>IF(F473="tak",G473*C473*30+K471,K471)</f>
        <v>44280</v>
      </c>
      <c r="L473">
        <f>L471+D473</f>
        <v>17900</v>
      </c>
      <c r="M473">
        <f t="shared" si="101"/>
        <v>26380</v>
      </c>
      <c r="N473">
        <f t="shared" si="102"/>
        <v>4</v>
      </c>
      <c r="O473" t="str">
        <f>IF(N473=N471,"nie","tak")</f>
        <v>tak</v>
      </c>
      <c r="P473" t="str">
        <f t="shared" si="103"/>
        <v>nie</v>
      </c>
    </row>
    <row r="474" spans="1:16" x14ac:dyDescent="0.3">
      <c r="A474" s="2">
        <v>45384</v>
      </c>
      <c r="B474">
        <f t="shared" si="97"/>
        <v>2</v>
      </c>
      <c r="C474">
        <v>10</v>
      </c>
      <c r="D474">
        <f t="shared" si="98"/>
        <v>0</v>
      </c>
      <c r="E474" t="s">
        <v>6</v>
      </c>
      <c r="F474" s="2" t="str">
        <f t="shared" si="99"/>
        <v>TAK</v>
      </c>
      <c r="G474">
        <f t="shared" si="100"/>
        <v>0.5</v>
      </c>
      <c r="H474">
        <f t="shared" si="93"/>
        <v>0</v>
      </c>
      <c r="I474">
        <f t="shared" si="92"/>
        <v>150</v>
      </c>
      <c r="J474">
        <f t="shared" si="94"/>
        <v>26530</v>
      </c>
      <c r="K474">
        <f t="shared" si="96"/>
        <v>44430</v>
      </c>
      <c r="L474">
        <f t="shared" si="95"/>
        <v>17900</v>
      </c>
      <c r="M474">
        <f t="shared" si="101"/>
        <v>26530</v>
      </c>
      <c r="N474">
        <f t="shared" si="102"/>
        <v>4</v>
      </c>
      <c r="O474" t="str">
        <f t="shared" si="104"/>
        <v>nie</v>
      </c>
      <c r="P474" t="str">
        <f t="shared" si="103"/>
        <v>nie</v>
      </c>
    </row>
    <row r="475" spans="1:16" x14ac:dyDescent="0.3">
      <c r="A475" s="2">
        <v>45385</v>
      </c>
      <c r="B475">
        <f t="shared" si="97"/>
        <v>3</v>
      </c>
      <c r="C475">
        <v>10</v>
      </c>
      <c r="D475">
        <f t="shared" si="98"/>
        <v>0</v>
      </c>
      <c r="E475" t="s">
        <v>6</v>
      </c>
      <c r="F475" s="2" t="str">
        <f t="shared" si="99"/>
        <v>TAK</v>
      </c>
      <c r="G475">
        <f t="shared" si="100"/>
        <v>0.5</v>
      </c>
      <c r="H475">
        <f t="shared" si="93"/>
        <v>0</v>
      </c>
      <c r="I475">
        <f t="shared" si="92"/>
        <v>150</v>
      </c>
      <c r="J475">
        <f t="shared" si="94"/>
        <v>26680</v>
      </c>
      <c r="K475">
        <f t="shared" si="96"/>
        <v>44580</v>
      </c>
      <c r="L475">
        <f t="shared" si="95"/>
        <v>17900</v>
      </c>
      <c r="M475">
        <f t="shared" si="101"/>
        <v>26680</v>
      </c>
      <c r="N475">
        <f t="shared" si="102"/>
        <v>4</v>
      </c>
      <c r="O475" t="str">
        <f t="shared" si="104"/>
        <v>nie</v>
      </c>
      <c r="P475" t="str">
        <f t="shared" si="103"/>
        <v>nie</v>
      </c>
    </row>
    <row r="476" spans="1:16" x14ac:dyDescent="0.3">
      <c r="A476" s="2">
        <v>45386</v>
      </c>
      <c r="B476">
        <f t="shared" si="97"/>
        <v>4</v>
      </c>
      <c r="C476">
        <v>10</v>
      </c>
      <c r="D476">
        <f t="shared" si="98"/>
        <v>0</v>
      </c>
      <c r="E476" t="s">
        <v>6</v>
      </c>
      <c r="F476" s="2" t="str">
        <f t="shared" si="99"/>
        <v>TAK</v>
      </c>
      <c r="G476">
        <f t="shared" si="100"/>
        <v>0.5</v>
      </c>
      <c r="H476">
        <f t="shared" si="93"/>
        <v>0</v>
      </c>
      <c r="I476">
        <f t="shared" si="92"/>
        <v>150</v>
      </c>
      <c r="J476">
        <f t="shared" si="94"/>
        <v>26830</v>
      </c>
      <c r="K476">
        <f t="shared" si="96"/>
        <v>44730</v>
      </c>
      <c r="L476">
        <f t="shared" si="95"/>
        <v>17900</v>
      </c>
      <c r="M476">
        <f t="shared" si="101"/>
        <v>26830</v>
      </c>
      <c r="N476">
        <f t="shared" si="102"/>
        <v>4</v>
      </c>
      <c r="O476" t="str">
        <f t="shared" si="104"/>
        <v>nie</v>
      </c>
      <c r="P476" t="str">
        <f t="shared" si="103"/>
        <v>nie</v>
      </c>
    </row>
    <row r="477" spans="1:16" x14ac:dyDescent="0.3">
      <c r="A477" s="2">
        <v>45387</v>
      </c>
      <c r="B477">
        <f t="shared" si="97"/>
        <v>5</v>
      </c>
      <c r="C477">
        <v>10</v>
      </c>
      <c r="D477">
        <f t="shared" si="98"/>
        <v>0</v>
      </c>
      <c r="E477" t="s">
        <v>6</v>
      </c>
      <c r="F477" s="2" t="str">
        <f t="shared" si="99"/>
        <v>TAK</v>
      </c>
      <c r="G477">
        <f t="shared" si="100"/>
        <v>0.5</v>
      </c>
      <c r="H477">
        <f t="shared" si="93"/>
        <v>0</v>
      </c>
      <c r="I477">
        <f t="shared" si="92"/>
        <v>150</v>
      </c>
      <c r="J477">
        <f t="shared" si="94"/>
        <v>26980</v>
      </c>
      <c r="K477">
        <f t="shared" si="96"/>
        <v>44880</v>
      </c>
      <c r="L477">
        <f t="shared" si="95"/>
        <v>17900</v>
      </c>
      <c r="M477">
        <f t="shared" si="101"/>
        <v>26980</v>
      </c>
      <c r="N477">
        <f t="shared" si="102"/>
        <v>4</v>
      </c>
      <c r="O477" t="str">
        <f t="shared" si="104"/>
        <v>nie</v>
      </c>
      <c r="P477" t="str">
        <f t="shared" si="103"/>
        <v>nie</v>
      </c>
    </row>
    <row r="478" spans="1:16" x14ac:dyDescent="0.3">
      <c r="A478" s="2">
        <v>45388</v>
      </c>
      <c r="B478">
        <f t="shared" si="97"/>
        <v>6</v>
      </c>
      <c r="C478">
        <v>10</v>
      </c>
      <c r="D478">
        <f t="shared" si="98"/>
        <v>0</v>
      </c>
      <c r="E478" t="s">
        <v>6</v>
      </c>
      <c r="F478" s="2" t="str">
        <f t="shared" si="99"/>
        <v>NIE</v>
      </c>
      <c r="G478">
        <f t="shared" si="100"/>
        <v>0.5</v>
      </c>
      <c r="H478">
        <f t="shared" si="93"/>
        <v>0</v>
      </c>
      <c r="I478">
        <f t="shared" si="92"/>
        <v>0</v>
      </c>
      <c r="J478">
        <f t="shared" si="94"/>
        <v>26980</v>
      </c>
      <c r="K478">
        <f t="shared" si="96"/>
        <v>44880</v>
      </c>
      <c r="L478">
        <f t="shared" si="95"/>
        <v>17900</v>
      </c>
      <c r="M478">
        <f t="shared" si="101"/>
        <v>26980</v>
      </c>
      <c r="N478">
        <f t="shared" si="102"/>
        <v>4</v>
      </c>
      <c r="O478" t="str">
        <f t="shared" si="104"/>
        <v>nie</v>
      </c>
      <c r="P478" t="str">
        <f t="shared" si="103"/>
        <v>nie</v>
      </c>
    </row>
    <row r="479" spans="1:16" x14ac:dyDescent="0.3">
      <c r="A479" s="2">
        <v>45389</v>
      </c>
      <c r="B479">
        <f t="shared" si="97"/>
        <v>7</v>
      </c>
      <c r="C479">
        <v>10</v>
      </c>
      <c r="D479">
        <f t="shared" si="98"/>
        <v>150</v>
      </c>
      <c r="E479" t="s">
        <v>6</v>
      </c>
      <c r="F479" s="2" t="str">
        <f t="shared" si="99"/>
        <v>NIE</v>
      </c>
      <c r="G479">
        <f t="shared" si="100"/>
        <v>0.5</v>
      </c>
      <c r="H479">
        <f t="shared" si="93"/>
        <v>150</v>
      </c>
      <c r="I479">
        <f t="shared" si="92"/>
        <v>0</v>
      </c>
      <c r="J479">
        <f t="shared" si="94"/>
        <v>26830</v>
      </c>
      <c r="K479">
        <f t="shared" si="96"/>
        <v>44880</v>
      </c>
      <c r="L479">
        <f t="shared" si="95"/>
        <v>18050</v>
      </c>
      <c r="M479">
        <f t="shared" si="101"/>
        <v>26830</v>
      </c>
      <c r="N479">
        <f t="shared" si="102"/>
        <v>4</v>
      </c>
      <c r="O479" t="str">
        <f t="shared" si="104"/>
        <v>nie</v>
      </c>
      <c r="P479" t="str">
        <f t="shared" si="103"/>
        <v>nie</v>
      </c>
    </row>
    <row r="480" spans="1:16" x14ac:dyDescent="0.3">
      <c r="A480" s="2">
        <v>45390</v>
      </c>
      <c r="B480">
        <f t="shared" si="97"/>
        <v>1</v>
      </c>
      <c r="C480">
        <v>10</v>
      </c>
      <c r="D480">
        <f t="shared" si="98"/>
        <v>0</v>
      </c>
      <c r="E480" t="s">
        <v>6</v>
      </c>
      <c r="F480" s="2" t="str">
        <f t="shared" si="99"/>
        <v>TAK</v>
      </c>
      <c r="G480">
        <f t="shared" si="100"/>
        <v>0.5</v>
      </c>
      <c r="H480">
        <f t="shared" si="93"/>
        <v>0</v>
      </c>
      <c r="I480">
        <f t="shared" si="92"/>
        <v>150</v>
      </c>
      <c r="J480">
        <f t="shared" si="94"/>
        <v>26980</v>
      </c>
      <c r="K480">
        <f t="shared" si="96"/>
        <v>45030</v>
      </c>
      <c r="L480">
        <f t="shared" si="95"/>
        <v>18050</v>
      </c>
      <c r="M480">
        <f t="shared" si="101"/>
        <v>26980</v>
      </c>
      <c r="N480">
        <f t="shared" si="102"/>
        <v>4</v>
      </c>
      <c r="O480" t="str">
        <f t="shared" si="104"/>
        <v>nie</v>
      </c>
      <c r="P480" t="str">
        <f t="shared" si="103"/>
        <v>nie</v>
      </c>
    </row>
    <row r="481" spans="1:16" x14ac:dyDescent="0.3">
      <c r="A481" s="2">
        <v>45391</v>
      </c>
      <c r="B481">
        <f t="shared" si="97"/>
        <v>2</v>
      </c>
      <c r="C481">
        <v>10</v>
      </c>
      <c r="D481">
        <f t="shared" si="98"/>
        <v>0</v>
      </c>
      <c r="E481" t="s">
        <v>6</v>
      </c>
      <c r="F481" s="2" t="str">
        <f t="shared" si="99"/>
        <v>TAK</v>
      </c>
      <c r="G481">
        <f t="shared" si="100"/>
        <v>0.5</v>
      </c>
      <c r="H481">
        <f t="shared" si="93"/>
        <v>0</v>
      </c>
      <c r="I481">
        <f t="shared" si="92"/>
        <v>150</v>
      </c>
      <c r="J481">
        <f t="shared" si="94"/>
        <v>27130</v>
      </c>
      <c r="K481">
        <f t="shared" si="96"/>
        <v>45180</v>
      </c>
      <c r="L481">
        <f t="shared" si="95"/>
        <v>18050</v>
      </c>
      <c r="M481">
        <f t="shared" si="101"/>
        <v>27130</v>
      </c>
      <c r="N481">
        <f t="shared" si="102"/>
        <v>4</v>
      </c>
      <c r="O481" t="str">
        <f t="shared" si="104"/>
        <v>nie</v>
      </c>
      <c r="P481" t="str">
        <f t="shared" si="103"/>
        <v>nie</v>
      </c>
    </row>
    <row r="482" spans="1:16" x14ac:dyDescent="0.3">
      <c r="A482" s="2">
        <v>45392</v>
      </c>
      <c r="B482">
        <f t="shared" si="97"/>
        <v>3</v>
      </c>
      <c r="C482">
        <v>10</v>
      </c>
      <c r="D482">
        <f t="shared" si="98"/>
        <v>0</v>
      </c>
      <c r="E482" t="s">
        <v>6</v>
      </c>
      <c r="F482" s="2" t="str">
        <f t="shared" si="99"/>
        <v>TAK</v>
      </c>
      <c r="G482">
        <f t="shared" si="100"/>
        <v>0.5</v>
      </c>
      <c r="H482">
        <f t="shared" si="93"/>
        <v>0</v>
      </c>
      <c r="I482">
        <f t="shared" si="92"/>
        <v>150</v>
      </c>
      <c r="J482">
        <f t="shared" si="94"/>
        <v>27280</v>
      </c>
      <c r="K482">
        <f t="shared" si="96"/>
        <v>45330</v>
      </c>
      <c r="L482">
        <f t="shared" si="95"/>
        <v>18050</v>
      </c>
      <c r="M482">
        <f t="shared" si="101"/>
        <v>27280</v>
      </c>
      <c r="N482">
        <f t="shared" si="102"/>
        <v>4</v>
      </c>
      <c r="O482" t="str">
        <f t="shared" si="104"/>
        <v>nie</v>
      </c>
      <c r="P482" t="str">
        <f t="shared" si="103"/>
        <v>nie</v>
      </c>
    </row>
    <row r="483" spans="1:16" x14ac:dyDescent="0.3">
      <c r="A483" s="2">
        <v>45393</v>
      </c>
      <c r="B483">
        <f t="shared" si="97"/>
        <v>4</v>
      </c>
      <c r="C483">
        <v>10</v>
      </c>
      <c r="D483">
        <f t="shared" si="98"/>
        <v>0</v>
      </c>
      <c r="E483" t="s">
        <v>6</v>
      </c>
      <c r="F483" s="2" t="str">
        <f t="shared" si="99"/>
        <v>TAK</v>
      </c>
      <c r="G483">
        <f t="shared" si="100"/>
        <v>0.5</v>
      </c>
      <c r="H483">
        <f t="shared" si="93"/>
        <v>0</v>
      </c>
      <c r="I483">
        <f t="shared" si="92"/>
        <v>150</v>
      </c>
      <c r="J483">
        <f t="shared" si="94"/>
        <v>27430</v>
      </c>
      <c r="K483">
        <f t="shared" si="96"/>
        <v>45480</v>
      </c>
      <c r="L483">
        <f t="shared" si="95"/>
        <v>18050</v>
      </c>
      <c r="M483">
        <f t="shared" si="101"/>
        <v>27430</v>
      </c>
      <c r="N483">
        <f t="shared" si="102"/>
        <v>4</v>
      </c>
      <c r="O483" t="str">
        <f t="shared" si="104"/>
        <v>nie</v>
      </c>
      <c r="P483" t="str">
        <f t="shared" si="103"/>
        <v>nie</v>
      </c>
    </row>
    <row r="484" spans="1:16" x14ac:dyDescent="0.3">
      <c r="A484" s="2">
        <v>45394</v>
      </c>
      <c r="B484">
        <f t="shared" si="97"/>
        <v>5</v>
      </c>
      <c r="C484">
        <v>10</v>
      </c>
      <c r="D484">
        <f t="shared" si="98"/>
        <v>0</v>
      </c>
      <c r="E484" t="s">
        <v>6</v>
      </c>
      <c r="F484" s="2" t="str">
        <f t="shared" si="99"/>
        <v>TAK</v>
      </c>
      <c r="G484">
        <f t="shared" si="100"/>
        <v>0.5</v>
      </c>
      <c r="H484">
        <f t="shared" si="93"/>
        <v>0</v>
      </c>
      <c r="I484">
        <f t="shared" si="92"/>
        <v>150</v>
      </c>
      <c r="J484">
        <f t="shared" si="94"/>
        <v>27580</v>
      </c>
      <c r="K484">
        <f t="shared" si="96"/>
        <v>45630</v>
      </c>
      <c r="L484">
        <f t="shared" si="95"/>
        <v>18050</v>
      </c>
      <c r="M484">
        <f t="shared" si="101"/>
        <v>27580</v>
      </c>
      <c r="N484">
        <f t="shared" si="102"/>
        <v>4</v>
      </c>
      <c r="O484" t="str">
        <f t="shared" si="104"/>
        <v>nie</v>
      </c>
      <c r="P484" t="str">
        <f t="shared" si="103"/>
        <v>nie</v>
      </c>
    </row>
    <row r="485" spans="1:16" x14ac:dyDescent="0.3">
      <c r="A485" s="2">
        <v>45395</v>
      </c>
      <c r="B485">
        <f t="shared" si="97"/>
        <v>6</v>
      </c>
      <c r="C485">
        <v>10</v>
      </c>
      <c r="D485">
        <f t="shared" si="98"/>
        <v>0</v>
      </c>
      <c r="E485" t="s">
        <v>6</v>
      </c>
      <c r="F485" s="2" t="str">
        <f t="shared" si="99"/>
        <v>NIE</v>
      </c>
      <c r="G485">
        <f t="shared" si="100"/>
        <v>0.5</v>
      </c>
      <c r="H485">
        <f t="shared" si="93"/>
        <v>0</v>
      </c>
      <c r="I485">
        <f t="shared" si="92"/>
        <v>0</v>
      </c>
      <c r="J485">
        <f t="shared" si="94"/>
        <v>27580</v>
      </c>
      <c r="K485">
        <f t="shared" si="96"/>
        <v>45630</v>
      </c>
      <c r="L485">
        <f t="shared" si="95"/>
        <v>18050</v>
      </c>
      <c r="M485">
        <f t="shared" si="101"/>
        <v>27580</v>
      </c>
      <c r="N485">
        <f t="shared" si="102"/>
        <v>4</v>
      </c>
      <c r="O485" t="str">
        <f t="shared" si="104"/>
        <v>nie</v>
      </c>
      <c r="P485" t="str">
        <f t="shared" si="103"/>
        <v>nie</v>
      </c>
    </row>
    <row r="486" spans="1:16" x14ac:dyDescent="0.3">
      <c r="A486" s="2">
        <v>45396</v>
      </c>
      <c r="B486">
        <f t="shared" si="97"/>
        <v>7</v>
      </c>
      <c r="C486">
        <v>10</v>
      </c>
      <c r="D486">
        <f t="shared" si="98"/>
        <v>150</v>
      </c>
      <c r="E486" t="s">
        <v>6</v>
      </c>
      <c r="F486" s="2" t="str">
        <f t="shared" si="99"/>
        <v>NIE</v>
      </c>
      <c r="G486">
        <f t="shared" si="100"/>
        <v>0.5</v>
      </c>
      <c r="H486">
        <f t="shared" si="93"/>
        <v>150</v>
      </c>
      <c r="I486">
        <f t="shared" si="92"/>
        <v>0</v>
      </c>
      <c r="J486">
        <f t="shared" si="94"/>
        <v>27430</v>
      </c>
      <c r="K486">
        <f t="shared" si="96"/>
        <v>45630</v>
      </c>
      <c r="L486">
        <f t="shared" si="95"/>
        <v>18200</v>
      </c>
      <c r="M486">
        <f t="shared" si="101"/>
        <v>27430</v>
      </c>
      <c r="N486">
        <f t="shared" si="102"/>
        <v>4</v>
      </c>
      <c r="O486" t="str">
        <f t="shared" si="104"/>
        <v>nie</v>
      </c>
      <c r="P486" t="str">
        <f t="shared" si="103"/>
        <v>nie</v>
      </c>
    </row>
    <row r="487" spans="1:16" x14ac:dyDescent="0.3">
      <c r="A487" s="2">
        <v>45397</v>
      </c>
      <c r="B487">
        <f t="shared" si="97"/>
        <v>1</v>
      </c>
      <c r="C487">
        <v>10</v>
      </c>
      <c r="D487">
        <f t="shared" si="98"/>
        <v>0</v>
      </c>
      <c r="E487" t="s">
        <v>6</v>
      </c>
      <c r="F487" s="2" t="str">
        <f t="shared" si="99"/>
        <v>TAK</v>
      </c>
      <c r="G487">
        <f t="shared" si="100"/>
        <v>0.5</v>
      </c>
      <c r="H487">
        <f t="shared" si="93"/>
        <v>0</v>
      </c>
      <c r="I487">
        <f t="shared" si="92"/>
        <v>150</v>
      </c>
      <c r="J487">
        <f t="shared" si="94"/>
        <v>27580</v>
      </c>
      <c r="K487">
        <f t="shared" si="96"/>
        <v>45780</v>
      </c>
      <c r="L487">
        <f t="shared" si="95"/>
        <v>18200</v>
      </c>
      <c r="M487">
        <f t="shared" si="101"/>
        <v>27580</v>
      </c>
      <c r="N487">
        <f t="shared" si="102"/>
        <v>4</v>
      </c>
      <c r="O487" t="str">
        <f t="shared" si="104"/>
        <v>nie</v>
      </c>
      <c r="P487" t="str">
        <f t="shared" si="103"/>
        <v>nie</v>
      </c>
    </row>
    <row r="488" spans="1:16" x14ac:dyDescent="0.3">
      <c r="A488" s="2">
        <v>45398</v>
      </c>
      <c r="B488">
        <f t="shared" si="97"/>
        <v>2</v>
      </c>
      <c r="C488">
        <v>10</v>
      </c>
      <c r="D488">
        <f t="shared" si="98"/>
        <v>0</v>
      </c>
      <c r="E488" t="s">
        <v>6</v>
      </c>
      <c r="F488" s="2" t="str">
        <f t="shared" si="99"/>
        <v>TAK</v>
      </c>
      <c r="G488">
        <f t="shared" si="100"/>
        <v>0.5</v>
      </c>
      <c r="H488">
        <f t="shared" si="93"/>
        <v>0</v>
      </c>
      <c r="I488">
        <f t="shared" si="92"/>
        <v>150</v>
      </c>
      <c r="J488">
        <f t="shared" si="94"/>
        <v>27730</v>
      </c>
      <c r="K488">
        <f t="shared" si="96"/>
        <v>45930</v>
      </c>
      <c r="L488">
        <f t="shared" si="95"/>
        <v>18200</v>
      </c>
      <c r="M488">
        <f t="shared" si="101"/>
        <v>27730</v>
      </c>
      <c r="N488">
        <f t="shared" si="102"/>
        <v>4</v>
      </c>
      <c r="O488" t="str">
        <f t="shared" si="104"/>
        <v>nie</v>
      </c>
      <c r="P488" t="str">
        <f t="shared" si="103"/>
        <v>nie</v>
      </c>
    </row>
    <row r="489" spans="1:16" x14ac:dyDescent="0.3">
      <c r="A489" s="2">
        <v>45399</v>
      </c>
      <c r="B489">
        <f t="shared" si="97"/>
        <v>3</v>
      </c>
      <c r="C489">
        <v>10</v>
      </c>
      <c r="D489">
        <f t="shared" si="98"/>
        <v>0</v>
      </c>
      <c r="E489" t="s">
        <v>6</v>
      </c>
      <c r="F489" s="2" t="str">
        <f t="shared" si="99"/>
        <v>TAK</v>
      </c>
      <c r="G489">
        <f t="shared" si="100"/>
        <v>0.5</v>
      </c>
      <c r="H489">
        <f t="shared" si="93"/>
        <v>0</v>
      </c>
      <c r="I489">
        <f t="shared" si="92"/>
        <v>150</v>
      </c>
      <c r="J489">
        <f t="shared" si="94"/>
        <v>27880</v>
      </c>
      <c r="K489">
        <f t="shared" si="96"/>
        <v>46080</v>
      </c>
      <c r="L489">
        <f t="shared" si="95"/>
        <v>18200</v>
      </c>
      <c r="M489">
        <f t="shared" si="101"/>
        <v>27880</v>
      </c>
      <c r="N489">
        <f t="shared" si="102"/>
        <v>4</v>
      </c>
      <c r="O489" t="str">
        <f t="shared" si="104"/>
        <v>nie</v>
      </c>
      <c r="P489" t="str">
        <f t="shared" si="103"/>
        <v>nie</v>
      </c>
    </row>
    <row r="490" spans="1:16" x14ac:dyDescent="0.3">
      <c r="A490" s="2">
        <v>45400</v>
      </c>
      <c r="B490">
        <f t="shared" si="97"/>
        <v>4</v>
      </c>
      <c r="C490">
        <v>10</v>
      </c>
      <c r="D490">
        <f t="shared" si="98"/>
        <v>0</v>
      </c>
      <c r="E490" t="s">
        <v>6</v>
      </c>
      <c r="F490" s="2" t="str">
        <f t="shared" si="99"/>
        <v>TAK</v>
      </c>
      <c r="G490">
        <f t="shared" si="100"/>
        <v>0.5</v>
      </c>
      <c r="H490">
        <f t="shared" si="93"/>
        <v>0</v>
      </c>
      <c r="I490">
        <f t="shared" si="92"/>
        <v>150</v>
      </c>
      <c r="J490">
        <f t="shared" si="94"/>
        <v>28030</v>
      </c>
      <c r="K490">
        <f t="shared" si="96"/>
        <v>46230</v>
      </c>
      <c r="L490">
        <f t="shared" si="95"/>
        <v>18200</v>
      </c>
      <c r="M490">
        <f t="shared" si="101"/>
        <v>28030</v>
      </c>
      <c r="N490">
        <f t="shared" si="102"/>
        <v>4</v>
      </c>
      <c r="O490" t="str">
        <f t="shared" si="104"/>
        <v>nie</v>
      </c>
      <c r="P490" t="str">
        <f t="shared" si="103"/>
        <v>nie</v>
      </c>
    </row>
    <row r="491" spans="1:16" x14ac:dyDescent="0.3">
      <c r="A491" s="2">
        <v>45401</v>
      </c>
      <c r="B491">
        <f t="shared" si="97"/>
        <v>5</v>
      </c>
      <c r="C491">
        <v>10</v>
      </c>
      <c r="D491">
        <f t="shared" si="98"/>
        <v>0</v>
      </c>
      <c r="E491" t="s">
        <v>6</v>
      </c>
      <c r="F491" s="2" t="str">
        <f t="shared" si="99"/>
        <v>TAK</v>
      </c>
      <c r="G491">
        <f t="shared" si="100"/>
        <v>0.5</v>
      </c>
      <c r="H491">
        <f t="shared" si="93"/>
        <v>0</v>
      </c>
      <c r="I491">
        <f t="shared" si="92"/>
        <v>150</v>
      </c>
      <c r="J491">
        <f t="shared" si="94"/>
        <v>28180</v>
      </c>
      <c r="K491">
        <f t="shared" si="96"/>
        <v>46380</v>
      </c>
      <c r="L491">
        <f t="shared" si="95"/>
        <v>18200</v>
      </c>
      <c r="M491">
        <f t="shared" si="101"/>
        <v>28180</v>
      </c>
      <c r="N491">
        <f t="shared" si="102"/>
        <v>4</v>
      </c>
      <c r="O491" t="str">
        <f t="shared" si="104"/>
        <v>nie</v>
      </c>
      <c r="P491" t="str">
        <f t="shared" si="103"/>
        <v>nie</v>
      </c>
    </row>
    <row r="492" spans="1:16" x14ac:dyDescent="0.3">
      <c r="A492" s="2">
        <v>45402</v>
      </c>
      <c r="B492">
        <f t="shared" si="97"/>
        <v>6</v>
      </c>
      <c r="C492">
        <v>10</v>
      </c>
      <c r="D492">
        <f t="shared" si="98"/>
        <v>0</v>
      </c>
      <c r="E492" t="s">
        <v>6</v>
      </c>
      <c r="F492" s="2" t="str">
        <f t="shared" si="99"/>
        <v>NIE</v>
      </c>
      <c r="G492">
        <f t="shared" si="100"/>
        <v>0.5</v>
      </c>
      <c r="H492">
        <f t="shared" si="93"/>
        <v>0</v>
      </c>
      <c r="I492">
        <f t="shared" si="92"/>
        <v>0</v>
      </c>
      <c r="J492">
        <f t="shared" si="94"/>
        <v>28180</v>
      </c>
      <c r="K492">
        <f t="shared" si="96"/>
        <v>46380</v>
      </c>
      <c r="L492">
        <f t="shared" si="95"/>
        <v>18200</v>
      </c>
      <c r="M492">
        <f t="shared" si="101"/>
        <v>28180</v>
      </c>
      <c r="N492">
        <f t="shared" si="102"/>
        <v>4</v>
      </c>
      <c r="O492" t="str">
        <f t="shared" si="104"/>
        <v>nie</v>
      </c>
      <c r="P492" t="str">
        <f t="shared" si="103"/>
        <v>nie</v>
      </c>
    </row>
    <row r="493" spans="1:16" x14ac:dyDescent="0.3">
      <c r="A493" s="2">
        <v>45403</v>
      </c>
      <c r="B493">
        <f t="shared" si="97"/>
        <v>7</v>
      </c>
      <c r="C493">
        <v>10</v>
      </c>
      <c r="D493">
        <f t="shared" si="98"/>
        <v>150</v>
      </c>
      <c r="E493" t="s">
        <v>6</v>
      </c>
      <c r="F493" s="2" t="str">
        <f t="shared" si="99"/>
        <v>NIE</v>
      </c>
      <c r="G493">
        <f t="shared" si="100"/>
        <v>0.5</v>
      </c>
      <c r="H493">
        <f t="shared" si="93"/>
        <v>150</v>
      </c>
      <c r="I493">
        <f t="shared" si="92"/>
        <v>0</v>
      </c>
      <c r="J493">
        <f t="shared" si="94"/>
        <v>28030</v>
      </c>
      <c r="K493">
        <f t="shared" si="96"/>
        <v>46380</v>
      </c>
      <c r="L493">
        <f t="shared" si="95"/>
        <v>18350</v>
      </c>
      <c r="M493">
        <f t="shared" si="101"/>
        <v>28030</v>
      </c>
      <c r="N493">
        <f t="shared" si="102"/>
        <v>4</v>
      </c>
      <c r="O493" t="str">
        <f t="shared" si="104"/>
        <v>nie</v>
      </c>
      <c r="P493" t="str">
        <f t="shared" si="103"/>
        <v>nie</v>
      </c>
    </row>
    <row r="494" spans="1:16" x14ac:dyDescent="0.3">
      <c r="A494" s="2">
        <v>45404</v>
      </c>
      <c r="B494">
        <f t="shared" si="97"/>
        <v>1</v>
      </c>
      <c r="C494">
        <v>10</v>
      </c>
      <c r="D494">
        <f t="shared" si="98"/>
        <v>0</v>
      </c>
      <c r="E494" t="s">
        <v>6</v>
      </c>
      <c r="F494" s="2" t="str">
        <f t="shared" si="99"/>
        <v>TAK</v>
      </c>
      <c r="G494">
        <f t="shared" si="100"/>
        <v>0.5</v>
      </c>
      <c r="H494">
        <f t="shared" si="93"/>
        <v>0</v>
      </c>
      <c r="I494">
        <f t="shared" si="92"/>
        <v>150</v>
      </c>
      <c r="J494">
        <f t="shared" si="94"/>
        <v>28180</v>
      </c>
      <c r="K494">
        <f t="shared" si="96"/>
        <v>46530</v>
      </c>
      <c r="L494">
        <f t="shared" si="95"/>
        <v>18350</v>
      </c>
      <c r="M494">
        <f t="shared" si="101"/>
        <v>28180</v>
      </c>
      <c r="N494">
        <f t="shared" si="102"/>
        <v>4</v>
      </c>
      <c r="O494" t="str">
        <f t="shared" si="104"/>
        <v>nie</v>
      </c>
      <c r="P494" t="str">
        <f t="shared" si="103"/>
        <v>nie</v>
      </c>
    </row>
    <row r="495" spans="1:16" x14ac:dyDescent="0.3">
      <c r="A495" s="2">
        <v>45405</v>
      </c>
      <c r="B495">
        <f t="shared" si="97"/>
        <v>2</v>
      </c>
      <c r="C495">
        <v>10</v>
      </c>
      <c r="D495">
        <f t="shared" si="98"/>
        <v>0</v>
      </c>
      <c r="E495" t="s">
        <v>6</v>
      </c>
      <c r="F495" s="2" t="str">
        <f t="shared" si="99"/>
        <v>TAK</v>
      </c>
      <c r="G495">
        <f t="shared" si="100"/>
        <v>0.5</v>
      </c>
      <c r="H495">
        <f t="shared" si="93"/>
        <v>0</v>
      </c>
      <c r="I495">
        <f t="shared" si="92"/>
        <v>150</v>
      </c>
      <c r="J495">
        <f t="shared" si="94"/>
        <v>28330</v>
      </c>
      <c r="K495">
        <f t="shared" si="96"/>
        <v>46680</v>
      </c>
      <c r="L495">
        <f t="shared" si="95"/>
        <v>18350</v>
      </c>
      <c r="M495">
        <f t="shared" si="101"/>
        <v>28330</v>
      </c>
      <c r="N495">
        <f t="shared" si="102"/>
        <v>4</v>
      </c>
      <c r="O495" t="str">
        <f t="shared" si="104"/>
        <v>nie</v>
      </c>
      <c r="P495" t="str">
        <f t="shared" si="103"/>
        <v>nie</v>
      </c>
    </row>
    <row r="496" spans="1:16" x14ac:dyDescent="0.3">
      <c r="A496" s="2">
        <v>45406</v>
      </c>
      <c r="B496">
        <f t="shared" si="97"/>
        <v>3</v>
      </c>
      <c r="C496">
        <v>10</v>
      </c>
      <c r="D496">
        <f t="shared" si="98"/>
        <v>0</v>
      </c>
      <c r="E496" t="s">
        <v>6</v>
      </c>
      <c r="F496" s="2" t="str">
        <f t="shared" si="99"/>
        <v>TAK</v>
      </c>
      <c r="G496">
        <f t="shared" si="100"/>
        <v>0.5</v>
      </c>
      <c r="H496">
        <f t="shared" si="93"/>
        <v>0</v>
      </c>
      <c r="I496">
        <f t="shared" si="92"/>
        <v>150</v>
      </c>
      <c r="J496">
        <f t="shared" si="94"/>
        <v>28480</v>
      </c>
      <c r="K496">
        <f t="shared" si="96"/>
        <v>46830</v>
      </c>
      <c r="L496">
        <f t="shared" si="95"/>
        <v>18350</v>
      </c>
      <c r="M496">
        <f t="shared" si="101"/>
        <v>28480</v>
      </c>
      <c r="N496">
        <f t="shared" si="102"/>
        <v>4</v>
      </c>
      <c r="O496" t="str">
        <f t="shared" si="104"/>
        <v>nie</v>
      </c>
      <c r="P496" t="str">
        <f t="shared" si="103"/>
        <v>nie</v>
      </c>
    </row>
    <row r="497" spans="1:16" x14ac:dyDescent="0.3">
      <c r="A497" s="2">
        <v>45407</v>
      </c>
      <c r="B497">
        <f t="shared" si="97"/>
        <v>4</v>
      </c>
      <c r="C497">
        <v>10</v>
      </c>
      <c r="D497">
        <f t="shared" si="98"/>
        <v>0</v>
      </c>
      <c r="E497" t="s">
        <v>6</v>
      </c>
      <c r="F497" s="2" t="str">
        <f t="shared" si="99"/>
        <v>TAK</v>
      </c>
      <c r="G497">
        <f t="shared" si="100"/>
        <v>0.5</v>
      </c>
      <c r="H497">
        <f t="shared" si="93"/>
        <v>0</v>
      </c>
      <c r="I497">
        <f t="shared" si="92"/>
        <v>150</v>
      </c>
      <c r="J497">
        <f t="shared" si="94"/>
        <v>28630</v>
      </c>
      <c r="K497">
        <f t="shared" si="96"/>
        <v>46980</v>
      </c>
      <c r="L497">
        <f t="shared" si="95"/>
        <v>18350</v>
      </c>
      <c r="M497">
        <f t="shared" si="101"/>
        <v>28630</v>
      </c>
      <c r="N497">
        <f t="shared" si="102"/>
        <v>4</v>
      </c>
      <c r="O497" t="str">
        <f t="shared" si="104"/>
        <v>nie</v>
      </c>
      <c r="P497" t="str">
        <f t="shared" si="103"/>
        <v>nie</v>
      </c>
    </row>
    <row r="498" spans="1:16" x14ac:dyDescent="0.3">
      <c r="A498" s="2">
        <v>45408</v>
      </c>
      <c r="B498">
        <f t="shared" si="97"/>
        <v>5</v>
      </c>
      <c r="C498">
        <v>10</v>
      </c>
      <c r="D498">
        <f t="shared" si="98"/>
        <v>0</v>
      </c>
      <c r="E498" t="s">
        <v>6</v>
      </c>
      <c r="F498" s="2" t="str">
        <f t="shared" si="99"/>
        <v>TAK</v>
      </c>
      <c r="G498">
        <f t="shared" si="100"/>
        <v>0.5</v>
      </c>
      <c r="H498">
        <f t="shared" si="93"/>
        <v>0</v>
      </c>
      <c r="I498">
        <f t="shared" si="92"/>
        <v>150</v>
      </c>
      <c r="J498">
        <f t="shared" si="94"/>
        <v>28780</v>
      </c>
      <c r="K498">
        <f t="shared" si="96"/>
        <v>47130</v>
      </c>
      <c r="L498">
        <f t="shared" si="95"/>
        <v>18350</v>
      </c>
      <c r="M498">
        <f t="shared" si="101"/>
        <v>28780</v>
      </c>
      <c r="N498">
        <f t="shared" si="102"/>
        <v>4</v>
      </c>
      <c r="O498" t="str">
        <f t="shared" si="104"/>
        <v>nie</v>
      </c>
      <c r="P498" t="str">
        <f t="shared" si="103"/>
        <v>nie</v>
      </c>
    </row>
    <row r="499" spans="1:16" x14ac:dyDescent="0.3">
      <c r="A499" s="2">
        <v>45409</v>
      </c>
      <c r="B499">
        <f t="shared" si="97"/>
        <v>6</v>
      </c>
      <c r="C499">
        <v>10</v>
      </c>
      <c r="D499">
        <f t="shared" si="98"/>
        <v>0</v>
      </c>
      <c r="E499" t="s">
        <v>6</v>
      </c>
      <c r="F499" s="2" t="str">
        <f t="shared" si="99"/>
        <v>NIE</v>
      </c>
      <c r="G499">
        <f t="shared" si="100"/>
        <v>0.5</v>
      </c>
      <c r="H499">
        <f t="shared" si="93"/>
        <v>0</v>
      </c>
      <c r="I499">
        <f t="shared" si="92"/>
        <v>0</v>
      </c>
      <c r="J499">
        <f t="shared" si="94"/>
        <v>28780</v>
      </c>
      <c r="K499">
        <f t="shared" si="96"/>
        <v>47130</v>
      </c>
      <c r="L499">
        <f t="shared" si="95"/>
        <v>18350</v>
      </c>
      <c r="M499">
        <f t="shared" si="101"/>
        <v>28780</v>
      </c>
      <c r="N499">
        <f t="shared" si="102"/>
        <v>4</v>
      </c>
      <c r="O499" t="str">
        <f t="shared" si="104"/>
        <v>nie</v>
      </c>
      <c r="P499" t="str">
        <f t="shared" si="103"/>
        <v>nie</v>
      </c>
    </row>
    <row r="500" spans="1:16" x14ac:dyDescent="0.3">
      <c r="A500" s="2">
        <v>45410</v>
      </c>
      <c r="B500">
        <f t="shared" si="97"/>
        <v>7</v>
      </c>
      <c r="C500">
        <v>10</v>
      </c>
      <c r="D500">
        <f t="shared" si="98"/>
        <v>150</v>
      </c>
      <c r="E500" t="s">
        <v>6</v>
      </c>
      <c r="F500" s="2" t="str">
        <f t="shared" si="99"/>
        <v>NIE</v>
      </c>
      <c r="G500">
        <f t="shared" si="100"/>
        <v>0.5</v>
      </c>
      <c r="H500">
        <f t="shared" si="93"/>
        <v>150</v>
      </c>
      <c r="I500">
        <f t="shared" si="92"/>
        <v>0</v>
      </c>
      <c r="J500">
        <f t="shared" si="94"/>
        <v>28630</v>
      </c>
      <c r="K500">
        <f t="shared" si="96"/>
        <v>47130</v>
      </c>
      <c r="L500">
        <f t="shared" si="95"/>
        <v>18500</v>
      </c>
      <c r="M500">
        <f t="shared" si="101"/>
        <v>28630</v>
      </c>
      <c r="N500">
        <f t="shared" si="102"/>
        <v>4</v>
      </c>
      <c r="O500" t="str">
        <f t="shared" si="104"/>
        <v>nie</v>
      </c>
      <c r="P500" t="str">
        <f t="shared" si="103"/>
        <v>nie</v>
      </c>
    </row>
    <row r="501" spans="1:16" x14ac:dyDescent="0.3">
      <c r="A501" s="2">
        <v>45411</v>
      </c>
      <c r="B501">
        <f t="shared" si="97"/>
        <v>1</v>
      </c>
      <c r="C501">
        <v>10</v>
      </c>
      <c r="D501">
        <f t="shared" si="98"/>
        <v>0</v>
      </c>
      <c r="E501" t="s">
        <v>6</v>
      </c>
      <c r="F501" s="2" t="str">
        <f t="shared" si="99"/>
        <v>TAK</v>
      </c>
      <c r="G501">
        <f t="shared" si="100"/>
        <v>0.5</v>
      </c>
      <c r="H501">
        <f t="shared" si="93"/>
        <v>0</v>
      </c>
      <c r="I501">
        <f t="shared" si="92"/>
        <v>150</v>
      </c>
      <c r="J501">
        <f t="shared" si="94"/>
        <v>28780</v>
      </c>
      <c r="K501">
        <f t="shared" si="96"/>
        <v>47280</v>
      </c>
      <c r="L501">
        <f t="shared" si="95"/>
        <v>18500</v>
      </c>
      <c r="M501">
        <f t="shared" si="101"/>
        <v>28780</v>
      </c>
      <c r="N501">
        <f t="shared" si="102"/>
        <v>4</v>
      </c>
      <c r="O501" t="str">
        <f t="shared" si="104"/>
        <v>nie</v>
      </c>
      <c r="P501" t="str">
        <f>IF(AND(O501="nie",O502="tak"),"koniec","nie")</f>
        <v>nie</v>
      </c>
    </row>
    <row r="502" spans="1:16" x14ac:dyDescent="0.3">
      <c r="A502" s="2">
        <v>45412</v>
      </c>
      <c r="B502">
        <f t="shared" si="97"/>
        <v>2</v>
      </c>
      <c r="C502">
        <v>10</v>
      </c>
      <c r="D502">
        <f t="shared" si="98"/>
        <v>0</v>
      </c>
      <c r="E502" t="s">
        <v>6</v>
      </c>
      <c r="F502" s="2" t="str">
        <f t="shared" si="99"/>
        <v>TAK</v>
      </c>
      <c r="G502">
        <f t="shared" si="100"/>
        <v>0.5</v>
      </c>
      <c r="H502">
        <f t="shared" si="93"/>
        <v>0</v>
      </c>
      <c r="I502">
        <f t="shared" si="92"/>
        <v>150</v>
      </c>
      <c r="J502">
        <f>IF(F502="tak",30*G502*10-D502+J501,J501-D502)</f>
        <v>28930</v>
      </c>
      <c r="K502">
        <f>IF(F502="tak",G502*C502*30+K501,K501)</f>
        <v>47430</v>
      </c>
      <c r="L502">
        <f>L501+D502</f>
        <v>18500</v>
      </c>
      <c r="M502">
        <f t="shared" si="101"/>
        <v>28930</v>
      </c>
      <c r="N502">
        <f t="shared" si="102"/>
        <v>4</v>
      </c>
      <c r="O502" t="str">
        <f>IF(N502=N501,"nie","tak")</f>
        <v>nie</v>
      </c>
      <c r="P502" t="str">
        <f>IF(AND(O502="nie",O504="tak"),"koniec","nie")</f>
        <v>koniec</v>
      </c>
    </row>
    <row r="503" spans="1:16" x14ac:dyDescent="0.3">
      <c r="A503" s="2"/>
      <c r="F503" s="2"/>
      <c r="H503">
        <f t="shared" si="93"/>
        <v>0</v>
      </c>
      <c r="I503">
        <f t="shared" si="92"/>
        <v>0</v>
      </c>
      <c r="K503">
        <f>SUBTOTAL(9,K473:K502)</f>
        <v>1376850</v>
      </c>
      <c r="L503">
        <f>SUBTOTAL(9,L473:L502)</f>
        <v>545100</v>
      </c>
      <c r="N503" s="9" t="s">
        <v>44</v>
      </c>
    </row>
    <row r="504" spans="1:16" x14ac:dyDescent="0.3">
      <c r="A504" s="2">
        <v>45413</v>
      </c>
      <c r="B504">
        <f t="shared" si="97"/>
        <v>3</v>
      </c>
      <c r="C504">
        <v>10</v>
      </c>
      <c r="D504">
        <f t="shared" si="98"/>
        <v>0</v>
      </c>
      <c r="E504" t="s">
        <v>6</v>
      </c>
      <c r="F504" s="2" t="str">
        <f t="shared" si="99"/>
        <v>TAK</v>
      </c>
      <c r="G504">
        <f t="shared" si="100"/>
        <v>0.5</v>
      </c>
      <c r="H504">
        <f t="shared" si="93"/>
        <v>0</v>
      </c>
      <c r="I504">
        <f t="shared" si="92"/>
        <v>150</v>
      </c>
      <c r="J504">
        <f>IF(F504="tak",30*G504*10-D504+J502,J502-D504)</f>
        <v>29080</v>
      </c>
      <c r="K504">
        <f>IF(F504="tak",G504*C504*30+K502,K502)</f>
        <v>47580</v>
      </c>
      <c r="L504">
        <f>L502+D504</f>
        <v>18500</v>
      </c>
      <c r="M504">
        <f t="shared" si="101"/>
        <v>29080</v>
      </c>
      <c r="N504">
        <f t="shared" si="102"/>
        <v>5</v>
      </c>
      <c r="O504" t="str">
        <f>IF(N504=N502,"nie","tak")</f>
        <v>tak</v>
      </c>
      <c r="P504" t="str">
        <f t="shared" si="103"/>
        <v>nie</v>
      </c>
    </row>
    <row r="505" spans="1:16" x14ac:dyDescent="0.3">
      <c r="A505" s="2">
        <v>45414</v>
      </c>
      <c r="B505">
        <f t="shared" si="97"/>
        <v>4</v>
      </c>
      <c r="C505">
        <v>10</v>
      </c>
      <c r="D505">
        <f t="shared" si="98"/>
        <v>0</v>
      </c>
      <c r="E505" t="s">
        <v>6</v>
      </c>
      <c r="F505" s="2" t="str">
        <f t="shared" si="99"/>
        <v>TAK</v>
      </c>
      <c r="G505">
        <f t="shared" si="100"/>
        <v>0.5</v>
      </c>
      <c r="H505">
        <f t="shared" si="93"/>
        <v>0</v>
      </c>
      <c r="I505">
        <f t="shared" si="92"/>
        <v>150</v>
      </c>
      <c r="J505">
        <f t="shared" si="94"/>
        <v>29230</v>
      </c>
      <c r="K505">
        <f t="shared" si="96"/>
        <v>47730</v>
      </c>
      <c r="L505">
        <f t="shared" si="95"/>
        <v>18500</v>
      </c>
      <c r="M505">
        <f t="shared" si="101"/>
        <v>29230</v>
      </c>
      <c r="N505">
        <f t="shared" si="102"/>
        <v>5</v>
      </c>
      <c r="O505" t="str">
        <f t="shared" si="104"/>
        <v>nie</v>
      </c>
      <c r="P505" t="str">
        <f t="shared" si="103"/>
        <v>nie</v>
      </c>
    </row>
    <row r="506" spans="1:16" x14ac:dyDescent="0.3">
      <c r="A506" s="2">
        <v>45415</v>
      </c>
      <c r="B506">
        <f t="shared" si="97"/>
        <v>5</v>
      </c>
      <c r="C506">
        <v>10</v>
      </c>
      <c r="D506">
        <f t="shared" si="98"/>
        <v>0</v>
      </c>
      <c r="E506" t="s">
        <v>6</v>
      </c>
      <c r="F506" s="2" t="str">
        <f t="shared" si="99"/>
        <v>TAK</v>
      </c>
      <c r="G506">
        <f t="shared" si="100"/>
        <v>0.5</v>
      </c>
      <c r="H506">
        <f t="shared" si="93"/>
        <v>0</v>
      </c>
      <c r="I506">
        <f t="shared" si="92"/>
        <v>150</v>
      </c>
      <c r="J506">
        <f t="shared" si="94"/>
        <v>29380</v>
      </c>
      <c r="K506">
        <f t="shared" si="96"/>
        <v>47880</v>
      </c>
      <c r="L506">
        <f t="shared" si="95"/>
        <v>18500</v>
      </c>
      <c r="M506">
        <f t="shared" si="101"/>
        <v>29380</v>
      </c>
      <c r="N506">
        <f t="shared" si="102"/>
        <v>5</v>
      </c>
      <c r="O506" t="str">
        <f t="shared" si="104"/>
        <v>nie</v>
      </c>
      <c r="P506" t="str">
        <f t="shared" si="103"/>
        <v>nie</v>
      </c>
    </row>
    <row r="507" spans="1:16" x14ac:dyDescent="0.3">
      <c r="A507" s="2">
        <v>45416</v>
      </c>
      <c r="B507">
        <f t="shared" si="97"/>
        <v>6</v>
      </c>
      <c r="C507">
        <v>10</v>
      </c>
      <c r="D507">
        <f t="shared" si="98"/>
        <v>0</v>
      </c>
      <c r="E507" t="s">
        <v>6</v>
      </c>
      <c r="F507" s="2" t="str">
        <f t="shared" si="99"/>
        <v>NIE</v>
      </c>
      <c r="G507">
        <f t="shared" si="100"/>
        <v>0.5</v>
      </c>
      <c r="H507">
        <f t="shared" si="93"/>
        <v>0</v>
      </c>
      <c r="I507">
        <f t="shared" si="92"/>
        <v>0</v>
      </c>
      <c r="J507">
        <f t="shared" si="94"/>
        <v>29380</v>
      </c>
      <c r="K507">
        <f t="shared" si="96"/>
        <v>47880</v>
      </c>
      <c r="L507">
        <f t="shared" si="95"/>
        <v>18500</v>
      </c>
      <c r="M507">
        <f t="shared" si="101"/>
        <v>29380</v>
      </c>
      <c r="N507">
        <f t="shared" si="102"/>
        <v>5</v>
      </c>
      <c r="O507" t="str">
        <f t="shared" si="104"/>
        <v>nie</v>
      </c>
      <c r="P507" t="str">
        <f t="shared" si="103"/>
        <v>nie</v>
      </c>
    </row>
    <row r="508" spans="1:16" x14ac:dyDescent="0.3">
      <c r="A508" s="2">
        <v>45417</v>
      </c>
      <c r="B508">
        <f t="shared" si="97"/>
        <v>7</v>
      </c>
      <c r="C508">
        <v>10</v>
      </c>
      <c r="D508">
        <f t="shared" si="98"/>
        <v>150</v>
      </c>
      <c r="E508" t="s">
        <v>6</v>
      </c>
      <c r="F508" s="2" t="str">
        <f t="shared" si="99"/>
        <v>NIE</v>
      </c>
      <c r="G508">
        <f t="shared" si="100"/>
        <v>0.5</v>
      </c>
      <c r="H508">
        <f t="shared" si="93"/>
        <v>150</v>
      </c>
      <c r="I508">
        <f t="shared" si="92"/>
        <v>0</v>
      </c>
      <c r="J508">
        <f t="shared" si="94"/>
        <v>29230</v>
      </c>
      <c r="K508">
        <f t="shared" si="96"/>
        <v>47880</v>
      </c>
      <c r="L508">
        <f t="shared" si="95"/>
        <v>18650</v>
      </c>
      <c r="M508">
        <f t="shared" si="101"/>
        <v>29230</v>
      </c>
      <c r="N508">
        <f t="shared" si="102"/>
        <v>5</v>
      </c>
      <c r="O508" t="str">
        <f t="shared" si="104"/>
        <v>nie</v>
      </c>
      <c r="P508" t="str">
        <f t="shared" si="103"/>
        <v>nie</v>
      </c>
    </row>
    <row r="509" spans="1:16" x14ac:dyDescent="0.3">
      <c r="A509" s="2">
        <v>45418</v>
      </c>
      <c r="B509">
        <f t="shared" si="97"/>
        <v>1</v>
      </c>
      <c r="C509">
        <v>10</v>
      </c>
      <c r="D509">
        <f t="shared" si="98"/>
        <v>0</v>
      </c>
      <c r="E509" t="s">
        <v>6</v>
      </c>
      <c r="F509" s="2" t="str">
        <f t="shared" si="99"/>
        <v>TAK</v>
      </c>
      <c r="G509">
        <f t="shared" si="100"/>
        <v>0.5</v>
      </c>
      <c r="H509">
        <f t="shared" si="93"/>
        <v>0</v>
      </c>
      <c r="I509">
        <f t="shared" si="92"/>
        <v>150</v>
      </c>
      <c r="J509">
        <f t="shared" si="94"/>
        <v>29380</v>
      </c>
      <c r="K509">
        <f t="shared" si="96"/>
        <v>48030</v>
      </c>
      <c r="L509">
        <f t="shared" si="95"/>
        <v>18650</v>
      </c>
      <c r="M509">
        <f t="shared" si="101"/>
        <v>29380</v>
      </c>
      <c r="N509">
        <f t="shared" si="102"/>
        <v>5</v>
      </c>
      <c r="O509" t="str">
        <f t="shared" si="104"/>
        <v>nie</v>
      </c>
      <c r="P509" t="str">
        <f t="shared" si="103"/>
        <v>nie</v>
      </c>
    </row>
    <row r="510" spans="1:16" x14ac:dyDescent="0.3">
      <c r="A510" s="2">
        <v>45419</v>
      </c>
      <c r="B510">
        <f t="shared" si="97"/>
        <v>2</v>
      </c>
      <c r="C510">
        <v>10</v>
      </c>
      <c r="D510">
        <f t="shared" si="98"/>
        <v>0</v>
      </c>
      <c r="E510" t="s">
        <v>6</v>
      </c>
      <c r="F510" s="2" t="str">
        <f t="shared" si="99"/>
        <v>TAK</v>
      </c>
      <c r="G510">
        <f t="shared" si="100"/>
        <v>0.5</v>
      </c>
      <c r="H510">
        <f t="shared" si="93"/>
        <v>0</v>
      </c>
      <c r="I510">
        <f t="shared" si="92"/>
        <v>150</v>
      </c>
      <c r="J510">
        <f t="shared" si="94"/>
        <v>29530</v>
      </c>
      <c r="K510">
        <f t="shared" si="96"/>
        <v>48180</v>
      </c>
      <c r="L510">
        <f t="shared" si="95"/>
        <v>18650</v>
      </c>
      <c r="M510">
        <f t="shared" si="101"/>
        <v>29530</v>
      </c>
      <c r="N510">
        <f t="shared" si="102"/>
        <v>5</v>
      </c>
      <c r="O510" t="str">
        <f t="shared" si="104"/>
        <v>nie</v>
      </c>
      <c r="P510" t="str">
        <f t="shared" si="103"/>
        <v>nie</v>
      </c>
    </row>
    <row r="511" spans="1:16" x14ac:dyDescent="0.3">
      <c r="A511" s="2">
        <v>45420</v>
      </c>
      <c r="B511">
        <f t="shared" si="97"/>
        <v>3</v>
      </c>
      <c r="C511">
        <v>10</v>
      </c>
      <c r="D511">
        <f t="shared" si="98"/>
        <v>0</v>
      </c>
      <c r="E511" t="s">
        <v>6</v>
      </c>
      <c r="F511" s="2" t="str">
        <f t="shared" si="99"/>
        <v>TAK</v>
      </c>
      <c r="G511">
        <f t="shared" si="100"/>
        <v>0.5</v>
      </c>
      <c r="H511">
        <f t="shared" si="93"/>
        <v>0</v>
      </c>
      <c r="I511">
        <f t="shared" si="92"/>
        <v>150</v>
      </c>
      <c r="J511">
        <f t="shared" si="94"/>
        <v>29680</v>
      </c>
      <c r="K511">
        <f t="shared" si="96"/>
        <v>48330</v>
      </c>
      <c r="L511">
        <f t="shared" si="95"/>
        <v>18650</v>
      </c>
      <c r="M511">
        <f t="shared" si="101"/>
        <v>29680</v>
      </c>
      <c r="N511">
        <f t="shared" si="102"/>
        <v>5</v>
      </c>
      <c r="O511" t="str">
        <f t="shared" si="104"/>
        <v>nie</v>
      </c>
      <c r="P511" t="str">
        <f t="shared" si="103"/>
        <v>nie</v>
      </c>
    </row>
    <row r="512" spans="1:16" x14ac:dyDescent="0.3">
      <c r="A512" s="2">
        <v>45421</v>
      </c>
      <c r="B512">
        <f t="shared" si="97"/>
        <v>4</v>
      </c>
      <c r="C512">
        <v>10</v>
      </c>
      <c r="D512">
        <f t="shared" si="98"/>
        <v>0</v>
      </c>
      <c r="E512" t="s">
        <v>6</v>
      </c>
      <c r="F512" s="2" t="str">
        <f t="shared" si="99"/>
        <v>TAK</v>
      </c>
      <c r="G512">
        <f t="shared" si="100"/>
        <v>0.5</v>
      </c>
      <c r="H512">
        <f t="shared" si="93"/>
        <v>0</v>
      </c>
      <c r="I512">
        <f t="shared" si="92"/>
        <v>150</v>
      </c>
      <c r="J512">
        <f t="shared" si="94"/>
        <v>29830</v>
      </c>
      <c r="K512">
        <f t="shared" si="96"/>
        <v>48480</v>
      </c>
      <c r="L512">
        <f t="shared" si="95"/>
        <v>18650</v>
      </c>
      <c r="M512">
        <f t="shared" si="101"/>
        <v>29830</v>
      </c>
      <c r="N512">
        <f t="shared" si="102"/>
        <v>5</v>
      </c>
      <c r="O512" t="str">
        <f t="shared" si="104"/>
        <v>nie</v>
      </c>
      <c r="P512" t="str">
        <f t="shared" si="103"/>
        <v>nie</v>
      </c>
    </row>
    <row r="513" spans="1:16" x14ac:dyDescent="0.3">
      <c r="A513" s="2">
        <v>45422</v>
      </c>
      <c r="B513">
        <f t="shared" si="97"/>
        <v>5</v>
      </c>
      <c r="C513">
        <v>10</v>
      </c>
      <c r="D513">
        <f t="shared" si="98"/>
        <v>0</v>
      </c>
      <c r="E513" t="s">
        <v>6</v>
      </c>
      <c r="F513" s="2" t="str">
        <f t="shared" si="99"/>
        <v>TAK</v>
      </c>
      <c r="G513">
        <f t="shared" si="100"/>
        <v>0.5</v>
      </c>
      <c r="H513">
        <f t="shared" si="93"/>
        <v>0</v>
      </c>
      <c r="I513">
        <f t="shared" si="92"/>
        <v>150</v>
      </c>
      <c r="J513">
        <f t="shared" si="94"/>
        <v>29980</v>
      </c>
      <c r="K513">
        <f t="shared" si="96"/>
        <v>48630</v>
      </c>
      <c r="L513">
        <f t="shared" si="95"/>
        <v>18650</v>
      </c>
      <c r="M513">
        <f t="shared" si="101"/>
        <v>29980</v>
      </c>
      <c r="N513">
        <f t="shared" si="102"/>
        <v>5</v>
      </c>
      <c r="O513" t="str">
        <f t="shared" si="104"/>
        <v>nie</v>
      </c>
      <c r="P513" t="str">
        <f t="shared" si="103"/>
        <v>nie</v>
      </c>
    </row>
    <row r="514" spans="1:16" x14ac:dyDescent="0.3">
      <c r="A514" s="2">
        <v>45423</v>
      </c>
      <c r="B514">
        <f t="shared" si="97"/>
        <v>6</v>
      </c>
      <c r="C514">
        <v>10</v>
      </c>
      <c r="D514">
        <f t="shared" si="98"/>
        <v>0</v>
      </c>
      <c r="E514" t="s">
        <v>6</v>
      </c>
      <c r="F514" s="2" t="str">
        <f t="shared" si="99"/>
        <v>NIE</v>
      </c>
      <c r="G514">
        <f t="shared" si="100"/>
        <v>0.5</v>
      </c>
      <c r="H514">
        <f t="shared" si="93"/>
        <v>0</v>
      </c>
      <c r="I514">
        <f t="shared" si="92"/>
        <v>0</v>
      </c>
      <c r="J514">
        <f t="shared" si="94"/>
        <v>29980</v>
      </c>
      <c r="K514">
        <f t="shared" si="96"/>
        <v>48630</v>
      </c>
      <c r="L514">
        <f t="shared" si="95"/>
        <v>18650</v>
      </c>
      <c r="M514">
        <f t="shared" si="101"/>
        <v>29980</v>
      </c>
      <c r="N514">
        <f t="shared" si="102"/>
        <v>5</v>
      </c>
      <c r="O514" t="str">
        <f t="shared" si="104"/>
        <v>nie</v>
      </c>
      <c r="P514" t="str">
        <f t="shared" si="103"/>
        <v>nie</v>
      </c>
    </row>
    <row r="515" spans="1:16" x14ac:dyDescent="0.3">
      <c r="A515" s="2">
        <v>45424</v>
      </c>
      <c r="B515">
        <f t="shared" si="97"/>
        <v>7</v>
      </c>
      <c r="C515">
        <v>10</v>
      </c>
      <c r="D515">
        <f t="shared" si="98"/>
        <v>150</v>
      </c>
      <c r="E515" t="s">
        <v>6</v>
      </c>
      <c r="F515" s="2" t="str">
        <f t="shared" si="99"/>
        <v>NIE</v>
      </c>
      <c r="G515">
        <f t="shared" si="100"/>
        <v>0.5</v>
      </c>
      <c r="H515">
        <f t="shared" si="93"/>
        <v>150</v>
      </c>
      <c r="I515">
        <f t="shared" ref="I515:I578" si="105">IF(F515="tak",G515*C515*30,0)</f>
        <v>0</v>
      </c>
      <c r="J515">
        <f t="shared" si="94"/>
        <v>29830</v>
      </c>
      <c r="K515">
        <f t="shared" si="96"/>
        <v>48630</v>
      </c>
      <c r="L515">
        <f t="shared" si="95"/>
        <v>18800</v>
      </c>
      <c r="M515">
        <f t="shared" si="101"/>
        <v>29830</v>
      </c>
      <c r="N515">
        <f t="shared" si="102"/>
        <v>5</v>
      </c>
      <c r="O515" t="str">
        <f t="shared" si="104"/>
        <v>nie</v>
      </c>
      <c r="P515" t="str">
        <f t="shared" si="103"/>
        <v>nie</v>
      </c>
    </row>
    <row r="516" spans="1:16" x14ac:dyDescent="0.3">
      <c r="A516" s="2">
        <v>45425</v>
      </c>
      <c r="B516">
        <f t="shared" si="97"/>
        <v>1</v>
      </c>
      <c r="C516">
        <v>10</v>
      </c>
      <c r="D516">
        <f t="shared" si="98"/>
        <v>0</v>
      </c>
      <c r="E516" t="s">
        <v>6</v>
      </c>
      <c r="F516" s="2" t="str">
        <f t="shared" si="99"/>
        <v>TAK</v>
      </c>
      <c r="G516">
        <f t="shared" si="100"/>
        <v>0.5</v>
      </c>
      <c r="H516">
        <f t="shared" ref="H516:H579" si="106">D516</f>
        <v>0</v>
      </c>
      <c r="I516">
        <f t="shared" si="105"/>
        <v>150</v>
      </c>
      <c r="J516">
        <f t="shared" ref="J516:J579" si="107">IF(F516="tak",30*G516*10-D516+J515,J515-D516)</f>
        <v>29980</v>
      </c>
      <c r="K516">
        <f t="shared" si="96"/>
        <v>48780</v>
      </c>
      <c r="L516">
        <f t="shared" ref="L516:L579" si="108">L515+D516</f>
        <v>18800</v>
      </c>
      <c r="M516">
        <f t="shared" si="101"/>
        <v>29980</v>
      </c>
      <c r="N516">
        <f t="shared" si="102"/>
        <v>5</v>
      </c>
      <c r="O516" t="str">
        <f t="shared" si="104"/>
        <v>nie</v>
      </c>
      <c r="P516" t="str">
        <f t="shared" si="103"/>
        <v>nie</v>
      </c>
    </row>
    <row r="517" spans="1:16" x14ac:dyDescent="0.3">
      <c r="A517" s="2">
        <v>45426</v>
      </c>
      <c r="B517">
        <f t="shared" si="97"/>
        <v>2</v>
      </c>
      <c r="C517">
        <v>10</v>
      </c>
      <c r="D517">
        <f t="shared" si="98"/>
        <v>0</v>
      </c>
      <c r="E517" t="s">
        <v>6</v>
      </c>
      <c r="F517" s="2" t="str">
        <f t="shared" si="99"/>
        <v>TAK</v>
      </c>
      <c r="G517">
        <f t="shared" si="100"/>
        <v>0.5</v>
      </c>
      <c r="H517">
        <f t="shared" si="106"/>
        <v>0</v>
      </c>
      <c r="I517">
        <f t="shared" si="105"/>
        <v>150</v>
      </c>
      <c r="J517">
        <f t="shared" si="107"/>
        <v>30130</v>
      </c>
      <c r="K517">
        <f t="shared" si="96"/>
        <v>48930</v>
      </c>
      <c r="L517">
        <f t="shared" si="108"/>
        <v>18800</v>
      </c>
      <c r="M517">
        <f t="shared" si="101"/>
        <v>30130</v>
      </c>
      <c r="N517">
        <f t="shared" si="102"/>
        <v>5</v>
      </c>
      <c r="O517" t="str">
        <f t="shared" si="104"/>
        <v>nie</v>
      </c>
      <c r="P517" t="str">
        <f t="shared" si="103"/>
        <v>nie</v>
      </c>
    </row>
    <row r="518" spans="1:16" x14ac:dyDescent="0.3">
      <c r="A518" s="2">
        <v>45427</v>
      </c>
      <c r="B518">
        <f t="shared" si="97"/>
        <v>3</v>
      </c>
      <c r="C518">
        <v>10</v>
      </c>
      <c r="D518">
        <f t="shared" si="98"/>
        <v>0</v>
      </c>
      <c r="E518" t="s">
        <v>6</v>
      </c>
      <c r="F518" s="2" t="str">
        <f t="shared" si="99"/>
        <v>TAK</v>
      </c>
      <c r="G518">
        <f t="shared" si="100"/>
        <v>0.5</v>
      </c>
      <c r="H518">
        <f t="shared" si="106"/>
        <v>0</v>
      </c>
      <c r="I518">
        <f t="shared" si="105"/>
        <v>150</v>
      </c>
      <c r="J518">
        <f t="shared" si="107"/>
        <v>30280</v>
      </c>
      <c r="K518">
        <f t="shared" si="96"/>
        <v>49080</v>
      </c>
      <c r="L518">
        <f t="shared" si="108"/>
        <v>18800</v>
      </c>
      <c r="M518">
        <f t="shared" si="101"/>
        <v>30280</v>
      </c>
      <c r="N518">
        <f t="shared" si="102"/>
        <v>5</v>
      </c>
      <c r="O518" t="str">
        <f t="shared" si="104"/>
        <v>nie</v>
      </c>
      <c r="P518" t="str">
        <f t="shared" si="103"/>
        <v>nie</v>
      </c>
    </row>
    <row r="519" spans="1:16" x14ac:dyDescent="0.3">
      <c r="A519" s="2">
        <v>45428</v>
      </c>
      <c r="B519">
        <f t="shared" si="97"/>
        <v>4</v>
      </c>
      <c r="C519">
        <v>10</v>
      </c>
      <c r="D519">
        <f t="shared" si="98"/>
        <v>0</v>
      </c>
      <c r="E519" t="s">
        <v>6</v>
      </c>
      <c r="F519" s="2" t="str">
        <f t="shared" si="99"/>
        <v>TAK</v>
      </c>
      <c r="G519">
        <f t="shared" si="100"/>
        <v>0.5</v>
      </c>
      <c r="H519">
        <f t="shared" si="106"/>
        <v>0</v>
      </c>
      <c r="I519">
        <f t="shared" si="105"/>
        <v>150</v>
      </c>
      <c r="J519">
        <f t="shared" si="107"/>
        <v>30430</v>
      </c>
      <c r="K519">
        <f t="shared" si="96"/>
        <v>49230</v>
      </c>
      <c r="L519">
        <f t="shared" si="108"/>
        <v>18800</v>
      </c>
      <c r="M519">
        <f t="shared" si="101"/>
        <v>30430</v>
      </c>
      <c r="N519">
        <f t="shared" si="102"/>
        <v>5</v>
      </c>
      <c r="O519" t="str">
        <f t="shared" si="104"/>
        <v>nie</v>
      </c>
      <c r="P519" t="str">
        <f t="shared" si="103"/>
        <v>nie</v>
      </c>
    </row>
    <row r="520" spans="1:16" x14ac:dyDescent="0.3">
      <c r="A520" s="2">
        <v>45429</v>
      </c>
      <c r="B520">
        <f t="shared" si="97"/>
        <v>5</v>
      </c>
      <c r="C520">
        <v>10</v>
      </c>
      <c r="D520">
        <f t="shared" si="98"/>
        <v>0</v>
      </c>
      <c r="E520" t="s">
        <v>6</v>
      </c>
      <c r="F520" s="2" t="str">
        <f t="shared" si="99"/>
        <v>TAK</v>
      </c>
      <c r="G520">
        <f t="shared" si="100"/>
        <v>0.5</v>
      </c>
      <c r="H520">
        <f t="shared" si="106"/>
        <v>0</v>
      </c>
      <c r="I520">
        <f t="shared" si="105"/>
        <v>150</v>
      </c>
      <c r="J520">
        <f t="shared" si="107"/>
        <v>30580</v>
      </c>
      <c r="K520">
        <f t="shared" si="96"/>
        <v>49380</v>
      </c>
      <c r="L520">
        <f t="shared" si="108"/>
        <v>18800</v>
      </c>
      <c r="M520">
        <f t="shared" si="101"/>
        <v>30580</v>
      </c>
      <c r="N520">
        <f t="shared" si="102"/>
        <v>5</v>
      </c>
      <c r="O520" t="str">
        <f t="shared" si="104"/>
        <v>nie</v>
      </c>
      <c r="P520" t="str">
        <f t="shared" si="103"/>
        <v>nie</v>
      </c>
    </row>
    <row r="521" spans="1:16" x14ac:dyDescent="0.3">
      <c r="A521" s="2">
        <v>45430</v>
      </c>
      <c r="B521">
        <f t="shared" si="97"/>
        <v>6</v>
      </c>
      <c r="C521">
        <v>10</v>
      </c>
      <c r="D521">
        <f t="shared" si="98"/>
        <v>0</v>
      </c>
      <c r="E521" t="s">
        <v>6</v>
      </c>
      <c r="F521" s="2" t="str">
        <f t="shared" si="99"/>
        <v>NIE</v>
      </c>
      <c r="G521">
        <f t="shared" si="100"/>
        <v>0.5</v>
      </c>
      <c r="H521">
        <f t="shared" si="106"/>
        <v>0</v>
      </c>
      <c r="I521">
        <f t="shared" si="105"/>
        <v>0</v>
      </c>
      <c r="J521">
        <f t="shared" si="107"/>
        <v>30580</v>
      </c>
      <c r="K521">
        <f t="shared" si="96"/>
        <v>49380</v>
      </c>
      <c r="L521">
        <f t="shared" si="108"/>
        <v>18800</v>
      </c>
      <c r="M521">
        <f t="shared" si="101"/>
        <v>30580</v>
      </c>
      <c r="N521">
        <f t="shared" si="102"/>
        <v>5</v>
      </c>
      <c r="O521" t="str">
        <f t="shared" si="104"/>
        <v>nie</v>
      </c>
      <c r="P521" t="str">
        <f t="shared" si="103"/>
        <v>nie</v>
      </c>
    </row>
    <row r="522" spans="1:16" x14ac:dyDescent="0.3">
      <c r="A522" s="2">
        <v>45431</v>
      </c>
      <c r="B522">
        <f t="shared" si="97"/>
        <v>7</v>
      </c>
      <c r="C522">
        <v>10</v>
      </c>
      <c r="D522">
        <f t="shared" si="98"/>
        <v>150</v>
      </c>
      <c r="E522" t="s">
        <v>6</v>
      </c>
      <c r="F522" s="2" t="str">
        <f t="shared" si="99"/>
        <v>NIE</v>
      </c>
      <c r="G522">
        <f t="shared" si="100"/>
        <v>0.5</v>
      </c>
      <c r="H522">
        <f t="shared" si="106"/>
        <v>150</v>
      </c>
      <c r="I522">
        <f t="shared" si="105"/>
        <v>0</v>
      </c>
      <c r="J522">
        <f t="shared" si="107"/>
        <v>30430</v>
      </c>
      <c r="K522">
        <f t="shared" si="96"/>
        <v>49380</v>
      </c>
      <c r="L522">
        <f t="shared" si="108"/>
        <v>18950</v>
      </c>
      <c r="M522">
        <f t="shared" si="101"/>
        <v>30430</v>
      </c>
      <c r="N522">
        <f t="shared" si="102"/>
        <v>5</v>
      </c>
      <c r="O522" t="str">
        <f t="shared" si="104"/>
        <v>nie</v>
      </c>
      <c r="P522" t="str">
        <f t="shared" si="103"/>
        <v>nie</v>
      </c>
    </row>
    <row r="523" spans="1:16" x14ac:dyDescent="0.3">
      <c r="A523" s="2">
        <v>45432</v>
      </c>
      <c r="B523">
        <f t="shared" si="97"/>
        <v>1</v>
      </c>
      <c r="C523">
        <v>10</v>
      </c>
      <c r="D523">
        <f t="shared" si="98"/>
        <v>0</v>
      </c>
      <c r="E523" t="s">
        <v>6</v>
      </c>
      <c r="F523" s="2" t="str">
        <f t="shared" si="99"/>
        <v>TAK</v>
      </c>
      <c r="G523">
        <f t="shared" si="100"/>
        <v>0.5</v>
      </c>
      <c r="H523">
        <f t="shared" si="106"/>
        <v>0</v>
      </c>
      <c r="I523">
        <f t="shared" si="105"/>
        <v>150</v>
      </c>
      <c r="J523">
        <f t="shared" si="107"/>
        <v>30580</v>
      </c>
      <c r="K523">
        <f t="shared" si="96"/>
        <v>49530</v>
      </c>
      <c r="L523">
        <f t="shared" si="108"/>
        <v>18950</v>
      </c>
      <c r="M523">
        <f t="shared" si="101"/>
        <v>30580</v>
      </c>
      <c r="N523">
        <f t="shared" si="102"/>
        <v>5</v>
      </c>
      <c r="O523" t="str">
        <f t="shared" si="104"/>
        <v>nie</v>
      </c>
      <c r="P523" t="str">
        <f t="shared" si="103"/>
        <v>nie</v>
      </c>
    </row>
    <row r="524" spans="1:16" x14ac:dyDescent="0.3">
      <c r="A524" s="2">
        <v>45433</v>
      </c>
      <c r="B524">
        <f t="shared" si="97"/>
        <v>2</v>
      </c>
      <c r="C524">
        <v>10</v>
      </c>
      <c r="D524">
        <f t="shared" si="98"/>
        <v>0</v>
      </c>
      <c r="E524" t="s">
        <v>6</v>
      </c>
      <c r="F524" s="2" t="str">
        <f t="shared" si="99"/>
        <v>TAK</v>
      </c>
      <c r="G524">
        <f t="shared" si="100"/>
        <v>0.5</v>
      </c>
      <c r="H524">
        <f t="shared" si="106"/>
        <v>0</v>
      </c>
      <c r="I524">
        <f t="shared" si="105"/>
        <v>150</v>
      </c>
      <c r="J524">
        <f t="shared" si="107"/>
        <v>30730</v>
      </c>
      <c r="K524">
        <f t="shared" si="96"/>
        <v>49680</v>
      </c>
      <c r="L524">
        <f t="shared" si="108"/>
        <v>18950</v>
      </c>
      <c r="M524">
        <f t="shared" si="101"/>
        <v>30730</v>
      </c>
      <c r="N524">
        <f t="shared" si="102"/>
        <v>5</v>
      </c>
      <c r="O524" t="str">
        <f t="shared" si="104"/>
        <v>nie</v>
      </c>
      <c r="P524" t="str">
        <f t="shared" si="103"/>
        <v>nie</v>
      </c>
    </row>
    <row r="525" spans="1:16" x14ac:dyDescent="0.3">
      <c r="A525" s="2">
        <v>45434</v>
      </c>
      <c r="B525">
        <f t="shared" si="97"/>
        <v>3</v>
      </c>
      <c r="C525">
        <v>10</v>
      </c>
      <c r="D525">
        <f t="shared" si="98"/>
        <v>0</v>
      </c>
      <c r="E525" t="s">
        <v>6</v>
      </c>
      <c r="F525" s="2" t="str">
        <f t="shared" si="99"/>
        <v>TAK</v>
      </c>
      <c r="G525">
        <f t="shared" si="100"/>
        <v>0.5</v>
      </c>
      <c r="H525">
        <f t="shared" si="106"/>
        <v>0</v>
      </c>
      <c r="I525">
        <f t="shared" si="105"/>
        <v>150</v>
      </c>
      <c r="J525">
        <f t="shared" si="107"/>
        <v>30880</v>
      </c>
      <c r="K525">
        <f t="shared" si="96"/>
        <v>49830</v>
      </c>
      <c r="L525">
        <f t="shared" si="108"/>
        <v>18950</v>
      </c>
      <c r="M525">
        <f t="shared" si="101"/>
        <v>30880</v>
      </c>
      <c r="N525">
        <f t="shared" si="102"/>
        <v>5</v>
      </c>
      <c r="O525" t="str">
        <f t="shared" si="104"/>
        <v>nie</v>
      </c>
      <c r="P525" t="str">
        <f t="shared" si="103"/>
        <v>nie</v>
      </c>
    </row>
    <row r="526" spans="1:16" x14ac:dyDescent="0.3">
      <c r="A526" s="2">
        <v>45435</v>
      </c>
      <c r="B526">
        <f t="shared" si="97"/>
        <v>4</v>
      </c>
      <c r="C526">
        <v>10</v>
      </c>
      <c r="D526">
        <f t="shared" si="98"/>
        <v>0</v>
      </c>
      <c r="E526" t="s">
        <v>6</v>
      </c>
      <c r="F526" s="2" t="str">
        <f t="shared" si="99"/>
        <v>TAK</v>
      </c>
      <c r="G526">
        <f t="shared" si="100"/>
        <v>0.5</v>
      </c>
      <c r="H526">
        <f t="shared" si="106"/>
        <v>0</v>
      </c>
      <c r="I526">
        <f t="shared" si="105"/>
        <v>150</v>
      </c>
      <c r="J526">
        <f t="shared" si="107"/>
        <v>31030</v>
      </c>
      <c r="K526">
        <f t="shared" ref="K526:K589" si="109">IF(F526="tak",G526*C526*30+K525,K525)</f>
        <v>49980</v>
      </c>
      <c r="L526">
        <f t="shared" si="108"/>
        <v>18950</v>
      </c>
      <c r="M526">
        <f t="shared" si="101"/>
        <v>31030</v>
      </c>
      <c r="N526">
        <f t="shared" si="102"/>
        <v>5</v>
      </c>
      <c r="O526" t="str">
        <f t="shared" si="104"/>
        <v>nie</v>
      </c>
      <c r="P526" t="str">
        <f t="shared" si="103"/>
        <v>nie</v>
      </c>
    </row>
    <row r="527" spans="1:16" x14ac:dyDescent="0.3">
      <c r="A527" s="2">
        <v>45436</v>
      </c>
      <c r="B527">
        <f t="shared" si="97"/>
        <v>5</v>
      </c>
      <c r="C527">
        <v>10</v>
      </c>
      <c r="D527">
        <f t="shared" si="98"/>
        <v>0</v>
      </c>
      <c r="E527" t="s">
        <v>6</v>
      </c>
      <c r="F527" s="2" t="str">
        <f t="shared" si="99"/>
        <v>TAK</v>
      </c>
      <c r="G527">
        <f t="shared" si="100"/>
        <v>0.5</v>
      </c>
      <c r="H527">
        <f t="shared" si="106"/>
        <v>0</v>
      </c>
      <c r="I527">
        <f t="shared" si="105"/>
        <v>150</v>
      </c>
      <c r="J527">
        <f t="shared" si="107"/>
        <v>31180</v>
      </c>
      <c r="K527">
        <f t="shared" si="109"/>
        <v>50130</v>
      </c>
      <c r="L527">
        <f t="shared" si="108"/>
        <v>18950</v>
      </c>
      <c r="M527">
        <f t="shared" si="101"/>
        <v>31180</v>
      </c>
      <c r="N527">
        <f t="shared" si="102"/>
        <v>5</v>
      </c>
      <c r="O527" t="str">
        <f t="shared" si="104"/>
        <v>nie</v>
      </c>
      <c r="P527" t="str">
        <f t="shared" si="103"/>
        <v>nie</v>
      </c>
    </row>
    <row r="528" spans="1:16" x14ac:dyDescent="0.3">
      <c r="A528" s="2">
        <v>45437</v>
      </c>
      <c r="B528">
        <f t="shared" si="97"/>
        <v>6</v>
      </c>
      <c r="C528">
        <v>10</v>
      </c>
      <c r="D528">
        <f t="shared" si="98"/>
        <v>0</v>
      </c>
      <c r="E528" t="s">
        <v>6</v>
      </c>
      <c r="F528" s="2" t="str">
        <f t="shared" si="99"/>
        <v>NIE</v>
      </c>
      <c r="G528">
        <f t="shared" si="100"/>
        <v>0.5</v>
      </c>
      <c r="H528">
        <f t="shared" si="106"/>
        <v>0</v>
      </c>
      <c r="I528">
        <f t="shared" si="105"/>
        <v>0</v>
      </c>
      <c r="J528">
        <f t="shared" si="107"/>
        <v>31180</v>
      </c>
      <c r="K528">
        <f t="shared" si="109"/>
        <v>50130</v>
      </c>
      <c r="L528">
        <f t="shared" si="108"/>
        <v>18950</v>
      </c>
      <c r="M528">
        <f t="shared" si="101"/>
        <v>31180</v>
      </c>
      <c r="N528">
        <f t="shared" si="102"/>
        <v>5</v>
      </c>
      <c r="O528" t="str">
        <f t="shared" si="104"/>
        <v>nie</v>
      </c>
      <c r="P528" t="str">
        <f t="shared" si="103"/>
        <v>nie</v>
      </c>
    </row>
    <row r="529" spans="1:16" x14ac:dyDescent="0.3">
      <c r="A529" s="2">
        <v>45438</v>
      </c>
      <c r="B529">
        <f t="shared" si="97"/>
        <v>7</v>
      </c>
      <c r="C529">
        <v>10</v>
      </c>
      <c r="D529">
        <f t="shared" si="98"/>
        <v>150</v>
      </c>
      <c r="E529" t="s">
        <v>6</v>
      </c>
      <c r="F529" s="2" t="str">
        <f t="shared" si="99"/>
        <v>NIE</v>
      </c>
      <c r="G529">
        <f t="shared" si="100"/>
        <v>0.5</v>
      </c>
      <c r="H529">
        <f t="shared" si="106"/>
        <v>150</v>
      </c>
      <c r="I529">
        <f t="shared" si="105"/>
        <v>0</v>
      </c>
      <c r="J529">
        <f t="shared" si="107"/>
        <v>31030</v>
      </c>
      <c r="K529">
        <f t="shared" si="109"/>
        <v>50130</v>
      </c>
      <c r="L529">
        <f t="shared" si="108"/>
        <v>19100</v>
      </c>
      <c r="M529">
        <f t="shared" si="101"/>
        <v>31030</v>
      </c>
      <c r="N529">
        <f t="shared" si="102"/>
        <v>5</v>
      </c>
      <c r="O529" t="str">
        <f t="shared" si="104"/>
        <v>nie</v>
      </c>
      <c r="P529" t="str">
        <f t="shared" si="103"/>
        <v>nie</v>
      </c>
    </row>
    <row r="530" spans="1:16" x14ac:dyDescent="0.3">
      <c r="A530" s="2">
        <v>45439</v>
      </c>
      <c r="B530">
        <f t="shared" si="97"/>
        <v>1</v>
      </c>
      <c r="C530">
        <v>10</v>
      </c>
      <c r="D530">
        <f t="shared" si="98"/>
        <v>0</v>
      </c>
      <c r="E530" t="s">
        <v>6</v>
      </c>
      <c r="F530" s="2" t="str">
        <f t="shared" si="99"/>
        <v>TAK</v>
      </c>
      <c r="G530">
        <f t="shared" si="100"/>
        <v>0.5</v>
      </c>
      <c r="H530">
        <f t="shared" si="106"/>
        <v>0</v>
      </c>
      <c r="I530">
        <f t="shared" si="105"/>
        <v>150</v>
      </c>
      <c r="J530">
        <f t="shared" si="107"/>
        <v>31180</v>
      </c>
      <c r="K530">
        <f t="shared" si="109"/>
        <v>50280</v>
      </c>
      <c r="L530">
        <f t="shared" si="108"/>
        <v>19100</v>
      </c>
      <c r="M530">
        <f t="shared" si="101"/>
        <v>31180</v>
      </c>
      <c r="N530">
        <f t="shared" si="102"/>
        <v>5</v>
      </c>
      <c r="O530" t="str">
        <f t="shared" si="104"/>
        <v>nie</v>
      </c>
      <c r="P530" t="str">
        <f t="shared" si="103"/>
        <v>nie</v>
      </c>
    </row>
    <row r="531" spans="1:16" x14ac:dyDescent="0.3">
      <c r="A531" s="2">
        <v>45440</v>
      </c>
      <c r="B531">
        <f t="shared" ref="B531:B596" si="110">WEEKDAY(A531,2)</f>
        <v>2</v>
      </c>
      <c r="C531">
        <v>10</v>
      </c>
      <c r="D531">
        <f t="shared" ref="D531:D596" si="111">IF(B531=7,15*10,0)</f>
        <v>0</v>
      </c>
      <c r="E531" t="s">
        <v>6</v>
      </c>
      <c r="F531" s="2" t="str">
        <f t="shared" ref="F531:F596" si="112">IF(OR(B531=6,B531=7),"NIE","TAK")</f>
        <v>TAK</v>
      </c>
      <c r="G531">
        <f t="shared" ref="G531:G596" si="113">IF(E531="wiosna",50%,IF(E531="lato",90%,IF(E531="jesień",40%,20%)))</f>
        <v>0.5</v>
      </c>
      <c r="H531">
        <f t="shared" si="106"/>
        <v>0</v>
      </c>
      <c r="I531">
        <f t="shared" si="105"/>
        <v>150</v>
      </c>
      <c r="J531">
        <f t="shared" si="107"/>
        <v>31330</v>
      </c>
      <c r="K531">
        <f t="shared" si="109"/>
        <v>50430</v>
      </c>
      <c r="L531">
        <f t="shared" si="108"/>
        <v>19100</v>
      </c>
      <c r="M531">
        <f t="shared" ref="M531:M596" si="114">K531-L531</f>
        <v>31330</v>
      </c>
      <c r="N531">
        <f t="shared" ref="N531:N596" si="115">MONTH(A531)</f>
        <v>5</v>
      </c>
      <c r="O531" t="str">
        <f t="shared" si="104"/>
        <v>nie</v>
      </c>
      <c r="P531" t="str">
        <f t="shared" ref="P531:P595" si="116">IF(AND(O531="nie",O532="tak"),"koniec","nie")</f>
        <v>nie</v>
      </c>
    </row>
    <row r="532" spans="1:16" x14ac:dyDescent="0.3">
      <c r="A532" s="2">
        <v>45441</v>
      </c>
      <c r="B532">
        <f t="shared" si="110"/>
        <v>3</v>
      </c>
      <c r="C532">
        <v>10</v>
      </c>
      <c r="D532">
        <f t="shared" si="111"/>
        <v>0</v>
      </c>
      <c r="E532" t="s">
        <v>6</v>
      </c>
      <c r="F532" s="2" t="str">
        <f t="shared" si="112"/>
        <v>TAK</v>
      </c>
      <c r="G532">
        <f t="shared" si="113"/>
        <v>0.5</v>
      </c>
      <c r="H532">
        <f t="shared" si="106"/>
        <v>0</v>
      </c>
      <c r="I532">
        <f t="shared" si="105"/>
        <v>150</v>
      </c>
      <c r="J532">
        <f t="shared" si="107"/>
        <v>31480</v>
      </c>
      <c r="K532">
        <f t="shared" si="109"/>
        <v>50580</v>
      </c>
      <c r="L532">
        <f t="shared" si="108"/>
        <v>19100</v>
      </c>
      <c r="M532">
        <f t="shared" si="114"/>
        <v>31480</v>
      </c>
      <c r="N532">
        <f t="shared" si="115"/>
        <v>5</v>
      </c>
      <c r="O532" t="str">
        <f t="shared" ref="O532:O596" si="117">IF(N532=N531,"nie","tak")</f>
        <v>nie</v>
      </c>
      <c r="P532" t="str">
        <f t="shared" si="116"/>
        <v>nie</v>
      </c>
    </row>
    <row r="533" spans="1:16" x14ac:dyDescent="0.3">
      <c r="A533" s="2">
        <v>45442</v>
      </c>
      <c r="B533">
        <f t="shared" si="110"/>
        <v>4</v>
      </c>
      <c r="C533">
        <v>10</v>
      </c>
      <c r="D533">
        <f t="shared" si="111"/>
        <v>0</v>
      </c>
      <c r="E533" t="s">
        <v>6</v>
      </c>
      <c r="F533" s="2" t="str">
        <f t="shared" si="112"/>
        <v>TAK</v>
      </c>
      <c r="G533">
        <f t="shared" si="113"/>
        <v>0.5</v>
      </c>
      <c r="H533">
        <f t="shared" si="106"/>
        <v>0</v>
      </c>
      <c r="I533">
        <f t="shared" si="105"/>
        <v>150</v>
      </c>
      <c r="J533">
        <f t="shared" si="107"/>
        <v>31630</v>
      </c>
      <c r="K533">
        <f t="shared" si="109"/>
        <v>50730</v>
      </c>
      <c r="L533">
        <f t="shared" si="108"/>
        <v>19100</v>
      </c>
      <c r="M533">
        <f t="shared" si="114"/>
        <v>31630</v>
      </c>
      <c r="N533">
        <f t="shared" si="115"/>
        <v>5</v>
      </c>
      <c r="O533" t="str">
        <f t="shared" si="117"/>
        <v>nie</v>
      </c>
      <c r="P533" t="str">
        <f>IF(AND(O533="nie",O534="tak"),"koniec","nie")</f>
        <v>nie</v>
      </c>
    </row>
    <row r="534" spans="1:16" x14ac:dyDescent="0.3">
      <c r="A534" s="2">
        <v>45443</v>
      </c>
      <c r="B534">
        <f t="shared" si="110"/>
        <v>5</v>
      </c>
      <c r="C534">
        <v>10</v>
      </c>
      <c r="D534">
        <f t="shared" si="111"/>
        <v>0</v>
      </c>
      <c r="E534" t="s">
        <v>6</v>
      </c>
      <c r="F534" s="2" t="str">
        <f t="shared" si="112"/>
        <v>TAK</v>
      </c>
      <c r="G534">
        <f t="shared" si="113"/>
        <v>0.5</v>
      </c>
      <c r="H534">
        <f t="shared" si="106"/>
        <v>0</v>
      </c>
      <c r="I534">
        <f t="shared" si="105"/>
        <v>150</v>
      </c>
      <c r="J534">
        <f>IF(F534="tak",30*G534*10-D534+J533,J533-D534)</f>
        <v>31780</v>
      </c>
      <c r="K534">
        <f>IF(F534="tak",G534*C534*30+K533,K533)</f>
        <v>50880</v>
      </c>
      <c r="L534">
        <f>L533+D534</f>
        <v>19100</v>
      </c>
      <c r="M534">
        <f t="shared" si="114"/>
        <v>31780</v>
      </c>
      <c r="N534">
        <f t="shared" si="115"/>
        <v>5</v>
      </c>
      <c r="O534" t="str">
        <f>IF(N534=N533,"nie","tak")</f>
        <v>nie</v>
      </c>
      <c r="P534" t="str">
        <f>IF(AND(O534="nie",O536="tak"),"koniec","nie")</f>
        <v>koniec</v>
      </c>
    </row>
    <row r="535" spans="1:16" x14ac:dyDescent="0.3">
      <c r="A535" s="2"/>
      <c r="F535" s="2"/>
      <c r="H535">
        <f t="shared" si="106"/>
        <v>0</v>
      </c>
      <c r="I535">
        <f t="shared" si="105"/>
        <v>0</v>
      </c>
      <c r="K535">
        <f>SUBTOTAL(9,K504:K534)</f>
        <v>1524330</v>
      </c>
      <c r="L535">
        <f>SUBTOTAL(9,L504:L534)</f>
        <v>583400</v>
      </c>
      <c r="N535" s="9" t="s">
        <v>45</v>
      </c>
    </row>
    <row r="536" spans="1:16" x14ac:dyDescent="0.3">
      <c r="A536" s="2">
        <v>45444</v>
      </c>
      <c r="B536">
        <f t="shared" si="110"/>
        <v>6</v>
      </c>
      <c r="C536">
        <v>10</v>
      </c>
      <c r="D536">
        <f t="shared" si="111"/>
        <v>0</v>
      </c>
      <c r="E536" t="s">
        <v>6</v>
      </c>
      <c r="F536" s="2" t="str">
        <f t="shared" si="112"/>
        <v>NIE</v>
      </c>
      <c r="G536">
        <f t="shared" si="113"/>
        <v>0.5</v>
      </c>
      <c r="H536">
        <f t="shared" si="106"/>
        <v>0</v>
      </c>
      <c r="I536">
        <f t="shared" si="105"/>
        <v>0</v>
      </c>
      <c r="J536">
        <f>IF(F536="tak",30*G536*10-D536+J534,J534-D536)</f>
        <v>31780</v>
      </c>
      <c r="K536">
        <f>IF(F536="tak",G536*C536*30+K534,K534)</f>
        <v>50880</v>
      </c>
      <c r="L536">
        <f>L534+D536</f>
        <v>19100</v>
      </c>
      <c r="M536">
        <f t="shared" si="114"/>
        <v>31780</v>
      </c>
      <c r="N536">
        <f t="shared" si="115"/>
        <v>6</v>
      </c>
      <c r="O536" t="str">
        <f>IF(N536=N534,"nie","tak")</f>
        <v>tak</v>
      </c>
      <c r="P536" t="str">
        <f t="shared" si="116"/>
        <v>nie</v>
      </c>
    </row>
    <row r="537" spans="1:16" x14ac:dyDescent="0.3">
      <c r="A537" s="2">
        <v>45445</v>
      </c>
      <c r="B537">
        <f t="shared" si="110"/>
        <v>7</v>
      </c>
      <c r="C537">
        <v>10</v>
      </c>
      <c r="D537">
        <f t="shared" si="111"/>
        <v>150</v>
      </c>
      <c r="E537" t="s">
        <v>6</v>
      </c>
      <c r="F537" s="2" t="str">
        <f t="shared" si="112"/>
        <v>NIE</v>
      </c>
      <c r="G537">
        <f t="shared" si="113"/>
        <v>0.5</v>
      </c>
      <c r="H537">
        <f t="shared" si="106"/>
        <v>150</v>
      </c>
      <c r="I537">
        <f t="shared" si="105"/>
        <v>0</v>
      </c>
      <c r="J537">
        <f t="shared" si="107"/>
        <v>31630</v>
      </c>
      <c r="K537">
        <f t="shared" si="109"/>
        <v>50880</v>
      </c>
      <c r="L537">
        <f t="shared" si="108"/>
        <v>19250</v>
      </c>
      <c r="M537">
        <f t="shared" si="114"/>
        <v>31630</v>
      </c>
      <c r="N537">
        <f t="shared" si="115"/>
        <v>6</v>
      </c>
      <c r="O537" t="str">
        <f t="shared" si="117"/>
        <v>nie</v>
      </c>
      <c r="P537" t="str">
        <f t="shared" si="116"/>
        <v>nie</v>
      </c>
    </row>
    <row r="538" spans="1:16" x14ac:dyDescent="0.3">
      <c r="A538" s="2">
        <v>45446</v>
      </c>
      <c r="B538">
        <f t="shared" si="110"/>
        <v>1</v>
      </c>
      <c r="C538">
        <v>10</v>
      </c>
      <c r="D538">
        <f t="shared" si="111"/>
        <v>0</v>
      </c>
      <c r="E538" t="s">
        <v>6</v>
      </c>
      <c r="F538" s="2" t="str">
        <f t="shared" si="112"/>
        <v>TAK</v>
      </c>
      <c r="G538">
        <f t="shared" si="113"/>
        <v>0.5</v>
      </c>
      <c r="H538">
        <f t="shared" si="106"/>
        <v>0</v>
      </c>
      <c r="I538">
        <f t="shared" si="105"/>
        <v>150</v>
      </c>
      <c r="J538">
        <f t="shared" si="107"/>
        <v>31780</v>
      </c>
      <c r="K538">
        <f t="shared" si="109"/>
        <v>51030</v>
      </c>
      <c r="L538">
        <f t="shared" si="108"/>
        <v>19250</v>
      </c>
      <c r="M538">
        <f t="shared" si="114"/>
        <v>31780</v>
      </c>
      <c r="N538">
        <f t="shared" si="115"/>
        <v>6</v>
      </c>
      <c r="O538" t="str">
        <f t="shared" si="117"/>
        <v>nie</v>
      </c>
      <c r="P538" t="str">
        <f t="shared" si="116"/>
        <v>nie</v>
      </c>
    </row>
    <row r="539" spans="1:16" x14ac:dyDescent="0.3">
      <c r="A539" s="2">
        <v>45447</v>
      </c>
      <c r="B539">
        <f t="shared" si="110"/>
        <v>2</v>
      </c>
      <c r="C539">
        <v>10</v>
      </c>
      <c r="D539">
        <f t="shared" si="111"/>
        <v>0</v>
      </c>
      <c r="E539" t="s">
        <v>6</v>
      </c>
      <c r="F539" s="2" t="str">
        <f t="shared" si="112"/>
        <v>TAK</v>
      </c>
      <c r="G539">
        <f t="shared" si="113"/>
        <v>0.5</v>
      </c>
      <c r="H539">
        <f t="shared" si="106"/>
        <v>0</v>
      </c>
      <c r="I539">
        <f t="shared" si="105"/>
        <v>150</v>
      </c>
      <c r="J539">
        <f t="shared" si="107"/>
        <v>31930</v>
      </c>
      <c r="K539">
        <f t="shared" si="109"/>
        <v>51180</v>
      </c>
      <c r="L539">
        <f t="shared" si="108"/>
        <v>19250</v>
      </c>
      <c r="M539">
        <f t="shared" si="114"/>
        <v>31930</v>
      </c>
      <c r="N539">
        <f t="shared" si="115"/>
        <v>6</v>
      </c>
      <c r="O539" t="str">
        <f t="shared" si="117"/>
        <v>nie</v>
      </c>
      <c r="P539" t="str">
        <f t="shared" si="116"/>
        <v>nie</v>
      </c>
    </row>
    <row r="540" spans="1:16" x14ac:dyDescent="0.3">
      <c r="A540" s="2">
        <v>45448</v>
      </c>
      <c r="B540">
        <f t="shared" si="110"/>
        <v>3</v>
      </c>
      <c r="C540">
        <v>10</v>
      </c>
      <c r="D540">
        <f t="shared" si="111"/>
        <v>0</v>
      </c>
      <c r="E540" t="s">
        <v>6</v>
      </c>
      <c r="F540" s="2" t="str">
        <f t="shared" si="112"/>
        <v>TAK</v>
      </c>
      <c r="G540">
        <f t="shared" si="113"/>
        <v>0.5</v>
      </c>
      <c r="H540">
        <f t="shared" si="106"/>
        <v>0</v>
      </c>
      <c r="I540">
        <f t="shared" si="105"/>
        <v>150</v>
      </c>
      <c r="J540">
        <f t="shared" si="107"/>
        <v>32080</v>
      </c>
      <c r="K540">
        <f t="shared" si="109"/>
        <v>51330</v>
      </c>
      <c r="L540">
        <f t="shared" si="108"/>
        <v>19250</v>
      </c>
      <c r="M540">
        <f t="shared" si="114"/>
        <v>32080</v>
      </c>
      <c r="N540">
        <f t="shared" si="115"/>
        <v>6</v>
      </c>
      <c r="O540" t="str">
        <f t="shared" si="117"/>
        <v>nie</v>
      </c>
      <c r="P540" t="str">
        <f t="shared" si="116"/>
        <v>nie</v>
      </c>
    </row>
    <row r="541" spans="1:16" x14ac:dyDescent="0.3">
      <c r="A541" s="2">
        <v>45449</v>
      </c>
      <c r="B541">
        <f t="shared" si="110"/>
        <v>4</v>
      </c>
      <c r="C541">
        <v>10</v>
      </c>
      <c r="D541">
        <f t="shared" si="111"/>
        <v>0</v>
      </c>
      <c r="E541" t="s">
        <v>6</v>
      </c>
      <c r="F541" s="2" t="str">
        <f t="shared" si="112"/>
        <v>TAK</v>
      </c>
      <c r="G541">
        <f t="shared" si="113"/>
        <v>0.5</v>
      </c>
      <c r="H541">
        <f t="shared" si="106"/>
        <v>0</v>
      </c>
      <c r="I541">
        <f t="shared" si="105"/>
        <v>150</v>
      </c>
      <c r="J541">
        <f t="shared" si="107"/>
        <v>32230</v>
      </c>
      <c r="K541">
        <f t="shared" si="109"/>
        <v>51480</v>
      </c>
      <c r="L541">
        <f t="shared" si="108"/>
        <v>19250</v>
      </c>
      <c r="M541">
        <f t="shared" si="114"/>
        <v>32230</v>
      </c>
      <c r="N541">
        <f t="shared" si="115"/>
        <v>6</v>
      </c>
      <c r="O541" t="str">
        <f t="shared" si="117"/>
        <v>nie</v>
      </c>
      <c r="P541" t="str">
        <f t="shared" si="116"/>
        <v>nie</v>
      </c>
    </row>
    <row r="542" spans="1:16" x14ac:dyDescent="0.3">
      <c r="A542" s="2">
        <v>45450</v>
      </c>
      <c r="B542">
        <f t="shared" si="110"/>
        <v>5</v>
      </c>
      <c r="C542">
        <v>10</v>
      </c>
      <c r="D542">
        <f t="shared" si="111"/>
        <v>0</v>
      </c>
      <c r="E542" t="s">
        <v>6</v>
      </c>
      <c r="F542" s="2" t="str">
        <f t="shared" si="112"/>
        <v>TAK</v>
      </c>
      <c r="G542">
        <f t="shared" si="113"/>
        <v>0.5</v>
      </c>
      <c r="H542">
        <f t="shared" si="106"/>
        <v>0</v>
      </c>
      <c r="I542">
        <f t="shared" si="105"/>
        <v>150</v>
      </c>
      <c r="J542">
        <f t="shared" si="107"/>
        <v>32380</v>
      </c>
      <c r="K542">
        <f t="shared" si="109"/>
        <v>51630</v>
      </c>
      <c r="L542">
        <f t="shared" si="108"/>
        <v>19250</v>
      </c>
      <c r="M542">
        <f t="shared" si="114"/>
        <v>32380</v>
      </c>
      <c r="N542">
        <f t="shared" si="115"/>
        <v>6</v>
      </c>
      <c r="O542" t="str">
        <f t="shared" si="117"/>
        <v>nie</v>
      </c>
      <c r="P542" t="str">
        <f t="shared" si="116"/>
        <v>nie</v>
      </c>
    </row>
    <row r="543" spans="1:16" x14ac:dyDescent="0.3">
      <c r="A543" s="2">
        <v>45451</v>
      </c>
      <c r="B543">
        <f t="shared" si="110"/>
        <v>6</v>
      </c>
      <c r="C543">
        <v>10</v>
      </c>
      <c r="D543">
        <f t="shared" si="111"/>
        <v>0</v>
      </c>
      <c r="E543" t="s">
        <v>6</v>
      </c>
      <c r="F543" s="2" t="str">
        <f t="shared" si="112"/>
        <v>NIE</v>
      </c>
      <c r="G543">
        <f t="shared" si="113"/>
        <v>0.5</v>
      </c>
      <c r="H543">
        <f t="shared" si="106"/>
        <v>0</v>
      </c>
      <c r="I543">
        <f t="shared" si="105"/>
        <v>0</v>
      </c>
      <c r="J543">
        <f t="shared" si="107"/>
        <v>32380</v>
      </c>
      <c r="K543">
        <f t="shared" si="109"/>
        <v>51630</v>
      </c>
      <c r="L543">
        <f t="shared" si="108"/>
        <v>19250</v>
      </c>
      <c r="M543">
        <f t="shared" si="114"/>
        <v>32380</v>
      </c>
      <c r="N543">
        <f t="shared" si="115"/>
        <v>6</v>
      </c>
      <c r="O543" t="str">
        <f t="shared" si="117"/>
        <v>nie</v>
      </c>
      <c r="P543" t="str">
        <f t="shared" si="116"/>
        <v>nie</v>
      </c>
    </row>
    <row r="544" spans="1:16" x14ac:dyDescent="0.3">
      <c r="A544" s="2">
        <v>45452</v>
      </c>
      <c r="B544">
        <f t="shared" si="110"/>
        <v>7</v>
      </c>
      <c r="C544">
        <v>10</v>
      </c>
      <c r="D544">
        <f t="shared" si="111"/>
        <v>150</v>
      </c>
      <c r="E544" t="s">
        <v>6</v>
      </c>
      <c r="F544" s="2" t="str">
        <f t="shared" si="112"/>
        <v>NIE</v>
      </c>
      <c r="G544">
        <f t="shared" si="113"/>
        <v>0.5</v>
      </c>
      <c r="H544">
        <f t="shared" si="106"/>
        <v>150</v>
      </c>
      <c r="I544">
        <f t="shared" si="105"/>
        <v>0</v>
      </c>
      <c r="J544">
        <f t="shared" si="107"/>
        <v>32230</v>
      </c>
      <c r="K544">
        <f t="shared" si="109"/>
        <v>51630</v>
      </c>
      <c r="L544">
        <f t="shared" si="108"/>
        <v>19400</v>
      </c>
      <c r="M544">
        <f t="shared" si="114"/>
        <v>32230</v>
      </c>
      <c r="N544">
        <f t="shared" si="115"/>
        <v>6</v>
      </c>
      <c r="O544" t="str">
        <f t="shared" si="117"/>
        <v>nie</v>
      </c>
      <c r="P544" t="str">
        <f t="shared" si="116"/>
        <v>nie</v>
      </c>
    </row>
    <row r="545" spans="1:16" x14ac:dyDescent="0.3">
      <c r="A545" s="2">
        <v>45453</v>
      </c>
      <c r="B545">
        <f t="shared" si="110"/>
        <v>1</v>
      </c>
      <c r="C545">
        <v>10</v>
      </c>
      <c r="D545">
        <f t="shared" si="111"/>
        <v>0</v>
      </c>
      <c r="E545" t="s">
        <v>6</v>
      </c>
      <c r="F545" s="2" t="str">
        <f t="shared" si="112"/>
        <v>TAK</v>
      </c>
      <c r="G545">
        <f t="shared" si="113"/>
        <v>0.5</v>
      </c>
      <c r="H545">
        <f t="shared" si="106"/>
        <v>0</v>
      </c>
      <c r="I545">
        <f t="shared" si="105"/>
        <v>150</v>
      </c>
      <c r="J545">
        <f t="shared" si="107"/>
        <v>32380</v>
      </c>
      <c r="K545">
        <f t="shared" si="109"/>
        <v>51780</v>
      </c>
      <c r="L545">
        <f t="shared" si="108"/>
        <v>19400</v>
      </c>
      <c r="M545">
        <f t="shared" si="114"/>
        <v>32380</v>
      </c>
      <c r="N545">
        <f t="shared" si="115"/>
        <v>6</v>
      </c>
      <c r="O545" t="str">
        <f t="shared" si="117"/>
        <v>nie</v>
      </c>
      <c r="P545" t="str">
        <f t="shared" si="116"/>
        <v>nie</v>
      </c>
    </row>
    <row r="546" spans="1:16" x14ac:dyDescent="0.3">
      <c r="A546" s="2">
        <v>45454</v>
      </c>
      <c r="B546">
        <f t="shared" si="110"/>
        <v>2</v>
      </c>
      <c r="C546">
        <v>10</v>
      </c>
      <c r="D546">
        <f t="shared" si="111"/>
        <v>0</v>
      </c>
      <c r="E546" t="s">
        <v>6</v>
      </c>
      <c r="F546" s="2" t="str">
        <f t="shared" si="112"/>
        <v>TAK</v>
      </c>
      <c r="G546">
        <f t="shared" si="113"/>
        <v>0.5</v>
      </c>
      <c r="H546">
        <f t="shared" si="106"/>
        <v>0</v>
      </c>
      <c r="I546">
        <f t="shared" si="105"/>
        <v>150</v>
      </c>
      <c r="J546">
        <f t="shared" si="107"/>
        <v>32530</v>
      </c>
      <c r="K546">
        <f t="shared" si="109"/>
        <v>51930</v>
      </c>
      <c r="L546">
        <f t="shared" si="108"/>
        <v>19400</v>
      </c>
      <c r="M546">
        <f t="shared" si="114"/>
        <v>32530</v>
      </c>
      <c r="N546">
        <f t="shared" si="115"/>
        <v>6</v>
      </c>
      <c r="O546" t="str">
        <f t="shared" si="117"/>
        <v>nie</v>
      </c>
      <c r="P546" t="str">
        <f t="shared" si="116"/>
        <v>nie</v>
      </c>
    </row>
    <row r="547" spans="1:16" x14ac:dyDescent="0.3">
      <c r="A547" s="2">
        <v>45455</v>
      </c>
      <c r="B547">
        <f t="shared" si="110"/>
        <v>3</v>
      </c>
      <c r="C547">
        <v>10</v>
      </c>
      <c r="D547">
        <f t="shared" si="111"/>
        <v>0</v>
      </c>
      <c r="E547" t="s">
        <v>6</v>
      </c>
      <c r="F547" s="2" t="str">
        <f t="shared" si="112"/>
        <v>TAK</v>
      </c>
      <c r="G547">
        <f t="shared" si="113"/>
        <v>0.5</v>
      </c>
      <c r="H547">
        <f t="shared" si="106"/>
        <v>0</v>
      </c>
      <c r="I547">
        <f t="shared" si="105"/>
        <v>150</v>
      </c>
      <c r="J547">
        <f t="shared" si="107"/>
        <v>32680</v>
      </c>
      <c r="K547">
        <f t="shared" si="109"/>
        <v>52080</v>
      </c>
      <c r="L547">
        <f t="shared" si="108"/>
        <v>19400</v>
      </c>
      <c r="M547">
        <f t="shared" si="114"/>
        <v>32680</v>
      </c>
      <c r="N547">
        <f t="shared" si="115"/>
        <v>6</v>
      </c>
      <c r="O547" t="str">
        <f t="shared" si="117"/>
        <v>nie</v>
      </c>
      <c r="P547" t="str">
        <f t="shared" si="116"/>
        <v>nie</v>
      </c>
    </row>
    <row r="548" spans="1:16" x14ac:dyDescent="0.3">
      <c r="A548" s="2">
        <v>45456</v>
      </c>
      <c r="B548">
        <f t="shared" si="110"/>
        <v>4</v>
      </c>
      <c r="C548">
        <v>10</v>
      </c>
      <c r="D548">
        <f t="shared" si="111"/>
        <v>0</v>
      </c>
      <c r="E548" t="s">
        <v>6</v>
      </c>
      <c r="F548" s="2" t="str">
        <f t="shared" si="112"/>
        <v>TAK</v>
      </c>
      <c r="G548">
        <f t="shared" si="113"/>
        <v>0.5</v>
      </c>
      <c r="H548">
        <f t="shared" si="106"/>
        <v>0</v>
      </c>
      <c r="I548">
        <f t="shared" si="105"/>
        <v>150</v>
      </c>
      <c r="J548">
        <f t="shared" si="107"/>
        <v>32830</v>
      </c>
      <c r="K548">
        <f t="shared" si="109"/>
        <v>52230</v>
      </c>
      <c r="L548">
        <f t="shared" si="108"/>
        <v>19400</v>
      </c>
      <c r="M548">
        <f t="shared" si="114"/>
        <v>32830</v>
      </c>
      <c r="N548">
        <f t="shared" si="115"/>
        <v>6</v>
      </c>
      <c r="O548" t="str">
        <f t="shared" si="117"/>
        <v>nie</v>
      </c>
      <c r="P548" t="str">
        <f t="shared" si="116"/>
        <v>nie</v>
      </c>
    </row>
    <row r="549" spans="1:16" x14ac:dyDescent="0.3">
      <c r="A549" s="2">
        <v>45457</v>
      </c>
      <c r="B549">
        <f t="shared" si="110"/>
        <v>5</v>
      </c>
      <c r="C549">
        <v>10</v>
      </c>
      <c r="D549">
        <f t="shared" si="111"/>
        <v>0</v>
      </c>
      <c r="E549" t="s">
        <v>6</v>
      </c>
      <c r="F549" s="2" t="str">
        <f t="shared" si="112"/>
        <v>TAK</v>
      </c>
      <c r="G549">
        <f t="shared" si="113"/>
        <v>0.5</v>
      </c>
      <c r="H549">
        <f t="shared" si="106"/>
        <v>0</v>
      </c>
      <c r="I549">
        <f t="shared" si="105"/>
        <v>150</v>
      </c>
      <c r="J549">
        <f t="shared" si="107"/>
        <v>32980</v>
      </c>
      <c r="K549">
        <f t="shared" si="109"/>
        <v>52380</v>
      </c>
      <c r="L549">
        <f t="shared" si="108"/>
        <v>19400</v>
      </c>
      <c r="M549">
        <f t="shared" si="114"/>
        <v>32980</v>
      </c>
      <c r="N549">
        <f t="shared" si="115"/>
        <v>6</v>
      </c>
      <c r="O549" t="str">
        <f t="shared" si="117"/>
        <v>nie</v>
      </c>
      <c r="P549" t="str">
        <f t="shared" si="116"/>
        <v>nie</v>
      </c>
    </row>
    <row r="550" spans="1:16" x14ac:dyDescent="0.3">
      <c r="A550" s="2">
        <v>45458</v>
      </c>
      <c r="B550">
        <f t="shared" si="110"/>
        <v>6</v>
      </c>
      <c r="C550">
        <v>10</v>
      </c>
      <c r="D550">
        <f t="shared" si="111"/>
        <v>0</v>
      </c>
      <c r="E550" t="s">
        <v>6</v>
      </c>
      <c r="F550" s="2" t="str">
        <f t="shared" si="112"/>
        <v>NIE</v>
      </c>
      <c r="G550">
        <f t="shared" si="113"/>
        <v>0.5</v>
      </c>
      <c r="H550">
        <f t="shared" si="106"/>
        <v>0</v>
      </c>
      <c r="I550">
        <f t="shared" si="105"/>
        <v>0</v>
      </c>
      <c r="J550">
        <f t="shared" si="107"/>
        <v>32980</v>
      </c>
      <c r="K550">
        <f t="shared" si="109"/>
        <v>52380</v>
      </c>
      <c r="L550">
        <f t="shared" si="108"/>
        <v>19400</v>
      </c>
      <c r="M550">
        <f t="shared" si="114"/>
        <v>32980</v>
      </c>
      <c r="N550">
        <f t="shared" si="115"/>
        <v>6</v>
      </c>
      <c r="O550" t="str">
        <f t="shared" si="117"/>
        <v>nie</v>
      </c>
      <c r="P550" t="str">
        <f t="shared" si="116"/>
        <v>nie</v>
      </c>
    </row>
    <row r="551" spans="1:16" x14ac:dyDescent="0.3">
      <c r="A551" s="2">
        <v>45459</v>
      </c>
      <c r="B551">
        <f t="shared" si="110"/>
        <v>7</v>
      </c>
      <c r="C551">
        <v>10</v>
      </c>
      <c r="D551">
        <f t="shared" si="111"/>
        <v>150</v>
      </c>
      <c r="E551" t="s">
        <v>6</v>
      </c>
      <c r="F551" s="2" t="str">
        <f t="shared" si="112"/>
        <v>NIE</v>
      </c>
      <c r="G551">
        <f t="shared" si="113"/>
        <v>0.5</v>
      </c>
      <c r="H551">
        <f t="shared" si="106"/>
        <v>150</v>
      </c>
      <c r="I551">
        <f t="shared" si="105"/>
        <v>0</v>
      </c>
      <c r="J551">
        <f t="shared" si="107"/>
        <v>32830</v>
      </c>
      <c r="K551">
        <f t="shared" si="109"/>
        <v>52380</v>
      </c>
      <c r="L551">
        <f t="shared" si="108"/>
        <v>19550</v>
      </c>
      <c r="M551">
        <f t="shared" si="114"/>
        <v>32830</v>
      </c>
      <c r="N551">
        <f t="shared" si="115"/>
        <v>6</v>
      </c>
      <c r="O551" t="str">
        <f t="shared" si="117"/>
        <v>nie</v>
      </c>
      <c r="P551" t="str">
        <f t="shared" si="116"/>
        <v>nie</v>
      </c>
    </row>
    <row r="552" spans="1:16" x14ac:dyDescent="0.3">
      <c r="A552" s="2">
        <v>45460</v>
      </c>
      <c r="B552">
        <f t="shared" si="110"/>
        <v>1</v>
      </c>
      <c r="C552">
        <v>10</v>
      </c>
      <c r="D552">
        <f t="shared" si="111"/>
        <v>0</v>
      </c>
      <c r="E552" t="s">
        <v>6</v>
      </c>
      <c r="F552" s="2" t="str">
        <f t="shared" si="112"/>
        <v>TAK</v>
      </c>
      <c r="G552">
        <f t="shared" si="113"/>
        <v>0.5</v>
      </c>
      <c r="H552">
        <f t="shared" si="106"/>
        <v>0</v>
      </c>
      <c r="I552">
        <f t="shared" si="105"/>
        <v>150</v>
      </c>
      <c r="J552">
        <f t="shared" si="107"/>
        <v>32980</v>
      </c>
      <c r="K552">
        <f t="shared" si="109"/>
        <v>52530</v>
      </c>
      <c r="L552">
        <f t="shared" si="108"/>
        <v>19550</v>
      </c>
      <c r="M552">
        <f t="shared" si="114"/>
        <v>32980</v>
      </c>
      <c r="N552">
        <f t="shared" si="115"/>
        <v>6</v>
      </c>
      <c r="O552" t="str">
        <f t="shared" si="117"/>
        <v>nie</v>
      </c>
      <c r="P552" t="str">
        <f t="shared" si="116"/>
        <v>nie</v>
      </c>
    </row>
    <row r="553" spans="1:16" x14ac:dyDescent="0.3">
      <c r="A553" s="2">
        <v>45461</v>
      </c>
      <c r="B553">
        <f t="shared" si="110"/>
        <v>2</v>
      </c>
      <c r="C553">
        <v>10</v>
      </c>
      <c r="D553">
        <f t="shared" si="111"/>
        <v>0</v>
      </c>
      <c r="E553" t="s">
        <v>6</v>
      </c>
      <c r="F553" s="2" t="str">
        <f t="shared" si="112"/>
        <v>TAK</v>
      </c>
      <c r="G553">
        <f t="shared" si="113"/>
        <v>0.5</v>
      </c>
      <c r="H553">
        <f t="shared" si="106"/>
        <v>0</v>
      </c>
      <c r="I553">
        <f t="shared" si="105"/>
        <v>150</v>
      </c>
      <c r="J553">
        <f t="shared" si="107"/>
        <v>33130</v>
      </c>
      <c r="K553">
        <f t="shared" si="109"/>
        <v>52680</v>
      </c>
      <c r="L553">
        <f t="shared" si="108"/>
        <v>19550</v>
      </c>
      <c r="M553">
        <f t="shared" si="114"/>
        <v>33130</v>
      </c>
      <c r="N553">
        <f t="shared" si="115"/>
        <v>6</v>
      </c>
      <c r="O553" t="str">
        <f t="shared" si="117"/>
        <v>nie</v>
      </c>
      <c r="P553" t="str">
        <f t="shared" si="116"/>
        <v>nie</v>
      </c>
    </row>
    <row r="554" spans="1:16" x14ac:dyDescent="0.3">
      <c r="A554" s="2">
        <v>45462</v>
      </c>
      <c r="B554">
        <f t="shared" si="110"/>
        <v>3</v>
      </c>
      <c r="C554">
        <v>10</v>
      </c>
      <c r="D554">
        <f t="shared" si="111"/>
        <v>0</v>
      </c>
      <c r="E554" t="s">
        <v>6</v>
      </c>
      <c r="F554" s="2" t="str">
        <f t="shared" si="112"/>
        <v>TAK</v>
      </c>
      <c r="G554">
        <f t="shared" si="113"/>
        <v>0.5</v>
      </c>
      <c r="H554">
        <f t="shared" si="106"/>
        <v>0</v>
      </c>
      <c r="I554">
        <f t="shared" si="105"/>
        <v>150</v>
      </c>
      <c r="J554">
        <f t="shared" si="107"/>
        <v>33280</v>
      </c>
      <c r="K554">
        <f t="shared" si="109"/>
        <v>52830</v>
      </c>
      <c r="L554">
        <f t="shared" si="108"/>
        <v>19550</v>
      </c>
      <c r="M554">
        <f t="shared" si="114"/>
        <v>33280</v>
      </c>
      <c r="N554">
        <f t="shared" si="115"/>
        <v>6</v>
      </c>
      <c r="O554" t="str">
        <f t="shared" si="117"/>
        <v>nie</v>
      </c>
      <c r="P554" t="str">
        <f t="shared" si="116"/>
        <v>nie</v>
      </c>
    </row>
    <row r="555" spans="1:16" x14ac:dyDescent="0.3">
      <c r="A555" s="2">
        <v>45463</v>
      </c>
      <c r="B555">
        <f t="shared" si="110"/>
        <v>4</v>
      </c>
      <c r="C555">
        <v>10</v>
      </c>
      <c r="D555">
        <f t="shared" si="111"/>
        <v>0</v>
      </c>
      <c r="E555" t="s">
        <v>6</v>
      </c>
      <c r="F555" s="2" t="str">
        <f t="shared" si="112"/>
        <v>TAK</v>
      </c>
      <c r="G555">
        <f t="shared" si="113"/>
        <v>0.5</v>
      </c>
      <c r="H555">
        <f t="shared" si="106"/>
        <v>0</v>
      </c>
      <c r="I555">
        <f t="shared" si="105"/>
        <v>150</v>
      </c>
      <c r="J555">
        <f t="shared" si="107"/>
        <v>33430</v>
      </c>
      <c r="K555">
        <f t="shared" si="109"/>
        <v>52980</v>
      </c>
      <c r="L555">
        <f t="shared" si="108"/>
        <v>19550</v>
      </c>
      <c r="M555">
        <f t="shared" si="114"/>
        <v>33430</v>
      </c>
      <c r="N555">
        <f t="shared" si="115"/>
        <v>6</v>
      </c>
      <c r="O555" t="str">
        <f t="shared" si="117"/>
        <v>nie</v>
      </c>
      <c r="P555" t="str">
        <f t="shared" si="116"/>
        <v>nie</v>
      </c>
    </row>
    <row r="556" spans="1:16" x14ac:dyDescent="0.3">
      <c r="A556" s="2">
        <v>45464</v>
      </c>
      <c r="B556">
        <f t="shared" si="110"/>
        <v>5</v>
      </c>
      <c r="C556">
        <v>10</v>
      </c>
      <c r="D556">
        <f t="shared" si="111"/>
        <v>0</v>
      </c>
      <c r="E556" t="s">
        <v>7</v>
      </c>
      <c r="F556" s="2" t="str">
        <f t="shared" si="112"/>
        <v>TAK</v>
      </c>
      <c r="G556">
        <f t="shared" si="113"/>
        <v>0.9</v>
      </c>
      <c r="H556">
        <f t="shared" si="106"/>
        <v>0</v>
      </c>
      <c r="I556">
        <f t="shared" si="105"/>
        <v>270</v>
      </c>
      <c r="J556">
        <f t="shared" si="107"/>
        <v>33700</v>
      </c>
      <c r="K556">
        <f t="shared" si="109"/>
        <v>53250</v>
      </c>
      <c r="L556">
        <f t="shared" si="108"/>
        <v>19550</v>
      </c>
      <c r="M556">
        <f t="shared" si="114"/>
        <v>33700</v>
      </c>
      <c r="N556">
        <f t="shared" si="115"/>
        <v>6</v>
      </c>
      <c r="O556" t="str">
        <f t="shared" si="117"/>
        <v>nie</v>
      </c>
      <c r="P556" t="str">
        <f t="shared" si="116"/>
        <v>nie</v>
      </c>
    </row>
    <row r="557" spans="1:16" x14ac:dyDescent="0.3">
      <c r="A557" s="2">
        <v>45465</v>
      </c>
      <c r="B557">
        <f t="shared" si="110"/>
        <v>6</v>
      </c>
      <c r="C557">
        <v>10</v>
      </c>
      <c r="D557">
        <f t="shared" si="111"/>
        <v>0</v>
      </c>
      <c r="E557" t="s">
        <v>7</v>
      </c>
      <c r="F557" s="2" t="str">
        <f t="shared" si="112"/>
        <v>NIE</v>
      </c>
      <c r="G557">
        <f t="shared" si="113"/>
        <v>0.9</v>
      </c>
      <c r="H557">
        <f t="shared" si="106"/>
        <v>0</v>
      </c>
      <c r="I557">
        <f t="shared" si="105"/>
        <v>0</v>
      </c>
      <c r="J557">
        <f t="shared" si="107"/>
        <v>33700</v>
      </c>
      <c r="K557">
        <f t="shared" si="109"/>
        <v>53250</v>
      </c>
      <c r="L557">
        <f t="shared" si="108"/>
        <v>19550</v>
      </c>
      <c r="M557">
        <f t="shared" si="114"/>
        <v>33700</v>
      </c>
      <c r="N557">
        <f t="shared" si="115"/>
        <v>6</v>
      </c>
      <c r="O557" t="str">
        <f t="shared" si="117"/>
        <v>nie</v>
      </c>
      <c r="P557" t="str">
        <f t="shared" si="116"/>
        <v>nie</v>
      </c>
    </row>
    <row r="558" spans="1:16" x14ac:dyDescent="0.3">
      <c r="A558" s="2">
        <v>45466</v>
      </c>
      <c r="B558">
        <f t="shared" si="110"/>
        <v>7</v>
      </c>
      <c r="C558">
        <v>10</v>
      </c>
      <c r="D558">
        <f t="shared" si="111"/>
        <v>150</v>
      </c>
      <c r="E558" t="s">
        <v>7</v>
      </c>
      <c r="F558" s="2" t="str">
        <f t="shared" si="112"/>
        <v>NIE</v>
      </c>
      <c r="G558">
        <f t="shared" si="113"/>
        <v>0.9</v>
      </c>
      <c r="H558">
        <f t="shared" si="106"/>
        <v>150</v>
      </c>
      <c r="I558">
        <f t="shared" si="105"/>
        <v>0</v>
      </c>
      <c r="J558">
        <f t="shared" si="107"/>
        <v>33550</v>
      </c>
      <c r="K558">
        <f t="shared" si="109"/>
        <v>53250</v>
      </c>
      <c r="L558">
        <f t="shared" si="108"/>
        <v>19700</v>
      </c>
      <c r="M558">
        <f t="shared" si="114"/>
        <v>33550</v>
      </c>
      <c r="N558">
        <f t="shared" si="115"/>
        <v>6</v>
      </c>
      <c r="O558" t="str">
        <f t="shared" si="117"/>
        <v>nie</v>
      </c>
      <c r="P558" t="str">
        <f t="shared" si="116"/>
        <v>nie</v>
      </c>
    </row>
    <row r="559" spans="1:16" x14ac:dyDescent="0.3">
      <c r="A559" s="2">
        <v>45467</v>
      </c>
      <c r="B559">
        <f t="shared" si="110"/>
        <v>1</v>
      </c>
      <c r="C559">
        <v>10</v>
      </c>
      <c r="D559">
        <f t="shared" si="111"/>
        <v>0</v>
      </c>
      <c r="E559" t="s">
        <v>7</v>
      </c>
      <c r="F559" s="2" t="str">
        <f t="shared" si="112"/>
        <v>TAK</v>
      </c>
      <c r="G559">
        <f t="shared" si="113"/>
        <v>0.9</v>
      </c>
      <c r="H559">
        <f t="shared" si="106"/>
        <v>0</v>
      </c>
      <c r="I559">
        <f t="shared" si="105"/>
        <v>270</v>
      </c>
      <c r="J559">
        <f t="shared" si="107"/>
        <v>33820</v>
      </c>
      <c r="K559">
        <f t="shared" si="109"/>
        <v>53520</v>
      </c>
      <c r="L559">
        <f t="shared" si="108"/>
        <v>19700</v>
      </c>
      <c r="M559">
        <f t="shared" si="114"/>
        <v>33820</v>
      </c>
      <c r="N559">
        <f t="shared" si="115"/>
        <v>6</v>
      </c>
      <c r="O559" t="str">
        <f t="shared" si="117"/>
        <v>nie</v>
      </c>
      <c r="P559" t="str">
        <f t="shared" si="116"/>
        <v>nie</v>
      </c>
    </row>
    <row r="560" spans="1:16" x14ac:dyDescent="0.3">
      <c r="A560" s="2">
        <v>45468</v>
      </c>
      <c r="B560">
        <f t="shared" si="110"/>
        <v>2</v>
      </c>
      <c r="C560">
        <v>10</v>
      </c>
      <c r="D560">
        <f t="shared" si="111"/>
        <v>0</v>
      </c>
      <c r="E560" t="s">
        <v>7</v>
      </c>
      <c r="F560" s="2" t="str">
        <f t="shared" si="112"/>
        <v>TAK</v>
      </c>
      <c r="G560">
        <f t="shared" si="113"/>
        <v>0.9</v>
      </c>
      <c r="H560">
        <f t="shared" si="106"/>
        <v>0</v>
      </c>
      <c r="I560">
        <f t="shared" si="105"/>
        <v>270</v>
      </c>
      <c r="J560">
        <f t="shared" si="107"/>
        <v>34090</v>
      </c>
      <c r="K560">
        <f t="shared" si="109"/>
        <v>53790</v>
      </c>
      <c r="L560">
        <f t="shared" si="108"/>
        <v>19700</v>
      </c>
      <c r="M560">
        <f t="shared" si="114"/>
        <v>34090</v>
      </c>
      <c r="N560">
        <f t="shared" si="115"/>
        <v>6</v>
      </c>
      <c r="O560" t="str">
        <f t="shared" si="117"/>
        <v>nie</v>
      </c>
      <c r="P560" t="str">
        <f t="shared" si="116"/>
        <v>nie</v>
      </c>
    </row>
    <row r="561" spans="1:16" x14ac:dyDescent="0.3">
      <c r="A561" s="2">
        <v>45469</v>
      </c>
      <c r="B561">
        <f t="shared" si="110"/>
        <v>3</v>
      </c>
      <c r="C561">
        <v>10</v>
      </c>
      <c r="D561">
        <f t="shared" si="111"/>
        <v>0</v>
      </c>
      <c r="E561" t="s">
        <v>7</v>
      </c>
      <c r="F561" s="2" t="str">
        <f t="shared" si="112"/>
        <v>TAK</v>
      </c>
      <c r="G561">
        <f t="shared" si="113"/>
        <v>0.9</v>
      </c>
      <c r="H561">
        <f t="shared" si="106"/>
        <v>0</v>
      </c>
      <c r="I561">
        <f t="shared" si="105"/>
        <v>270</v>
      </c>
      <c r="J561">
        <f t="shared" si="107"/>
        <v>34360</v>
      </c>
      <c r="K561">
        <f t="shared" si="109"/>
        <v>54060</v>
      </c>
      <c r="L561">
        <f t="shared" si="108"/>
        <v>19700</v>
      </c>
      <c r="M561">
        <f t="shared" si="114"/>
        <v>34360</v>
      </c>
      <c r="N561">
        <f t="shared" si="115"/>
        <v>6</v>
      </c>
      <c r="O561" t="str">
        <f t="shared" si="117"/>
        <v>nie</v>
      </c>
      <c r="P561" t="str">
        <f t="shared" si="116"/>
        <v>nie</v>
      </c>
    </row>
    <row r="562" spans="1:16" x14ac:dyDescent="0.3">
      <c r="A562" s="2">
        <v>45470</v>
      </c>
      <c r="B562">
        <f t="shared" si="110"/>
        <v>4</v>
      </c>
      <c r="C562">
        <v>10</v>
      </c>
      <c r="D562">
        <f t="shared" si="111"/>
        <v>0</v>
      </c>
      <c r="E562" t="s">
        <v>7</v>
      </c>
      <c r="F562" s="2" t="str">
        <f t="shared" si="112"/>
        <v>TAK</v>
      </c>
      <c r="G562">
        <f t="shared" si="113"/>
        <v>0.9</v>
      </c>
      <c r="H562">
        <f t="shared" si="106"/>
        <v>0</v>
      </c>
      <c r="I562">
        <f t="shared" si="105"/>
        <v>270</v>
      </c>
      <c r="J562">
        <f t="shared" si="107"/>
        <v>34630</v>
      </c>
      <c r="K562">
        <f t="shared" si="109"/>
        <v>54330</v>
      </c>
      <c r="L562">
        <f t="shared" si="108"/>
        <v>19700</v>
      </c>
      <c r="M562">
        <f t="shared" si="114"/>
        <v>34630</v>
      </c>
      <c r="N562">
        <f t="shared" si="115"/>
        <v>6</v>
      </c>
      <c r="O562" t="str">
        <f t="shared" si="117"/>
        <v>nie</v>
      </c>
      <c r="P562" t="str">
        <f t="shared" si="116"/>
        <v>nie</v>
      </c>
    </row>
    <row r="563" spans="1:16" x14ac:dyDescent="0.3">
      <c r="A563" s="2">
        <v>45471</v>
      </c>
      <c r="B563">
        <f t="shared" si="110"/>
        <v>5</v>
      </c>
      <c r="C563">
        <v>10</v>
      </c>
      <c r="D563">
        <f t="shared" si="111"/>
        <v>0</v>
      </c>
      <c r="E563" t="s">
        <v>7</v>
      </c>
      <c r="F563" s="2" t="str">
        <f t="shared" si="112"/>
        <v>TAK</v>
      </c>
      <c r="G563">
        <f t="shared" si="113"/>
        <v>0.9</v>
      </c>
      <c r="H563">
        <f t="shared" si="106"/>
        <v>0</v>
      </c>
      <c r="I563">
        <f t="shared" si="105"/>
        <v>270</v>
      </c>
      <c r="J563">
        <f t="shared" si="107"/>
        <v>34900</v>
      </c>
      <c r="K563">
        <f t="shared" si="109"/>
        <v>54600</v>
      </c>
      <c r="L563">
        <f t="shared" si="108"/>
        <v>19700</v>
      </c>
      <c r="M563">
        <f t="shared" si="114"/>
        <v>34900</v>
      </c>
      <c r="N563">
        <f t="shared" si="115"/>
        <v>6</v>
      </c>
      <c r="O563" t="str">
        <f t="shared" si="117"/>
        <v>nie</v>
      </c>
      <c r="P563" t="str">
        <f t="shared" si="116"/>
        <v>nie</v>
      </c>
    </row>
    <row r="564" spans="1:16" x14ac:dyDescent="0.3">
      <c r="A564" s="2">
        <v>45472</v>
      </c>
      <c r="B564">
        <f t="shared" si="110"/>
        <v>6</v>
      </c>
      <c r="C564">
        <v>10</v>
      </c>
      <c r="D564">
        <f t="shared" si="111"/>
        <v>0</v>
      </c>
      <c r="E564" t="s">
        <v>7</v>
      </c>
      <c r="F564" s="2" t="str">
        <f t="shared" si="112"/>
        <v>NIE</v>
      </c>
      <c r="G564">
        <f t="shared" si="113"/>
        <v>0.9</v>
      </c>
      <c r="H564">
        <f t="shared" si="106"/>
        <v>0</v>
      </c>
      <c r="I564">
        <f t="shared" si="105"/>
        <v>0</v>
      </c>
      <c r="J564">
        <f t="shared" si="107"/>
        <v>34900</v>
      </c>
      <c r="K564">
        <f t="shared" si="109"/>
        <v>54600</v>
      </c>
      <c r="L564">
        <f t="shared" si="108"/>
        <v>19700</v>
      </c>
      <c r="M564">
        <f t="shared" si="114"/>
        <v>34900</v>
      </c>
      <c r="N564">
        <f t="shared" si="115"/>
        <v>6</v>
      </c>
      <c r="O564" t="str">
        <f t="shared" si="117"/>
        <v>nie</v>
      </c>
      <c r="P564" t="str">
        <f>IF(AND(O564="nie",O565="tak"),"koniec","nie")</f>
        <v>nie</v>
      </c>
    </row>
    <row r="565" spans="1:16" x14ac:dyDescent="0.3">
      <c r="A565" s="2">
        <v>45473</v>
      </c>
      <c r="B565">
        <f t="shared" si="110"/>
        <v>7</v>
      </c>
      <c r="C565">
        <v>10</v>
      </c>
      <c r="D565">
        <f t="shared" si="111"/>
        <v>150</v>
      </c>
      <c r="E565" t="s">
        <v>7</v>
      </c>
      <c r="F565" s="2" t="str">
        <f t="shared" si="112"/>
        <v>NIE</v>
      </c>
      <c r="G565">
        <f t="shared" si="113"/>
        <v>0.9</v>
      </c>
      <c r="H565">
        <f t="shared" si="106"/>
        <v>150</v>
      </c>
      <c r="I565">
        <f t="shared" si="105"/>
        <v>0</v>
      </c>
      <c r="J565">
        <f>IF(F565="tak",30*G565*10-D565+J564,J564-D565)</f>
        <v>34750</v>
      </c>
      <c r="K565">
        <f>IF(F565="tak",G565*C565*30+K564,K564)</f>
        <v>54600</v>
      </c>
      <c r="L565">
        <f>L564+D565</f>
        <v>19850</v>
      </c>
      <c r="M565">
        <f t="shared" si="114"/>
        <v>34750</v>
      </c>
      <c r="N565">
        <f t="shared" si="115"/>
        <v>6</v>
      </c>
      <c r="O565" t="str">
        <f>IF(N565=N564,"nie","tak")</f>
        <v>nie</v>
      </c>
      <c r="P565" t="str">
        <f>IF(AND(O565="nie",O567="tak"),"koniec","nie")</f>
        <v>koniec</v>
      </c>
    </row>
    <row r="566" spans="1:16" x14ac:dyDescent="0.3">
      <c r="A566" s="2"/>
      <c r="F566" s="2"/>
      <c r="H566">
        <f t="shared" si="106"/>
        <v>0</v>
      </c>
      <c r="I566">
        <f t="shared" si="105"/>
        <v>0</v>
      </c>
      <c r="K566">
        <f>SUBTOTAL(9,K536:K565)</f>
        <v>1577100</v>
      </c>
      <c r="L566">
        <f>SUBTOTAL(9,L536:L565)</f>
        <v>584250</v>
      </c>
      <c r="N566" s="9" t="s">
        <v>46</v>
      </c>
    </row>
    <row r="567" spans="1:16" x14ac:dyDescent="0.3">
      <c r="A567" s="2">
        <v>45474</v>
      </c>
      <c r="B567">
        <f t="shared" si="110"/>
        <v>1</v>
      </c>
      <c r="C567">
        <v>10</v>
      </c>
      <c r="D567">
        <f t="shared" si="111"/>
        <v>0</v>
      </c>
      <c r="E567" t="s">
        <v>7</v>
      </c>
      <c r="F567" s="2" t="str">
        <f t="shared" si="112"/>
        <v>TAK</v>
      </c>
      <c r="G567">
        <f t="shared" si="113"/>
        <v>0.9</v>
      </c>
      <c r="H567">
        <f t="shared" si="106"/>
        <v>0</v>
      </c>
      <c r="I567">
        <f t="shared" si="105"/>
        <v>270</v>
      </c>
      <c r="J567">
        <f>IF(F567="tak",30*G567*10-D567+J565,J565-D567)</f>
        <v>35020</v>
      </c>
      <c r="K567">
        <f>IF(F567="tak",G567*C567*30+K565,K565)</f>
        <v>54870</v>
      </c>
      <c r="L567">
        <f>L565+D567</f>
        <v>19850</v>
      </c>
      <c r="M567">
        <f t="shared" si="114"/>
        <v>35020</v>
      </c>
      <c r="N567">
        <f t="shared" si="115"/>
        <v>7</v>
      </c>
      <c r="O567" t="str">
        <f>IF(N567=N565,"nie","tak")</f>
        <v>tak</v>
      </c>
      <c r="P567" t="str">
        <f t="shared" si="116"/>
        <v>nie</v>
      </c>
    </row>
    <row r="568" spans="1:16" x14ac:dyDescent="0.3">
      <c r="A568" s="2">
        <v>45475</v>
      </c>
      <c r="B568">
        <f t="shared" si="110"/>
        <v>2</v>
      </c>
      <c r="C568">
        <v>10</v>
      </c>
      <c r="D568">
        <f t="shared" si="111"/>
        <v>0</v>
      </c>
      <c r="E568" t="s">
        <v>7</v>
      </c>
      <c r="F568" s="2" t="str">
        <f t="shared" si="112"/>
        <v>TAK</v>
      </c>
      <c r="G568">
        <f t="shared" si="113"/>
        <v>0.9</v>
      </c>
      <c r="H568">
        <f t="shared" si="106"/>
        <v>0</v>
      </c>
      <c r="I568">
        <f t="shared" si="105"/>
        <v>270</v>
      </c>
      <c r="J568">
        <f t="shared" si="107"/>
        <v>35290</v>
      </c>
      <c r="K568">
        <f t="shared" si="109"/>
        <v>55140</v>
      </c>
      <c r="L568">
        <f t="shared" si="108"/>
        <v>19850</v>
      </c>
      <c r="M568">
        <f t="shared" si="114"/>
        <v>35290</v>
      </c>
      <c r="N568">
        <f t="shared" si="115"/>
        <v>7</v>
      </c>
      <c r="O568" t="str">
        <f t="shared" si="117"/>
        <v>nie</v>
      </c>
      <c r="P568" t="str">
        <f t="shared" si="116"/>
        <v>nie</v>
      </c>
    </row>
    <row r="569" spans="1:16" x14ac:dyDescent="0.3">
      <c r="A569" s="2">
        <v>45476</v>
      </c>
      <c r="B569">
        <f t="shared" si="110"/>
        <v>3</v>
      </c>
      <c r="C569">
        <v>10</v>
      </c>
      <c r="D569">
        <f t="shared" si="111"/>
        <v>0</v>
      </c>
      <c r="E569" t="s">
        <v>7</v>
      </c>
      <c r="F569" s="2" t="str">
        <f t="shared" si="112"/>
        <v>TAK</v>
      </c>
      <c r="G569">
        <f t="shared" si="113"/>
        <v>0.9</v>
      </c>
      <c r="H569">
        <f t="shared" si="106"/>
        <v>0</v>
      </c>
      <c r="I569">
        <f t="shared" si="105"/>
        <v>270</v>
      </c>
      <c r="J569">
        <f t="shared" si="107"/>
        <v>35560</v>
      </c>
      <c r="K569">
        <f t="shared" si="109"/>
        <v>55410</v>
      </c>
      <c r="L569">
        <f t="shared" si="108"/>
        <v>19850</v>
      </c>
      <c r="M569">
        <f t="shared" si="114"/>
        <v>35560</v>
      </c>
      <c r="N569">
        <f t="shared" si="115"/>
        <v>7</v>
      </c>
      <c r="O569" t="str">
        <f t="shared" si="117"/>
        <v>nie</v>
      </c>
      <c r="P569" t="str">
        <f t="shared" si="116"/>
        <v>nie</v>
      </c>
    </row>
    <row r="570" spans="1:16" x14ac:dyDescent="0.3">
      <c r="A570" s="2">
        <v>45477</v>
      </c>
      <c r="B570">
        <f t="shared" si="110"/>
        <v>4</v>
      </c>
      <c r="C570">
        <v>10</v>
      </c>
      <c r="D570">
        <f t="shared" si="111"/>
        <v>0</v>
      </c>
      <c r="E570" t="s">
        <v>7</v>
      </c>
      <c r="F570" s="2" t="str">
        <f t="shared" si="112"/>
        <v>TAK</v>
      </c>
      <c r="G570">
        <f t="shared" si="113"/>
        <v>0.9</v>
      </c>
      <c r="H570">
        <f t="shared" si="106"/>
        <v>0</v>
      </c>
      <c r="I570">
        <f t="shared" si="105"/>
        <v>270</v>
      </c>
      <c r="J570">
        <f t="shared" si="107"/>
        <v>35830</v>
      </c>
      <c r="K570">
        <f t="shared" si="109"/>
        <v>55680</v>
      </c>
      <c r="L570">
        <f t="shared" si="108"/>
        <v>19850</v>
      </c>
      <c r="M570">
        <f t="shared" si="114"/>
        <v>35830</v>
      </c>
      <c r="N570">
        <f t="shared" si="115"/>
        <v>7</v>
      </c>
      <c r="O570" t="str">
        <f t="shared" si="117"/>
        <v>nie</v>
      </c>
      <c r="P570" t="str">
        <f t="shared" si="116"/>
        <v>nie</v>
      </c>
    </row>
    <row r="571" spans="1:16" x14ac:dyDescent="0.3">
      <c r="A571" s="2">
        <v>45478</v>
      </c>
      <c r="B571">
        <f t="shared" si="110"/>
        <v>5</v>
      </c>
      <c r="C571">
        <v>10</v>
      </c>
      <c r="D571">
        <f t="shared" si="111"/>
        <v>0</v>
      </c>
      <c r="E571" t="s">
        <v>7</v>
      </c>
      <c r="F571" s="2" t="str">
        <f t="shared" si="112"/>
        <v>TAK</v>
      </c>
      <c r="G571">
        <f t="shared" si="113"/>
        <v>0.9</v>
      </c>
      <c r="H571">
        <f t="shared" si="106"/>
        <v>0</v>
      </c>
      <c r="I571">
        <f t="shared" si="105"/>
        <v>270</v>
      </c>
      <c r="J571">
        <f t="shared" si="107"/>
        <v>36100</v>
      </c>
      <c r="K571">
        <f t="shared" si="109"/>
        <v>55950</v>
      </c>
      <c r="L571">
        <f t="shared" si="108"/>
        <v>19850</v>
      </c>
      <c r="M571">
        <f t="shared" si="114"/>
        <v>36100</v>
      </c>
      <c r="N571">
        <f t="shared" si="115"/>
        <v>7</v>
      </c>
      <c r="O571" t="str">
        <f t="shared" si="117"/>
        <v>nie</v>
      </c>
      <c r="P571" t="str">
        <f t="shared" si="116"/>
        <v>nie</v>
      </c>
    </row>
    <row r="572" spans="1:16" x14ac:dyDescent="0.3">
      <c r="A572" s="2">
        <v>45479</v>
      </c>
      <c r="B572">
        <f t="shared" si="110"/>
        <v>6</v>
      </c>
      <c r="C572">
        <v>10</v>
      </c>
      <c r="D572">
        <f t="shared" si="111"/>
        <v>0</v>
      </c>
      <c r="E572" t="s">
        <v>7</v>
      </c>
      <c r="F572" s="2" t="str">
        <f t="shared" si="112"/>
        <v>NIE</v>
      </c>
      <c r="G572">
        <f t="shared" si="113"/>
        <v>0.9</v>
      </c>
      <c r="H572">
        <f t="shared" si="106"/>
        <v>0</v>
      </c>
      <c r="I572">
        <f t="shared" si="105"/>
        <v>0</v>
      </c>
      <c r="J572">
        <f t="shared" si="107"/>
        <v>36100</v>
      </c>
      <c r="K572">
        <f t="shared" si="109"/>
        <v>55950</v>
      </c>
      <c r="L572">
        <f t="shared" si="108"/>
        <v>19850</v>
      </c>
      <c r="M572">
        <f t="shared" si="114"/>
        <v>36100</v>
      </c>
      <c r="N572">
        <f t="shared" si="115"/>
        <v>7</v>
      </c>
      <c r="O572" t="str">
        <f t="shared" si="117"/>
        <v>nie</v>
      </c>
      <c r="P572" t="str">
        <f t="shared" si="116"/>
        <v>nie</v>
      </c>
    </row>
    <row r="573" spans="1:16" x14ac:dyDescent="0.3">
      <c r="A573" s="2">
        <v>45480</v>
      </c>
      <c r="B573">
        <f t="shared" si="110"/>
        <v>7</v>
      </c>
      <c r="C573">
        <v>10</v>
      </c>
      <c r="D573">
        <f t="shared" si="111"/>
        <v>150</v>
      </c>
      <c r="E573" t="s">
        <v>7</v>
      </c>
      <c r="F573" s="2" t="str">
        <f t="shared" si="112"/>
        <v>NIE</v>
      </c>
      <c r="G573">
        <f t="shared" si="113"/>
        <v>0.9</v>
      </c>
      <c r="H573">
        <f t="shared" si="106"/>
        <v>150</v>
      </c>
      <c r="I573">
        <f t="shared" si="105"/>
        <v>0</v>
      </c>
      <c r="J573">
        <f t="shared" si="107"/>
        <v>35950</v>
      </c>
      <c r="K573">
        <f t="shared" si="109"/>
        <v>55950</v>
      </c>
      <c r="L573">
        <f t="shared" si="108"/>
        <v>20000</v>
      </c>
      <c r="M573">
        <f t="shared" si="114"/>
        <v>35950</v>
      </c>
      <c r="N573">
        <f t="shared" si="115"/>
        <v>7</v>
      </c>
      <c r="O573" t="str">
        <f t="shared" si="117"/>
        <v>nie</v>
      </c>
      <c r="P573" t="str">
        <f t="shared" si="116"/>
        <v>nie</v>
      </c>
    </row>
    <row r="574" spans="1:16" x14ac:dyDescent="0.3">
      <c r="A574" s="2">
        <v>45481</v>
      </c>
      <c r="B574">
        <f t="shared" si="110"/>
        <v>1</v>
      </c>
      <c r="C574">
        <v>10</v>
      </c>
      <c r="D574">
        <f t="shared" si="111"/>
        <v>0</v>
      </c>
      <c r="E574" t="s">
        <v>7</v>
      </c>
      <c r="F574" s="2" t="str">
        <f t="shared" si="112"/>
        <v>TAK</v>
      </c>
      <c r="G574">
        <f t="shared" si="113"/>
        <v>0.9</v>
      </c>
      <c r="H574">
        <f t="shared" si="106"/>
        <v>0</v>
      </c>
      <c r="I574">
        <f t="shared" si="105"/>
        <v>270</v>
      </c>
      <c r="J574">
        <f t="shared" si="107"/>
        <v>36220</v>
      </c>
      <c r="K574">
        <f t="shared" si="109"/>
        <v>56220</v>
      </c>
      <c r="L574">
        <f t="shared" si="108"/>
        <v>20000</v>
      </c>
      <c r="M574">
        <f t="shared" si="114"/>
        <v>36220</v>
      </c>
      <c r="N574">
        <f t="shared" si="115"/>
        <v>7</v>
      </c>
      <c r="O574" t="str">
        <f t="shared" si="117"/>
        <v>nie</v>
      </c>
      <c r="P574" t="str">
        <f t="shared" si="116"/>
        <v>nie</v>
      </c>
    </row>
    <row r="575" spans="1:16" x14ac:dyDescent="0.3">
      <c r="A575" s="2">
        <v>45482</v>
      </c>
      <c r="B575">
        <f t="shared" si="110"/>
        <v>2</v>
      </c>
      <c r="C575">
        <v>10</v>
      </c>
      <c r="D575">
        <f t="shared" si="111"/>
        <v>0</v>
      </c>
      <c r="E575" t="s">
        <v>7</v>
      </c>
      <c r="F575" s="2" t="str">
        <f t="shared" si="112"/>
        <v>TAK</v>
      </c>
      <c r="G575">
        <f t="shared" si="113"/>
        <v>0.9</v>
      </c>
      <c r="H575">
        <f t="shared" si="106"/>
        <v>0</v>
      </c>
      <c r="I575">
        <f t="shared" si="105"/>
        <v>270</v>
      </c>
      <c r="J575">
        <f t="shared" si="107"/>
        <v>36490</v>
      </c>
      <c r="K575">
        <f t="shared" si="109"/>
        <v>56490</v>
      </c>
      <c r="L575">
        <f t="shared" si="108"/>
        <v>20000</v>
      </c>
      <c r="M575">
        <f t="shared" si="114"/>
        <v>36490</v>
      </c>
      <c r="N575">
        <f t="shared" si="115"/>
        <v>7</v>
      </c>
      <c r="O575" t="str">
        <f t="shared" si="117"/>
        <v>nie</v>
      </c>
      <c r="P575" t="str">
        <f t="shared" si="116"/>
        <v>nie</v>
      </c>
    </row>
    <row r="576" spans="1:16" x14ac:dyDescent="0.3">
      <c r="A576" s="2">
        <v>45483</v>
      </c>
      <c r="B576">
        <f t="shared" si="110"/>
        <v>3</v>
      </c>
      <c r="C576">
        <v>10</v>
      </c>
      <c r="D576">
        <f t="shared" si="111"/>
        <v>0</v>
      </c>
      <c r="E576" t="s">
        <v>7</v>
      </c>
      <c r="F576" s="2" t="str">
        <f t="shared" si="112"/>
        <v>TAK</v>
      </c>
      <c r="G576">
        <f t="shared" si="113"/>
        <v>0.9</v>
      </c>
      <c r="H576">
        <f t="shared" si="106"/>
        <v>0</v>
      </c>
      <c r="I576">
        <f t="shared" si="105"/>
        <v>270</v>
      </c>
      <c r="J576">
        <f t="shared" si="107"/>
        <v>36760</v>
      </c>
      <c r="K576">
        <f t="shared" si="109"/>
        <v>56760</v>
      </c>
      <c r="L576">
        <f t="shared" si="108"/>
        <v>20000</v>
      </c>
      <c r="M576">
        <f t="shared" si="114"/>
        <v>36760</v>
      </c>
      <c r="N576">
        <f t="shared" si="115"/>
        <v>7</v>
      </c>
      <c r="O576" t="str">
        <f t="shared" si="117"/>
        <v>nie</v>
      </c>
      <c r="P576" t="str">
        <f t="shared" si="116"/>
        <v>nie</v>
      </c>
    </row>
    <row r="577" spans="1:16" x14ac:dyDescent="0.3">
      <c r="A577" s="2">
        <v>45484</v>
      </c>
      <c r="B577">
        <f t="shared" si="110"/>
        <v>4</v>
      </c>
      <c r="C577">
        <v>10</v>
      </c>
      <c r="D577">
        <f t="shared" si="111"/>
        <v>0</v>
      </c>
      <c r="E577" t="s">
        <v>7</v>
      </c>
      <c r="F577" s="2" t="str">
        <f t="shared" si="112"/>
        <v>TAK</v>
      </c>
      <c r="G577">
        <f t="shared" si="113"/>
        <v>0.9</v>
      </c>
      <c r="H577">
        <f t="shared" si="106"/>
        <v>0</v>
      </c>
      <c r="I577">
        <f t="shared" si="105"/>
        <v>270</v>
      </c>
      <c r="J577">
        <f t="shared" si="107"/>
        <v>37030</v>
      </c>
      <c r="K577">
        <f t="shared" si="109"/>
        <v>57030</v>
      </c>
      <c r="L577">
        <f t="shared" si="108"/>
        <v>20000</v>
      </c>
      <c r="M577">
        <f t="shared" si="114"/>
        <v>37030</v>
      </c>
      <c r="N577">
        <f t="shared" si="115"/>
        <v>7</v>
      </c>
      <c r="O577" t="str">
        <f t="shared" si="117"/>
        <v>nie</v>
      </c>
      <c r="P577" t="str">
        <f t="shared" si="116"/>
        <v>nie</v>
      </c>
    </row>
    <row r="578" spans="1:16" x14ac:dyDescent="0.3">
      <c r="A578" s="2">
        <v>45485</v>
      </c>
      <c r="B578">
        <f t="shared" si="110"/>
        <v>5</v>
      </c>
      <c r="C578">
        <v>10</v>
      </c>
      <c r="D578">
        <f t="shared" si="111"/>
        <v>0</v>
      </c>
      <c r="E578" t="s">
        <v>7</v>
      </c>
      <c r="F578" s="2" t="str">
        <f t="shared" si="112"/>
        <v>TAK</v>
      </c>
      <c r="G578">
        <f t="shared" si="113"/>
        <v>0.9</v>
      </c>
      <c r="H578">
        <f t="shared" si="106"/>
        <v>0</v>
      </c>
      <c r="I578">
        <f t="shared" si="105"/>
        <v>270</v>
      </c>
      <c r="J578">
        <f t="shared" si="107"/>
        <v>37300</v>
      </c>
      <c r="K578">
        <f t="shared" si="109"/>
        <v>57300</v>
      </c>
      <c r="L578">
        <f t="shared" si="108"/>
        <v>20000</v>
      </c>
      <c r="M578">
        <f t="shared" si="114"/>
        <v>37300</v>
      </c>
      <c r="N578">
        <f t="shared" si="115"/>
        <v>7</v>
      </c>
      <c r="O578" t="str">
        <f t="shared" si="117"/>
        <v>nie</v>
      </c>
      <c r="P578" t="str">
        <f t="shared" si="116"/>
        <v>nie</v>
      </c>
    </row>
    <row r="579" spans="1:16" x14ac:dyDescent="0.3">
      <c r="A579" s="2">
        <v>45486</v>
      </c>
      <c r="B579">
        <f t="shared" si="110"/>
        <v>6</v>
      </c>
      <c r="C579">
        <v>10</v>
      </c>
      <c r="D579">
        <f t="shared" si="111"/>
        <v>0</v>
      </c>
      <c r="E579" t="s">
        <v>7</v>
      </c>
      <c r="F579" s="2" t="str">
        <f t="shared" si="112"/>
        <v>NIE</v>
      </c>
      <c r="G579">
        <f t="shared" si="113"/>
        <v>0.9</v>
      </c>
      <c r="H579">
        <f t="shared" si="106"/>
        <v>0</v>
      </c>
      <c r="I579">
        <f t="shared" ref="I579:I642" si="118">IF(F579="tak",G579*C579*30,0)</f>
        <v>0</v>
      </c>
      <c r="J579">
        <f t="shared" si="107"/>
        <v>37300</v>
      </c>
      <c r="K579">
        <f t="shared" si="109"/>
        <v>57300</v>
      </c>
      <c r="L579">
        <f t="shared" si="108"/>
        <v>20000</v>
      </c>
      <c r="M579">
        <f t="shared" si="114"/>
        <v>37300</v>
      </c>
      <c r="N579">
        <f t="shared" si="115"/>
        <v>7</v>
      </c>
      <c r="O579" t="str">
        <f t="shared" si="117"/>
        <v>nie</v>
      </c>
      <c r="P579" t="str">
        <f t="shared" si="116"/>
        <v>nie</v>
      </c>
    </row>
    <row r="580" spans="1:16" x14ac:dyDescent="0.3">
      <c r="A580" s="2">
        <v>45487</v>
      </c>
      <c r="B580">
        <f t="shared" si="110"/>
        <v>7</v>
      </c>
      <c r="C580">
        <v>10</v>
      </c>
      <c r="D580">
        <f t="shared" si="111"/>
        <v>150</v>
      </c>
      <c r="E580" t="s">
        <v>7</v>
      </c>
      <c r="F580" s="2" t="str">
        <f t="shared" si="112"/>
        <v>NIE</v>
      </c>
      <c r="G580">
        <f t="shared" si="113"/>
        <v>0.9</v>
      </c>
      <c r="H580">
        <f t="shared" ref="H580:H643" si="119">D580</f>
        <v>150</v>
      </c>
      <c r="I580">
        <f t="shared" si="118"/>
        <v>0</v>
      </c>
      <c r="J580">
        <f t="shared" ref="J580:J596" si="120">IF(F580="tak",30*G580*10-D580+J579,J579-D580)</f>
        <v>37150</v>
      </c>
      <c r="K580">
        <f t="shared" si="109"/>
        <v>57300</v>
      </c>
      <c r="L580">
        <f t="shared" ref="L580:L596" si="121">L579+D580</f>
        <v>20150</v>
      </c>
      <c r="M580">
        <f t="shared" si="114"/>
        <v>37150</v>
      </c>
      <c r="N580">
        <f t="shared" si="115"/>
        <v>7</v>
      </c>
      <c r="O580" t="str">
        <f t="shared" si="117"/>
        <v>nie</v>
      </c>
      <c r="P580" t="str">
        <f t="shared" si="116"/>
        <v>nie</v>
      </c>
    </row>
    <row r="581" spans="1:16" x14ac:dyDescent="0.3">
      <c r="A581" s="2">
        <v>45488</v>
      </c>
      <c r="B581">
        <f t="shared" si="110"/>
        <v>1</v>
      </c>
      <c r="C581">
        <v>10</v>
      </c>
      <c r="D581">
        <f t="shared" si="111"/>
        <v>0</v>
      </c>
      <c r="E581" t="s">
        <v>7</v>
      </c>
      <c r="F581" s="2" t="str">
        <f t="shared" si="112"/>
        <v>TAK</v>
      </c>
      <c r="G581">
        <f t="shared" si="113"/>
        <v>0.9</v>
      </c>
      <c r="H581">
        <f t="shared" si="119"/>
        <v>0</v>
      </c>
      <c r="I581">
        <f t="shared" si="118"/>
        <v>270</v>
      </c>
      <c r="J581">
        <f t="shared" si="120"/>
        <v>37420</v>
      </c>
      <c r="K581">
        <f t="shared" si="109"/>
        <v>57570</v>
      </c>
      <c r="L581">
        <f t="shared" si="121"/>
        <v>20150</v>
      </c>
      <c r="M581">
        <f t="shared" si="114"/>
        <v>37420</v>
      </c>
      <c r="N581">
        <f t="shared" si="115"/>
        <v>7</v>
      </c>
      <c r="O581" t="str">
        <f t="shared" si="117"/>
        <v>nie</v>
      </c>
      <c r="P581" t="str">
        <f t="shared" si="116"/>
        <v>nie</v>
      </c>
    </row>
    <row r="582" spans="1:16" x14ac:dyDescent="0.3">
      <c r="A582" s="2">
        <v>45489</v>
      </c>
      <c r="B582">
        <f t="shared" si="110"/>
        <v>2</v>
      </c>
      <c r="C582">
        <v>10</v>
      </c>
      <c r="D582">
        <f t="shared" si="111"/>
        <v>0</v>
      </c>
      <c r="E582" t="s">
        <v>7</v>
      </c>
      <c r="F582" s="2" t="str">
        <f t="shared" si="112"/>
        <v>TAK</v>
      </c>
      <c r="G582">
        <f t="shared" si="113"/>
        <v>0.9</v>
      </c>
      <c r="H582">
        <f t="shared" si="119"/>
        <v>0</v>
      </c>
      <c r="I582">
        <f t="shared" si="118"/>
        <v>270</v>
      </c>
      <c r="J582">
        <f t="shared" si="120"/>
        <v>37690</v>
      </c>
      <c r="K582">
        <f t="shared" si="109"/>
        <v>57840</v>
      </c>
      <c r="L582">
        <f t="shared" si="121"/>
        <v>20150</v>
      </c>
      <c r="M582">
        <f t="shared" si="114"/>
        <v>37690</v>
      </c>
      <c r="N582">
        <f t="shared" si="115"/>
        <v>7</v>
      </c>
      <c r="O582" t="str">
        <f t="shared" si="117"/>
        <v>nie</v>
      </c>
      <c r="P582" t="str">
        <f t="shared" si="116"/>
        <v>nie</v>
      </c>
    </row>
    <row r="583" spans="1:16" x14ac:dyDescent="0.3">
      <c r="A583" s="2">
        <v>45490</v>
      </c>
      <c r="B583">
        <f t="shared" si="110"/>
        <v>3</v>
      </c>
      <c r="C583">
        <v>10</v>
      </c>
      <c r="D583">
        <f t="shared" si="111"/>
        <v>0</v>
      </c>
      <c r="E583" t="s">
        <v>7</v>
      </c>
      <c r="F583" s="2" t="str">
        <f t="shared" si="112"/>
        <v>TAK</v>
      </c>
      <c r="G583">
        <f t="shared" si="113"/>
        <v>0.9</v>
      </c>
      <c r="H583">
        <f t="shared" si="119"/>
        <v>0</v>
      </c>
      <c r="I583">
        <f t="shared" si="118"/>
        <v>270</v>
      </c>
      <c r="J583">
        <f t="shared" si="120"/>
        <v>37960</v>
      </c>
      <c r="K583">
        <f t="shared" si="109"/>
        <v>58110</v>
      </c>
      <c r="L583">
        <f t="shared" si="121"/>
        <v>20150</v>
      </c>
      <c r="M583">
        <f t="shared" si="114"/>
        <v>37960</v>
      </c>
      <c r="N583">
        <f t="shared" si="115"/>
        <v>7</v>
      </c>
      <c r="O583" t="str">
        <f t="shared" si="117"/>
        <v>nie</v>
      </c>
      <c r="P583" t="str">
        <f t="shared" si="116"/>
        <v>nie</v>
      </c>
    </row>
    <row r="584" spans="1:16" x14ac:dyDescent="0.3">
      <c r="A584" s="2">
        <v>45491</v>
      </c>
      <c r="B584">
        <f t="shared" si="110"/>
        <v>4</v>
      </c>
      <c r="C584">
        <v>10</v>
      </c>
      <c r="D584">
        <f t="shared" si="111"/>
        <v>0</v>
      </c>
      <c r="E584" t="s">
        <v>7</v>
      </c>
      <c r="F584" s="2" t="str">
        <f t="shared" si="112"/>
        <v>TAK</v>
      </c>
      <c r="G584">
        <f t="shared" si="113"/>
        <v>0.9</v>
      </c>
      <c r="H584">
        <f t="shared" si="119"/>
        <v>0</v>
      </c>
      <c r="I584">
        <f t="shared" si="118"/>
        <v>270</v>
      </c>
      <c r="J584">
        <f t="shared" si="120"/>
        <v>38230</v>
      </c>
      <c r="K584">
        <f t="shared" si="109"/>
        <v>58380</v>
      </c>
      <c r="L584">
        <f t="shared" si="121"/>
        <v>20150</v>
      </c>
      <c r="M584">
        <f t="shared" si="114"/>
        <v>38230</v>
      </c>
      <c r="N584">
        <f t="shared" si="115"/>
        <v>7</v>
      </c>
      <c r="O584" t="str">
        <f t="shared" si="117"/>
        <v>nie</v>
      </c>
      <c r="P584" t="str">
        <f t="shared" si="116"/>
        <v>nie</v>
      </c>
    </row>
    <row r="585" spans="1:16" x14ac:dyDescent="0.3">
      <c r="A585" s="2">
        <v>45492</v>
      </c>
      <c r="B585">
        <f t="shared" si="110"/>
        <v>5</v>
      </c>
      <c r="C585">
        <v>10</v>
      </c>
      <c r="D585">
        <f t="shared" si="111"/>
        <v>0</v>
      </c>
      <c r="E585" t="s">
        <v>7</v>
      </c>
      <c r="F585" s="2" t="str">
        <f t="shared" si="112"/>
        <v>TAK</v>
      </c>
      <c r="G585">
        <f t="shared" si="113"/>
        <v>0.9</v>
      </c>
      <c r="H585">
        <f t="shared" si="119"/>
        <v>0</v>
      </c>
      <c r="I585">
        <f t="shared" si="118"/>
        <v>270</v>
      </c>
      <c r="J585">
        <f t="shared" si="120"/>
        <v>38500</v>
      </c>
      <c r="K585">
        <f t="shared" si="109"/>
        <v>58650</v>
      </c>
      <c r="L585">
        <f t="shared" si="121"/>
        <v>20150</v>
      </c>
      <c r="M585">
        <f t="shared" si="114"/>
        <v>38500</v>
      </c>
      <c r="N585">
        <f t="shared" si="115"/>
        <v>7</v>
      </c>
      <c r="O585" t="str">
        <f t="shared" si="117"/>
        <v>nie</v>
      </c>
      <c r="P585" t="str">
        <f t="shared" si="116"/>
        <v>nie</v>
      </c>
    </row>
    <row r="586" spans="1:16" x14ac:dyDescent="0.3">
      <c r="A586" s="2">
        <v>45493</v>
      </c>
      <c r="B586">
        <f t="shared" si="110"/>
        <v>6</v>
      </c>
      <c r="C586">
        <v>10</v>
      </c>
      <c r="D586">
        <f t="shared" si="111"/>
        <v>0</v>
      </c>
      <c r="E586" t="s">
        <v>7</v>
      </c>
      <c r="F586" s="2" t="str">
        <f t="shared" si="112"/>
        <v>NIE</v>
      </c>
      <c r="G586">
        <f t="shared" si="113"/>
        <v>0.9</v>
      </c>
      <c r="H586">
        <f t="shared" si="119"/>
        <v>0</v>
      </c>
      <c r="I586">
        <f t="shared" si="118"/>
        <v>0</v>
      </c>
      <c r="J586">
        <f t="shared" si="120"/>
        <v>38500</v>
      </c>
      <c r="K586">
        <f t="shared" si="109"/>
        <v>58650</v>
      </c>
      <c r="L586">
        <f t="shared" si="121"/>
        <v>20150</v>
      </c>
      <c r="M586">
        <f t="shared" si="114"/>
        <v>38500</v>
      </c>
      <c r="N586">
        <f t="shared" si="115"/>
        <v>7</v>
      </c>
      <c r="O586" t="str">
        <f t="shared" si="117"/>
        <v>nie</v>
      </c>
      <c r="P586" t="str">
        <f t="shared" si="116"/>
        <v>nie</v>
      </c>
    </row>
    <row r="587" spans="1:16" x14ac:dyDescent="0.3">
      <c r="A587" s="2">
        <v>45494</v>
      </c>
      <c r="B587">
        <f t="shared" si="110"/>
        <v>7</v>
      </c>
      <c r="C587">
        <v>10</v>
      </c>
      <c r="D587">
        <f t="shared" si="111"/>
        <v>150</v>
      </c>
      <c r="E587" t="s">
        <v>7</v>
      </c>
      <c r="F587" s="2" t="str">
        <f t="shared" si="112"/>
        <v>NIE</v>
      </c>
      <c r="G587">
        <f t="shared" si="113"/>
        <v>0.9</v>
      </c>
      <c r="H587">
        <f t="shared" si="119"/>
        <v>150</v>
      </c>
      <c r="I587">
        <f t="shared" si="118"/>
        <v>0</v>
      </c>
      <c r="J587">
        <f t="shared" si="120"/>
        <v>38350</v>
      </c>
      <c r="K587">
        <f t="shared" si="109"/>
        <v>58650</v>
      </c>
      <c r="L587">
        <f t="shared" si="121"/>
        <v>20300</v>
      </c>
      <c r="M587">
        <f t="shared" si="114"/>
        <v>38350</v>
      </c>
      <c r="N587">
        <f t="shared" si="115"/>
        <v>7</v>
      </c>
      <c r="O587" t="str">
        <f t="shared" si="117"/>
        <v>nie</v>
      </c>
      <c r="P587" t="str">
        <f t="shared" si="116"/>
        <v>nie</v>
      </c>
    </row>
    <row r="588" spans="1:16" x14ac:dyDescent="0.3">
      <c r="A588" s="2">
        <v>45495</v>
      </c>
      <c r="B588">
        <f t="shared" si="110"/>
        <v>1</v>
      </c>
      <c r="C588">
        <v>10</v>
      </c>
      <c r="D588">
        <f t="shared" si="111"/>
        <v>0</v>
      </c>
      <c r="E588" t="s">
        <v>7</v>
      </c>
      <c r="F588" s="2" t="str">
        <f t="shared" si="112"/>
        <v>TAK</v>
      </c>
      <c r="G588">
        <f t="shared" si="113"/>
        <v>0.9</v>
      </c>
      <c r="H588">
        <f t="shared" si="119"/>
        <v>0</v>
      </c>
      <c r="I588">
        <f t="shared" si="118"/>
        <v>270</v>
      </c>
      <c r="J588">
        <f t="shared" si="120"/>
        <v>38620</v>
      </c>
      <c r="K588">
        <f t="shared" si="109"/>
        <v>58920</v>
      </c>
      <c r="L588">
        <f t="shared" si="121"/>
        <v>20300</v>
      </c>
      <c r="M588">
        <f t="shared" si="114"/>
        <v>38620</v>
      </c>
      <c r="N588">
        <f t="shared" si="115"/>
        <v>7</v>
      </c>
      <c r="O588" t="str">
        <f t="shared" si="117"/>
        <v>nie</v>
      </c>
      <c r="P588" t="str">
        <f t="shared" si="116"/>
        <v>nie</v>
      </c>
    </row>
    <row r="589" spans="1:16" x14ac:dyDescent="0.3">
      <c r="A589" s="2">
        <v>45496</v>
      </c>
      <c r="B589">
        <f t="shared" si="110"/>
        <v>2</v>
      </c>
      <c r="C589">
        <v>10</v>
      </c>
      <c r="D589">
        <f t="shared" si="111"/>
        <v>0</v>
      </c>
      <c r="E589" t="s">
        <v>7</v>
      </c>
      <c r="F589" s="2" t="str">
        <f t="shared" si="112"/>
        <v>TAK</v>
      </c>
      <c r="G589">
        <f t="shared" si="113"/>
        <v>0.9</v>
      </c>
      <c r="H589">
        <f t="shared" si="119"/>
        <v>0</v>
      </c>
      <c r="I589">
        <f t="shared" si="118"/>
        <v>270</v>
      </c>
      <c r="J589">
        <f t="shared" si="120"/>
        <v>38890</v>
      </c>
      <c r="K589">
        <f t="shared" si="109"/>
        <v>59190</v>
      </c>
      <c r="L589">
        <f t="shared" si="121"/>
        <v>20300</v>
      </c>
      <c r="M589">
        <f t="shared" si="114"/>
        <v>38890</v>
      </c>
      <c r="N589">
        <f t="shared" si="115"/>
        <v>7</v>
      </c>
      <c r="O589" t="str">
        <f t="shared" si="117"/>
        <v>nie</v>
      </c>
      <c r="P589" t="str">
        <f t="shared" si="116"/>
        <v>nie</v>
      </c>
    </row>
    <row r="590" spans="1:16" x14ac:dyDescent="0.3">
      <c r="A590" s="2">
        <v>45497</v>
      </c>
      <c r="B590">
        <f t="shared" si="110"/>
        <v>3</v>
      </c>
      <c r="C590">
        <v>10</v>
      </c>
      <c r="D590">
        <f t="shared" si="111"/>
        <v>0</v>
      </c>
      <c r="E590" t="s">
        <v>7</v>
      </c>
      <c r="F590" s="2" t="str">
        <f t="shared" si="112"/>
        <v>TAK</v>
      </c>
      <c r="G590">
        <f t="shared" si="113"/>
        <v>0.9</v>
      </c>
      <c r="H590">
        <f t="shared" si="119"/>
        <v>0</v>
      </c>
      <c r="I590">
        <f t="shared" si="118"/>
        <v>270</v>
      </c>
      <c r="J590">
        <f t="shared" si="120"/>
        <v>39160</v>
      </c>
      <c r="K590">
        <f t="shared" ref="K590:K596" si="122">IF(F590="tak",G590*C590*30+K589,K589)</f>
        <v>59460</v>
      </c>
      <c r="L590">
        <f t="shared" si="121"/>
        <v>20300</v>
      </c>
      <c r="M590">
        <f t="shared" si="114"/>
        <v>39160</v>
      </c>
      <c r="N590">
        <f t="shared" si="115"/>
        <v>7</v>
      </c>
      <c r="O590" t="str">
        <f t="shared" si="117"/>
        <v>nie</v>
      </c>
      <c r="P590" t="str">
        <f t="shared" si="116"/>
        <v>nie</v>
      </c>
    </row>
    <row r="591" spans="1:16" x14ac:dyDescent="0.3">
      <c r="A591" s="2">
        <v>45498</v>
      </c>
      <c r="B591">
        <f t="shared" si="110"/>
        <v>4</v>
      </c>
      <c r="C591">
        <v>10</v>
      </c>
      <c r="D591">
        <f t="shared" si="111"/>
        <v>0</v>
      </c>
      <c r="E591" t="s">
        <v>7</v>
      </c>
      <c r="F591" s="2" t="str">
        <f t="shared" si="112"/>
        <v>TAK</v>
      </c>
      <c r="G591">
        <f t="shared" si="113"/>
        <v>0.9</v>
      </c>
      <c r="H591">
        <f t="shared" si="119"/>
        <v>0</v>
      </c>
      <c r="I591">
        <f t="shared" si="118"/>
        <v>270</v>
      </c>
      <c r="J591">
        <f t="shared" si="120"/>
        <v>39430</v>
      </c>
      <c r="K591">
        <f t="shared" si="122"/>
        <v>59730</v>
      </c>
      <c r="L591">
        <f t="shared" si="121"/>
        <v>20300</v>
      </c>
      <c r="M591">
        <f t="shared" si="114"/>
        <v>39430</v>
      </c>
      <c r="N591">
        <f t="shared" si="115"/>
        <v>7</v>
      </c>
      <c r="O591" t="str">
        <f t="shared" si="117"/>
        <v>nie</v>
      </c>
      <c r="P591" t="str">
        <f t="shared" si="116"/>
        <v>nie</v>
      </c>
    </row>
    <row r="592" spans="1:16" x14ac:dyDescent="0.3">
      <c r="A592" s="2">
        <v>45499</v>
      </c>
      <c r="B592">
        <f t="shared" si="110"/>
        <v>5</v>
      </c>
      <c r="C592">
        <v>10</v>
      </c>
      <c r="D592">
        <f t="shared" si="111"/>
        <v>0</v>
      </c>
      <c r="E592" t="s">
        <v>7</v>
      </c>
      <c r="F592" s="2" t="str">
        <f t="shared" si="112"/>
        <v>TAK</v>
      </c>
      <c r="G592">
        <f t="shared" si="113"/>
        <v>0.9</v>
      </c>
      <c r="H592">
        <f t="shared" si="119"/>
        <v>0</v>
      </c>
      <c r="I592">
        <f t="shared" si="118"/>
        <v>270</v>
      </c>
      <c r="J592">
        <f t="shared" si="120"/>
        <v>39700</v>
      </c>
      <c r="K592">
        <f t="shared" si="122"/>
        <v>60000</v>
      </c>
      <c r="L592">
        <f t="shared" si="121"/>
        <v>20300</v>
      </c>
      <c r="M592">
        <f t="shared" si="114"/>
        <v>39700</v>
      </c>
      <c r="N592">
        <f t="shared" si="115"/>
        <v>7</v>
      </c>
      <c r="O592" t="str">
        <f t="shared" si="117"/>
        <v>nie</v>
      </c>
      <c r="P592" t="str">
        <f t="shared" si="116"/>
        <v>nie</v>
      </c>
    </row>
    <row r="593" spans="1:16" x14ac:dyDescent="0.3">
      <c r="A593" s="2">
        <v>45500</v>
      </c>
      <c r="B593">
        <f t="shared" si="110"/>
        <v>6</v>
      </c>
      <c r="C593">
        <v>10</v>
      </c>
      <c r="D593">
        <f t="shared" si="111"/>
        <v>0</v>
      </c>
      <c r="E593" t="s">
        <v>7</v>
      </c>
      <c r="F593" s="2" t="str">
        <f t="shared" si="112"/>
        <v>NIE</v>
      </c>
      <c r="G593">
        <f t="shared" si="113"/>
        <v>0.9</v>
      </c>
      <c r="H593">
        <f t="shared" si="119"/>
        <v>0</v>
      </c>
      <c r="I593">
        <f t="shared" si="118"/>
        <v>0</v>
      </c>
      <c r="J593">
        <f t="shared" si="120"/>
        <v>39700</v>
      </c>
      <c r="K593">
        <f t="shared" si="122"/>
        <v>60000</v>
      </c>
      <c r="L593">
        <f t="shared" si="121"/>
        <v>20300</v>
      </c>
      <c r="M593">
        <f t="shared" si="114"/>
        <v>39700</v>
      </c>
      <c r="N593">
        <f t="shared" si="115"/>
        <v>7</v>
      </c>
      <c r="O593" t="str">
        <f t="shared" si="117"/>
        <v>nie</v>
      </c>
      <c r="P593" t="str">
        <f t="shared" si="116"/>
        <v>nie</v>
      </c>
    </row>
    <row r="594" spans="1:16" x14ac:dyDescent="0.3">
      <c r="A594" s="2">
        <v>45501</v>
      </c>
      <c r="B594">
        <f t="shared" si="110"/>
        <v>7</v>
      </c>
      <c r="C594">
        <v>10</v>
      </c>
      <c r="D594">
        <f t="shared" si="111"/>
        <v>150</v>
      </c>
      <c r="E594" t="s">
        <v>7</v>
      </c>
      <c r="F594" s="2" t="str">
        <f t="shared" si="112"/>
        <v>NIE</v>
      </c>
      <c r="G594">
        <f t="shared" si="113"/>
        <v>0.9</v>
      </c>
      <c r="H594">
        <f t="shared" si="119"/>
        <v>150</v>
      </c>
      <c r="I594">
        <f t="shared" si="118"/>
        <v>0</v>
      </c>
      <c r="J594">
        <f t="shared" si="120"/>
        <v>39550</v>
      </c>
      <c r="K594">
        <f t="shared" si="122"/>
        <v>60000</v>
      </c>
      <c r="L594">
        <f t="shared" si="121"/>
        <v>20450</v>
      </c>
      <c r="M594">
        <f t="shared" si="114"/>
        <v>39550</v>
      </c>
      <c r="N594">
        <f t="shared" si="115"/>
        <v>7</v>
      </c>
      <c r="O594" t="str">
        <f t="shared" si="117"/>
        <v>nie</v>
      </c>
      <c r="P594" t="str">
        <f t="shared" si="116"/>
        <v>nie</v>
      </c>
    </row>
    <row r="595" spans="1:16" x14ac:dyDescent="0.3">
      <c r="A595" s="2">
        <v>45502</v>
      </c>
      <c r="B595">
        <f t="shared" si="110"/>
        <v>1</v>
      </c>
      <c r="C595">
        <v>10</v>
      </c>
      <c r="D595">
        <f t="shared" si="111"/>
        <v>0</v>
      </c>
      <c r="E595" t="s">
        <v>7</v>
      </c>
      <c r="F595" s="2" t="str">
        <f t="shared" si="112"/>
        <v>TAK</v>
      </c>
      <c r="G595">
        <f t="shared" si="113"/>
        <v>0.9</v>
      </c>
      <c r="H595">
        <f t="shared" si="119"/>
        <v>0</v>
      </c>
      <c r="I595">
        <f t="shared" si="118"/>
        <v>270</v>
      </c>
      <c r="J595">
        <f t="shared" si="120"/>
        <v>39820</v>
      </c>
      <c r="K595">
        <f t="shared" si="122"/>
        <v>60270</v>
      </c>
      <c r="L595">
        <f t="shared" si="121"/>
        <v>20450</v>
      </c>
      <c r="M595">
        <f t="shared" si="114"/>
        <v>39820</v>
      </c>
      <c r="N595">
        <f t="shared" si="115"/>
        <v>7</v>
      </c>
      <c r="O595" t="str">
        <f t="shared" si="117"/>
        <v>nie</v>
      </c>
      <c r="P595" t="str">
        <f t="shared" si="116"/>
        <v>nie</v>
      </c>
    </row>
    <row r="596" spans="1:16" x14ac:dyDescent="0.3">
      <c r="A596" s="2">
        <v>45503</v>
      </c>
      <c r="B596">
        <f t="shared" si="110"/>
        <v>2</v>
      </c>
      <c r="C596">
        <v>10</v>
      </c>
      <c r="D596">
        <f t="shared" si="111"/>
        <v>0</v>
      </c>
      <c r="E596" t="s">
        <v>7</v>
      </c>
      <c r="F596" s="2" t="str">
        <f t="shared" si="112"/>
        <v>TAK</v>
      </c>
      <c r="G596">
        <f t="shared" si="113"/>
        <v>0.9</v>
      </c>
      <c r="H596">
        <f t="shared" si="119"/>
        <v>0</v>
      </c>
      <c r="I596">
        <f t="shared" si="118"/>
        <v>270</v>
      </c>
      <c r="J596">
        <f t="shared" si="120"/>
        <v>40090</v>
      </c>
      <c r="K596">
        <f t="shared" si="122"/>
        <v>60540</v>
      </c>
      <c r="L596">
        <f t="shared" si="121"/>
        <v>20450</v>
      </c>
      <c r="M596">
        <f t="shared" si="114"/>
        <v>40090</v>
      </c>
      <c r="N596">
        <f t="shared" si="115"/>
        <v>7</v>
      </c>
      <c r="O596" t="str">
        <f t="shared" si="117"/>
        <v>nie</v>
      </c>
      <c r="P596" t="str">
        <f>IF(AND(O596="nie",O597="tak"),"koniec","nie")</f>
        <v>nie</v>
      </c>
    </row>
    <row r="597" spans="1:16" x14ac:dyDescent="0.3">
      <c r="A597" s="2">
        <v>45504</v>
      </c>
      <c r="B597">
        <f t="shared" ref="B597:B663" si="123">WEEKDAY(A597,2)</f>
        <v>3</v>
      </c>
      <c r="C597">
        <v>10</v>
      </c>
      <c r="D597">
        <f t="shared" ref="D597:D663" si="124">IF(B597=7,15*10,0)</f>
        <v>0</v>
      </c>
      <c r="E597" t="s">
        <v>7</v>
      </c>
      <c r="F597" s="2" t="str">
        <f t="shared" ref="F597:F663" si="125">IF(OR(B597=6,B597=7),"NIE","TAK")</f>
        <v>TAK</v>
      </c>
      <c r="G597">
        <f t="shared" ref="G597:G663" si="126">IF(E597="wiosna",50%,IF(E597="lato",90%,IF(E597="jesień",40%,20%)))</f>
        <v>0.9</v>
      </c>
      <c r="H597">
        <f t="shared" si="119"/>
        <v>0</v>
      </c>
      <c r="I597">
        <f t="shared" si="118"/>
        <v>270</v>
      </c>
      <c r="J597">
        <f>IF(F597="tak",30*G597*10-D597+J596,J596-D597)</f>
        <v>40360</v>
      </c>
      <c r="K597">
        <f>IF(F597="tak",G597*C597*30+K596,K596)</f>
        <v>60810</v>
      </c>
      <c r="L597">
        <f>L596+D597</f>
        <v>20450</v>
      </c>
      <c r="M597">
        <f t="shared" ref="M597:M663" si="127">K597-L597</f>
        <v>40360</v>
      </c>
      <c r="N597">
        <f t="shared" ref="N597:N663" si="128">MONTH(A597)</f>
        <v>7</v>
      </c>
      <c r="O597" t="str">
        <f>IF(N597=N596,"nie","tak")</f>
        <v>nie</v>
      </c>
      <c r="P597" t="str">
        <f>IF(AND(O597="nie",O599="tak"),"koniec","nie")</f>
        <v>koniec</v>
      </c>
    </row>
    <row r="598" spans="1:16" x14ac:dyDescent="0.3">
      <c r="A598" s="2"/>
      <c r="F598" s="2"/>
      <c r="H598">
        <f t="shared" si="119"/>
        <v>0</v>
      </c>
      <c r="I598">
        <f t="shared" si="118"/>
        <v>0</v>
      </c>
      <c r="K598">
        <f>SUBTOTAL(9,K567:K597)</f>
        <v>1794120</v>
      </c>
      <c r="L598">
        <f>SUBTOTAL(9,L567:L597)</f>
        <v>624050</v>
      </c>
      <c r="N598" s="9" t="s">
        <v>47</v>
      </c>
    </row>
    <row r="599" spans="1:16" x14ac:dyDescent="0.3">
      <c r="A599" s="2">
        <v>45505</v>
      </c>
      <c r="B599">
        <f t="shared" si="123"/>
        <v>4</v>
      </c>
      <c r="C599">
        <v>10</v>
      </c>
      <c r="D599">
        <f t="shared" si="124"/>
        <v>0</v>
      </c>
      <c r="E599" t="s">
        <v>7</v>
      </c>
      <c r="F599" s="2" t="str">
        <f t="shared" si="125"/>
        <v>TAK</v>
      </c>
      <c r="G599">
        <f t="shared" si="126"/>
        <v>0.9</v>
      </c>
      <c r="H599">
        <f t="shared" si="119"/>
        <v>0</v>
      </c>
      <c r="I599">
        <f t="shared" si="118"/>
        <v>270</v>
      </c>
      <c r="J599">
        <f>IF(F599="tak",30*G599*10-D599+J597,J597-D599)</f>
        <v>40630</v>
      </c>
      <c r="K599">
        <f>IF(F599="tak",G599*C599*30+K597,K597)</f>
        <v>61080</v>
      </c>
      <c r="L599">
        <f>L597+D599</f>
        <v>20450</v>
      </c>
      <c r="M599">
        <f t="shared" si="127"/>
        <v>40630</v>
      </c>
      <c r="N599">
        <f t="shared" si="128"/>
        <v>8</v>
      </c>
      <c r="O599" t="str">
        <f>IF(N599=N597,"nie","tak")</f>
        <v>tak</v>
      </c>
      <c r="P599" t="str">
        <f t="shared" ref="P599:P663" si="129">IF(AND(O599="nie",O600="tak"),"koniec","nie")</f>
        <v>nie</v>
      </c>
    </row>
    <row r="600" spans="1:16" x14ac:dyDescent="0.3">
      <c r="A600" s="2">
        <v>45506</v>
      </c>
      <c r="B600">
        <f t="shared" si="123"/>
        <v>5</v>
      </c>
      <c r="C600">
        <v>10</v>
      </c>
      <c r="D600">
        <f t="shared" si="124"/>
        <v>0</v>
      </c>
      <c r="E600" t="s">
        <v>7</v>
      </c>
      <c r="F600" s="2" t="str">
        <f t="shared" si="125"/>
        <v>TAK</v>
      </c>
      <c r="G600">
        <f t="shared" si="126"/>
        <v>0.9</v>
      </c>
      <c r="H600">
        <f t="shared" si="119"/>
        <v>0</v>
      </c>
      <c r="I600">
        <f t="shared" si="118"/>
        <v>270</v>
      </c>
      <c r="J600">
        <f t="shared" ref="J600:J663" si="130">IF(F600="tak",30*G600*10-D600+J599,J599-D600)</f>
        <v>40900</v>
      </c>
      <c r="K600">
        <f t="shared" ref="K600:K663" si="131">IF(F600="tak",G600*C600*30+K599,K599)</f>
        <v>61350</v>
      </c>
      <c r="L600">
        <f t="shared" ref="L600:L663" si="132">L599+D600</f>
        <v>20450</v>
      </c>
      <c r="M600">
        <f t="shared" si="127"/>
        <v>40900</v>
      </c>
      <c r="N600">
        <f t="shared" si="128"/>
        <v>8</v>
      </c>
      <c r="O600" t="str">
        <f t="shared" ref="O600:O664" si="133">IF(N600=N599,"nie","tak")</f>
        <v>nie</v>
      </c>
      <c r="P600" t="str">
        <f t="shared" si="129"/>
        <v>nie</v>
      </c>
    </row>
    <row r="601" spans="1:16" x14ac:dyDescent="0.3">
      <c r="A601" s="2">
        <v>45507</v>
      </c>
      <c r="B601">
        <f t="shared" si="123"/>
        <v>6</v>
      </c>
      <c r="C601">
        <v>10</v>
      </c>
      <c r="D601">
        <f t="shared" si="124"/>
        <v>0</v>
      </c>
      <c r="E601" t="s">
        <v>7</v>
      </c>
      <c r="F601" s="2" t="str">
        <f t="shared" si="125"/>
        <v>NIE</v>
      </c>
      <c r="G601">
        <f t="shared" si="126"/>
        <v>0.9</v>
      </c>
      <c r="H601">
        <f t="shared" si="119"/>
        <v>0</v>
      </c>
      <c r="I601">
        <f t="shared" si="118"/>
        <v>0</v>
      </c>
      <c r="J601">
        <f t="shared" si="130"/>
        <v>40900</v>
      </c>
      <c r="K601">
        <f t="shared" si="131"/>
        <v>61350</v>
      </c>
      <c r="L601">
        <f t="shared" si="132"/>
        <v>20450</v>
      </c>
      <c r="M601">
        <f t="shared" si="127"/>
        <v>40900</v>
      </c>
      <c r="N601">
        <f t="shared" si="128"/>
        <v>8</v>
      </c>
      <c r="O601" t="str">
        <f t="shared" si="133"/>
        <v>nie</v>
      </c>
      <c r="P601" t="str">
        <f t="shared" si="129"/>
        <v>nie</v>
      </c>
    </row>
    <row r="602" spans="1:16" x14ac:dyDescent="0.3">
      <c r="A602" s="2">
        <v>45508</v>
      </c>
      <c r="B602">
        <f t="shared" si="123"/>
        <v>7</v>
      </c>
      <c r="C602">
        <v>10</v>
      </c>
      <c r="D602">
        <f t="shared" si="124"/>
        <v>150</v>
      </c>
      <c r="E602" t="s">
        <v>7</v>
      </c>
      <c r="F602" s="2" t="str">
        <f t="shared" si="125"/>
        <v>NIE</v>
      </c>
      <c r="G602">
        <f t="shared" si="126"/>
        <v>0.9</v>
      </c>
      <c r="H602">
        <f t="shared" si="119"/>
        <v>150</v>
      </c>
      <c r="I602">
        <f t="shared" si="118"/>
        <v>0</v>
      </c>
      <c r="J602">
        <f t="shared" si="130"/>
        <v>40750</v>
      </c>
      <c r="K602">
        <f t="shared" si="131"/>
        <v>61350</v>
      </c>
      <c r="L602">
        <f t="shared" si="132"/>
        <v>20600</v>
      </c>
      <c r="M602">
        <f t="shared" si="127"/>
        <v>40750</v>
      </c>
      <c r="N602">
        <f t="shared" si="128"/>
        <v>8</v>
      </c>
      <c r="O602" t="str">
        <f t="shared" si="133"/>
        <v>nie</v>
      </c>
      <c r="P602" t="str">
        <f t="shared" si="129"/>
        <v>nie</v>
      </c>
    </row>
    <row r="603" spans="1:16" x14ac:dyDescent="0.3">
      <c r="A603" s="2">
        <v>45509</v>
      </c>
      <c r="B603">
        <f t="shared" si="123"/>
        <v>1</v>
      </c>
      <c r="C603">
        <v>10</v>
      </c>
      <c r="D603">
        <f t="shared" si="124"/>
        <v>0</v>
      </c>
      <c r="E603" t="s">
        <v>7</v>
      </c>
      <c r="F603" s="2" t="str">
        <f t="shared" si="125"/>
        <v>TAK</v>
      </c>
      <c r="G603">
        <f t="shared" si="126"/>
        <v>0.9</v>
      </c>
      <c r="H603">
        <f t="shared" si="119"/>
        <v>0</v>
      </c>
      <c r="I603">
        <f t="shared" si="118"/>
        <v>270</v>
      </c>
      <c r="J603">
        <f t="shared" si="130"/>
        <v>41020</v>
      </c>
      <c r="K603">
        <f t="shared" si="131"/>
        <v>61620</v>
      </c>
      <c r="L603">
        <f t="shared" si="132"/>
        <v>20600</v>
      </c>
      <c r="M603">
        <f t="shared" si="127"/>
        <v>41020</v>
      </c>
      <c r="N603">
        <f t="shared" si="128"/>
        <v>8</v>
      </c>
      <c r="O603" t="str">
        <f t="shared" si="133"/>
        <v>nie</v>
      </c>
      <c r="P603" t="str">
        <f t="shared" si="129"/>
        <v>nie</v>
      </c>
    </row>
    <row r="604" spans="1:16" x14ac:dyDescent="0.3">
      <c r="A604" s="2">
        <v>45510</v>
      </c>
      <c r="B604">
        <f t="shared" si="123"/>
        <v>2</v>
      </c>
      <c r="C604">
        <v>10</v>
      </c>
      <c r="D604">
        <f t="shared" si="124"/>
        <v>0</v>
      </c>
      <c r="E604" t="s">
        <v>7</v>
      </c>
      <c r="F604" s="2" t="str">
        <f t="shared" si="125"/>
        <v>TAK</v>
      </c>
      <c r="G604">
        <f t="shared" si="126"/>
        <v>0.9</v>
      </c>
      <c r="H604">
        <f t="shared" si="119"/>
        <v>0</v>
      </c>
      <c r="I604">
        <f t="shared" si="118"/>
        <v>270</v>
      </c>
      <c r="J604">
        <f t="shared" si="130"/>
        <v>41290</v>
      </c>
      <c r="K604">
        <f t="shared" si="131"/>
        <v>61890</v>
      </c>
      <c r="L604">
        <f t="shared" si="132"/>
        <v>20600</v>
      </c>
      <c r="M604">
        <f t="shared" si="127"/>
        <v>41290</v>
      </c>
      <c r="N604">
        <f t="shared" si="128"/>
        <v>8</v>
      </c>
      <c r="O604" t="str">
        <f t="shared" si="133"/>
        <v>nie</v>
      </c>
      <c r="P604" t="str">
        <f t="shared" si="129"/>
        <v>nie</v>
      </c>
    </row>
    <row r="605" spans="1:16" x14ac:dyDescent="0.3">
      <c r="A605" s="2">
        <v>45511</v>
      </c>
      <c r="B605">
        <f t="shared" si="123"/>
        <v>3</v>
      </c>
      <c r="C605">
        <v>10</v>
      </c>
      <c r="D605">
        <f t="shared" si="124"/>
        <v>0</v>
      </c>
      <c r="E605" t="s">
        <v>7</v>
      </c>
      <c r="F605" s="2" t="str">
        <f t="shared" si="125"/>
        <v>TAK</v>
      </c>
      <c r="G605">
        <f t="shared" si="126"/>
        <v>0.9</v>
      </c>
      <c r="H605">
        <f t="shared" si="119"/>
        <v>0</v>
      </c>
      <c r="I605">
        <f t="shared" si="118"/>
        <v>270</v>
      </c>
      <c r="J605">
        <f t="shared" si="130"/>
        <v>41560</v>
      </c>
      <c r="K605">
        <f t="shared" si="131"/>
        <v>62160</v>
      </c>
      <c r="L605">
        <f t="shared" si="132"/>
        <v>20600</v>
      </c>
      <c r="M605">
        <f t="shared" si="127"/>
        <v>41560</v>
      </c>
      <c r="N605">
        <f t="shared" si="128"/>
        <v>8</v>
      </c>
      <c r="O605" t="str">
        <f t="shared" si="133"/>
        <v>nie</v>
      </c>
      <c r="P605" t="str">
        <f t="shared" si="129"/>
        <v>nie</v>
      </c>
    </row>
    <row r="606" spans="1:16" x14ac:dyDescent="0.3">
      <c r="A606" s="2">
        <v>45512</v>
      </c>
      <c r="B606">
        <f t="shared" si="123"/>
        <v>4</v>
      </c>
      <c r="C606">
        <v>10</v>
      </c>
      <c r="D606">
        <f t="shared" si="124"/>
        <v>0</v>
      </c>
      <c r="E606" t="s">
        <v>7</v>
      </c>
      <c r="F606" s="2" t="str">
        <f t="shared" si="125"/>
        <v>TAK</v>
      </c>
      <c r="G606">
        <f t="shared" si="126"/>
        <v>0.9</v>
      </c>
      <c r="H606">
        <f t="shared" si="119"/>
        <v>0</v>
      </c>
      <c r="I606">
        <f t="shared" si="118"/>
        <v>270</v>
      </c>
      <c r="J606">
        <f t="shared" si="130"/>
        <v>41830</v>
      </c>
      <c r="K606">
        <f t="shared" si="131"/>
        <v>62430</v>
      </c>
      <c r="L606">
        <f t="shared" si="132"/>
        <v>20600</v>
      </c>
      <c r="M606">
        <f t="shared" si="127"/>
        <v>41830</v>
      </c>
      <c r="N606">
        <f t="shared" si="128"/>
        <v>8</v>
      </c>
      <c r="O606" t="str">
        <f t="shared" si="133"/>
        <v>nie</v>
      </c>
      <c r="P606" t="str">
        <f t="shared" si="129"/>
        <v>nie</v>
      </c>
    </row>
    <row r="607" spans="1:16" x14ac:dyDescent="0.3">
      <c r="A607" s="2">
        <v>45513</v>
      </c>
      <c r="B607">
        <f t="shared" si="123"/>
        <v>5</v>
      </c>
      <c r="C607">
        <v>10</v>
      </c>
      <c r="D607">
        <f t="shared" si="124"/>
        <v>0</v>
      </c>
      <c r="E607" t="s">
        <v>7</v>
      </c>
      <c r="F607" s="2" t="str">
        <f t="shared" si="125"/>
        <v>TAK</v>
      </c>
      <c r="G607">
        <f t="shared" si="126"/>
        <v>0.9</v>
      </c>
      <c r="H607">
        <f t="shared" si="119"/>
        <v>0</v>
      </c>
      <c r="I607">
        <f t="shared" si="118"/>
        <v>270</v>
      </c>
      <c r="J607">
        <f t="shared" si="130"/>
        <v>42100</v>
      </c>
      <c r="K607">
        <f t="shared" si="131"/>
        <v>62700</v>
      </c>
      <c r="L607">
        <f t="shared" si="132"/>
        <v>20600</v>
      </c>
      <c r="M607">
        <f t="shared" si="127"/>
        <v>42100</v>
      </c>
      <c r="N607">
        <f t="shared" si="128"/>
        <v>8</v>
      </c>
      <c r="O607" t="str">
        <f t="shared" si="133"/>
        <v>nie</v>
      </c>
      <c r="P607" t="str">
        <f t="shared" si="129"/>
        <v>nie</v>
      </c>
    </row>
    <row r="608" spans="1:16" x14ac:dyDescent="0.3">
      <c r="A608" s="2">
        <v>45514</v>
      </c>
      <c r="B608">
        <f t="shared" si="123"/>
        <v>6</v>
      </c>
      <c r="C608">
        <v>10</v>
      </c>
      <c r="D608">
        <f t="shared" si="124"/>
        <v>0</v>
      </c>
      <c r="E608" t="s">
        <v>7</v>
      </c>
      <c r="F608" s="2" t="str">
        <f t="shared" si="125"/>
        <v>NIE</v>
      </c>
      <c r="G608">
        <f t="shared" si="126"/>
        <v>0.9</v>
      </c>
      <c r="H608">
        <f t="shared" si="119"/>
        <v>0</v>
      </c>
      <c r="I608">
        <f t="shared" si="118"/>
        <v>0</v>
      </c>
      <c r="J608">
        <f t="shared" si="130"/>
        <v>42100</v>
      </c>
      <c r="K608">
        <f t="shared" si="131"/>
        <v>62700</v>
      </c>
      <c r="L608">
        <f t="shared" si="132"/>
        <v>20600</v>
      </c>
      <c r="M608">
        <f t="shared" si="127"/>
        <v>42100</v>
      </c>
      <c r="N608">
        <f t="shared" si="128"/>
        <v>8</v>
      </c>
      <c r="O608" t="str">
        <f t="shared" si="133"/>
        <v>nie</v>
      </c>
      <c r="P608" t="str">
        <f t="shared" si="129"/>
        <v>nie</v>
      </c>
    </row>
    <row r="609" spans="1:16" x14ac:dyDescent="0.3">
      <c r="A609" s="2">
        <v>45515</v>
      </c>
      <c r="B609">
        <f t="shared" si="123"/>
        <v>7</v>
      </c>
      <c r="C609">
        <v>10</v>
      </c>
      <c r="D609">
        <f t="shared" si="124"/>
        <v>150</v>
      </c>
      <c r="E609" t="s">
        <v>7</v>
      </c>
      <c r="F609" s="2" t="str">
        <f t="shared" si="125"/>
        <v>NIE</v>
      </c>
      <c r="G609">
        <f t="shared" si="126"/>
        <v>0.9</v>
      </c>
      <c r="H609">
        <f t="shared" si="119"/>
        <v>150</v>
      </c>
      <c r="I609">
        <f t="shared" si="118"/>
        <v>0</v>
      </c>
      <c r="J609">
        <f t="shared" si="130"/>
        <v>41950</v>
      </c>
      <c r="K609">
        <f t="shared" si="131"/>
        <v>62700</v>
      </c>
      <c r="L609">
        <f t="shared" si="132"/>
        <v>20750</v>
      </c>
      <c r="M609">
        <f t="shared" si="127"/>
        <v>41950</v>
      </c>
      <c r="N609">
        <f t="shared" si="128"/>
        <v>8</v>
      </c>
      <c r="O609" t="str">
        <f t="shared" si="133"/>
        <v>nie</v>
      </c>
      <c r="P609" t="str">
        <f t="shared" si="129"/>
        <v>nie</v>
      </c>
    </row>
    <row r="610" spans="1:16" x14ac:dyDescent="0.3">
      <c r="A610" s="2">
        <v>45516</v>
      </c>
      <c r="B610">
        <f t="shared" si="123"/>
        <v>1</v>
      </c>
      <c r="C610">
        <v>10</v>
      </c>
      <c r="D610">
        <f t="shared" si="124"/>
        <v>0</v>
      </c>
      <c r="E610" t="s">
        <v>7</v>
      </c>
      <c r="F610" s="2" t="str">
        <f t="shared" si="125"/>
        <v>TAK</v>
      </c>
      <c r="G610">
        <f t="shared" si="126"/>
        <v>0.9</v>
      </c>
      <c r="H610">
        <f t="shared" si="119"/>
        <v>0</v>
      </c>
      <c r="I610">
        <f t="shared" si="118"/>
        <v>270</v>
      </c>
      <c r="J610">
        <f t="shared" si="130"/>
        <v>42220</v>
      </c>
      <c r="K610">
        <f t="shared" si="131"/>
        <v>62970</v>
      </c>
      <c r="L610">
        <f t="shared" si="132"/>
        <v>20750</v>
      </c>
      <c r="M610">
        <f t="shared" si="127"/>
        <v>42220</v>
      </c>
      <c r="N610">
        <f t="shared" si="128"/>
        <v>8</v>
      </c>
      <c r="O610" t="str">
        <f t="shared" si="133"/>
        <v>nie</v>
      </c>
      <c r="P610" t="str">
        <f t="shared" si="129"/>
        <v>nie</v>
      </c>
    </row>
    <row r="611" spans="1:16" x14ac:dyDescent="0.3">
      <c r="A611" s="2">
        <v>45517</v>
      </c>
      <c r="B611">
        <f t="shared" si="123"/>
        <v>2</v>
      </c>
      <c r="C611">
        <v>10</v>
      </c>
      <c r="D611">
        <f t="shared" si="124"/>
        <v>0</v>
      </c>
      <c r="E611" t="s">
        <v>7</v>
      </c>
      <c r="F611" s="2" t="str">
        <f t="shared" si="125"/>
        <v>TAK</v>
      </c>
      <c r="G611">
        <f t="shared" si="126"/>
        <v>0.9</v>
      </c>
      <c r="H611">
        <f t="shared" si="119"/>
        <v>0</v>
      </c>
      <c r="I611">
        <f t="shared" si="118"/>
        <v>270</v>
      </c>
      <c r="J611">
        <f t="shared" si="130"/>
        <v>42490</v>
      </c>
      <c r="K611">
        <f t="shared" si="131"/>
        <v>63240</v>
      </c>
      <c r="L611">
        <f t="shared" si="132"/>
        <v>20750</v>
      </c>
      <c r="M611">
        <f t="shared" si="127"/>
        <v>42490</v>
      </c>
      <c r="N611">
        <f t="shared" si="128"/>
        <v>8</v>
      </c>
      <c r="O611" t="str">
        <f t="shared" si="133"/>
        <v>nie</v>
      </c>
      <c r="P611" t="str">
        <f t="shared" si="129"/>
        <v>nie</v>
      </c>
    </row>
    <row r="612" spans="1:16" x14ac:dyDescent="0.3">
      <c r="A612" s="2">
        <v>45518</v>
      </c>
      <c r="B612">
        <f t="shared" si="123"/>
        <v>3</v>
      </c>
      <c r="C612">
        <v>10</v>
      </c>
      <c r="D612">
        <f t="shared" si="124"/>
        <v>0</v>
      </c>
      <c r="E612" t="s">
        <v>7</v>
      </c>
      <c r="F612" s="2" t="str">
        <f t="shared" si="125"/>
        <v>TAK</v>
      </c>
      <c r="G612">
        <f t="shared" si="126"/>
        <v>0.9</v>
      </c>
      <c r="H612">
        <f t="shared" si="119"/>
        <v>0</v>
      </c>
      <c r="I612">
        <f t="shared" si="118"/>
        <v>270</v>
      </c>
      <c r="J612">
        <f t="shared" si="130"/>
        <v>42760</v>
      </c>
      <c r="K612">
        <f t="shared" si="131"/>
        <v>63510</v>
      </c>
      <c r="L612">
        <f t="shared" si="132"/>
        <v>20750</v>
      </c>
      <c r="M612">
        <f t="shared" si="127"/>
        <v>42760</v>
      </c>
      <c r="N612">
        <f t="shared" si="128"/>
        <v>8</v>
      </c>
      <c r="O612" t="str">
        <f t="shared" si="133"/>
        <v>nie</v>
      </c>
      <c r="P612" t="str">
        <f t="shared" si="129"/>
        <v>nie</v>
      </c>
    </row>
    <row r="613" spans="1:16" x14ac:dyDescent="0.3">
      <c r="A613" s="2">
        <v>45519</v>
      </c>
      <c r="B613">
        <f t="shared" si="123"/>
        <v>4</v>
      </c>
      <c r="C613">
        <v>10</v>
      </c>
      <c r="D613">
        <f t="shared" si="124"/>
        <v>0</v>
      </c>
      <c r="E613" t="s">
        <v>7</v>
      </c>
      <c r="F613" s="2" t="str">
        <f t="shared" si="125"/>
        <v>TAK</v>
      </c>
      <c r="G613">
        <f t="shared" si="126"/>
        <v>0.9</v>
      </c>
      <c r="H613">
        <f t="shared" si="119"/>
        <v>0</v>
      </c>
      <c r="I613">
        <f t="shared" si="118"/>
        <v>270</v>
      </c>
      <c r="J613">
        <f t="shared" si="130"/>
        <v>43030</v>
      </c>
      <c r="K613">
        <f t="shared" si="131"/>
        <v>63780</v>
      </c>
      <c r="L613">
        <f t="shared" si="132"/>
        <v>20750</v>
      </c>
      <c r="M613">
        <f t="shared" si="127"/>
        <v>43030</v>
      </c>
      <c r="N613">
        <f t="shared" si="128"/>
        <v>8</v>
      </c>
      <c r="O613" t="str">
        <f t="shared" si="133"/>
        <v>nie</v>
      </c>
      <c r="P613" t="str">
        <f t="shared" si="129"/>
        <v>nie</v>
      </c>
    </row>
    <row r="614" spans="1:16" x14ac:dyDescent="0.3">
      <c r="A614" s="2">
        <v>45520</v>
      </c>
      <c r="B614">
        <f t="shared" si="123"/>
        <v>5</v>
      </c>
      <c r="C614">
        <v>10</v>
      </c>
      <c r="D614">
        <f t="shared" si="124"/>
        <v>0</v>
      </c>
      <c r="E614" t="s">
        <v>7</v>
      </c>
      <c r="F614" s="2" t="str">
        <f t="shared" si="125"/>
        <v>TAK</v>
      </c>
      <c r="G614">
        <f t="shared" si="126"/>
        <v>0.9</v>
      </c>
      <c r="H614">
        <f t="shared" si="119"/>
        <v>0</v>
      </c>
      <c r="I614">
        <f t="shared" si="118"/>
        <v>270</v>
      </c>
      <c r="J614">
        <f t="shared" si="130"/>
        <v>43300</v>
      </c>
      <c r="K614">
        <f t="shared" si="131"/>
        <v>64050</v>
      </c>
      <c r="L614">
        <f t="shared" si="132"/>
        <v>20750</v>
      </c>
      <c r="M614">
        <f t="shared" si="127"/>
        <v>43300</v>
      </c>
      <c r="N614">
        <f t="shared" si="128"/>
        <v>8</v>
      </c>
      <c r="O614" t="str">
        <f t="shared" si="133"/>
        <v>nie</v>
      </c>
      <c r="P614" t="str">
        <f t="shared" si="129"/>
        <v>nie</v>
      </c>
    </row>
    <row r="615" spans="1:16" x14ac:dyDescent="0.3">
      <c r="A615" s="2">
        <v>45521</v>
      </c>
      <c r="B615">
        <f t="shared" si="123"/>
        <v>6</v>
      </c>
      <c r="C615">
        <v>10</v>
      </c>
      <c r="D615">
        <f t="shared" si="124"/>
        <v>0</v>
      </c>
      <c r="E615" t="s">
        <v>7</v>
      </c>
      <c r="F615" s="2" t="str">
        <f t="shared" si="125"/>
        <v>NIE</v>
      </c>
      <c r="G615">
        <f t="shared" si="126"/>
        <v>0.9</v>
      </c>
      <c r="H615">
        <f t="shared" si="119"/>
        <v>0</v>
      </c>
      <c r="I615">
        <f t="shared" si="118"/>
        <v>0</v>
      </c>
      <c r="J615">
        <f t="shared" si="130"/>
        <v>43300</v>
      </c>
      <c r="K615">
        <f t="shared" si="131"/>
        <v>64050</v>
      </c>
      <c r="L615">
        <f t="shared" si="132"/>
        <v>20750</v>
      </c>
      <c r="M615">
        <f t="shared" si="127"/>
        <v>43300</v>
      </c>
      <c r="N615">
        <f t="shared" si="128"/>
        <v>8</v>
      </c>
      <c r="O615" t="str">
        <f t="shared" si="133"/>
        <v>nie</v>
      </c>
      <c r="P615" t="str">
        <f t="shared" si="129"/>
        <v>nie</v>
      </c>
    </row>
    <row r="616" spans="1:16" x14ac:dyDescent="0.3">
      <c r="A616" s="2">
        <v>45522</v>
      </c>
      <c r="B616">
        <f t="shared" si="123"/>
        <v>7</v>
      </c>
      <c r="C616">
        <v>10</v>
      </c>
      <c r="D616">
        <f t="shared" si="124"/>
        <v>150</v>
      </c>
      <c r="E616" t="s">
        <v>7</v>
      </c>
      <c r="F616" s="2" t="str">
        <f t="shared" si="125"/>
        <v>NIE</v>
      </c>
      <c r="G616">
        <f t="shared" si="126"/>
        <v>0.9</v>
      </c>
      <c r="H616">
        <f t="shared" si="119"/>
        <v>150</v>
      </c>
      <c r="I616">
        <f t="shared" si="118"/>
        <v>0</v>
      </c>
      <c r="J616">
        <f t="shared" si="130"/>
        <v>43150</v>
      </c>
      <c r="K616">
        <f t="shared" si="131"/>
        <v>64050</v>
      </c>
      <c r="L616">
        <f t="shared" si="132"/>
        <v>20900</v>
      </c>
      <c r="M616">
        <f t="shared" si="127"/>
        <v>43150</v>
      </c>
      <c r="N616">
        <f t="shared" si="128"/>
        <v>8</v>
      </c>
      <c r="O616" t="str">
        <f t="shared" si="133"/>
        <v>nie</v>
      </c>
      <c r="P616" t="str">
        <f t="shared" si="129"/>
        <v>nie</v>
      </c>
    </row>
    <row r="617" spans="1:16" x14ac:dyDescent="0.3">
      <c r="A617" s="2">
        <v>45523</v>
      </c>
      <c r="B617">
        <f t="shared" si="123"/>
        <v>1</v>
      </c>
      <c r="C617">
        <v>10</v>
      </c>
      <c r="D617">
        <f t="shared" si="124"/>
        <v>0</v>
      </c>
      <c r="E617" t="s">
        <v>7</v>
      </c>
      <c r="F617" s="2" t="str">
        <f t="shared" si="125"/>
        <v>TAK</v>
      </c>
      <c r="G617">
        <f t="shared" si="126"/>
        <v>0.9</v>
      </c>
      <c r="H617">
        <f t="shared" si="119"/>
        <v>0</v>
      </c>
      <c r="I617">
        <f t="shared" si="118"/>
        <v>270</v>
      </c>
      <c r="J617">
        <f t="shared" si="130"/>
        <v>43420</v>
      </c>
      <c r="K617">
        <f t="shared" si="131"/>
        <v>64320</v>
      </c>
      <c r="L617">
        <f t="shared" si="132"/>
        <v>20900</v>
      </c>
      <c r="M617">
        <f t="shared" si="127"/>
        <v>43420</v>
      </c>
      <c r="N617">
        <f t="shared" si="128"/>
        <v>8</v>
      </c>
      <c r="O617" t="str">
        <f t="shared" si="133"/>
        <v>nie</v>
      </c>
      <c r="P617" t="str">
        <f t="shared" si="129"/>
        <v>nie</v>
      </c>
    </row>
    <row r="618" spans="1:16" x14ac:dyDescent="0.3">
      <c r="A618" s="2">
        <v>45524</v>
      </c>
      <c r="B618">
        <f t="shared" si="123"/>
        <v>2</v>
      </c>
      <c r="C618">
        <v>10</v>
      </c>
      <c r="D618">
        <f t="shared" si="124"/>
        <v>0</v>
      </c>
      <c r="E618" t="s">
        <v>7</v>
      </c>
      <c r="F618" s="2" t="str">
        <f t="shared" si="125"/>
        <v>TAK</v>
      </c>
      <c r="G618">
        <f t="shared" si="126"/>
        <v>0.9</v>
      </c>
      <c r="H618">
        <f t="shared" si="119"/>
        <v>0</v>
      </c>
      <c r="I618">
        <f t="shared" si="118"/>
        <v>270</v>
      </c>
      <c r="J618">
        <f t="shared" si="130"/>
        <v>43690</v>
      </c>
      <c r="K618">
        <f t="shared" si="131"/>
        <v>64590</v>
      </c>
      <c r="L618">
        <f t="shared" si="132"/>
        <v>20900</v>
      </c>
      <c r="M618">
        <f t="shared" si="127"/>
        <v>43690</v>
      </c>
      <c r="N618">
        <f t="shared" si="128"/>
        <v>8</v>
      </c>
      <c r="O618" t="str">
        <f t="shared" si="133"/>
        <v>nie</v>
      </c>
      <c r="P618" t="str">
        <f t="shared" si="129"/>
        <v>nie</v>
      </c>
    </row>
    <row r="619" spans="1:16" x14ac:dyDescent="0.3">
      <c r="A619" s="2">
        <v>45525</v>
      </c>
      <c r="B619">
        <f t="shared" si="123"/>
        <v>3</v>
      </c>
      <c r="C619">
        <v>10</v>
      </c>
      <c r="D619">
        <f t="shared" si="124"/>
        <v>0</v>
      </c>
      <c r="E619" t="s">
        <v>7</v>
      </c>
      <c r="F619" s="2" t="str">
        <f t="shared" si="125"/>
        <v>TAK</v>
      </c>
      <c r="G619">
        <f t="shared" si="126"/>
        <v>0.9</v>
      </c>
      <c r="H619">
        <f t="shared" si="119"/>
        <v>0</v>
      </c>
      <c r="I619">
        <f t="shared" si="118"/>
        <v>270</v>
      </c>
      <c r="J619">
        <f t="shared" si="130"/>
        <v>43960</v>
      </c>
      <c r="K619">
        <f t="shared" si="131"/>
        <v>64860</v>
      </c>
      <c r="L619">
        <f t="shared" si="132"/>
        <v>20900</v>
      </c>
      <c r="M619">
        <f t="shared" si="127"/>
        <v>43960</v>
      </c>
      <c r="N619">
        <f t="shared" si="128"/>
        <v>8</v>
      </c>
      <c r="O619" t="str">
        <f t="shared" si="133"/>
        <v>nie</v>
      </c>
      <c r="P619" t="str">
        <f t="shared" si="129"/>
        <v>nie</v>
      </c>
    </row>
    <row r="620" spans="1:16" x14ac:dyDescent="0.3">
      <c r="A620" s="2">
        <v>45526</v>
      </c>
      <c r="B620">
        <f t="shared" si="123"/>
        <v>4</v>
      </c>
      <c r="C620">
        <v>10</v>
      </c>
      <c r="D620">
        <f t="shared" si="124"/>
        <v>0</v>
      </c>
      <c r="E620" t="s">
        <v>7</v>
      </c>
      <c r="F620" s="2" t="str">
        <f t="shared" si="125"/>
        <v>TAK</v>
      </c>
      <c r="G620">
        <f t="shared" si="126"/>
        <v>0.9</v>
      </c>
      <c r="H620">
        <f t="shared" si="119"/>
        <v>0</v>
      </c>
      <c r="I620">
        <f t="shared" si="118"/>
        <v>270</v>
      </c>
      <c r="J620">
        <f t="shared" si="130"/>
        <v>44230</v>
      </c>
      <c r="K620">
        <f t="shared" si="131"/>
        <v>65130</v>
      </c>
      <c r="L620">
        <f t="shared" si="132"/>
        <v>20900</v>
      </c>
      <c r="M620">
        <f t="shared" si="127"/>
        <v>44230</v>
      </c>
      <c r="N620">
        <f t="shared" si="128"/>
        <v>8</v>
      </c>
      <c r="O620" t="str">
        <f t="shared" si="133"/>
        <v>nie</v>
      </c>
      <c r="P620" t="str">
        <f t="shared" si="129"/>
        <v>nie</v>
      </c>
    </row>
    <row r="621" spans="1:16" x14ac:dyDescent="0.3">
      <c r="A621" s="2">
        <v>45527</v>
      </c>
      <c r="B621">
        <f t="shared" si="123"/>
        <v>5</v>
      </c>
      <c r="C621">
        <v>10</v>
      </c>
      <c r="D621">
        <f t="shared" si="124"/>
        <v>0</v>
      </c>
      <c r="E621" t="s">
        <v>7</v>
      </c>
      <c r="F621" s="2" t="str">
        <f t="shared" si="125"/>
        <v>TAK</v>
      </c>
      <c r="G621">
        <f t="shared" si="126"/>
        <v>0.9</v>
      </c>
      <c r="H621">
        <f t="shared" si="119"/>
        <v>0</v>
      </c>
      <c r="I621">
        <f t="shared" si="118"/>
        <v>270</v>
      </c>
      <c r="J621">
        <f t="shared" si="130"/>
        <v>44500</v>
      </c>
      <c r="K621">
        <f t="shared" si="131"/>
        <v>65400</v>
      </c>
      <c r="L621">
        <f t="shared" si="132"/>
        <v>20900</v>
      </c>
      <c r="M621">
        <f t="shared" si="127"/>
        <v>44500</v>
      </c>
      <c r="N621">
        <f t="shared" si="128"/>
        <v>8</v>
      </c>
      <c r="O621" t="str">
        <f t="shared" si="133"/>
        <v>nie</v>
      </c>
      <c r="P621" t="str">
        <f t="shared" si="129"/>
        <v>nie</v>
      </c>
    </row>
    <row r="622" spans="1:16" x14ac:dyDescent="0.3">
      <c r="A622" s="2">
        <v>45528</v>
      </c>
      <c r="B622">
        <f t="shared" si="123"/>
        <v>6</v>
      </c>
      <c r="C622">
        <v>10</v>
      </c>
      <c r="D622">
        <f t="shared" si="124"/>
        <v>0</v>
      </c>
      <c r="E622" t="s">
        <v>7</v>
      </c>
      <c r="F622" s="2" t="str">
        <f t="shared" si="125"/>
        <v>NIE</v>
      </c>
      <c r="G622">
        <f t="shared" si="126"/>
        <v>0.9</v>
      </c>
      <c r="H622">
        <f t="shared" si="119"/>
        <v>0</v>
      </c>
      <c r="I622">
        <f t="shared" si="118"/>
        <v>0</v>
      </c>
      <c r="J622">
        <f t="shared" si="130"/>
        <v>44500</v>
      </c>
      <c r="K622">
        <f t="shared" si="131"/>
        <v>65400</v>
      </c>
      <c r="L622">
        <f t="shared" si="132"/>
        <v>20900</v>
      </c>
      <c r="M622">
        <f t="shared" si="127"/>
        <v>44500</v>
      </c>
      <c r="N622">
        <f t="shared" si="128"/>
        <v>8</v>
      </c>
      <c r="O622" t="str">
        <f t="shared" si="133"/>
        <v>nie</v>
      </c>
      <c r="P622" t="str">
        <f t="shared" si="129"/>
        <v>nie</v>
      </c>
    </row>
    <row r="623" spans="1:16" x14ac:dyDescent="0.3">
      <c r="A623" s="2">
        <v>45529</v>
      </c>
      <c r="B623">
        <f t="shared" si="123"/>
        <v>7</v>
      </c>
      <c r="C623">
        <v>10</v>
      </c>
      <c r="D623">
        <f t="shared" si="124"/>
        <v>150</v>
      </c>
      <c r="E623" t="s">
        <v>7</v>
      </c>
      <c r="F623" s="2" t="str">
        <f t="shared" si="125"/>
        <v>NIE</v>
      </c>
      <c r="G623">
        <f t="shared" si="126"/>
        <v>0.9</v>
      </c>
      <c r="H623">
        <f t="shared" si="119"/>
        <v>150</v>
      </c>
      <c r="I623">
        <f t="shared" si="118"/>
        <v>0</v>
      </c>
      <c r="J623">
        <f t="shared" si="130"/>
        <v>44350</v>
      </c>
      <c r="K623">
        <f t="shared" si="131"/>
        <v>65400</v>
      </c>
      <c r="L623">
        <f t="shared" si="132"/>
        <v>21050</v>
      </c>
      <c r="M623">
        <f t="shared" si="127"/>
        <v>44350</v>
      </c>
      <c r="N623">
        <f t="shared" si="128"/>
        <v>8</v>
      </c>
      <c r="O623" t="str">
        <f t="shared" si="133"/>
        <v>nie</v>
      </c>
      <c r="P623" t="str">
        <f t="shared" si="129"/>
        <v>nie</v>
      </c>
    </row>
    <row r="624" spans="1:16" x14ac:dyDescent="0.3">
      <c r="A624" s="2">
        <v>45530</v>
      </c>
      <c r="B624">
        <f t="shared" si="123"/>
        <v>1</v>
      </c>
      <c r="C624">
        <v>10</v>
      </c>
      <c r="D624">
        <f t="shared" si="124"/>
        <v>0</v>
      </c>
      <c r="E624" t="s">
        <v>7</v>
      </c>
      <c r="F624" s="2" t="str">
        <f t="shared" si="125"/>
        <v>TAK</v>
      </c>
      <c r="G624">
        <f t="shared" si="126"/>
        <v>0.9</v>
      </c>
      <c r="H624">
        <f t="shared" si="119"/>
        <v>0</v>
      </c>
      <c r="I624">
        <f t="shared" si="118"/>
        <v>270</v>
      </c>
      <c r="J624">
        <f t="shared" si="130"/>
        <v>44620</v>
      </c>
      <c r="K624">
        <f t="shared" si="131"/>
        <v>65670</v>
      </c>
      <c r="L624">
        <f t="shared" si="132"/>
        <v>21050</v>
      </c>
      <c r="M624">
        <f t="shared" si="127"/>
        <v>44620</v>
      </c>
      <c r="N624">
        <f t="shared" si="128"/>
        <v>8</v>
      </c>
      <c r="O624" t="str">
        <f t="shared" si="133"/>
        <v>nie</v>
      </c>
      <c r="P624" t="str">
        <f t="shared" si="129"/>
        <v>nie</v>
      </c>
    </row>
    <row r="625" spans="1:16" x14ac:dyDescent="0.3">
      <c r="A625" s="2">
        <v>45531</v>
      </c>
      <c r="B625">
        <f t="shared" si="123"/>
        <v>2</v>
      </c>
      <c r="C625">
        <v>10</v>
      </c>
      <c r="D625">
        <f t="shared" si="124"/>
        <v>0</v>
      </c>
      <c r="E625" t="s">
        <v>7</v>
      </c>
      <c r="F625" s="2" t="str">
        <f t="shared" si="125"/>
        <v>TAK</v>
      </c>
      <c r="G625">
        <f t="shared" si="126"/>
        <v>0.9</v>
      </c>
      <c r="H625">
        <f t="shared" si="119"/>
        <v>0</v>
      </c>
      <c r="I625">
        <f t="shared" si="118"/>
        <v>270</v>
      </c>
      <c r="J625">
        <f t="shared" si="130"/>
        <v>44890</v>
      </c>
      <c r="K625">
        <f t="shared" si="131"/>
        <v>65940</v>
      </c>
      <c r="L625">
        <f t="shared" si="132"/>
        <v>21050</v>
      </c>
      <c r="M625">
        <f t="shared" si="127"/>
        <v>44890</v>
      </c>
      <c r="N625">
        <f t="shared" si="128"/>
        <v>8</v>
      </c>
      <c r="O625" t="str">
        <f t="shared" si="133"/>
        <v>nie</v>
      </c>
      <c r="P625" t="str">
        <f t="shared" si="129"/>
        <v>nie</v>
      </c>
    </row>
    <row r="626" spans="1:16" x14ac:dyDescent="0.3">
      <c r="A626" s="2">
        <v>45532</v>
      </c>
      <c r="B626">
        <f t="shared" si="123"/>
        <v>3</v>
      </c>
      <c r="C626">
        <v>10</v>
      </c>
      <c r="D626">
        <f t="shared" si="124"/>
        <v>0</v>
      </c>
      <c r="E626" t="s">
        <v>7</v>
      </c>
      <c r="F626" s="2" t="str">
        <f t="shared" si="125"/>
        <v>TAK</v>
      </c>
      <c r="G626">
        <f t="shared" si="126"/>
        <v>0.9</v>
      </c>
      <c r="H626">
        <f t="shared" si="119"/>
        <v>0</v>
      </c>
      <c r="I626">
        <f t="shared" si="118"/>
        <v>270</v>
      </c>
      <c r="J626">
        <f t="shared" si="130"/>
        <v>45160</v>
      </c>
      <c r="K626">
        <f t="shared" si="131"/>
        <v>66210</v>
      </c>
      <c r="L626">
        <f t="shared" si="132"/>
        <v>21050</v>
      </c>
      <c r="M626">
        <f t="shared" si="127"/>
        <v>45160</v>
      </c>
      <c r="N626">
        <f t="shared" si="128"/>
        <v>8</v>
      </c>
      <c r="O626" t="str">
        <f t="shared" si="133"/>
        <v>nie</v>
      </c>
      <c r="P626" t="str">
        <f t="shared" si="129"/>
        <v>nie</v>
      </c>
    </row>
    <row r="627" spans="1:16" x14ac:dyDescent="0.3">
      <c r="A627" s="2">
        <v>45533</v>
      </c>
      <c r="B627">
        <f t="shared" si="123"/>
        <v>4</v>
      </c>
      <c r="C627">
        <v>10</v>
      </c>
      <c r="D627">
        <f t="shared" si="124"/>
        <v>0</v>
      </c>
      <c r="E627" t="s">
        <v>7</v>
      </c>
      <c r="F627" s="2" t="str">
        <f t="shared" si="125"/>
        <v>TAK</v>
      </c>
      <c r="G627">
        <f t="shared" si="126"/>
        <v>0.9</v>
      </c>
      <c r="H627">
        <f t="shared" si="119"/>
        <v>0</v>
      </c>
      <c r="I627">
        <f t="shared" si="118"/>
        <v>270</v>
      </c>
      <c r="J627">
        <f t="shared" si="130"/>
        <v>45430</v>
      </c>
      <c r="K627">
        <f t="shared" si="131"/>
        <v>66480</v>
      </c>
      <c r="L627">
        <f t="shared" si="132"/>
        <v>21050</v>
      </c>
      <c r="M627">
        <f t="shared" si="127"/>
        <v>45430</v>
      </c>
      <c r="N627">
        <f t="shared" si="128"/>
        <v>8</v>
      </c>
      <c r="O627" t="str">
        <f t="shared" si="133"/>
        <v>nie</v>
      </c>
      <c r="P627" t="str">
        <f t="shared" si="129"/>
        <v>nie</v>
      </c>
    </row>
    <row r="628" spans="1:16" x14ac:dyDescent="0.3">
      <c r="A628" s="2">
        <v>45534</v>
      </c>
      <c r="B628">
        <f t="shared" si="123"/>
        <v>5</v>
      </c>
      <c r="C628">
        <v>10</v>
      </c>
      <c r="D628">
        <f t="shared" si="124"/>
        <v>0</v>
      </c>
      <c r="E628" t="s">
        <v>7</v>
      </c>
      <c r="F628" s="2" t="str">
        <f t="shared" si="125"/>
        <v>TAK</v>
      </c>
      <c r="G628">
        <f t="shared" si="126"/>
        <v>0.9</v>
      </c>
      <c r="H628">
        <f t="shared" si="119"/>
        <v>0</v>
      </c>
      <c r="I628">
        <f t="shared" si="118"/>
        <v>270</v>
      </c>
      <c r="J628">
        <f t="shared" si="130"/>
        <v>45700</v>
      </c>
      <c r="K628">
        <f t="shared" si="131"/>
        <v>66750</v>
      </c>
      <c r="L628">
        <f t="shared" si="132"/>
        <v>21050</v>
      </c>
      <c r="M628">
        <f t="shared" si="127"/>
        <v>45700</v>
      </c>
      <c r="N628">
        <f t="shared" si="128"/>
        <v>8</v>
      </c>
      <c r="O628" t="str">
        <f t="shared" si="133"/>
        <v>nie</v>
      </c>
      <c r="P628" t="str">
        <f>IF(AND(O628="nie",O629="tak"),"koniec","nie")</f>
        <v>nie</v>
      </c>
    </row>
    <row r="629" spans="1:16" x14ac:dyDescent="0.3">
      <c r="A629" s="2">
        <v>45535</v>
      </c>
      <c r="B629">
        <f t="shared" si="123"/>
        <v>6</v>
      </c>
      <c r="C629">
        <v>10</v>
      </c>
      <c r="D629">
        <f t="shared" si="124"/>
        <v>0</v>
      </c>
      <c r="E629" t="s">
        <v>7</v>
      </c>
      <c r="F629" s="2" t="str">
        <f t="shared" si="125"/>
        <v>NIE</v>
      </c>
      <c r="G629">
        <f t="shared" si="126"/>
        <v>0.9</v>
      </c>
      <c r="H629">
        <f t="shared" si="119"/>
        <v>0</v>
      </c>
      <c r="I629">
        <f t="shared" si="118"/>
        <v>0</v>
      </c>
      <c r="J629">
        <f>IF(F629="tak",30*G629*10-D629+J628,J628-D629)</f>
        <v>45700</v>
      </c>
      <c r="K629">
        <f>IF(F629="tak",G629*C629*30+K628,K628)</f>
        <v>66750</v>
      </c>
      <c r="L629">
        <f>L628+D629</f>
        <v>21050</v>
      </c>
      <c r="M629">
        <f t="shared" si="127"/>
        <v>45700</v>
      </c>
      <c r="N629">
        <f t="shared" si="128"/>
        <v>8</v>
      </c>
      <c r="O629" t="str">
        <f>IF(N629=N628,"nie","tak")</f>
        <v>nie</v>
      </c>
      <c r="P629" t="str">
        <f>IF(AND(O629="nie",O631="tak"),"koniec","nie")</f>
        <v>koniec</v>
      </c>
    </row>
    <row r="630" spans="1:16" x14ac:dyDescent="0.3">
      <c r="A630" s="2"/>
      <c r="F630" s="2"/>
      <c r="H630">
        <f t="shared" si="119"/>
        <v>0</v>
      </c>
      <c r="I630">
        <f t="shared" si="118"/>
        <v>0</v>
      </c>
      <c r="K630">
        <f>SUBTOTAL(9,K599:K629)</f>
        <v>1979880</v>
      </c>
      <c r="L630">
        <f>SUBTOTAL(9,L599:L629)</f>
        <v>644450</v>
      </c>
      <c r="N630" s="9" t="s">
        <v>48</v>
      </c>
    </row>
    <row r="631" spans="1:16" x14ac:dyDescent="0.3">
      <c r="A631" s="2">
        <v>45536</v>
      </c>
      <c r="B631">
        <f t="shared" si="123"/>
        <v>7</v>
      </c>
      <c r="C631">
        <v>10</v>
      </c>
      <c r="D631">
        <f t="shared" si="124"/>
        <v>150</v>
      </c>
      <c r="E631" t="s">
        <v>7</v>
      </c>
      <c r="F631" s="2" t="str">
        <f t="shared" si="125"/>
        <v>NIE</v>
      </c>
      <c r="G631">
        <f t="shared" si="126"/>
        <v>0.9</v>
      </c>
      <c r="H631">
        <f t="shared" si="119"/>
        <v>150</v>
      </c>
      <c r="I631">
        <f t="shared" si="118"/>
        <v>0</v>
      </c>
      <c r="J631">
        <f>IF(F631="tak",30*G631*10-D631+J629,J629-D631)</f>
        <v>45550</v>
      </c>
      <c r="K631">
        <f>IF(F631="tak",G631*C631*30+K629,K629)</f>
        <v>66750</v>
      </c>
      <c r="L631">
        <f>L629+D631</f>
        <v>21200</v>
      </c>
      <c r="M631">
        <f t="shared" si="127"/>
        <v>45550</v>
      </c>
      <c r="N631">
        <f t="shared" si="128"/>
        <v>9</v>
      </c>
      <c r="O631" t="str">
        <f>IF(N631=N629,"nie","tak")</f>
        <v>tak</v>
      </c>
      <c r="P631" t="str">
        <f t="shared" si="129"/>
        <v>nie</v>
      </c>
    </row>
    <row r="632" spans="1:16" x14ac:dyDescent="0.3">
      <c r="A632" s="2">
        <v>45537</v>
      </c>
      <c r="B632">
        <f t="shared" si="123"/>
        <v>1</v>
      </c>
      <c r="C632">
        <v>10</v>
      </c>
      <c r="D632">
        <f t="shared" si="124"/>
        <v>0</v>
      </c>
      <c r="E632" t="s">
        <v>7</v>
      </c>
      <c r="F632" s="2" t="str">
        <f t="shared" si="125"/>
        <v>TAK</v>
      </c>
      <c r="G632">
        <f t="shared" si="126"/>
        <v>0.9</v>
      </c>
      <c r="H632">
        <f t="shared" si="119"/>
        <v>0</v>
      </c>
      <c r="I632">
        <f t="shared" si="118"/>
        <v>270</v>
      </c>
      <c r="J632">
        <f t="shared" si="130"/>
        <v>45820</v>
      </c>
      <c r="K632">
        <f t="shared" si="131"/>
        <v>67020</v>
      </c>
      <c r="L632">
        <f t="shared" si="132"/>
        <v>21200</v>
      </c>
      <c r="M632">
        <f t="shared" si="127"/>
        <v>45820</v>
      </c>
      <c r="N632">
        <f t="shared" si="128"/>
        <v>9</v>
      </c>
      <c r="O632" t="str">
        <f t="shared" si="133"/>
        <v>nie</v>
      </c>
      <c r="P632" t="str">
        <f t="shared" si="129"/>
        <v>nie</v>
      </c>
    </row>
    <row r="633" spans="1:16" x14ac:dyDescent="0.3">
      <c r="A633" s="2">
        <v>45538</v>
      </c>
      <c r="B633">
        <f t="shared" si="123"/>
        <v>2</v>
      </c>
      <c r="C633">
        <v>10</v>
      </c>
      <c r="D633">
        <f t="shared" si="124"/>
        <v>0</v>
      </c>
      <c r="E633" t="s">
        <v>7</v>
      </c>
      <c r="F633" s="2" t="str">
        <f t="shared" si="125"/>
        <v>TAK</v>
      </c>
      <c r="G633">
        <f t="shared" si="126"/>
        <v>0.9</v>
      </c>
      <c r="H633">
        <f t="shared" si="119"/>
        <v>0</v>
      </c>
      <c r="I633">
        <f t="shared" si="118"/>
        <v>270</v>
      </c>
      <c r="J633">
        <f t="shared" si="130"/>
        <v>46090</v>
      </c>
      <c r="K633">
        <f t="shared" si="131"/>
        <v>67290</v>
      </c>
      <c r="L633">
        <f t="shared" si="132"/>
        <v>21200</v>
      </c>
      <c r="M633">
        <f t="shared" si="127"/>
        <v>46090</v>
      </c>
      <c r="N633">
        <f t="shared" si="128"/>
        <v>9</v>
      </c>
      <c r="O633" t="str">
        <f t="shared" si="133"/>
        <v>nie</v>
      </c>
      <c r="P633" t="str">
        <f t="shared" si="129"/>
        <v>nie</v>
      </c>
    </row>
    <row r="634" spans="1:16" x14ac:dyDescent="0.3">
      <c r="A634" s="2">
        <v>45539</v>
      </c>
      <c r="B634">
        <f t="shared" si="123"/>
        <v>3</v>
      </c>
      <c r="C634">
        <v>10</v>
      </c>
      <c r="D634">
        <f t="shared" si="124"/>
        <v>0</v>
      </c>
      <c r="E634" t="s">
        <v>7</v>
      </c>
      <c r="F634" s="2" t="str">
        <f t="shared" si="125"/>
        <v>TAK</v>
      </c>
      <c r="G634">
        <f t="shared" si="126"/>
        <v>0.9</v>
      </c>
      <c r="H634">
        <f t="shared" si="119"/>
        <v>0</v>
      </c>
      <c r="I634">
        <f t="shared" si="118"/>
        <v>270</v>
      </c>
      <c r="J634">
        <f t="shared" si="130"/>
        <v>46360</v>
      </c>
      <c r="K634">
        <f t="shared" si="131"/>
        <v>67560</v>
      </c>
      <c r="L634">
        <f t="shared" si="132"/>
        <v>21200</v>
      </c>
      <c r="M634">
        <f t="shared" si="127"/>
        <v>46360</v>
      </c>
      <c r="N634">
        <f t="shared" si="128"/>
        <v>9</v>
      </c>
      <c r="O634" t="str">
        <f t="shared" si="133"/>
        <v>nie</v>
      </c>
      <c r="P634" t="str">
        <f t="shared" si="129"/>
        <v>nie</v>
      </c>
    </row>
    <row r="635" spans="1:16" x14ac:dyDescent="0.3">
      <c r="A635" s="2">
        <v>45540</v>
      </c>
      <c r="B635">
        <f t="shared" si="123"/>
        <v>4</v>
      </c>
      <c r="C635">
        <v>10</v>
      </c>
      <c r="D635">
        <f t="shared" si="124"/>
        <v>0</v>
      </c>
      <c r="E635" t="s">
        <v>7</v>
      </c>
      <c r="F635" s="2" t="str">
        <f t="shared" si="125"/>
        <v>TAK</v>
      </c>
      <c r="G635">
        <f t="shared" si="126"/>
        <v>0.9</v>
      </c>
      <c r="H635">
        <f t="shared" si="119"/>
        <v>0</v>
      </c>
      <c r="I635">
        <f t="shared" si="118"/>
        <v>270</v>
      </c>
      <c r="J635">
        <f t="shared" si="130"/>
        <v>46630</v>
      </c>
      <c r="K635">
        <f t="shared" si="131"/>
        <v>67830</v>
      </c>
      <c r="L635">
        <f t="shared" si="132"/>
        <v>21200</v>
      </c>
      <c r="M635">
        <f t="shared" si="127"/>
        <v>46630</v>
      </c>
      <c r="N635">
        <f t="shared" si="128"/>
        <v>9</v>
      </c>
      <c r="O635" t="str">
        <f t="shared" si="133"/>
        <v>nie</v>
      </c>
      <c r="P635" t="str">
        <f t="shared" si="129"/>
        <v>nie</v>
      </c>
    </row>
    <row r="636" spans="1:16" x14ac:dyDescent="0.3">
      <c r="A636" s="2">
        <v>45541</v>
      </c>
      <c r="B636">
        <f t="shared" si="123"/>
        <v>5</v>
      </c>
      <c r="C636">
        <v>10</v>
      </c>
      <c r="D636">
        <f t="shared" si="124"/>
        <v>0</v>
      </c>
      <c r="E636" t="s">
        <v>7</v>
      </c>
      <c r="F636" s="2" t="str">
        <f t="shared" si="125"/>
        <v>TAK</v>
      </c>
      <c r="G636">
        <f t="shared" si="126"/>
        <v>0.9</v>
      </c>
      <c r="H636">
        <f t="shared" si="119"/>
        <v>0</v>
      </c>
      <c r="I636">
        <f t="shared" si="118"/>
        <v>270</v>
      </c>
      <c r="J636">
        <f t="shared" si="130"/>
        <v>46900</v>
      </c>
      <c r="K636">
        <f t="shared" si="131"/>
        <v>68100</v>
      </c>
      <c r="L636">
        <f t="shared" si="132"/>
        <v>21200</v>
      </c>
      <c r="M636">
        <f t="shared" si="127"/>
        <v>46900</v>
      </c>
      <c r="N636">
        <f t="shared" si="128"/>
        <v>9</v>
      </c>
      <c r="O636" t="str">
        <f t="shared" si="133"/>
        <v>nie</v>
      </c>
      <c r="P636" t="str">
        <f t="shared" si="129"/>
        <v>nie</v>
      </c>
    </row>
    <row r="637" spans="1:16" x14ac:dyDescent="0.3">
      <c r="A637" s="2">
        <v>45542</v>
      </c>
      <c r="B637">
        <f t="shared" si="123"/>
        <v>6</v>
      </c>
      <c r="C637">
        <v>10</v>
      </c>
      <c r="D637">
        <f t="shared" si="124"/>
        <v>0</v>
      </c>
      <c r="E637" t="s">
        <v>7</v>
      </c>
      <c r="F637" s="2" t="str">
        <f t="shared" si="125"/>
        <v>NIE</v>
      </c>
      <c r="G637">
        <f t="shared" si="126"/>
        <v>0.9</v>
      </c>
      <c r="H637">
        <f t="shared" si="119"/>
        <v>0</v>
      </c>
      <c r="I637">
        <f t="shared" si="118"/>
        <v>0</v>
      </c>
      <c r="J637">
        <f t="shared" si="130"/>
        <v>46900</v>
      </c>
      <c r="K637">
        <f t="shared" si="131"/>
        <v>68100</v>
      </c>
      <c r="L637">
        <f t="shared" si="132"/>
        <v>21200</v>
      </c>
      <c r="M637">
        <f t="shared" si="127"/>
        <v>46900</v>
      </c>
      <c r="N637">
        <f t="shared" si="128"/>
        <v>9</v>
      </c>
      <c r="O637" t="str">
        <f t="shared" si="133"/>
        <v>nie</v>
      </c>
      <c r="P637" t="str">
        <f t="shared" si="129"/>
        <v>nie</v>
      </c>
    </row>
    <row r="638" spans="1:16" x14ac:dyDescent="0.3">
      <c r="A638" s="2">
        <v>45543</v>
      </c>
      <c r="B638">
        <f t="shared" si="123"/>
        <v>7</v>
      </c>
      <c r="C638">
        <v>10</v>
      </c>
      <c r="D638">
        <f t="shared" si="124"/>
        <v>150</v>
      </c>
      <c r="E638" t="s">
        <v>7</v>
      </c>
      <c r="F638" s="2" t="str">
        <f t="shared" si="125"/>
        <v>NIE</v>
      </c>
      <c r="G638">
        <f t="shared" si="126"/>
        <v>0.9</v>
      </c>
      <c r="H638">
        <f t="shared" si="119"/>
        <v>150</v>
      </c>
      <c r="I638">
        <f t="shared" si="118"/>
        <v>0</v>
      </c>
      <c r="J638">
        <f t="shared" si="130"/>
        <v>46750</v>
      </c>
      <c r="K638">
        <f t="shared" si="131"/>
        <v>68100</v>
      </c>
      <c r="L638">
        <f t="shared" si="132"/>
        <v>21350</v>
      </c>
      <c r="M638">
        <f t="shared" si="127"/>
        <v>46750</v>
      </c>
      <c r="N638">
        <f t="shared" si="128"/>
        <v>9</v>
      </c>
      <c r="O638" t="str">
        <f t="shared" si="133"/>
        <v>nie</v>
      </c>
      <c r="P638" t="str">
        <f t="shared" si="129"/>
        <v>nie</v>
      </c>
    </row>
    <row r="639" spans="1:16" x14ac:dyDescent="0.3">
      <c r="A639" s="2">
        <v>45544</v>
      </c>
      <c r="B639">
        <f t="shared" si="123"/>
        <v>1</v>
      </c>
      <c r="C639">
        <v>10</v>
      </c>
      <c r="D639">
        <f t="shared" si="124"/>
        <v>0</v>
      </c>
      <c r="E639" t="s">
        <v>7</v>
      </c>
      <c r="F639" s="2" t="str">
        <f t="shared" si="125"/>
        <v>TAK</v>
      </c>
      <c r="G639">
        <f t="shared" si="126"/>
        <v>0.9</v>
      </c>
      <c r="H639">
        <f t="shared" si="119"/>
        <v>0</v>
      </c>
      <c r="I639">
        <f t="shared" si="118"/>
        <v>270</v>
      </c>
      <c r="J639">
        <f t="shared" si="130"/>
        <v>47020</v>
      </c>
      <c r="K639">
        <f t="shared" si="131"/>
        <v>68370</v>
      </c>
      <c r="L639">
        <f t="shared" si="132"/>
        <v>21350</v>
      </c>
      <c r="M639">
        <f t="shared" si="127"/>
        <v>47020</v>
      </c>
      <c r="N639">
        <f t="shared" si="128"/>
        <v>9</v>
      </c>
      <c r="O639" t="str">
        <f t="shared" si="133"/>
        <v>nie</v>
      </c>
      <c r="P639" t="str">
        <f t="shared" si="129"/>
        <v>nie</v>
      </c>
    </row>
    <row r="640" spans="1:16" x14ac:dyDescent="0.3">
      <c r="A640" s="2">
        <v>45545</v>
      </c>
      <c r="B640">
        <f t="shared" si="123"/>
        <v>2</v>
      </c>
      <c r="C640">
        <v>10</v>
      </c>
      <c r="D640">
        <f t="shared" si="124"/>
        <v>0</v>
      </c>
      <c r="E640" t="s">
        <v>7</v>
      </c>
      <c r="F640" s="2" t="str">
        <f t="shared" si="125"/>
        <v>TAK</v>
      </c>
      <c r="G640">
        <f t="shared" si="126"/>
        <v>0.9</v>
      </c>
      <c r="H640">
        <f t="shared" si="119"/>
        <v>0</v>
      </c>
      <c r="I640">
        <f t="shared" si="118"/>
        <v>270</v>
      </c>
      <c r="J640">
        <f t="shared" si="130"/>
        <v>47290</v>
      </c>
      <c r="K640">
        <f t="shared" si="131"/>
        <v>68640</v>
      </c>
      <c r="L640">
        <f t="shared" si="132"/>
        <v>21350</v>
      </c>
      <c r="M640">
        <f t="shared" si="127"/>
        <v>47290</v>
      </c>
      <c r="N640">
        <f t="shared" si="128"/>
        <v>9</v>
      </c>
      <c r="O640" t="str">
        <f t="shared" si="133"/>
        <v>nie</v>
      </c>
      <c r="P640" t="str">
        <f t="shared" si="129"/>
        <v>nie</v>
      </c>
    </row>
    <row r="641" spans="1:16" x14ac:dyDescent="0.3">
      <c r="A641" s="2">
        <v>45546</v>
      </c>
      <c r="B641">
        <f t="shared" si="123"/>
        <v>3</v>
      </c>
      <c r="C641">
        <v>10</v>
      </c>
      <c r="D641">
        <f t="shared" si="124"/>
        <v>0</v>
      </c>
      <c r="E641" t="s">
        <v>7</v>
      </c>
      <c r="F641" s="2" t="str">
        <f t="shared" si="125"/>
        <v>TAK</v>
      </c>
      <c r="G641">
        <f t="shared" si="126"/>
        <v>0.9</v>
      </c>
      <c r="H641">
        <f t="shared" si="119"/>
        <v>0</v>
      </c>
      <c r="I641">
        <f t="shared" si="118"/>
        <v>270</v>
      </c>
      <c r="J641">
        <f t="shared" si="130"/>
        <v>47560</v>
      </c>
      <c r="K641">
        <f t="shared" si="131"/>
        <v>68910</v>
      </c>
      <c r="L641">
        <f t="shared" si="132"/>
        <v>21350</v>
      </c>
      <c r="M641">
        <f t="shared" si="127"/>
        <v>47560</v>
      </c>
      <c r="N641">
        <f t="shared" si="128"/>
        <v>9</v>
      </c>
      <c r="O641" t="str">
        <f t="shared" si="133"/>
        <v>nie</v>
      </c>
      <c r="P641" t="str">
        <f t="shared" si="129"/>
        <v>nie</v>
      </c>
    </row>
    <row r="642" spans="1:16" x14ac:dyDescent="0.3">
      <c r="A642" s="2">
        <v>45547</v>
      </c>
      <c r="B642">
        <f t="shared" si="123"/>
        <v>4</v>
      </c>
      <c r="C642">
        <v>10</v>
      </c>
      <c r="D642">
        <f t="shared" si="124"/>
        <v>0</v>
      </c>
      <c r="E642" t="s">
        <v>7</v>
      </c>
      <c r="F642" s="2" t="str">
        <f t="shared" si="125"/>
        <v>TAK</v>
      </c>
      <c r="G642">
        <f t="shared" si="126"/>
        <v>0.9</v>
      </c>
      <c r="H642">
        <f t="shared" si="119"/>
        <v>0</v>
      </c>
      <c r="I642">
        <f t="shared" si="118"/>
        <v>270</v>
      </c>
      <c r="J642">
        <f t="shared" si="130"/>
        <v>47830</v>
      </c>
      <c r="K642">
        <f t="shared" si="131"/>
        <v>69180</v>
      </c>
      <c r="L642">
        <f t="shared" si="132"/>
        <v>21350</v>
      </c>
      <c r="M642">
        <f t="shared" si="127"/>
        <v>47830</v>
      </c>
      <c r="N642">
        <f t="shared" si="128"/>
        <v>9</v>
      </c>
      <c r="O642" t="str">
        <f t="shared" si="133"/>
        <v>nie</v>
      </c>
      <c r="P642" t="str">
        <f t="shared" si="129"/>
        <v>nie</v>
      </c>
    </row>
    <row r="643" spans="1:16" x14ac:dyDescent="0.3">
      <c r="A643" s="2">
        <v>45548</v>
      </c>
      <c r="B643">
        <f t="shared" si="123"/>
        <v>5</v>
      </c>
      <c r="C643">
        <v>10</v>
      </c>
      <c r="D643">
        <f t="shared" si="124"/>
        <v>0</v>
      </c>
      <c r="E643" t="s">
        <v>7</v>
      </c>
      <c r="F643" s="2" t="str">
        <f t="shared" si="125"/>
        <v>TAK</v>
      </c>
      <c r="G643">
        <f t="shared" si="126"/>
        <v>0.9</v>
      </c>
      <c r="H643">
        <f t="shared" si="119"/>
        <v>0</v>
      </c>
      <c r="I643">
        <f t="shared" ref="I643:I706" si="134">IF(F643="tak",G643*C643*30,0)</f>
        <v>270</v>
      </c>
      <c r="J643">
        <f t="shared" si="130"/>
        <v>48100</v>
      </c>
      <c r="K643">
        <f t="shared" si="131"/>
        <v>69450</v>
      </c>
      <c r="L643">
        <f t="shared" si="132"/>
        <v>21350</v>
      </c>
      <c r="M643">
        <f t="shared" si="127"/>
        <v>48100</v>
      </c>
      <c r="N643">
        <f t="shared" si="128"/>
        <v>9</v>
      </c>
      <c r="O643" t="str">
        <f t="shared" si="133"/>
        <v>nie</v>
      </c>
      <c r="P643" t="str">
        <f t="shared" si="129"/>
        <v>nie</v>
      </c>
    </row>
    <row r="644" spans="1:16" x14ac:dyDescent="0.3">
      <c r="A644" s="2">
        <v>45549</v>
      </c>
      <c r="B644">
        <f t="shared" si="123"/>
        <v>6</v>
      </c>
      <c r="C644">
        <v>10</v>
      </c>
      <c r="D644">
        <f t="shared" si="124"/>
        <v>0</v>
      </c>
      <c r="E644" t="s">
        <v>7</v>
      </c>
      <c r="F644" s="2" t="str">
        <f t="shared" si="125"/>
        <v>NIE</v>
      </c>
      <c r="G644">
        <f t="shared" si="126"/>
        <v>0.9</v>
      </c>
      <c r="H644">
        <f t="shared" ref="H644:H707" si="135">D644</f>
        <v>0</v>
      </c>
      <c r="I644">
        <f t="shared" si="134"/>
        <v>0</v>
      </c>
      <c r="J644">
        <f t="shared" si="130"/>
        <v>48100</v>
      </c>
      <c r="K644">
        <f t="shared" si="131"/>
        <v>69450</v>
      </c>
      <c r="L644">
        <f t="shared" si="132"/>
        <v>21350</v>
      </c>
      <c r="M644">
        <f t="shared" si="127"/>
        <v>48100</v>
      </c>
      <c r="N644">
        <f t="shared" si="128"/>
        <v>9</v>
      </c>
      <c r="O644" t="str">
        <f t="shared" si="133"/>
        <v>nie</v>
      </c>
      <c r="P644" t="str">
        <f t="shared" si="129"/>
        <v>nie</v>
      </c>
    </row>
    <row r="645" spans="1:16" x14ac:dyDescent="0.3">
      <c r="A645" s="2">
        <v>45550</v>
      </c>
      <c r="B645">
        <f t="shared" si="123"/>
        <v>7</v>
      </c>
      <c r="C645">
        <v>10</v>
      </c>
      <c r="D645">
        <f t="shared" si="124"/>
        <v>150</v>
      </c>
      <c r="E645" t="s">
        <v>7</v>
      </c>
      <c r="F645" s="2" t="str">
        <f t="shared" si="125"/>
        <v>NIE</v>
      </c>
      <c r="G645">
        <f t="shared" si="126"/>
        <v>0.9</v>
      </c>
      <c r="H645">
        <f t="shared" si="135"/>
        <v>150</v>
      </c>
      <c r="I645">
        <f t="shared" si="134"/>
        <v>0</v>
      </c>
      <c r="J645">
        <f t="shared" si="130"/>
        <v>47950</v>
      </c>
      <c r="K645">
        <f t="shared" si="131"/>
        <v>69450</v>
      </c>
      <c r="L645">
        <f t="shared" si="132"/>
        <v>21500</v>
      </c>
      <c r="M645">
        <f t="shared" si="127"/>
        <v>47950</v>
      </c>
      <c r="N645">
        <f t="shared" si="128"/>
        <v>9</v>
      </c>
      <c r="O645" t="str">
        <f t="shared" si="133"/>
        <v>nie</v>
      </c>
      <c r="P645" t="str">
        <f t="shared" si="129"/>
        <v>nie</v>
      </c>
    </row>
    <row r="646" spans="1:16" x14ac:dyDescent="0.3">
      <c r="A646" s="2">
        <v>45551</v>
      </c>
      <c r="B646">
        <f t="shared" si="123"/>
        <v>1</v>
      </c>
      <c r="C646">
        <v>10</v>
      </c>
      <c r="D646">
        <f t="shared" si="124"/>
        <v>0</v>
      </c>
      <c r="E646" t="s">
        <v>7</v>
      </c>
      <c r="F646" s="2" t="str">
        <f t="shared" si="125"/>
        <v>TAK</v>
      </c>
      <c r="G646">
        <f t="shared" si="126"/>
        <v>0.9</v>
      </c>
      <c r="H646">
        <f t="shared" si="135"/>
        <v>0</v>
      </c>
      <c r="I646">
        <f t="shared" si="134"/>
        <v>270</v>
      </c>
      <c r="J646">
        <f t="shared" si="130"/>
        <v>48220</v>
      </c>
      <c r="K646">
        <f t="shared" si="131"/>
        <v>69720</v>
      </c>
      <c r="L646">
        <f t="shared" si="132"/>
        <v>21500</v>
      </c>
      <c r="M646">
        <f t="shared" si="127"/>
        <v>48220</v>
      </c>
      <c r="N646">
        <f t="shared" si="128"/>
        <v>9</v>
      </c>
      <c r="O646" t="str">
        <f t="shared" si="133"/>
        <v>nie</v>
      </c>
      <c r="P646" t="str">
        <f t="shared" si="129"/>
        <v>nie</v>
      </c>
    </row>
    <row r="647" spans="1:16" x14ac:dyDescent="0.3">
      <c r="A647" s="2">
        <v>45552</v>
      </c>
      <c r="B647">
        <f t="shared" si="123"/>
        <v>2</v>
      </c>
      <c r="C647">
        <v>10</v>
      </c>
      <c r="D647">
        <f t="shared" si="124"/>
        <v>0</v>
      </c>
      <c r="E647" t="s">
        <v>7</v>
      </c>
      <c r="F647" s="2" t="str">
        <f t="shared" si="125"/>
        <v>TAK</v>
      </c>
      <c r="G647">
        <f t="shared" si="126"/>
        <v>0.9</v>
      </c>
      <c r="H647">
        <f t="shared" si="135"/>
        <v>0</v>
      </c>
      <c r="I647">
        <f t="shared" si="134"/>
        <v>270</v>
      </c>
      <c r="J647">
        <f t="shared" si="130"/>
        <v>48490</v>
      </c>
      <c r="K647">
        <f t="shared" si="131"/>
        <v>69990</v>
      </c>
      <c r="L647">
        <f t="shared" si="132"/>
        <v>21500</v>
      </c>
      <c r="M647">
        <f t="shared" si="127"/>
        <v>48490</v>
      </c>
      <c r="N647">
        <f t="shared" si="128"/>
        <v>9</v>
      </c>
      <c r="O647" t="str">
        <f t="shared" si="133"/>
        <v>nie</v>
      </c>
      <c r="P647" t="str">
        <f t="shared" si="129"/>
        <v>nie</v>
      </c>
    </row>
    <row r="648" spans="1:16" x14ac:dyDescent="0.3">
      <c r="A648" s="2">
        <v>45553</v>
      </c>
      <c r="B648">
        <f t="shared" si="123"/>
        <v>3</v>
      </c>
      <c r="C648">
        <v>10</v>
      </c>
      <c r="D648">
        <f t="shared" si="124"/>
        <v>0</v>
      </c>
      <c r="E648" t="s">
        <v>7</v>
      </c>
      <c r="F648" s="2" t="str">
        <f t="shared" si="125"/>
        <v>TAK</v>
      </c>
      <c r="G648">
        <f t="shared" si="126"/>
        <v>0.9</v>
      </c>
      <c r="H648">
        <f t="shared" si="135"/>
        <v>0</v>
      </c>
      <c r="I648">
        <f t="shared" si="134"/>
        <v>270</v>
      </c>
      <c r="J648">
        <f t="shared" si="130"/>
        <v>48760</v>
      </c>
      <c r="K648">
        <f t="shared" si="131"/>
        <v>70260</v>
      </c>
      <c r="L648">
        <f t="shared" si="132"/>
        <v>21500</v>
      </c>
      <c r="M648">
        <f t="shared" si="127"/>
        <v>48760</v>
      </c>
      <c r="N648">
        <f t="shared" si="128"/>
        <v>9</v>
      </c>
      <c r="O648" t="str">
        <f t="shared" si="133"/>
        <v>nie</v>
      </c>
      <c r="P648" t="str">
        <f t="shared" si="129"/>
        <v>nie</v>
      </c>
    </row>
    <row r="649" spans="1:16" x14ac:dyDescent="0.3">
      <c r="A649" s="2">
        <v>45554</v>
      </c>
      <c r="B649">
        <f t="shared" si="123"/>
        <v>4</v>
      </c>
      <c r="C649">
        <v>10</v>
      </c>
      <c r="D649">
        <f t="shared" si="124"/>
        <v>0</v>
      </c>
      <c r="E649" t="s">
        <v>7</v>
      </c>
      <c r="F649" s="2" t="str">
        <f t="shared" si="125"/>
        <v>TAK</v>
      </c>
      <c r="G649">
        <f t="shared" si="126"/>
        <v>0.9</v>
      </c>
      <c r="H649">
        <f t="shared" si="135"/>
        <v>0</v>
      </c>
      <c r="I649">
        <f t="shared" si="134"/>
        <v>270</v>
      </c>
      <c r="J649">
        <f t="shared" si="130"/>
        <v>49030</v>
      </c>
      <c r="K649">
        <f t="shared" si="131"/>
        <v>70530</v>
      </c>
      <c r="L649">
        <f t="shared" si="132"/>
        <v>21500</v>
      </c>
      <c r="M649">
        <f t="shared" si="127"/>
        <v>49030</v>
      </c>
      <c r="N649">
        <f t="shared" si="128"/>
        <v>9</v>
      </c>
      <c r="O649" t="str">
        <f t="shared" si="133"/>
        <v>nie</v>
      </c>
      <c r="P649" t="str">
        <f t="shared" si="129"/>
        <v>nie</v>
      </c>
    </row>
    <row r="650" spans="1:16" x14ac:dyDescent="0.3">
      <c r="A650" s="2">
        <v>45555</v>
      </c>
      <c r="B650">
        <f t="shared" si="123"/>
        <v>5</v>
      </c>
      <c r="C650">
        <v>10</v>
      </c>
      <c r="D650">
        <f t="shared" si="124"/>
        <v>0</v>
      </c>
      <c r="E650" t="s">
        <v>7</v>
      </c>
      <c r="F650" s="2" t="str">
        <f t="shared" si="125"/>
        <v>TAK</v>
      </c>
      <c r="G650">
        <f t="shared" si="126"/>
        <v>0.9</v>
      </c>
      <c r="H650">
        <f t="shared" si="135"/>
        <v>0</v>
      </c>
      <c r="I650">
        <f t="shared" si="134"/>
        <v>270</v>
      </c>
      <c r="J650">
        <f t="shared" si="130"/>
        <v>49300</v>
      </c>
      <c r="K650">
        <f t="shared" si="131"/>
        <v>70800</v>
      </c>
      <c r="L650">
        <f t="shared" si="132"/>
        <v>21500</v>
      </c>
      <c r="M650">
        <f t="shared" si="127"/>
        <v>49300</v>
      </c>
      <c r="N650">
        <f t="shared" si="128"/>
        <v>9</v>
      </c>
      <c r="O650" t="str">
        <f t="shared" si="133"/>
        <v>nie</v>
      </c>
      <c r="P650" t="str">
        <f t="shared" si="129"/>
        <v>nie</v>
      </c>
    </row>
    <row r="651" spans="1:16" x14ac:dyDescent="0.3">
      <c r="A651" s="2">
        <v>45556</v>
      </c>
      <c r="B651">
        <f t="shared" si="123"/>
        <v>6</v>
      </c>
      <c r="C651">
        <v>10</v>
      </c>
      <c r="D651">
        <f t="shared" si="124"/>
        <v>0</v>
      </c>
      <c r="E651" t="s">
        <v>7</v>
      </c>
      <c r="F651" s="2" t="str">
        <f t="shared" si="125"/>
        <v>NIE</v>
      </c>
      <c r="G651">
        <f t="shared" si="126"/>
        <v>0.9</v>
      </c>
      <c r="H651">
        <f t="shared" si="135"/>
        <v>0</v>
      </c>
      <c r="I651">
        <f t="shared" si="134"/>
        <v>0</v>
      </c>
      <c r="J651">
        <f t="shared" si="130"/>
        <v>49300</v>
      </c>
      <c r="K651">
        <f t="shared" si="131"/>
        <v>70800</v>
      </c>
      <c r="L651">
        <f t="shared" si="132"/>
        <v>21500</v>
      </c>
      <c r="M651">
        <f t="shared" si="127"/>
        <v>49300</v>
      </c>
      <c r="N651">
        <f t="shared" si="128"/>
        <v>9</v>
      </c>
      <c r="O651" t="str">
        <f t="shared" si="133"/>
        <v>nie</v>
      </c>
      <c r="P651" t="str">
        <f t="shared" si="129"/>
        <v>nie</v>
      </c>
    </row>
    <row r="652" spans="1:16" x14ac:dyDescent="0.3">
      <c r="A652" s="2">
        <v>45557</v>
      </c>
      <c r="B652">
        <f t="shared" si="123"/>
        <v>7</v>
      </c>
      <c r="C652">
        <v>10</v>
      </c>
      <c r="D652">
        <f t="shared" si="124"/>
        <v>150</v>
      </c>
      <c r="E652" t="s">
        <v>7</v>
      </c>
      <c r="F652" s="2" t="str">
        <f t="shared" si="125"/>
        <v>NIE</v>
      </c>
      <c r="G652">
        <f t="shared" si="126"/>
        <v>0.9</v>
      </c>
      <c r="H652">
        <f t="shared" si="135"/>
        <v>150</v>
      </c>
      <c r="I652">
        <f t="shared" si="134"/>
        <v>0</v>
      </c>
      <c r="J652">
        <f t="shared" si="130"/>
        <v>49150</v>
      </c>
      <c r="K652">
        <f t="shared" si="131"/>
        <v>70800</v>
      </c>
      <c r="L652">
        <f t="shared" si="132"/>
        <v>21650</v>
      </c>
      <c r="M652">
        <f t="shared" si="127"/>
        <v>49150</v>
      </c>
      <c r="N652">
        <f t="shared" si="128"/>
        <v>9</v>
      </c>
      <c r="O652" t="str">
        <f t="shared" si="133"/>
        <v>nie</v>
      </c>
      <c r="P652" t="str">
        <f t="shared" si="129"/>
        <v>nie</v>
      </c>
    </row>
    <row r="653" spans="1:16" x14ac:dyDescent="0.3">
      <c r="A653" s="2">
        <v>45558</v>
      </c>
      <c r="B653">
        <f t="shared" si="123"/>
        <v>1</v>
      </c>
      <c r="C653">
        <v>10</v>
      </c>
      <c r="D653">
        <f t="shared" si="124"/>
        <v>0</v>
      </c>
      <c r="E653" t="s">
        <v>8</v>
      </c>
      <c r="F653" s="2" t="str">
        <f t="shared" si="125"/>
        <v>TAK</v>
      </c>
      <c r="G653">
        <f t="shared" si="126"/>
        <v>0.4</v>
      </c>
      <c r="H653">
        <f t="shared" si="135"/>
        <v>0</v>
      </c>
      <c r="I653">
        <f t="shared" si="134"/>
        <v>120</v>
      </c>
      <c r="J653">
        <f t="shared" si="130"/>
        <v>49270</v>
      </c>
      <c r="K653">
        <f t="shared" si="131"/>
        <v>70920</v>
      </c>
      <c r="L653">
        <f t="shared" si="132"/>
        <v>21650</v>
      </c>
      <c r="M653">
        <f t="shared" si="127"/>
        <v>49270</v>
      </c>
      <c r="N653">
        <f t="shared" si="128"/>
        <v>9</v>
      </c>
      <c r="O653" t="str">
        <f t="shared" si="133"/>
        <v>nie</v>
      </c>
      <c r="P653" t="str">
        <f t="shared" si="129"/>
        <v>nie</v>
      </c>
    </row>
    <row r="654" spans="1:16" x14ac:dyDescent="0.3">
      <c r="A654" s="2">
        <v>45559</v>
      </c>
      <c r="B654">
        <f t="shared" si="123"/>
        <v>2</v>
      </c>
      <c r="C654">
        <v>10</v>
      </c>
      <c r="D654">
        <f t="shared" si="124"/>
        <v>0</v>
      </c>
      <c r="E654" t="s">
        <v>8</v>
      </c>
      <c r="F654" s="2" t="str">
        <f t="shared" si="125"/>
        <v>TAK</v>
      </c>
      <c r="G654">
        <f t="shared" si="126"/>
        <v>0.4</v>
      </c>
      <c r="H654">
        <f t="shared" si="135"/>
        <v>0</v>
      </c>
      <c r="I654">
        <f t="shared" si="134"/>
        <v>120</v>
      </c>
      <c r="J654">
        <f t="shared" si="130"/>
        <v>49390</v>
      </c>
      <c r="K654">
        <f t="shared" si="131"/>
        <v>71040</v>
      </c>
      <c r="L654">
        <f t="shared" si="132"/>
        <v>21650</v>
      </c>
      <c r="M654">
        <f t="shared" si="127"/>
        <v>49390</v>
      </c>
      <c r="N654">
        <f t="shared" si="128"/>
        <v>9</v>
      </c>
      <c r="O654" t="str">
        <f t="shared" si="133"/>
        <v>nie</v>
      </c>
      <c r="P654" t="str">
        <f t="shared" si="129"/>
        <v>nie</v>
      </c>
    </row>
    <row r="655" spans="1:16" x14ac:dyDescent="0.3">
      <c r="A655" s="2">
        <v>45560</v>
      </c>
      <c r="B655">
        <f t="shared" si="123"/>
        <v>3</v>
      </c>
      <c r="C655">
        <v>10</v>
      </c>
      <c r="D655">
        <f t="shared" si="124"/>
        <v>0</v>
      </c>
      <c r="E655" t="s">
        <v>8</v>
      </c>
      <c r="F655" s="2" t="str">
        <f t="shared" si="125"/>
        <v>TAK</v>
      </c>
      <c r="G655">
        <f t="shared" si="126"/>
        <v>0.4</v>
      </c>
      <c r="H655">
        <f t="shared" si="135"/>
        <v>0</v>
      </c>
      <c r="I655">
        <f t="shared" si="134"/>
        <v>120</v>
      </c>
      <c r="J655">
        <f t="shared" si="130"/>
        <v>49510</v>
      </c>
      <c r="K655">
        <f t="shared" si="131"/>
        <v>71160</v>
      </c>
      <c r="L655">
        <f t="shared" si="132"/>
        <v>21650</v>
      </c>
      <c r="M655">
        <f t="shared" si="127"/>
        <v>49510</v>
      </c>
      <c r="N655">
        <f t="shared" si="128"/>
        <v>9</v>
      </c>
      <c r="O655" t="str">
        <f t="shared" si="133"/>
        <v>nie</v>
      </c>
      <c r="P655" t="str">
        <f t="shared" si="129"/>
        <v>nie</v>
      </c>
    </row>
    <row r="656" spans="1:16" x14ac:dyDescent="0.3">
      <c r="A656" s="2">
        <v>45561</v>
      </c>
      <c r="B656">
        <f t="shared" si="123"/>
        <v>4</v>
      </c>
      <c r="C656">
        <v>10</v>
      </c>
      <c r="D656">
        <f t="shared" si="124"/>
        <v>0</v>
      </c>
      <c r="E656" t="s">
        <v>8</v>
      </c>
      <c r="F656" s="2" t="str">
        <f t="shared" si="125"/>
        <v>TAK</v>
      </c>
      <c r="G656">
        <f t="shared" si="126"/>
        <v>0.4</v>
      </c>
      <c r="H656">
        <f t="shared" si="135"/>
        <v>0</v>
      </c>
      <c r="I656">
        <f t="shared" si="134"/>
        <v>120</v>
      </c>
      <c r="J656">
        <f t="shared" si="130"/>
        <v>49630</v>
      </c>
      <c r="K656">
        <f t="shared" si="131"/>
        <v>71280</v>
      </c>
      <c r="L656">
        <f t="shared" si="132"/>
        <v>21650</v>
      </c>
      <c r="M656">
        <f t="shared" si="127"/>
        <v>49630</v>
      </c>
      <c r="N656">
        <f t="shared" si="128"/>
        <v>9</v>
      </c>
      <c r="O656" t="str">
        <f t="shared" si="133"/>
        <v>nie</v>
      </c>
      <c r="P656" t="str">
        <f t="shared" si="129"/>
        <v>nie</v>
      </c>
    </row>
    <row r="657" spans="1:16" x14ac:dyDescent="0.3">
      <c r="A657" s="2">
        <v>45562</v>
      </c>
      <c r="B657">
        <f t="shared" si="123"/>
        <v>5</v>
      </c>
      <c r="C657">
        <v>10</v>
      </c>
      <c r="D657">
        <f t="shared" si="124"/>
        <v>0</v>
      </c>
      <c r="E657" t="s">
        <v>8</v>
      </c>
      <c r="F657" s="2" t="str">
        <f t="shared" si="125"/>
        <v>TAK</v>
      </c>
      <c r="G657">
        <f t="shared" si="126"/>
        <v>0.4</v>
      </c>
      <c r="H657">
        <f t="shared" si="135"/>
        <v>0</v>
      </c>
      <c r="I657">
        <f t="shared" si="134"/>
        <v>120</v>
      </c>
      <c r="J657">
        <f t="shared" si="130"/>
        <v>49750</v>
      </c>
      <c r="K657">
        <f t="shared" si="131"/>
        <v>71400</v>
      </c>
      <c r="L657">
        <f t="shared" si="132"/>
        <v>21650</v>
      </c>
      <c r="M657">
        <f t="shared" si="127"/>
        <v>49750</v>
      </c>
      <c r="N657">
        <f t="shared" si="128"/>
        <v>9</v>
      </c>
      <c r="O657" t="str">
        <f t="shared" si="133"/>
        <v>nie</v>
      </c>
      <c r="P657" t="str">
        <f t="shared" si="129"/>
        <v>nie</v>
      </c>
    </row>
    <row r="658" spans="1:16" x14ac:dyDescent="0.3">
      <c r="A658" s="2">
        <v>45563</v>
      </c>
      <c r="B658">
        <f t="shared" si="123"/>
        <v>6</v>
      </c>
      <c r="C658">
        <v>10</v>
      </c>
      <c r="D658">
        <f t="shared" si="124"/>
        <v>0</v>
      </c>
      <c r="E658" t="s">
        <v>8</v>
      </c>
      <c r="F658" s="2" t="str">
        <f t="shared" si="125"/>
        <v>NIE</v>
      </c>
      <c r="G658">
        <f t="shared" si="126"/>
        <v>0.4</v>
      </c>
      <c r="H658">
        <f t="shared" si="135"/>
        <v>0</v>
      </c>
      <c r="I658">
        <f t="shared" si="134"/>
        <v>0</v>
      </c>
      <c r="J658">
        <f t="shared" si="130"/>
        <v>49750</v>
      </c>
      <c r="K658">
        <f t="shared" si="131"/>
        <v>71400</v>
      </c>
      <c r="L658">
        <f t="shared" si="132"/>
        <v>21650</v>
      </c>
      <c r="M658">
        <f t="shared" si="127"/>
        <v>49750</v>
      </c>
      <c r="N658">
        <f t="shared" si="128"/>
        <v>9</v>
      </c>
      <c r="O658" t="str">
        <f t="shared" si="133"/>
        <v>nie</v>
      </c>
      <c r="P658" t="str">
        <f t="shared" si="129"/>
        <v>nie</v>
      </c>
    </row>
    <row r="659" spans="1:16" x14ac:dyDescent="0.3">
      <c r="A659" s="2">
        <v>45564</v>
      </c>
      <c r="B659">
        <f t="shared" si="123"/>
        <v>7</v>
      </c>
      <c r="C659">
        <v>10</v>
      </c>
      <c r="D659">
        <f t="shared" si="124"/>
        <v>150</v>
      </c>
      <c r="E659" t="s">
        <v>8</v>
      </c>
      <c r="F659" s="2" t="str">
        <f t="shared" si="125"/>
        <v>NIE</v>
      </c>
      <c r="G659">
        <f t="shared" si="126"/>
        <v>0.4</v>
      </c>
      <c r="H659">
        <f t="shared" si="135"/>
        <v>150</v>
      </c>
      <c r="I659">
        <f t="shared" si="134"/>
        <v>0</v>
      </c>
      <c r="J659">
        <f t="shared" si="130"/>
        <v>49600</v>
      </c>
      <c r="K659">
        <f t="shared" si="131"/>
        <v>71400</v>
      </c>
      <c r="L659">
        <f t="shared" si="132"/>
        <v>21800</v>
      </c>
      <c r="M659">
        <f t="shared" si="127"/>
        <v>49600</v>
      </c>
      <c r="N659">
        <f t="shared" si="128"/>
        <v>9</v>
      </c>
      <c r="O659" t="str">
        <f t="shared" si="133"/>
        <v>nie</v>
      </c>
      <c r="P659" t="str">
        <f>IF(AND(O659="nie",O660="tak"),"koniec","nie")</f>
        <v>nie</v>
      </c>
    </row>
    <row r="660" spans="1:16" x14ac:dyDescent="0.3">
      <c r="A660" s="2">
        <v>45565</v>
      </c>
      <c r="B660">
        <f t="shared" si="123"/>
        <v>1</v>
      </c>
      <c r="C660">
        <v>10</v>
      </c>
      <c r="D660">
        <f t="shared" si="124"/>
        <v>0</v>
      </c>
      <c r="E660" t="s">
        <v>8</v>
      </c>
      <c r="F660" s="2" t="str">
        <f t="shared" si="125"/>
        <v>TAK</v>
      </c>
      <c r="G660">
        <f t="shared" si="126"/>
        <v>0.4</v>
      </c>
      <c r="H660">
        <f t="shared" si="135"/>
        <v>0</v>
      </c>
      <c r="I660">
        <f t="shared" si="134"/>
        <v>120</v>
      </c>
      <c r="J660">
        <f>IF(F660="tak",30*G660*10-D660+J659,J659-D660)</f>
        <v>49720</v>
      </c>
      <c r="K660">
        <f>IF(F660="tak",G660*C660*30+K659,K659)</f>
        <v>71520</v>
      </c>
      <c r="L660">
        <f>L659+D660</f>
        <v>21800</v>
      </c>
      <c r="M660">
        <f t="shared" si="127"/>
        <v>49720</v>
      </c>
      <c r="N660">
        <f t="shared" si="128"/>
        <v>9</v>
      </c>
      <c r="O660" t="str">
        <f>IF(N660=N659,"nie","tak")</f>
        <v>nie</v>
      </c>
      <c r="P660" t="str">
        <f>IF(AND(O660="nie",O662="tak"),"koniec","nie")</f>
        <v>koniec</v>
      </c>
    </row>
    <row r="661" spans="1:16" x14ac:dyDescent="0.3">
      <c r="A661" s="2"/>
      <c r="F661" s="2"/>
      <c r="H661">
        <f t="shared" si="135"/>
        <v>0</v>
      </c>
      <c r="I661">
        <f t="shared" si="134"/>
        <v>0</v>
      </c>
      <c r="K661">
        <f>SUBTOTAL(9,K631:K660)</f>
        <v>2087220</v>
      </c>
      <c r="L661">
        <f>SUBTOTAL(9,L631:L660)</f>
        <v>643500</v>
      </c>
      <c r="N661" s="9" t="s">
        <v>49</v>
      </c>
    </row>
    <row r="662" spans="1:16" x14ac:dyDescent="0.3">
      <c r="A662" s="2">
        <v>45566</v>
      </c>
      <c r="B662">
        <f t="shared" si="123"/>
        <v>2</v>
      </c>
      <c r="C662">
        <v>10</v>
      </c>
      <c r="D662">
        <f t="shared" si="124"/>
        <v>0</v>
      </c>
      <c r="E662" t="s">
        <v>8</v>
      </c>
      <c r="F662" s="2" t="str">
        <f t="shared" si="125"/>
        <v>TAK</v>
      </c>
      <c r="G662">
        <f t="shared" si="126"/>
        <v>0.4</v>
      </c>
      <c r="H662">
        <f t="shared" si="135"/>
        <v>0</v>
      </c>
      <c r="I662">
        <f t="shared" si="134"/>
        <v>120</v>
      </c>
      <c r="J662">
        <f>IF(F662="tak",30*G662*10-D662+J660,J660-D662)</f>
        <v>49840</v>
      </c>
      <c r="K662">
        <f>IF(F662="tak",G662*C662*30+K660,K660)</f>
        <v>71640</v>
      </c>
      <c r="L662">
        <f>L660+D662</f>
        <v>21800</v>
      </c>
      <c r="M662">
        <f t="shared" si="127"/>
        <v>49840</v>
      </c>
      <c r="N662">
        <f t="shared" si="128"/>
        <v>10</v>
      </c>
      <c r="O662" t="str">
        <f>IF(N662=N660,"nie","tak")</f>
        <v>tak</v>
      </c>
      <c r="P662" t="str">
        <f t="shared" si="129"/>
        <v>nie</v>
      </c>
    </row>
    <row r="663" spans="1:16" x14ac:dyDescent="0.3">
      <c r="A663" s="2">
        <v>45567</v>
      </c>
      <c r="B663">
        <f t="shared" si="123"/>
        <v>3</v>
      </c>
      <c r="C663">
        <v>10</v>
      </c>
      <c r="D663">
        <f t="shared" si="124"/>
        <v>0</v>
      </c>
      <c r="E663" t="s">
        <v>8</v>
      </c>
      <c r="F663" s="2" t="str">
        <f t="shared" si="125"/>
        <v>TAK</v>
      </c>
      <c r="G663">
        <f t="shared" si="126"/>
        <v>0.4</v>
      </c>
      <c r="H663">
        <f t="shared" si="135"/>
        <v>0</v>
      </c>
      <c r="I663">
        <f t="shared" si="134"/>
        <v>120</v>
      </c>
      <c r="J663">
        <f t="shared" si="130"/>
        <v>49960</v>
      </c>
      <c r="K663">
        <f t="shared" si="131"/>
        <v>71760</v>
      </c>
      <c r="L663">
        <f t="shared" si="132"/>
        <v>21800</v>
      </c>
      <c r="M663">
        <f t="shared" si="127"/>
        <v>49960</v>
      </c>
      <c r="N663">
        <f t="shared" si="128"/>
        <v>10</v>
      </c>
      <c r="O663" t="str">
        <f t="shared" si="133"/>
        <v>nie</v>
      </c>
      <c r="P663" t="str">
        <f t="shared" si="129"/>
        <v>nie</v>
      </c>
    </row>
    <row r="664" spans="1:16" x14ac:dyDescent="0.3">
      <c r="A664" s="2">
        <v>45568</v>
      </c>
      <c r="B664">
        <f t="shared" ref="B664:B729" si="136">WEEKDAY(A664,2)</f>
        <v>4</v>
      </c>
      <c r="C664">
        <v>10</v>
      </c>
      <c r="D664">
        <f t="shared" ref="D664:D729" si="137">IF(B664=7,15*10,0)</f>
        <v>0</v>
      </c>
      <c r="E664" t="s">
        <v>8</v>
      </c>
      <c r="F664" s="2" t="str">
        <f t="shared" ref="F664:F729" si="138">IF(OR(B664=6,B664=7),"NIE","TAK")</f>
        <v>TAK</v>
      </c>
      <c r="G664">
        <f t="shared" ref="G664:G729" si="139">IF(E664="wiosna",50%,IF(E664="lato",90%,IF(E664="jesień",40%,20%)))</f>
        <v>0.4</v>
      </c>
      <c r="H664">
        <f t="shared" si="135"/>
        <v>0</v>
      </c>
      <c r="I664">
        <f t="shared" si="134"/>
        <v>120</v>
      </c>
      <c r="J664">
        <f t="shared" ref="J664:J727" si="140">IF(F664="tak",30*G664*10-D664+J663,J663-D664)</f>
        <v>50080</v>
      </c>
      <c r="K664">
        <f t="shared" ref="K664:K727" si="141">IF(F664="tak",G664*C664*30+K663,K663)</f>
        <v>71880</v>
      </c>
      <c r="L664">
        <f t="shared" ref="L664:L727" si="142">L663+D664</f>
        <v>21800</v>
      </c>
      <c r="M664">
        <f t="shared" ref="M664:M729" si="143">K664-L664</f>
        <v>50080</v>
      </c>
      <c r="N664">
        <f t="shared" ref="N664:N729" si="144">MONTH(A664)</f>
        <v>10</v>
      </c>
      <c r="O664" t="str">
        <f t="shared" si="133"/>
        <v>nie</v>
      </c>
      <c r="P664" t="str">
        <f t="shared" ref="P664:P729" si="145">IF(AND(O664="nie",O665="tak"),"koniec","nie")</f>
        <v>nie</v>
      </c>
    </row>
    <row r="665" spans="1:16" x14ac:dyDescent="0.3">
      <c r="A665" s="2">
        <v>45569</v>
      </c>
      <c r="B665">
        <f t="shared" si="136"/>
        <v>5</v>
      </c>
      <c r="C665">
        <v>10</v>
      </c>
      <c r="D665">
        <f t="shared" si="137"/>
        <v>0</v>
      </c>
      <c r="E665" t="s">
        <v>8</v>
      </c>
      <c r="F665" s="2" t="str">
        <f t="shared" si="138"/>
        <v>TAK</v>
      </c>
      <c r="G665">
        <f t="shared" si="139"/>
        <v>0.4</v>
      </c>
      <c r="H665">
        <f t="shared" si="135"/>
        <v>0</v>
      </c>
      <c r="I665">
        <f t="shared" si="134"/>
        <v>120</v>
      </c>
      <c r="J665">
        <f t="shared" si="140"/>
        <v>50200</v>
      </c>
      <c r="K665">
        <f t="shared" si="141"/>
        <v>72000</v>
      </c>
      <c r="L665">
        <f t="shared" si="142"/>
        <v>21800</v>
      </c>
      <c r="M665">
        <f t="shared" si="143"/>
        <v>50200</v>
      </c>
      <c r="N665">
        <f t="shared" si="144"/>
        <v>10</v>
      </c>
      <c r="O665" t="str">
        <f t="shared" ref="O665:O730" si="146">IF(N665=N664,"nie","tak")</f>
        <v>nie</v>
      </c>
      <c r="P665" t="str">
        <f t="shared" si="145"/>
        <v>nie</v>
      </c>
    </row>
    <row r="666" spans="1:16" x14ac:dyDescent="0.3">
      <c r="A666" s="2">
        <v>45570</v>
      </c>
      <c r="B666">
        <f t="shared" si="136"/>
        <v>6</v>
      </c>
      <c r="C666">
        <v>10</v>
      </c>
      <c r="D666">
        <f t="shared" si="137"/>
        <v>0</v>
      </c>
      <c r="E666" t="s">
        <v>8</v>
      </c>
      <c r="F666" s="2" t="str">
        <f t="shared" si="138"/>
        <v>NIE</v>
      </c>
      <c r="G666">
        <f t="shared" si="139"/>
        <v>0.4</v>
      </c>
      <c r="H666">
        <f t="shared" si="135"/>
        <v>0</v>
      </c>
      <c r="I666">
        <f t="shared" si="134"/>
        <v>0</v>
      </c>
      <c r="J666">
        <f t="shared" si="140"/>
        <v>50200</v>
      </c>
      <c r="K666">
        <f t="shared" si="141"/>
        <v>72000</v>
      </c>
      <c r="L666">
        <f t="shared" si="142"/>
        <v>21800</v>
      </c>
      <c r="M666">
        <f t="shared" si="143"/>
        <v>50200</v>
      </c>
      <c r="N666">
        <f t="shared" si="144"/>
        <v>10</v>
      </c>
      <c r="O666" t="str">
        <f t="shared" si="146"/>
        <v>nie</v>
      </c>
      <c r="P666" t="str">
        <f t="shared" si="145"/>
        <v>nie</v>
      </c>
    </row>
    <row r="667" spans="1:16" x14ac:dyDescent="0.3">
      <c r="A667" s="2">
        <v>45571</v>
      </c>
      <c r="B667">
        <f t="shared" si="136"/>
        <v>7</v>
      </c>
      <c r="C667">
        <v>10</v>
      </c>
      <c r="D667">
        <f t="shared" si="137"/>
        <v>150</v>
      </c>
      <c r="E667" t="s">
        <v>8</v>
      </c>
      <c r="F667" s="2" t="str">
        <f t="shared" si="138"/>
        <v>NIE</v>
      </c>
      <c r="G667">
        <f t="shared" si="139"/>
        <v>0.4</v>
      </c>
      <c r="H667">
        <f t="shared" si="135"/>
        <v>150</v>
      </c>
      <c r="I667">
        <f t="shared" si="134"/>
        <v>0</v>
      </c>
      <c r="J667">
        <f t="shared" si="140"/>
        <v>50050</v>
      </c>
      <c r="K667">
        <f t="shared" si="141"/>
        <v>72000</v>
      </c>
      <c r="L667">
        <f t="shared" si="142"/>
        <v>21950</v>
      </c>
      <c r="M667">
        <f t="shared" si="143"/>
        <v>50050</v>
      </c>
      <c r="N667">
        <f t="shared" si="144"/>
        <v>10</v>
      </c>
      <c r="O667" t="str">
        <f t="shared" si="146"/>
        <v>nie</v>
      </c>
      <c r="P667" t="str">
        <f t="shared" si="145"/>
        <v>nie</v>
      </c>
    </row>
    <row r="668" spans="1:16" x14ac:dyDescent="0.3">
      <c r="A668" s="2">
        <v>45572</v>
      </c>
      <c r="B668">
        <f t="shared" si="136"/>
        <v>1</v>
      </c>
      <c r="C668">
        <v>10</v>
      </c>
      <c r="D668">
        <f t="shared" si="137"/>
        <v>0</v>
      </c>
      <c r="E668" t="s">
        <v>8</v>
      </c>
      <c r="F668" s="2" t="str">
        <f t="shared" si="138"/>
        <v>TAK</v>
      </c>
      <c r="G668">
        <f t="shared" si="139"/>
        <v>0.4</v>
      </c>
      <c r="H668">
        <f t="shared" si="135"/>
        <v>0</v>
      </c>
      <c r="I668">
        <f t="shared" si="134"/>
        <v>120</v>
      </c>
      <c r="J668">
        <f t="shared" si="140"/>
        <v>50170</v>
      </c>
      <c r="K668">
        <f t="shared" si="141"/>
        <v>72120</v>
      </c>
      <c r="L668">
        <f t="shared" si="142"/>
        <v>21950</v>
      </c>
      <c r="M668">
        <f t="shared" si="143"/>
        <v>50170</v>
      </c>
      <c r="N668">
        <f t="shared" si="144"/>
        <v>10</v>
      </c>
      <c r="O668" t="str">
        <f t="shared" si="146"/>
        <v>nie</v>
      </c>
      <c r="P668" t="str">
        <f t="shared" si="145"/>
        <v>nie</v>
      </c>
    </row>
    <row r="669" spans="1:16" x14ac:dyDescent="0.3">
      <c r="A669" s="2">
        <v>45573</v>
      </c>
      <c r="B669">
        <f t="shared" si="136"/>
        <v>2</v>
      </c>
      <c r="C669">
        <v>10</v>
      </c>
      <c r="D669">
        <f t="shared" si="137"/>
        <v>0</v>
      </c>
      <c r="E669" t="s">
        <v>8</v>
      </c>
      <c r="F669" s="2" t="str">
        <f t="shared" si="138"/>
        <v>TAK</v>
      </c>
      <c r="G669">
        <f t="shared" si="139"/>
        <v>0.4</v>
      </c>
      <c r="H669">
        <f t="shared" si="135"/>
        <v>0</v>
      </c>
      <c r="I669">
        <f t="shared" si="134"/>
        <v>120</v>
      </c>
      <c r="J669">
        <f t="shared" si="140"/>
        <v>50290</v>
      </c>
      <c r="K669">
        <f t="shared" si="141"/>
        <v>72240</v>
      </c>
      <c r="L669">
        <f t="shared" si="142"/>
        <v>21950</v>
      </c>
      <c r="M669">
        <f t="shared" si="143"/>
        <v>50290</v>
      </c>
      <c r="N669">
        <f t="shared" si="144"/>
        <v>10</v>
      </c>
      <c r="O669" t="str">
        <f t="shared" si="146"/>
        <v>nie</v>
      </c>
      <c r="P669" t="str">
        <f t="shared" si="145"/>
        <v>nie</v>
      </c>
    </row>
    <row r="670" spans="1:16" x14ac:dyDescent="0.3">
      <c r="A670" s="2">
        <v>45574</v>
      </c>
      <c r="B670">
        <f t="shared" si="136"/>
        <v>3</v>
      </c>
      <c r="C670">
        <v>10</v>
      </c>
      <c r="D670">
        <f t="shared" si="137"/>
        <v>0</v>
      </c>
      <c r="E670" t="s">
        <v>8</v>
      </c>
      <c r="F670" s="2" t="str">
        <f t="shared" si="138"/>
        <v>TAK</v>
      </c>
      <c r="G670">
        <f t="shared" si="139"/>
        <v>0.4</v>
      </c>
      <c r="H670">
        <f t="shared" si="135"/>
        <v>0</v>
      </c>
      <c r="I670">
        <f t="shared" si="134"/>
        <v>120</v>
      </c>
      <c r="J670">
        <f t="shared" si="140"/>
        <v>50410</v>
      </c>
      <c r="K670">
        <f t="shared" si="141"/>
        <v>72360</v>
      </c>
      <c r="L670">
        <f t="shared" si="142"/>
        <v>21950</v>
      </c>
      <c r="M670">
        <f t="shared" si="143"/>
        <v>50410</v>
      </c>
      <c r="N670">
        <f t="shared" si="144"/>
        <v>10</v>
      </c>
      <c r="O670" t="str">
        <f t="shared" si="146"/>
        <v>nie</v>
      </c>
      <c r="P670" t="str">
        <f t="shared" si="145"/>
        <v>nie</v>
      </c>
    </row>
    <row r="671" spans="1:16" x14ac:dyDescent="0.3">
      <c r="A671" s="2">
        <v>45575</v>
      </c>
      <c r="B671">
        <f t="shared" si="136"/>
        <v>4</v>
      </c>
      <c r="C671">
        <v>10</v>
      </c>
      <c r="D671">
        <f t="shared" si="137"/>
        <v>0</v>
      </c>
      <c r="E671" t="s">
        <v>8</v>
      </c>
      <c r="F671" s="2" t="str">
        <f t="shared" si="138"/>
        <v>TAK</v>
      </c>
      <c r="G671">
        <f t="shared" si="139"/>
        <v>0.4</v>
      </c>
      <c r="H671">
        <f t="shared" si="135"/>
        <v>0</v>
      </c>
      <c r="I671">
        <f t="shared" si="134"/>
        <v>120</v>
      </c>
      <c r="J671">
        <f t="shared" si="140"/>
        <v>50530</v>
      </c>
      <c r="K671">
        <f t="shared" si="141"/>
        <v>72480</v>
      </c>
      <c r="L671">
        <f t="shared" si="142"/>
        <v>21950</v>
      </c>
      <c r="M671">
        <f t="shared" si="143"/>
        <v>50530</v>
      </c>
      <c r="N671">
        <f t="shared" si="144"/>
        <v>10</v>
      </c>
      <c r="O671" t="str">
        <f t="shared" si="146"/>
        <v>nie</v>
      </c>
      <c r="P671" t="str">
        <f t="shared" si="145"/>
        <v>nie</v>
      </c>
    </row>
    <row r="672" spans="1:16" x14ac:dyDescent="0.3">
      <c r="A672" s="2">
        <v>45576</v>
      </c>
      <c r="B672">
        <f t="shared" si="136"/>
        <v>5</v>
      </c>
      <c r="C672">
        <v>10</v>
      </c>
      <c r="D672">
        <f t="shared" si="137"/>
        <v>0</v>
      </c>
      <c r="E672" t="s">
        <v>8</v>
      </c>
      <c r="F672" s="2" t="str">
        <f t="shared" si="138"/>
        <v>TAK</v>
      </c>
      <c r="G672">
        <f t="shared" si="139"/>
        <v>0.4</v>
      </c>
      <c r="H672">
        <f t="shared" si="135"/>
        <v>0</v>
      </c>
      <c r="I672">
        <f t="shared" si="134"/>
        <v>120</v>
      </c>
      <c r="J672">
        <f t="shared" si="140"/>
        <v>50650</v>
      </c>
      <c r="K672">
        <f t="shared" si="141"/>
        <v>72600</v>
      </c>
      <c r="L672">
        <f t="shared" si="142"/>
        <v>21950</v>
      </c>
      <c r="M672">
        <f t="shared" si="143"/>
        <v>50650</v>
      </c>
      <c r="N672">
        <f t="shared" si="144"/>
        <v>10</v>
      </c>
      <c r="O672" t="str">
        <f t="shared" si="146"/>
        <v>nie</v>
      </c>
      <c r="P672" t="str">
        <f t="shared" si="145"/>
        <v>nie</v>
      </c>
    </row>
    <row r="673" spans="1:16" x14ac:dyDescent="0.3">
      <c r="A673" s="2">
        <v>45577</v>
      </c>
      <c r="B673">
        <f t="shared" si="136"/>
        <v>6</v>
      </c>
      <c r="C673">
        <v>10</v>
      </c>
      <c r="D673">
        <f t="shared" si="137"/>
        <v>0</v>
      </c>
      <c r="E673" t="s">
        <v>8</v>
      </c>
      <c r="F673" s="2" t="str">
        <f t="shared" si="138"/>
        <v>NIE</v>
      </c>
      <c r="G673">
        <f t="shared" si="139"/>
        <v>0.4</v>
      </c>
      <c r="H673">
        <f t="shared" si="135"/>
        <v>0</v>
      </c>
      <c r="I673">
        <f t="shared" si="134"/>
        <v>0</v>
      </c>
      <c r="J673">
        <f t="shared" si="140"/>
        <v>50650</v>
      </c>
      <c r="K673">
        <f t="shared" si="141"/>
        <v>72600</v>
      </c>
      <c r="L673">
        <f t="shared" si="142"/>
        <v>21950</v>
      </c>
      <c r="M673">
        <f t="shared" si="143"/>
        <v>50650</v>
      </c>
      <c r="N673">
        <f t="shared" si="144"/>
        <v>10</v>
      </c>
      <c r="O673" t="str">
        <f t="shared" si="146"/>
        <v>nie</v>
      </c>
      <c r="P673" t="str">
        <f t="shared" si="145"/>
        <v>nie</v>
      </c>
    </row>
    <row r="674" spans="1:16" x14ac:dyDescent="0.3">
      <c r="A674" s="2">
        <v>45578</v>
      </c>
      <c r="B674">
        <f t="shared" si="136"/>
        <v>7</v>
      </c>
      <c r="C674">
        <v>10</v>
      </c>
      <c r="D674">
        <f t="shared" si="137"/>
        <v>150</v>
      </c>
      <c r="E674" t="s">
        <v>8</v>
      </c>
      <c r="F674" s="2" t="str">
        <f t="shared" si="138"/>
        <v>NIE</v>
      </c>
      <c r="G674">
        <f t="shared" si="139"/>
        <v>0.4</v>
      </c>
      <c r="H674">
        <f t="shared" si="135"/>
        <v>150</v>
      </c>
      <c r="I674">
        <f t="shared" si="134"/>
        <v>0</v>
      </c>
      <c r="J674">
        <f t="shared" si="140"/>
        <v>50500</v>
      </c>
      <c r="K674">
        <f t="shared" si="141"/>
        <v>72600</v>
      </c>
      <c r="L674">
        <f t="shared" si="142"/>
        <v>22100</v>
      </c>
      <c r="M674">
        <f t="shared" si="143"/>
        <v>50500</v>
      </c>
      <c r="N674">
        <f t="shared" si="144"/>
        <v>10</v>
      </c>
      <c r="O674" t="str">
        <f t="shared" si="146"/>
        <v>nie</v>
      </c>
      <c r="P674" t="str">
        <f t="shared" si="145"/>
        <v>nie</v>
      </c>
    </row>
    <row r="675" spans="1:16" x14ac:dyDescent="0.3">
      <c r="A675" s="2">
        <v>45579</v>
      </c>
      <c r="B675">
        <f t="shared" si="136"/>
        <v>1</v>
      </c>
      <c r="C675">
        <v>10</v>
      </c>
      <c r="D675">
        <f t="shared" si="137"/>
        <v>0</v>
      </c>
      <c r="E675" t="s">
        <v>8</v>
      </c>
      <c r="F675" s="2" t="str">
        <f t="shared" si="138"/>
        <v>TAK</v>
      </c>
      <c r="G675">
        <f t="shared" si="139"/>
        <v>0.4</v>
      </c>
      <c r="H675">
        <f t="shared" si="135"/>
        <v>0</v>
      </c>
      <c r="I675">
        <f t="shared" si="134"/>
        <v>120</v>
      </c>
      <c r="J675">
        <f t="shared" si="140"/>
        <v>50620</v>
      </c>
      <c r="K675">
        <f t="shared" si="141"/>
        <v>72720</v>
      </c>
      <c r="L675">
        <f t="shared" si="142"/>
        <v>22100</v>
      </c>
      <c r="M675">
        <f t="shared" si="143"/>
        <v>50620</v>
      </c>
      <c r="N675">
        <f t="shared" si="144"/>
        <v>10</v>
      </c>
      <c r="O675" t="str">
        <f t="shared" si="146"/>
        <v>nie</v>
      </c>
      <c r="P675" t="str">
        <f t="shared" si="145"/>
        <v>nie</v>
      </c>
    </row>
    <row r="676" spans="1:16" x14ac:dyDescent="0.3">
      <c r="A676" s="2">
        <v>45580</v>
      </c>
      <c r="B676">
        <f t="shared" si="136"/>
        <v>2</v>
      </c>
      <c r="C676">
        <v>10</v>
      </c>
      <c r="D676">
        <f t="shared" si="137"/>
        <v>0</v>
      </c>
      <c r="E676" t="s">
        <v>8</v>
      </c>
      <c r="F676" s="2" t="str">
        <f t="shared" si="138"/>
        <v>TAK</v>
      </c>
      <c r="G676">
        <f t="shared" si="139"/>
        <v>0.4</v>
      </c>
      <c r="H676">
        <f t="shared" si="135"/>
        <v>0</v>
      </c>
      <c r="I676">
        <f t="shared" si="134"/>
        <v>120</v>
      </c>
      <c r="J676">
        <f t="shared" si="140"/>
        <v>50740</v>
      </c>
      <c r="K676">
        <f t="shared" si="141"/>
        <v>72840</v>
      </c>
      <c r="L676">
        <f t="shared" si="142"/>
        <v>22100</v>
      </c>
      <c r="M676">
        <f t="shared" si="143"/>
        <v>50740</v>
      </c>
      <c r="N676">
        <f t="shared" si="144"/>
        <v>10</v>
      </c>
      <c r="O676" t="str">
        <f t="shared" si="146"/>
        <v>nie</v>
      </c>
      <c r="P676" t="str">
        <f t="shared" si="145"/>
        <v>nie</v>
      </c>
    </row>
    <row r="677" spans="1:16" x14ac:dyDescent="0.3">
      <c r="A677" s="2">
        <v>45581</v>
      </c>
      <c r="B677">
        <f t="shared" si="136"/>
        <v>3</v>
      </c>
      <c r="C677">
        <v>10</v>
      </c>
      <c r="D677">
        <f t="shared" si="137"/>
        <v>0</v>
      </c>
      <c r="E677" t="s">
        <v>8</v>
      </c>
      <c r="F677" s="2" t="str">
        <f t="shared" si="138"/>
        <v>TAK</v>
      </c>
      <c r="G677">
        <f t="shared" si="139"/>
        <v>0.4</v>
      </c>
      <c r="H677">
        <f t="shared" si="135"/>
        <v>0</v>
      </c>
      <c r="I677">
        <f t="shared" si="134"/>
        <v>120</v>
      </c>
      <c r="J677">
        <f t="shared" si="140"/>
        <v>50860</v>
      </c>
      <c r="K677">
        <f t="shared" si="141"/>
        <v>72960</v>
      </c>
      <c r="L677">
        <f t="shared" si="142"/>
        <v>22100</v>
      </c>
      <c r="M677">
        <f t="shared" si="143"/>
        <v>50860</v>
      </c>
      <c r="N677">
        <f t="shared" si="144"/>
        <v>10</v>
      </c>
      <c r="O677" t="str">
        <f t="shared" si="146"/>
        <v>nie</v>
      </c>
      <c r="P677" t="str">
        <f t="shared" si="145"/>
        <v>nie</v>
      </c>
    </row>
    <row r="678" spans="1:16" x14ac:dyDescent="0.3">
      <c r="A678" s="2">
        <v>45582</v>
      </c>
      <c r="B678">
        <f t="shared" si="136"/>
        <v>4</v>
      </c>
      <c r="C678">
        <v>10</v>
      </c>
      <c r="D678">
        <f t="shared" si="137"/>
        <v>0</v>
      </c>
      <c r="E678" t="s">
        <v>8</v>
      </c>
      <c r="F678" s="2" t="str">
        <f t="shared" si="138"/>
        <v>TAK</v>
      </c>
      <c r="G678">
        <f t="shared" si="139"/>
        <v>0.4</v>
      </c>
      <c r="H678">
        <f t="shared" si="135"/>
        <v>0</v>
      </c>
      <c r="I678">
        <f t="shared" si="134"/>
        <v>120</v>
      </c>
      <c r="J678">
        <f t="shared" si="140"/>
        <v>50980</v>
      </c>
      <c r="K678">
        <f t="shared" si="141"/>
        <v>73080</v>
      </c>
      <c r="L678">
        <f t="shared" si="142"/>
        <v>22100</v>
      </c>
      <c r="M678">
        <f t="shared" si="143"/>
        <v>50980</v>
      </c>
      <c r="N678">
        <f t="shared" si="144"/>
        <v>10</v>
      </c>
      <c r="O678" t="str">
        <f t="shared" si="146"/>
        <v>nie</v>
      </c>
      <c r="P678" t="str">
        <f t="shared" si="145"/>
        <v>nie</v>
      </c>
    </row>
    <row r="679" spans="1:16" x14ac:dyDescent="0.3">
      <c r="A679" s="2">
        <v>45583</v>
      </c>
      <c r="B679">
        <f t="shared" si="136"/>
        <v>5</v>
      </c>
      <c r="C679">
        <v>10</v>
      </c>
      <c r="D679">
        <f t="shared" si="137"/>
        <v>0</v>
      </c>
      <c r="E679" t="s">
        <v>8</v>
      </c>
      <c r="F679" s="2" t="str">
        <f t="shared" si="138"/>
        <v>TAK</v>
      </c>
      <c r="G679">
        <f t="shared" si="139"/>
        <v>0.4</v>
      </c>
      <c r="H679">
        <f t="shared" si="135"/>
        <v>0</v>
      </c>
      <c r="I679">
        <f t="shared" si="134"/>
        <v>120</v>
      </c>
      <c r="J679">
        <f t="shared" si="140"/>
        <v>51100</v>
      </c>
      <c r="K679">
        <f t="shared" si="141"/>
        <v>73200</v>
      </c>
      <c r="L679">
        <f t="shared" si="142"/>
        <v>22100</v>
      </c>
      <c r="M679">
        <f t="shared" si="143"/>
        <v>51100</v>
      </c>
      <c r="N679">
        <f t="shared" si="144"/>
        <v>10</v>
      </c>
      <c r="O679" t="str">
        <f t="shared" si="146"/>
        <v>nie</v>
      </c>
      <c r="P679" t="str">
        <f t="shared" si="145"/>
        <v>nie</v>
      </c>
    </row>
    <row r="680" spans="1:16" x14ac:dyDescent="0.3">
      <c r="A680" s="2">
        <v>45584</v>
      </c>
      <c r="B680">
        <f t="shared" si="136"/>
        <v>6</v>
      </c>
      <c r="C680">
        <v>10</v>
      </c>
      <c r="D680">
        <f t="shared" si="137"/>
        <v>0</v>
      </c>
      <c r="E680" t="s">
        <v>8</v>
      </c>
      <c r="F680" s="2" t="str">
        <f t="shared" si="138"/>
        <v>NIE</v>
      </c>
      <c r="G680">
        <f t="shared" si="139"/>
        <v>0.4</v>
      </c>
      <c r="H680">
        <f t="shared" si="135"/>
        <v>0</v>
      </c>
      <c r="I680">
        <f t="shared" si="134"/>
        <v>0</v>
      </c>
      <c r="J680">
        <f t="shared" si="140"/>
        <v>51100</v>
      </c>
      <c r="K680">
        <f t="shared" si="141"/>
        <v>73200</v>
      </c>
      <c r="L680">
        <f t="shared" si="142"/>
        <v>22100</v>
      </c>
      <c r="M680">
        <f t="shared" si="143"/>
        <v>51100</v>
      </c>
      <c r="N680">
        <f t="shared" si="144"/>
        <v>10</v>
      </c>
      <c r="O680" t="str">
        <f t="shared" si="146"/>
        <v>nie</v>
      </c>
      <c r="P680" t="str">
        <f t="shared" si="145"/>
        <v>nie</v>
      </c>
    </row>
    <row r="681" spans="1:16" x14ac:dyDescent="0.3">
      <c r="A681" s="2">
        <v>45585</v>
      </c>
      <c r="B681">
        <f t="shared" si="136"/>
        <v>7</v>
      </c>
      <c r="C681">
        <v>10</v>
      </c>
      <c r="D681">
        <f t="shared" si="137"/>
        <v>150</v>
      </c>
      <c r="E681" t="s">
        <v>8</v>
      </c>
      <c r="F681" s="2" t="str">
        <f t="shared" si="138"/>
        <v>NIE</v>
      </c>
      <c r="G681">
        <f t="shared" si="139"/>
        <v>0.4</v>
      </c>
      <c r="H681">
        <f t="shared" si="135"/>
        <v>150</v>
      </c>
      <c r="I681">
        <f t="shared" si="134"/>
        <v>0</v>
      </c>
      <c r="J681">
        <f t="shared" si="140"/>
        <v>50950</v>
      </c>
      <c r="K681">
        <f t="shared" si="141"/>
        <v>73200</v>
      </c>
      <c r="L681">
        <f t="shared" si="142"/>
        <v>22250</v>
      </c>
      <c r="M681">
        <f t="shared" si="143"/>
        <v>50950</v>
      </c>
      <c r="N681">
        <f t="shared" si="144"/>
        <v>10</v>
      </c>
      <c r="O681" t="str">
        <f t="shared" si="146"/>
        <v>nie</v>
      </c>
      <c r="P681" t="str">
        <f t="shared" si="145"/>
        <v>nie</v>
      </c>
    </row>
    <row r="682" spans="1:16" x14ac:dyDescent="0.3">
      <c r="A682" s="2">
        <v>45586</v>
      </c>
      <c r="B682">
        <f t="shared" si="136"/>
        <v>1</v>
      </c>
      <c r="C682">
        <v>10</v>
      </c>
      <c r="D682">
        <f t="shared" si="137"/>
        <v>0</v>
      </c>
      <c r="E682" t="s">
        <v>8</v>
      </c>
      <c r="F682" s="2" t="str">
        <f t="shared" si="138"/>
        <v>TAK</v>
      </c>
      <c r="G682">
        <f t="shared" si="139"/>
        <v>0.4</v>
      </c>
      <c r="H682">
        <f t="shared" si="135"/>
        <v>0</v>
      </c>
      <c r="I682">
        <f t="shared" si="134"/>
        <v>120</v>
      </c>
      <c r="J682">
        <f t="shared" si="140"/>
        <v>51070</v>
      </c>
      <c r="K682">
        <f t="shared" si="141"/>
        <v>73320</v>
      </c>
      <c r="L682">
        <f t="shared" si="142"/>
        <v>22250</v>
      </c>
      <c r="M682">
        <f t="shared" si="143"/>
        <v>51070</v>
      </c>
      <c r="N682">
        <f t="shared" si="144"/>
        <v>10</v>
      </c>
      <c r="O682" t="str">
        <f t="shared" si="146"/>
        <v>nie</v>
      </c>
      <c r="P682" t="str">
        <f t="shared" si="145"/>
        <v>nie</v>
      </c>
    </row>
    <row r="683" spans="1:16" x14ac:dyDescent="0.3">
      <c r="A683" s="2">
        <v>45587</v>
      </c>
      <c r="B683">
        <f t="shared" si="136"/>
        <v>2</v>
      </c>
      <c r="C683">
        <v>10</v>
      </c>
      <c r="D683">
        <f t="shared" si="137"/>
        <v>0</v>
      </c>
      <c r="E683" t="s">
        <v>8</v>
      </c>
      <c r="F683" s="2" t="str">
        <f t="shared" si="138"/>
        <v>TAK</v>
      </c>
      <c r="G683">
        <f t="shared" si="139"/>
        <v>0.4</v>
      </c>
      <c r="H683">
        <f t="shared" si="135"/>
        <v>0</v>
      </c>
      <c r="I683">
        <f t="shared" si="134"/>
        <v>120</v>
      </c>
      <c r="J683">
        <f t="shared" si="140"/>
        <v>51190</v>
      </c>
      <c r="K683">
        <f t="shared" si="141"/>
        <v>73440</v>
      </c>
      <c r="L683">
        <f t="shared" si="142"/>
        <v>22250</v>
      </c>
      <c r="M683">
        <f t="shared" si="143"/>
        <v>51190</v>
      </c>
      <c r="N683">
        <f t="shared" si="144"/>
        <v>10</v>
      </c>
      <c r="O683" t="str">
        <f t="shared" si="146"/>
        <v>nie</v>
      </c>
      <c r="P683" t="str">
        <f t="shared" si="145"/>
        <v>nie</v>
      </c>
    </row>
    <row r="684" spans="1:16" x14ac:dyDescent="0.3">
      <c r="A684" s="2">
        <v>45588</v>
      </c>
      <c r="B684">
        <f t="shared" si="136"/>
        <v>3</v>
      </c>
      <c r="C684">
        <v>10</v>
      </c>
      <c r="D684">
        <f t="shared" si="137"/>
        <v>0</v>
      </c>
      <c r="E684" t="s">
        <v>8</v>
      </c>
      <c r="F684" s="2" t="str">
        <f t="shared" si="138"/>
        <v>TAK</v>
      </c>
      <c r="G684">
        <f t="shared" si="139"/>
        <v>0.4</v>
      </c>
      <c r="H684">
        <f t="shared" si="135"/>
        <v>0</v>
      </c>
      <c r="I684">
        <f t="shared" si="134"/>
        <v>120</v>
      </c>
      <c r="J684">
        <f t="shared" si="140"/>
        <v>51310</v>
      </c>
      <c r="K684">
        <f t="shared" si="141"/>
        <v>73560</v>
      </c>
      <c r="L684">
        <f t="shared" si="142"/>
        <v>22250</v>
      </c>
      <c r="M684">
        <f t="shared" si="143"/>
        <v>51310</v>
      </c>
      <c r="N684">
        <f t="shared" si="144"/>
        <v>10</v>
      </c>
      <c r="O684" t="str">
        <f t="shared" si="146"/>
        <v>nie</v>
      </c>
      <c r="P684" t="str">
        <f t="shared" si="145"/>
        <v>nie</v>
      </c>
    </row>
    <row r="685" spans="1:16" x14ac:dyDescent="0.3">
      <c r="A685" s="2">
        <v>45589</v>
      </c>
      <c r="B685">
        <f t="shared" si="136"/>
        <v>4</v>
      </c>
      <c r="C685">
        <v>10</v>
      </c>
      <c r="D685">
        <f t="shared" si="137"/>
        <v>0</v>
      </c>
      <c r="E685" t="s">
        <v>8</v>
      </c>
      <c r="F685" s="2" t="str">
        <f t="shared" si="138"/>
        <v>TAK</v>
      </c>
      <c r="G685">
        <f t="shared" si="139"/>
        <v>0.4</v>
      </c>
      <c r="H685">
        <f t="shared" si="135"/>
        <v>0</v>
      </c>
      <c r="I685">
        <f t="shared" si="134"/>
        <v>120</v>
      </c>
      <c r="J685">
        <f t="shared" si="140"/>
        <v>51430</v>
      </c>
      <c r="K685">
        <f t="shared" si="141"/>
        <v>73680</v>
      </c>
      <c r="L685">
        <f t="shared" si="142"/>
        <v>22250</v>
      </c>
      <c r="M685">
        <f t="shared" si="143"/>
        <v>51430</v>
      </c>
      <c r="N685">
        <f t="shared" si="144"/>
        <v>10</v>
      </c>
      <c r="O685" t="str">
        <f t="shared" si="146"/>
        <v>nie</v>
      </c>
      <c r="P685" t="str">
        <f t="shared" si="145"/>
        <v>nie</v>
      </c>
    </row>
    <row r="686" spans="1:16" x14ac:dyDescent="0.3">
      <c r="A686" s="2">
        <v>45590</v>
      </c>
      <c r="B686">
        <f t="shared" si="136"/>
        <v>5</v>
      </c>
      <c r="C686">
        <v>10</v>
      </c>
      <c r="D686">
        <f t="shared" si="137"/>
        <v>0</v>
      </c>
      <c r="E686" t="s">
        <v>8</v>
      </c>
      <c r="F686" s="2" t="str">
        <f t="shared" si="138"/>
        <v>TAK</v>
      </c>
      <c r="G686">
        <f t="shared" si="139"/>
        <v>0.4</v>
      </c>
      <c r="H686">
        <f t="shared" si="135"/>
        <v>0</v>
      </c>
      <c r="I686">
        <f t="shared" si="134"/>
        <v>120</v>
      </c>
      <c r="J686">
        <f t="shared" si="140"/>
        <v>51550</v>
      </c>
      <c r="K686">
        <f t="shared" si="141"/>
        <v>73800</v>
      </c>
      <c r="L686">
        <f t="shared" si="142"/>
        <v>22250</v>
      </c>
      <c r="M686">
        <f t="shared" si="143"/>
        <v>51550</v>
      </c>
      <c r="N686">
        <f t="shared" si="144"/>
        <v>10</v>
      </c>
      <c r="O686" t="str">
        <f t="shared" si="146"/>
        <v>nie</v>
      </c>
      <c r="P686" t="str">
        <f t="shared" si="145"/>
        <v>nie</v>
      </c>
    </row>
    <row r="687" spans="1:16" x14ac:dyDescent="0.3">
      <c r="A687" s="2">
        <v>45591</v>
      </c>
      <c r="B687">
        <f t="shared" si="136"/>
        <v>6</v>
      </c>
      <c r="C687">
        <v>10</v>
      </c>
      <c r="D687">
        <f t="shared" si="137"/>
        <v>0</v>
      </c>
      <c r="E687" t="s">
        <v>8</v>
      </c>
      <c r="F687" s="2" t="str">
        <f t="shared" si="138"/>
        <v>NIE</v>
      </c>
      <c r="G687">
        <f t="shared" si="139"/>
        <v>0.4</v>
      </c>
      <c r="H687">
        <f t="shared" si="135"/>
        <v>0</v>
      </c>
      <c r="I687">
        <f t="shared" si="134"/>
        <v>0</v>
      </c>
      <c r="J687">
        <f t="shared" si="140"/>
        <v>51550</v>
      </c>
      <c r="K687">
        <f t="shared" si="141"/>
        <v>73800</v>
      </c>
      <c r="L687">
        <f t="shared" si="142"/>
        <v>22250</v>
      </c>
      <c r="M687">
        <f t="shared" si="143"/>
        <v>51550</v>
      </c>
      <c r="N687">
        <f t="shared" si="144"/>
        <v>10</v>
      </c>
      <c r="O687" t="str">
        <f t="shared" si="146"/>
        <v>nie</v>
      </c>
      <c r="P687" t="str">
        <f t="shared" si="145"/>
        <v>nie</v>
      </c>
    </row>
    <row r="688" spans="1:16" x14ac:dyDescent="0.3">
      <c r="A688" s="2">
        <v>45592</v>
      </c>
      <c r="B688">
        <f t="shared" si="136"/>
        <v>7</v>
      </c>
      <c r="C688">
        <v>10</v>
      </c>
      <c r="D688">
        <f t="shared" si="137"/>
        <v>150</v>
      </c>
      <c r="E688" t="s">
        <v>8</v>
      </c>
      <c r="F688" s="2" t="str">
        <f t="shared" si="138"/>
        <v>NIE</v>
      </c>
      <c r="G688">
        <f t="shared" si="139"/>
        <v>0.4</v>
      </c>
      <c r="H688">
        <f t="shared" si="135"/>
        <v>150</v>
      </c>
      <c r="I688">
        <f t="shared" si="134"/>
        <v>0</v>
      </c>
      <c r="J688">
        <f t="shared" si="140"/>
        <v>51400</v>
      </c>
      <c r="K688">
        <f t="shared" si="141"/>
        <v>73800</v>
      </c>
      <c r="L688">
        <f t="shared" si="142"/>
        <v>22400</v>
      </c>
      <c r="M688">
        <f t="shared" si="143"/>
        <v>51400</v>
      </c>
      <c r="N688">
        <f t="shared" si="144"/>
        <v>10</v>
      </c>
      <c r="O688" t="str">
        <f t="shared" si="146"/>
        <v>nie</v>
      </c>
      <c r="P688" t="str">
        <f t="shared" si="145"/>
        <v>nie</v>
      </c>
    </row>
    <row r="689" spans="1:16" x14ac:dyDescent="0.3">
      <c r="A689" s="2">
        <v>45593</v>
      </c>
      <c r="B689">
        <f t="shared" si="136"/>
        <v>1</v>
      </c>
      <c r="C689">
        <v>10</v>
      </c>
      <c r="D689">
        <f t="shared" si="137"/>
        <v>0</v>
      </c>
      <c r="E689" t="s">
        <v>8</v>
      </c>
      <c r="F689" s="2" t="str">
        <f t="shared" si="138"/>
        <v>TAK</v>
      </c>
      <c r="G689">
        <f t="shared" si="139"/>
        <v>0.4</v>
      </c>
      <c r="H689">
        <f t="shared" si="135"/>
        <v>0</v>
      </c>
      <c r="I689">
        <f t="shared" si="134"/>
        <v>120</v>
      </c>
      <c r="J689">
        <f t="shared" si="140"/>
        <v>51520</v>
      </c>
      <c r="K689">
        <f t="shared" si="141"/>
        <v>73920</v>
      </c>
      <c r="L689">
        <f t="shared" si="142"/>
        <v>22400</v>
      </c>
      <c r="M689">
        <f t="shared" si="143"/>
        <v>51520</v>
      </c>
      <c r="N689">
        <f t="shared" si="144"/>
        <v>10</v>
      </c>
      <c r="O689" t="str">
        <f t="shared" si="146"/>
        <v>nie</v>
      </c>
      <c r="P689" t="str">
        <f t="shared" si="145"/>
        <v>nie</v>
      </c>
    </row>
    <row r="690" spans="1:16" x14ac:dyDescent="0.3">
      <c r="A690" s="2">
        <v>45594</v>
      </c>
      <c r="B690">
        <f t="shared" si="136"/>
        <v>2</v>
      </c>
      <c r="C690">
        <v>10</v>
      </c>
      <c r="D690">
        <f t="shared" si="137"/>
        <v>0</v>
      </c>
      <c r="E690" t="s">
        <v>8</v>
      </c>
      <c r="F690" s="2" t="str">
        <f t="shared" si="138"/>
        <v>TAK</v>
      </c>
      <c r="G690">
        <f t="shared" si="139"/>
        <v>0.4</v>
      </c>
      <c r="H690">
        <f t="shared" si="135"/>
        <v>0</v>
      </c>
      <c r="I690">
        <f t="shared" si="134"/>
        <v>120</v>
      </c>
      <c r="J690">
        <f t="shared" si="140"/>
        <v>51640</v>
      </c>
      <c r="K690">
        <f t="shared" si="141"/>
        <v>74040</v>
      </c>
      <c r="L690">
        <f t="shared" si="142"/>
        <v>22400</v>
      </c>
      <c r="M690">
        <f t="shared" si="143"/>
        <v>51640</v>
      </c>
      <c r="N690">
        <f t="shared" si="144"/>
        <v>10</v>
      </c>
      <c r="O690" t="str">
        <f t="shared" si="146"/>
        <v>nie</v>
      </c>
      <c r="P690" t="str">
        <f t="shared" si="145"/>
        <v>nie</v>
      </c>
    </row>
    <row r="691" spans="1:16" x14ac:dyDescent="0.3">
      <c r="A691" s="2">
        <v>45595</v>
      </c>
      <c r="B691">
        <f t="shared" si="136"/>
        <v>3</v>
      </c>
      <c r="C691">
        <v>10</v>
      </c>
      <c r="D691">
        <f t="shared" si="137"/>
        <v>0</v>
      </c>
      <c r="E691" t="s">
        <v>8</v>
      </c>
      <c r="F691" s="2" t="str">
        <f t="shared" si="138"/>
        <v>TAK</v>
      </c>
      <c r="G691">
        <f t="shared" si="139"/>
        <v>0.4</v>
      </c>
      <c r="H691">
        <f t="shared" si="135"/>
        <v>0</v>
      </c>
      <c r="I691">
        <f t="shared" si="134"/>
        <v>120</v>
      </c>
      <c r="J691">
        <f t="shared" si="140"/>
        <v>51760</v>
      </c>
      <c r="K691">
        <f t="shared" si="141"/>
        <v>74160</v>
      </c>
      <c r="L691">
        <f t="shared" si="142"/>
        <v>22400</v>
      </c>
      <c r="M691">
        <f t="shared" si="143"/>
        <v>51760</v>
      </c>
      <c r="N691">
        <f t="shared" si="144"/>
        <v>10</v>
      </c>
      <c r="O691" t="str">
        <f t="shared" si="146"/>
        <v>nie</v>
      </c>
      <c r="P691" t="str">
        <f>IF(AND(O691="nie",O692="tak"),"koniec","nie")</f>
        <v>nie</v>
      </c>
    </row>
    <row r="692" spans="1:16" x14ac:dyDescent="0.3">
      <c r="A692" s="2">
        <v>45596</v>
      </c>
      <c r="B692">
        <f t="shared" si="136"/>
        <v>4</v>
      </c>
      <c r="C692">
        <v>10</v>
      </c>
      <c r="D692">
        <f t="shared" si="137"/>
        <v>0</v>
      </c>
      <c r="E692" t="s">
        <v>8</v>
      </c>
      <c r="F692" s="2" t="str">
        <f t="shared" si="138"/>
        <v>TAK</v>
      </c>
      <c r="G692">
        <f t="shared" si="139"/>
        <v>0.4</v>
      </c>
      <c r="H692">
        <f t="shared" si="135"/>
        <v>0</v>
      </c>
      <c r="I692">
        <f t="shared" si="134"/>
        <v>120</v>
      </c>
      <c r="J692">
        <f>IF(F692="tak",30*G692*10-D692+J691,J691-D692)</f>
        <v>51880</v>
      </c>
      <c r="K692">
        <f>IF(F692="tak",G692*C692*30+K691,K691)</f>
        <v>74280</v>
      </c>
      <c r="L692">
        <f>L691+D692</f>
        <v>22400</v>
      </c>
      <c r="M692">
        <f t="shared" si="143"/>
        <v>51880</v>
      </c>
      <c r="N692">
        <f t="shared" si="144"/>
        <v>10</v>
      </c>
      <c r="O692" t="str">
        <f>IF(N692=N691,"nie","tak")</f>
        <v>nie</v>
      </c>
      <c r="P692" t="str">
        <f>IF(AND(O692="nie",O694="tak"),"koniec","nie")</f>
        <v>koniec</v>
      </c>
    </row>
    <row r="693" spans="1:16" x14ac:dyDescent="0.3">
      <c r="A693" s="2"/>
      <c r="F693" s="2"/>
      <c r="H693">
        <f t="shared" si="135"/>
        <v>0</v>
      </c>
      <c r="I693">
        <f t="shared" si="134"/>
        <v>0</v>
      </c>
      <c r="K693">
        <f>SUBTOTAL(9,K662:K692)</f>
        <v>2261280</v>
      </c>
      <c r="L693">
        <f>SUBTOTAL(9,L662:L692)</f>
        <v>685100</v>
      </c>
      <c r="N693" s="9" t="s">
        <v>50</v>
      </c>
    </row>
    <row r="694" spans="1:16" x14ac:dyDescent="0.3">
      <c r="A694" s="2">
        <v>45597</v>
      </c>
      <c r="B694">
        <f t="shared" si="136"/>
        <v>5</v>
      </c>
      <c r="C694">
        <v>10</v>
      </c>
      <c r="D694">
        <f t="shared" si="137"/>
        <v>0</v>
      </c>
      <c r="E694" t="s">
        <v>8</v>
      </c>
      <c r="F694" s="2" t="str">
        <f t="shared" si="138"/>
        <v>TAK</v>
      </c>
      <c r="G694">
        <f t="shared" si="139"/>
        <v>0.4</v>
      </c>
      <c r="H694">
        <f t="shared" si="135"/>
        <v>0</v>
      </c>
      <c r="I694">
        <f t="shared" si="134"/>
        <v>120</v>
      </c>
      <c r="J694">
        <f>IF(F694="tak",30*G694*10-D694+J692,J692-D694)</f>
        <v>52000</v>
      </c>
      <c r="K694">
        <f>IF(F694="tak",G694*C694*30+K692,K692)</f>
        <v>74400</v>
      </c>
      <c r="L694">
        <f>L692+D694</f>
        <v>22400</v>
      </c>
      <c r="M694">
        <f t="shared" si="143"/>
        <v>52000</v>
      </c>
      <c r="N694">
        <f t="shared" si="144"/>
        <v>11</v>
      </c>
      <c r="O694" t="str">
        <f>IF(N694=N692,"nie","tak")</f>
        <v>tak</v>
      </c>
      <c r="P694" t="str">
        <f t="shared" si="145"/>
        <v>nie</v>
      </c>
    </row>
    <row r="695" spans="1:16" x14ac:dyDescent="0.3">
      <c r="A695" s="2">
        <v>45598</v>
      </c>
      <c r="B695">
        <f t="shared" si="136"/>
        <v>6</v>
      </c>
      <c r="C695">
        <v>10</v>
      </c>
      <c r="D695">
        <f t="shared" si="137"/>
        <v>0</v>
      </c>
      <c r="E695" t="s">
        <v>8</v>
      </c>
      <c r="F695" s="2" t="str">
        <f t="shared" si="138"/>
        <v>NIE</v>
      </c>
      <c r="G695">
        <f t="shared" si="139"/>
        <v>0.4</v>
      </c>
      <c r="H695">
        <f t="shared" si="135"/>
        <v>0</v>
      </c>
      <c r="I695">
        <f t="shared" si="134"/>
        <v>0</v>
      </c>
      <c r="J695">
        <f t="shared" si="140"/>
        <v>52000</v>
      </c>
      <c r="K695">
        <f t="shared" si="141"/>
        <v>74400</v>
      </c>
      <c r="L695">
        <f t="shared" si="142"/>
        <v>22400</v>
      </c>
      <c r="M695">
        <f t="shared" si="143"/>
        <v>52000</v>
      </c>
      <c r="N695">
        <f t="shared" si="144"/>
        <v>11</v>
      </c>
      <c r="O695" t="str">
        <f t="shared" si="146"/>
        <v>nie</v>
      </c>
      <c r="P695" t="str">
        <f t="shared" si="145"/>
        <v>nie</v>
      </c>
    </row>
    <row r="696" spans="1:16" x14ac:dyDescent="0.3">
      <c r="A696" s="2">
        <v>45599</v>
      </c>
      <c r="B696">
        <f t="shared" si="136"/>
        <v>7</v>
      </c>
      <c r="C696">
        <v>10</v>
      </c>
      <c r="D696">
        <f t="shared" si="137"/>
        <v>150</v>
      </c>
      <c r="E696" t="s">
        <v>8</v>
      </c>
      <c r="F696" s="2" t="str">
        <f t="shared" si="138"/>
        <v>NIE</v>
      </c>
      <c r="G696">
        <f t="shared" si="139"/>
        <v>0.4</v>
      </c>
      <c r="H696">
        <f t="shared" si="135"/>
        <v>150</v>
      </c>
      <c r="I696">
        <f t="shared" si="134"/>
        <v>0</v>
      </c>
      <c r="J696">
        <f t="shared" si="140"/>
        <v>51850</v>
      </c>
      <c r="K696">
        <f t="shared" si="141"/>
        <v>74400</v>
      </c>
      <c r="L696">
        <f t="shared" si="142"/>
        <v>22550</v>
      </c>
      <c r="M696">
        <f t="shared" si="143"/>
        <v>51850</v>
      </c>
      <c r="N696">
        <f t="shared" si="144"/>
        <v>11</v>
      </c>
      <c r="O696" t="str">
        <f t="shared" si="146"/>
        <v>nie</v>
      </c>
      <c r="P696" t="str">
        <f t="shared" si="145"/>
        <v>nie</v>
      </c>
    </row>
    <row r="697" spans="1:16" x14ac:dyDescent="0.3">
      <c r="A697" s="2">
        <v>45600</v>
      </c>
      <c r="B697">
        <f t="shared" si="136"/>
        <v>1</v>
      </c>
      <c r="C697">
        <v>10</v>
      </c>
      <c r="D697">
        <f t="shared" si="137"/>
        <v>0</v>
      </c>
      <c r="E697" t="s">
        <v>8</v>
      </c>
      <c r="F697" s="2" t="str">
        <f t="shared" si="138"/>
        <v>TAK</v>
      </c>
      <c r="G697">
        <f t="shared" si="139"/>
        <v>0.4</v>
      </c>
      <c r="H697">
        <f t="shared" si="135"/>
        <v>0</v>
      </c>
      <c r="I697">
        <f t="shared" si="134"/>
        <v>120</v>
      </c>
      <c r="J697">
        <f t="shared" si="140"/>
        <v>51970</v>
      </c>
      <c r="K697">
        <f t="shared" si="141"/>
        <v>74520</v>
      </c>
      <c r="L697">
        <f t="shared" si="142"/>
        <v>22550</v>
      </c>
      <c r="M697">
        <f t="shared" si="143"/>
        <v>51970</v>
      </c>
      <c r="N697">
        <f t="shared" si="144"/>
        <v>11</v>
      </c>
      <c r="O697" t="str">
        <f t="shared" si="146"/>
        <v>nie</v>
      </c>
      <c r="P697" t="str">
        <f t="shared" si="145"/>
        <v>nie</v>
      </c>
    </row>
    <row r="698" spans="1:16" x14ac:dyDescent="0.3">
      <c r="A698" s="2">
        <v>45601</v>
      </c>
      <c r="B698">
        <f t="shared" si="136"/>
        <v>2</v>
      </c>
      <c r="C698">
        <v>10</v>
      </c>
      <c r="D698">
        <f t="shared" si="137"/>
        <v>0</v>
      </c>
      <c r="E698" t="s">
        <v>8</v>
      </c>
      <c r="F698" s="2" t="str">
        <f t="shared" si="138"/>
        <v>TAK</v>
      </c>
      <c r="G698">
        <f t="shared" si="139"/>
        <v>0.4</v>
      </c>
      <c r="H698">
        <f t="shared" si="135"/>
        <v>0</v>
      </c>
      <c r="I698">
        <f t="shared" si="134"/>
        <v>120</v>
      </c>
      <c r="J698">
        <f t="shared" si="140"/>
        <v>52090</v>
      </c>
      <c r="K698">
        <f t="shared" si="141"/>
        <v>74640</v>
      </c>
      <c r="L698">
        <f t="shared" si="142"/>
        <v>22550</v>
      </c>
      <c r="M698">
        <f t="shared" si="143"/>
        <v>52090</v>
      </c>
      <c r="N698">
        <f t="shared" si="144"/>
        <v>11</v>
      </c>
      <c r="O698" t="str">
        <f t="shared" si="146"/>
        <v>nie</v>
      </c>
      <c r="P698" t="str">
        <f t="shared" si="145"/>
        <v>nie</v>
      </c>
    </row>
    <row r="699" spans="1:16" x14ac:dyDescent="0.3">
      <c r="A699" s="2">
        <v>45602</v>
      </c>
      <c r="B699">
        <f t="shared" si="136"/>
        <v>3</v>
      </c>
      <c r="C699">
        <v>10</v>
      </c>
      <c r="D699">
        <f t="shared" si="137"/>
        <v>0</v>
      </c>
      <c r="E699" t="s">
        <v>8</v>
      </c>
      <c r="F699" s="2" t="str">
        <f t="shared" si="138"/>
        <v>TAK</v>
      </c>
      <c r="G699">
        <f t="shared" si="139"/>
        <v>0.4</v>
      </c>
      <c r="H699">
        <f t="shared" si="135"/>
        <v>0</v>
      </c>
      <c r="I699">
        <f t="shared" si="134"/>
        <v>120</v>
      </c>
      <c r="J699">
        <f t="shared" si="140"/>
        <v>52210</v>
      </c>
      <c r="K699">
        <f t="shared" si="141"/>
        <v>74760</v>
      </c>
      <c r="L699">
        <f t="shared" si="142"/>
        <v>22550</v>
      </c>
      <c r="M699">
        <f t="shared" si="143"/>
        <v>52210</v>
      </c>
      <c r="N699">
        <f t="shared" si="144"/>
        <v>11</v>
      </c>
      <c r="O699" t="str">
        <f t="shared" si="146"/>
        <v>nie</v>
      </c>
      <c r="P699" t="str">
        <f t="shared" si="145"/>
        <v>nie</v>
      </c>
    </row>
    <row r="700" spans="1:16" x14ac:dyDescent="0.3">
      <c r="A700" s="2">
        <v>45603</v>
      </c>
      <c r="B700">
        <f t="shared" si="136"/>
        <v>4</v>
      </c>
      <c r="C700">
        <v>10</v>
      </c>
      <c r="D700">
        <f t="shared" si="137"/>
        <v>0</v>
      </c>
      <c r="E700" t="s">
        <v>8</v>
      </c>
      <c r="F700" s="2" t="str">
        <f t="shared" si="138"/>
        <v>TAK</v>
      </c>
      <c r="G700">
        <f t="shared" si="139"/>
        <v>0.4</v>
      </c>
      <c r="H700">
        <f t="shared" si="135"/>
        <v>0</v>
      </c>
      <c r="I700">
        <f t="shared" si="134"/>
        <v>120</v>
      </c>
      <c r="J700">
        <f t="shared" si="140"/>
        <v>52330</v>
      </c>
      <c r="K700">
        <f t="shared" si="141"/>
        <v>74880</v>
      </c>
      <c r="L700">
        <f t="shared" si="142"/>
        <v>22550</v>
      </c>
      <c r="M700">
        <f t="shared" si="143"/>
        <v>52330</v>
      </c>
      <c r="N700">
        <f t="shared" si="144"/>
        <v>11</v>
      </c>
      <c r="O700" t="str">
        <f t="shared" si="146"/>
        <v>nie</v>
      </c>
      <c r="P700" t="str">
        <f t="shared" si="145"/>
        <v>nie</v>
      </c>
    </row>
    <row r="701" spans="1:16" x14ac:dyDescent="0.3">
      <c r="A701" s="2">
        <v>45604</v>
      </c>
      <c r="B701">
        <f t="shared" si="136"/>
        <v>5</v>
      </c>
      <c r="C701">
        <v>10</v>
      </c>
      <c r="D701">
        <f t="shared" si="137"/>
        <v>0</v>
      </c>
      <c r="E701" t="s">
        <v>8</v>
      </c>
      <c r="F701" s="2" t="str">
        <f t="shared" si="138"/>
        <v>TAK</v>
      </c>
      <c r="G701">
        <f t="shared" si="139"/>
        <v>0.4</v>
      </c>
      <c r="H701">
        <f t="shared" si="135"/>
        <v>0</v>
      </c>
      <c r="I701">
        <f t="shared" si="134"/>
        <v>120</v>
      </c>
      <c r="J701">
        <f t="shared" si="140"/>
        <v>52450</v>
      </c>
      <c r="K701">
        <f t="shared" si="141"/>
        <v>75000</v>
      </c>
      <c r="L701">
        <f t="shared" si="142"/>
        <v>22550</v>
      </c>
      <c r="M701">
        <f t="shared" si="143"/>
        <v>52450</v>
      </c>
      <c r="N701">
        <f t="shared" si="144"/>
        <v>11</v>
      </c>
      <c r="O701" t="str">
        <f t="shared" si="146"/>
        <v>nie</v>
      </c>
      <c r="P701" t="str">
        <f t="shared" si="145"/>
        <v>nie</v>
      </c>
    </row>
    <row r="702" spans="1:16" x14ac:dyDescent="0.3">
      <c r="A702" s="2">
        <v>45605</v>
      </c>
      <c r="B702">
        <f t="shared" si="136"/>
        <v>6</v>
      </c>
      <c r="C702">
        <v>10</v>
      </c>
      <c r="D702">
        <f t="shared" si="137"/>
        <v>0</v>
      </c>
      <c r="E702" t="s">
        <v>8</v>
      </c>
      <c r="F702" s="2" t="str">
        <f t="shared" si="138"/>
        <v>NIE</v>
      </c>
      <c r="G702">
        <f t="shared" si="139"/>
        <v>0.4</v>
      </c>
      <c r="H702">
        <f t="shared" si="135"/>
        <v>0</v>
      </c>
      <c r="I702">
        <f t="shared" si="134"/>
        <v>0</v>
      </c>
      <c r="J702">
        <f t="shared" si="140"/>
        <v>52450</v>
      </c>
      <c r="K702">
        <f t="shared" si="141"/>
        <v>75000</v>
      </c>
      <c r="L702">
        <f t="shared" si="142"/>
        <v>22550</v>
      </c>
      <c r="M702">
        <f t="shared" si="143"/>
        <v>52450</v>
      </c>
      <c r="N702">
        <f t="shared" si="144"/>
        <v>11</v>
      </c>
      <c r="O702" t="str">
        <f t="shared" si="146"/>
        <v>nie</v>
      </c>
      <c r="P702" t="str">
        <f t="shared" si="145"/>
        <v>nie</v>
      </c>
    </row>
    <row r="703" spans="1:16" x14ac:dyDescent="0.3">
      <c r="A703" s="2">
        <v>45606</v>
      </c>
      <c r="B703">
        <f t="shared" si="136"/>
        <v>7</v>
      </c>
      <c r="C703">
        <v>10</v>
      </c>
      <c r="D703">
        <f t="shared" si="137"/>
        <v>150</v>
      </c>
      <c r="E703" t="s">
        <v>8</v>
      </c>
      <c r="F703" s="2" t="str">
        <f t="shared" si="138"/>
        <v>NIE</v>
      </c>
      <c r="G703">
        <f t="shared" si="139"/>
        <v>0.4</v>
      </c>
      <c r="H703">
        <f t="shared" si="135"/>
        <v>150</v>
      </c>
      <c r="I703">
        <f t="shared" si="134"/>
        <v>0</v>
      </c>
      <c r="J703">
        <f t="shared" si="140"/>
        <v>52300</v>
      </c>
      <c r="K703">
        <f t="shared" si="141"/>
        <v>75000</v>
      </c>
      <c r="L703">
        <f t="shared" si="142"/>
        <v>22700</v>
      </c>
      <c r="M703">
        <f t="shared" si="143"/>
        <v>52300</v>
      </c>
      <c r="N703">
        <f t="shared" si="144"/>
        <v>11</v>
      </c>
      <c r="O703" t="str">
        <f t="shared" si="146"/>
        <v>nie</v>
      </c>
      <c r="P703" t="str">
        <f t="shared" si="145"/>
        <v>nie</v>
      </c>
    </row>
    <row r="704" spans="1:16" x14ac:dyDescent="0.3">
      <c r="A704" s="2">
        <v>45607</v>
      </c>
      <c r="B704">
        <f t="shared" si="136"/>
        <v>1</v>
      </c>
      <c r="C704">
        <v>10</v>
      </c>
      <c r="D704">
        <f t="shared" si="137"/>
        <v>0</v>
      </c>
      <c r="E704" t="s">
        <v>8</v>
      </c>
      <c r="F704" s="2" t="str">
        <f t="shared" si="138"/>
        <v>TAK</v>
      </c>
      <c r="G704">
        <f t="shared" si="139"/>
        <v>0.4</v>
      </c>
      <c r="H704">
        <f t="shared" si="135"/>
        <v>0</v>
      </c>
      <c r="I704">
        <f t="shared" si="134"/>
        <v>120</v>
      </c>
      <c r="J704">
        <f t="shared" si="140"/>
        <v>52420</v>
      </c>
      <c r="K704">
        <f t="shared" si="141"/>
        <v>75120</v>
      </c>
      <c r="L704">
        <f t="shared" si="142"/>
        <v>22700</v>
      </c>
      <c r="M704">
        <f t="shared" si="143"/>
        <v>52420</v>
      </c>
      <c r="N704">
        <f t="shared" si="144"/>
        <v>11</v>
      </c>
      <c r="O704" t="str">
        <f t="shared" si="146"/>
        <v>nie</v>
      </c>
      <c r="P704" t="str">
        <f t="shared" si="145"/>
        <v>nie</v>
      </c>
    </row>
    <row r="705" spans="1:16" x14ac:dyDescent="0.3">
      <c r="A705" s="2">
        <v>45608</v>
      </c>
      <c r="B705">
        <f t="shared" si="136"/>
        <v>2</v>
      </c>
      <c r="C705">
        <v>10</v>
      </c>
      <c r="D705">
        <f t="shared" si="137"/>
        <v>0</v>
      </c>
      <c r="E705" t="s">
        <v>8</v>
      </c>
      <c r="F705" s="2" t="str">
        <f t="shared" si="138"/>
        <v>TAK</v>
      </c>
      <c r="G705">
        <f t="shared" si="139"/>
        <v>0.4</v>
      </c>
      <c r="H705">
        <f t="shared" si="135"/>
        <v>0</v>
      </c>
      <c r="I705">
        <f t="shared" si="134"/>
        <v>120</v>
      </c>
      <c r="J705">
        <f t="shared" si="140"/>
        <v>52540</v>
      </c>
      <c r="K705">
        <f t="shared" si="141"/>
        <v>75240</v>
      </c>
      <c r="L705">
        <f t="shared" si="142"/>
        <v>22700</v>
      </c>
      <c r="M705">
        <f t="shared" si="143"/>
        <v>52540</v>
      </c>
      <c r="N705">
        <f t="shared" si="144"/>
        <v>11</v>
      </c>
      <c r="O705" t="str">
        <f t="shared" si="146"/>
        <v>nie</v>
      </c>
      <c r="P705" t="str">
        <f t="shared" si="145"/>
        <v>nie</v>
      </c>
    </row>
    <row r="706" spans="1:16" x14ac:dyDescent="0.3">
      <c r="A706" s="2">
        <v>45609</v>
      </c>
      <c r="B706">
        <f t="shared" si="136"/>
        <v>3</v>
      </c>
      <c r="C706">
        <v>10</v>
      </c>
      <c r="D706">
        <f t="shared" si="137"/>
        <v>0</v>
      </c>
      <c r="E706" t="s">
        <v>8</v>
      </c>
      <c r="F706" s="2" t="str">
        <f t="shared" si="138"/>
        <v>TAK</v>
      </c>
      <c r="G706">
        <f t="shared" si="139"/>
        <v>0.4</v>
      </c>
      <c r="H706">
        <f t="shared" si="135"/>
        <v>0</v>
      </c>
      <c r="I706">
        <f t="shared" si="134"/>
        <v>120</v>
      </c>
      <c r="J706">
        <f t="shared" si="140"/>
        <v>52660</v>
      </c>
      <c r="K706">
        <f t="shared" si="141"/>
        <v>75360</v>
      </c>
      <c r="L706">
        <f t="shared" si="142"/>
        <v>22700</v>
      </c>
      <c r="M706">
        <f t="shared" si="143"/>
        <v>52660</v>
      </c>
      <c r="N706">
        <f t="shared" si="144"/>
        <v>11</v>
      </c>
      <c r="O706" t="str">
        <f t="shared" si="146"/>
        <v>nie</v>
      </c>
      <c r="P706" t="str">
        <f t="shared" si="145"/>
        <v>nie</v>
      </c>
    </row>
    <row r="707" spans="1:16" x14ac:dyDescent="0.3">
      <c r="A707" s="2">
        <v>45610</v>
      </c>
      <c r="B707">
        <f t="shared" si="136"/>
        <v>4</v>
      </c>
      <c r="C707">
        <v>10</v>
      </c>
      <c r="D707">
        <f t="shared" si="137"/>
        <v>0</v>
      </c>
      <c r="E707" t="s">
        <v>8</v>
      </c>
      <c r="F707" s="2" t="str">
        <f t="shared" si="138"/>
        <v>TAK</v>
      </c>
      <c r="G707">
        <f t="shared" si="139"/>
        <v>0.4</v>
      </c>
      <c r="H707">
        <f t="shared" si="135"/>
        <v>0</v>
      </c>
      <c r="I707">
        <f t="shared" ref="I707:I755" si="147">IF(F707="tak",G707*C707*30,0)</f>
        <v>120</v>
      </c>
      <c r="J707">
        <f t="shared" si="140"/>
        <v>52780</v>
      </c>
      <c r="K707">
        <f t="shared" si="141"/>
        <v>75480</v>
      </c>
      <c r="L707">
        <f t="shared" si="142"/>
        <v>22700</v>
      </c>
      <c r="M707">
        <f t="shared" si="143"/>
        <v>52780</v>
      </c>
      <c r="N707">
        <f t="shared" si="144"/>
        <v>11</v>
      </c>
      <c r="O707" t="str">
        <f t="shared" si="146"/>
        <v>nie</v>
      </c>
      <c r="P707" t="str">
        <f t="shared" si="145"/>
        <v>nie</v>
      </c>
    </row>
    <row r="708" spans="1:16" x14ac:dyDescent="0.3">
      <c r="A708" s="2">
        <v>45611</v>
      </c>
      <c r="B708">
        <f t="shared" si="136"/>
        <v>5</v>
      </c>
      <c r="C708">
        <v>10</v>
      </c>
      <c r="D708">
        <f t="shared" si="137"/>
        <v>0</v>
      </c>
      <c r="E708" t="s">
        <v>8</v>
      </c>
      <c r="F708" s="2" t="str">
        <f t="shared" si="138"/>
        <v>TAK</v>
      </c>
      <c r="G708">
        <f t="shared" si="139"/>
        <v>0.4</v>
      </c>
      <c r="H708">
        <f t="shared" ref="H708:H755" si="148">D708</f>
        <v>0</v>
      </c>
      <c r="I708">
        <f t="shared" si="147"/>
        <v>120</v>
      </c>
      <c r="J708">
        <f t="shared" si="140"/>
        <v>52900</v>
      </c>
      <c r="K708">
        <f t="shared" si="141"/>
        <v>75600</v>
      </c>
      <c r="L708">
        <f t="shared" si="142"/>
        <v>22700</v>
      </c>
      <c r="M708">
        <f t="shared" si="143"/>
        <v>52900</v>
      </c>
      <c r="N708">
        <f t="shared" si="144"/>
        <v>11</v>
      </c>
      <c r="O708" t="str">
        <f t="shared" si="146"/>
        <v>nie</v>
      </c>
      <c r="P708" t="str">
        <f t="shared" si="145"/>
        <v>nie</v>
      </c>
    </row>
    <row r="709" spans="1:16" x14ac:dyDescent="0.3">
      <c r="A709" s="2">
        <v>45612</v>
      </c>
      <c r="B709">
        <f t="shared" si="136"/>
        <v>6</v>
      </c>
      <c r="C709">
        <v>10</v>
      </c>
      <c r="D709">
        <f t="shared" si="137"/>
        <v>0</v>
      </c>
      <c r="E709" t="s">
        <v>8</v>
      </c>
      <c r="F709" s="2" t="str">
        <f t="shared" si="138"/>
        <v>NIE</v>
      </c>
      <c r="G709">
        <f t="shared" si="139"/>
        <v>0.4</v>
      </c>
      <c r="H709">
        <f t="shared" si="148"/>
        <v>0</v>
      </c>
      <c r="I709">
        <f t="shared" si="147"/>
        <v>0</v>
      </c>
      <c r="J709">
        <f t="shared" si="140"/>
        <v>52900</v>
      </c>
      <c r="K709">
        <f t="shared" si="141"/>
        <v>75600</v>
      </c>
      <c r="L709">
        <f t="shared" si="142"/>
        <v>22700</v>
      </c>
      <c r="M709">
        <f t="shared" si="143"/>
        <v>52900</v>
      </c>
      <c r="N709">
        <f t="shared" si="144"/>
        <v>11</v>
      </c>
      <c r="O709" t="str">
        <f t="shared" si="146"/>
        <v>nie</v>
      </c>
      <c r="P709" t="str">
        <f t="shared" si="145"/>
        <v>nie</v>
      </c>
    </row>
    <row r="710" spans="1:16" x14ac:dyDescent="0.3">
      <c r="A710" s="2">
        <v>45613</v>
      </c>
      <c r="B710">
        <f t="shared" si="136"/>
        <v>7</v>
      </c>
      <c r="C710">
        <v>10</v>
      </c>
      <c r="D710">
        <f t="shared" si="137"/>
        <v>150</v>
      </c>
      <c r="E710" t="s">
        <v>8</v>
      </c>
      <c r="F710" s="2" t="str">
        <f t="shared" si="138"/>
        <v>NIE</v>
      </c>
      <c r="G710">
        <f t="shared" si="139"/>
        <v>0.4</v>
      </c>
      <c r="H710">
        <f t="shared" si="148"/>
        <v>150</v>
      </c>
      <c r="I710">
        <f t="shared" si="147"/>
        <v>0</v>
      </c>
      <c r="J710">
        <f t="shared" si="140"/>
        <v>52750</v>
      </c>
      <c r="K710">
        <f t="shared" si="141"/>
        <v>75600</v>
      </c>
      <c r="L710">
        <f t="shared" si="142"/>
        <v>22850</v>
      </c>
      <c r="M710">
        <f t="shared" si="143"/>
        <v>52750</v>
      </c>
      <c r="N710">
        <f t="shared" si="144"/>
        <v>11</v>
      </c>
      <c r="O710" t="str">
        <f t="shared" si="146"/>
        <v>nie</v>
      </c>
      <c r="P710" t="str">
        <f t="shared" si="145"/>
        <v>nie</v>
      </c>
    </row>
    <row r="711" spans="1:16" x14ac:dyDescent="0.3">
      <c r="A711" s="2">
        <v>45614</v>
      </c>
      <c r="B711">
        <f t="shared" si="136"/>
        <v>1</v>
      </c>
      <c r="C711">
        <v>10</v>
      </c>
      <c r="D711">
        <f t="shared" si="137"/>
        <v>0</v>
      </c>
      <c r="E711" t="s">
        <v>8</v>
      </c>
      <c r="F711" s="2" t="str">
        <f t="shared" si="138"/>
        <v>TAK</v>
      </c>
      <c r="G711">
        <f t="shared" si="139"/>
        <v>0.4</v>
      </c>
      <c r="H711">
        <f t="shared" si="148"/>
        <v>0</v>
      </c>
      <c r="I711">
        <f t="shared" si="147"/>
        <v>120</v>
      </c>
      <c r="J711">
        <f t="shared" si="140"/>
        <v>52870</v>
      </c>
      <c r="K711">
        <f t="shared" si="141"/>
        <v>75720</v>
      </c>
      <c r="L711">
        <f t="shared" si="142"/>
        <v>22850</v>
      </c>
      <c r="M711">
        <f t="shared" si="143"/>
        <v>52870</v>
      </c>
      <c r="N711">
        <f t="shared" si="144"/>
        <v>11</v>
      </c>
      <c r="O711" t="str">
        <f t="shared" si="146"/>
        <v>nie</v>
      </c>
      <c r="P711" t="str">
        <f t="shared" si="145"/>
        <v>nie</v>
      </c>
    </row>
    <row r="712" spans="1:16" x14ac:dyDescent="0.3">
      <c r="A712" s="2">
        <v>45615</v>
      </c>
      <c r="B712">
        <f t="shared" si="136"/>
        <v>2</v>
      </c>
      <c r="C712">
        <v>10</v>
      </c>
      <c r="D712">
        <f t="shared" si="137"/>
        <v>0</v>
      </c>
      <c r="E712" t="s">
        <v>8</v>
      </c>
      <c r="F712" s="2" t="str">
        <f t="shared" si="138"/>
        <v>TAK</v>
      </c>
      <c r="G712">
        <f t="shared" si="139"/>
        <v>0.4</v>
      </c>
      <c r="H712">
        <f t="shared" si="148"/>
        <v>0</v>
      </c>
      <c r="I712">
        <f t="shared" si="147"/>
        <v>120</v>
      </c>
      <c r="J712">
        <f t="shared" si="140"/>
        <v>52990</v>
      </c>
      <c r="K712">
        <f t="shared" si="141"/>
        <v>75840</v>
      </c>
      <c r="L712">
        <f t="shared" si="142"/>
        <v>22850</v>
      </c>
      <c r="M712">
        <f t="shared" si="143"/>
        <v>52990</v>
      </c>
      <c r="N712">
        <f t="shared" si="144"/>
        <v>11</v>
      </c>
      <c r="O712" t="str">
        <f t="shared" si="146"/>
        <v>nie</v>
      </c>
      <c r="P712" t="str">
        <f t="shared" si="145"/>
        <v>nie</v>
      </c>
    </row>
    <row r="713" spans="1:16" x14ac:dyDescent="0.3">
      <c r="A713" s="2">
        <v>45616</v>
      </c>
      <c r="B713">
        <f t="shared" si="136"/>
        <v>3</v>
      </c>
      <c r="C713">
        <v>10</v>
      </c>
      <c r="D713">
        <f t="shared" si="137"/>
        <v>0</v>
      </c>
      <c r="E713" t="s">
        <v>8</v>
      </c>
      <c r="F713" s="2" t="str">
        <f t="shared" si="138"/>
        <v>TAK</v>
      </c>
      <c r="G713">
        <f t="shared" si="139"/>
        <v>0.4</v>
      </c>
      <c r="H713">
        <f t="shared" si="148"/>
        <v>0</v>
      </c>
      <c r="I713">
        <f t="shared" si="147"/>
        <v>120</v>
      </c>
      <c r="J713">
        <f t="shared" si="140"/>
        <v>53110</v>
      </c>
      <c r="K713">
        <f t="shared" si="141"/>
        <v>75960</v>
      </c>
      <c r="L713">
        <f t="shared" si="142"/>
        <v>22850</v>
      </c>
      <c r="M713">
        <f t="shared" si="143"/>
        <v>53110</v>
      </c>
      <c r="N713">
        <f t="shared" si="144"/>
        <v>11</v>
      </c>
      <c r="O713" t="str">
        <f t="shared" si="146"/>
        <v>nie</v>
      </c>
      <c r="P713" t="str">
        <f t="shared" si="145"/>
        <v>nie</v>
      </c>
    </row>
    <row r="714" spans="1:16" x14ac:dyDescent="0.3">
      <c r="A714" s="2">
        <v>45617</v>
      </c>
      <c r="B714">
        <f t="shared" si="136"/>
        <v>4</v>
      </c>
      <c r="C714">
        <v>10</v>
      </c>
      <c r="D714">
        <f t="shared" si="137"/>
        <v>0</v>
      </c>
      <c r="E714" t="s">
        <v>8</v>
      </c>
      <c r="F714" s="2" t="str">
        <f t="shared" si="138"/>
        <v>TAK</v>
      </c>
      <c r="G714">
        <f t="shared" si="139"/>
        <v>0.4</v>
      </c>
      <c r="H714">
        <f t="shared" si="148"/>
        <v>0</v>
      </c>
      <c r="I714">
        <f t="shared" si="147"/>
        <v>120</v>
      </c>
      <c r="J714">
        <f t="shared" si="140"/>
        <v>53230</v>
      </c>
      <c r="K714">
        <f t="shared" si="141"/>
        <v>76080</v>
      </c>
      <c r="L714">
        <f t="shared" si="142"/>
        <v>22850</v>
      </c>
      <c r="M714">
        <f t="shared" si="143"/>
        <v>53230</v>
      </c>
      <c r="N714">
        <f t="shared" si="144"/>
        <v>11</v>
      </c>
      <c r="O714" t="str">
        <f t="shared" si="146"/>
        <v>nie</v>
      </c>
      <c r="P714" t="str">
        <f t="shared" si="145"/>
        <v>nie</v>
      </c>
    </row>
    <row r="715" spans="1:16" x14ac:dyDescent="0.3">
      <c r="A715" s="2">
        <v>45618</v>
      </c>
      <c r="B715">
        <f t="shared" si="136"/>
        <v>5</v>
      </c>
      <c r="C715">
        <v>10</v>
      </c>
      <c r="D715">
        <f t="shared" si="137"/>
        <v>0</v>
      </c>
      <c r="E715" t="s">
        <v>8</v>
      </c>
      <c r="F715" s="2" t="str">
        <f t="shared" si="138"/>
        <v>TAK</v>
      </c>
      <c r="G715">
        <f t="shared" si="139"/>
        <v>0.4</v>
      </c>
      <c r="H715">
        <f t="shared" si="148"/>
        <v>0</v>
      </c>
      <c r="I715">
        <f t="shared" si="147"/>
        <v>120</v>
      </c>
      <c r="J715">
        <f t="shared" si="140"/>
        <v>53350</v>
      </c>
      <c r="K715">
        <f t="shared" si="141"/>
        <v>76200</v>
      </c>
      <c r="L715">
        <f t="shared" si="142"/>
        <v>22850</v>
      </c>
      <c r="M715">
        <f t="shared" si="143"/>
        <v>53350</v>
      </c>
      <c r="N715">
        <f t="shared" si="144"/>
        <v>11</v>
      </c>
      <c r="O715" t="str">
        <f t="shared" si="146"/>
        <v>nie</v>
      </c>
      <c r="P715" t="str">
        <f t="shared" si="145"/>
        <v>nie</v>
      </c>
    </row>
    <row r="716" spans="1:16" x14ac:dyDescent="0.3">
      <c r="A716" s="2">
        <v>45619</v>
      </c>
      <c r="B716">
        <f t="shared" si="136"/>
        <v>6</v>
      </c>
      <c r="C716">
        <v>10</v>
      </c>
      <c r="D716">
        <f t="shared" si="137"/>
        <v>0</v>
      </c>
      <c r="E716" t="s">
        <v>8</v>
      </c>
      <c r="F716" s="2" t="str">
        <f t="shared" si="138"/>
        <v>NIE</v>
      </c>
      <c r="G716">
        <f t="shared" si="139"/>
        <v>0.4</v>
      </c>
      <c r="H716">
        <f t="shared" si="148"/>
        <v>0</v>
      </c>
      <c r="I716">
        <f t="shared" si="147"/>
        <v>0</v>
      </c>
      <c r="J716">
        <f t="shared" si="140"/>
        <v>53350</v>
      </c>
      <c r="K716">
        <f t="shared" si="141"/>
        <v>76200</v>
      </c>
      <c r="L716">
        <f t="shared" si="142"/>
        <v>22850</v>
      </c>
      <c r="M716">
        <f t="shared" si="143"/>
        <v>53350</v>
      </c>
      <c r="N716">
        <f t="shared" si="144"/>
        <v>11</v>
      </c>
      <c r="O716" t="str">
        <f t="shared" si="146"/>
        <v>nie</v>
      </c>
      <c r="P716" t="str">
        <f t="shared" si="145"/>
        <v>nie</v>
      </c>
    </row>
    <row r="717" spans="1:16" x14ac:dyDescent="0.3">
      <c r="A717" s="2">
        <v>45620</v>
      </c>
      <c r="B717">
        <f t="shared" si="136"/>
        <v>7</v>
      </c>
      <c r="C717">
        <v>10</v>
      </c>
      <c r="D717">
        <f t="shared" si="137"/>
        <v>150</v>
      </c>
      <c r="E717" t="s">
        <v>8</v>
      </c>
      <c r="F717" s="2" t="str">
        <f t="shared" si="138"/>
        <v>NIE</v>
      </c>
      <c r="G717">
        <f t="shared" si="139"/>
        <v>0.4</v>
      </c>
      <c r="H717">
        <f t="shared" si="148"/>
        <v>150</v>
      </c>
      <c r="I717">
        <f t="shared" si="147"/>
        <v>0</v>
      </c>
      <c r="J717">
        <f t="shared" si="140"/>
        <v>53200</v>
      </c>
      <c r="K717">
        <f t="shared" si="141"/>
        <v>76200</v>
      </c>
      <c r="L717">
        <f t="shared" si="142"/>
        <v>23000</v>
      </c>
      <c r="M717">
        <f t="shared" si="143"/>
        <v>53200</v>
      </c>
      <c r="N717">
        <f t="shared" si="144"/>
        <v>11</v>
      </c>
      <c r="O717" t="str">
        <f t="shared" si="146"/>
        <v>nie</v>
      </c>
      <c r="P717" t="str">
        <f t="shared" si="145"/>
        <v>nie</v>
      </c>
    </row>
    <row r="718" spans="1:16" x14ac:dyDescent="0.3">
      <c r="A718" s="2">
        <v>45621</v>
      </c>
      <c r="B718">
        <f t="shared" si="136"/>
        <v>1</v>
      </c>
      <c r="C718">
        <v>10</v>
      </c>
      <c r="D718">
        <f t="shared" si="137"/>
        <v>0</v>
      </c>
      <c r="E718" t="s">
        <v>8</v>
      </c>
      <c r="F718" s="2" t="str">
        <f t="shared" si="138"/>
        <v>TAK</v>
      </c>
      <c r="G718">
        <f t="shared" si="139"/>
        <v>0.4</v>
      </c>
      <c r="H718">
        <f t="shared" si="148"/>
        <v>0</v>
      </c>
      <c r="I718">
        <f t="shared" si="147"/>
        <v>120</v>
      </c>
      <c r="J718">
        <f t="shared" si="140"/>
        <v>53320</v>
      </c>
      <c r="K718">
        <f t="shared" si="141"/>
        <v>76320</v>
      </c>
      <c r="L718">
        <f t="shared" si="142"/>
        <v>23000</v>
      </c>
      <c r="M718">
        <f t="shared" si="143"/>
        <v>53320</v>
      </c>
      <c r="N718">
        <f t="shared" si="144"/>
        <v>11</v>
      </c>
      <c r="O718" t="str">
        <f t="shared" si="146"/>
        <v>nie</v>
      </c>
      <c r="P718" t="str">
        <f t="shared" si="145"/>
        <v>nie</v>
      </c>
    </row>
    <row r="719" spans="1:16" x14ac:dyDescent="0.3">
      <c r="A719" s="2">
        <v>45622</v>
      </c>
      <c r="B719">
        <f t="shared" si="136"/>
        <v>2</v>
      </c>
      <c r="C719">
        <v>10</v>
      </c>
      <c r="D719">
        <f t="shared" si="137"/>
        <v>0</v>
      </c>
      <c r="E719" t="s">
        <v>8</v>
      </c>
      <c r="F719" s="2" t="str">
        <f t="shared" si="138"/>
        <v>TAK</v>
      </c>
      <c r="G719">
        <f t="shared" si="139"/>
        <v>0.4</v>
      </c>
      <c r="H719">
        <f t="shared" si="148"/>
        <v>0</v>
      </c>
      <c r="I719">
        <f t="shared" si="147"/>
        <v>120</v>
      </c>
      <c r="J719">
        <f t="shared" si="140"/>
        <v>53440</v>
      </c>
      <c r="K719">
        <f t="shared" si="141"/>
        <v>76440</v>
      </c>
      <c r="L719">
        <f t="shared" si="142"/>
        <v>23000</v>
      </c>
      <c r="M719">
        <f t="shared" si="143"/>
        <v>53440</v>
      </c>
      <c r="N719">
        <f t="shared" si="144"/>
        <v>11</v>
      </c>
      <c r="O719" t="str">
        <f t="shared" si="146"/>
        <v>nie</v>
      </c>
      <c r="P719" t="str">
        <f t="shared" si="145"/>
        <v>nie</v>
      </c>
    </row>
    <row r="720" spans="1:16" x14ac:dyDescent="0.3">
      <c r="A720" s="2">
        <v>45623</v>
      </c>
      <c r="B720">
        <f t="shared" si="136"/>
        <v>3</v>
      </c>
      <c r="C720">
        <v>10</v>
      </c>
      <c r="D720">
        <f t="shared" si="137"/>
        <v>0</v>
      </c>
      <c r="E720" t="s">
        <v>8</v>
      </c>
      <c r="F720" s="2" t="str">
        <f t="shared" si="138"/>
        <v>TAK</v>
      </c>
      <c r="G720">
        <f t="shared" si="139"/>
        <v>0.4</v>
      </c>
      <c r="H720">
        <f t="shared" si="148"/>
        <v>0</v>
      </c>
      <c r="I720">
        <f t="shared" si="147"/>
        <v>120</v>
      </c>
      <c r="J720">
        <f t="shared" si="140"/>
        <v>53560</v>
      </c>
      <c r="K720">
        <f t="shared" si="141"/>
        <v>76560</v>
      </c>
      <c r="L720">
        <f t="shared" si="142"/>
        <v>23000</v>
      </c>
      <c r="M720">
        <f t="shared" si="143"/>
        <v>53560</v>
      </c>
      <c r="N720">
        <f t="shared" si="144"/>
        <v>11</v>
      </c>
      <c r="O720" t="str">
        <f t="shared" si="146"/>
        <v>nie</v>
      </c>
      <c r="P720" t="str">
        <f t="shared" si="145"/>
        <v>nie</v>
      </c>
    </row>
    <row r="721" spans="1:16" x14ac:dyDescent="0.3">
      <c r="A721" s="2">
        <v>45624</v>
      </c>
      <c r="B721">
        <f t="shared" si="136"/>
        <v>4</v>
      </c>
      <c r="C721">
        <v>10</v>
      </c>
      <c r="D721">
        <f t="shared" si="137"/>
        <v>0</v>
      </c>
      <c r="E721" t="s">
        <v>8</v>
      </c>
      <c r="F721" s="2" t="str">
        <f t="shared" si="138"/>
        <v>TAK</v>
      </c>
      <c r="G721">
        <f t="shared" si="139"/>
        <v>0.4</v>
      </c>
      <c r="H721">
        <f t="shared" si="148"/>
        <v>0</v>
      </c>
      <c r="I721">
        <f t="shared" si="147"/>
        <v>120</v>
      </c>
      <c r="J721">
        <f t="shared" si="140"/>
        <v>53680</v>
      </c>
      <c r="K721">
        <f t="shared" si="141"/>
        <v>76680</v>
      </c>
      <c r="L721">
        <f t="shared" si="142"/>
        <v>23000</v>
      </c>
      <c r="M721">
        <f t="shared" si="143"/>
        <v>53680</v>
      </c>
      <c r="N721">
        <f t="shared" si="144"/>
        <v>11</v>
      </c>
      <c r="O721" t="str">
        <f t="shared" si="146"/>
        <v>nie</v>
      </c>
      <c r="P721" t="str">
        <f t="shared" si="145"/>
        <v>nie</v>
      </c>
    </row>
    <row r="722" spans="1:16" x14ac:dyDescent="0.3">
      <c r="A722" s="2">
        <v>45625</v>
      </c>
      <c r="B722">
        <f t="shared" si="136"/>
        <v>5</v>
      </c>
      <c r="C722">
        <v>10</v>
      </c>
      <c r="D722">
        <f t="shared" si="137"/>
        <v>0</v>
      </c>
      <c r="E722" t="s">
        <v>8</v>
      </c>
      <c r="F722" s="2" t="str">
        <f t="shared" si="138"/>
        <v>TAK</v>
      </c>
      <c r="G722">
        <f t="shared" si="139"/>
        <v>0.4</v>
      </c>
      <c r="H722">
        <f t="shared" si="148"/>
        <v>0</v>
      </c>
      <c r="I722">
        <f t="shared" si="147"/>
        <v>120</v>
      </c>
      <c r="J722">
        <f t="shared" si="140"/>
        <v>53800</v>
      </c>
      <c r="K722">
        <f t="shared" si="141"/>
        <v>76800</v>
      </c>
      <c r="L722">
        <f t="shared" si="142"/>
        <v>23000</v>
      </c>
      <c r="M722">
        <f t="shared" si="143"/>
        <v>53800</v>
      </c>
      <c r="N722">
        <f t="shared" si="144"/>
        <v>11</v>
      </c>
      <c r="O722" t="str">
        <f t="shared" si="146"/>
        <v>nie</v>
      </c>
      <c r="P722" t="str">
        <f>IF(AND(O722="nie",O723="tak"),"koniec","nie")</f>
        <v>nie</v>
      </c>
    </row>
    <row r="723" spans="1:16" x14ac:dyDescent="0.3">
      <c r="A723" s="2">
        <v>45626</v>
      </c>
      <c r="B723">
        <f t="shared" si="136"/>
        <v>6</v>
      </c>
      <c r="C723">
        <v>10</v>
      </c>
      <c r="D723">
        <f t="shared" si="137"/>
        <v>0</v>
      </c>
      <c r="E723" t="s">
        <v>8</v>
      </c>
      <c r="F723" s="2" t="str">
        <f t="shared" si="138"/>
        <v>NIE</v>
      </c>
      <c r="G723">
        <f t="shared" si="139"/>
        <v>0.4</v>
      </c>
      <c r="H723">
        <f t="shared" si="148"/>
        <v>0</v>
      </c>
      <c r="I723">
        <f t="shared" si="147"/>
        <v>0</v>
      </c>
      <c r="J723">
        <f>IF(F723="tak",30*G723*10-D723+J722,J722-D723)</f>
        <v>53800</v>
      </c>
      <c r="K723">
        <f>IF(F723="tak",G723*C723*30+K722,K722)</f>
        <v>76800</v>
      </c>
      <c r="L723">
        <f>L722+D723</f>
        <v>23000</v>
      </c>
      <c r="M723">
        <f t="shared" si="143"/>
        <v>53800</v>
      </c>
      <c r="N723">
        <f t="shared" si="144"/>
        <v>11</v>
      </c>
      <c r="O723" t="str">
        <f>IF(N723=N722,"nie","tak")</f>
        <v>nie</v>
      </c>
      <c r="P723" t="str">
        <f>IF(AND(O723="nie",O725="tak"),"koniec","nie")</f>
        <v>koniec</v>
      </c>
    </row>
    <row r="724" spans="1:16" x14ac:dyDescent="0.3">
      <c r="A724" s="2"/>
      <c r="F724" s="2"/>
      <c r="H724">
        <f t="shared" si="148"/>
        <v>0</v>
      </c>
      <c r="I724">
        <f t="shared" si="147"/>
        <v>0</v>
      </c>
      <c r="K724">
        <f>SUBTOTAL(9,K694:K723)</f>
        <v>2266800</v>
      </c>
      <c r="L724">
        <f>SUBTOTAL(9,L694:L723)</f>
        <v>682500</v>
      </c>
      <c r="N724" s="9" t="s">
        <v>51</v>
      </c>
    </row>
    <row r="725" spans="1:16" x14ac:dyDescent="0.3">
      <c r="A725" s="2">
        <v>45627</v>
      </c>
      <c r="B725">
        <f t="shared" si="136"/>
        <v>7</v>
      </c>
      <c r="C725">
        <v>10</v>
      </c>
      <c r="D725">
        <f t="shared" si="137"/>
        <v>150</v>
      </c>
      <c r="E725" t="s">
        <v>8</v>
      </c>
      <c r="F725" s="2" t="str">
        <f t="shared" si="138"/>
        <v>NIE</v>
      </c>
      <c r="G725">
        <f t="shared" si="139"/>
        <v>0.4</v>
      </c>
      <c r="H725">
        <f t="shared" si="148"/>
        <v>150</v>
      </c>
      <c r="I725">
        <f t="shared" si="147"/>
        <v>0</v>
      </c>
      <c r="J725">
        <f>IF(F725="tak",30*G725*10-D725+J723,J723-D725)</f>
        <v>53650</v>
      </c>
      <c r="K725">
        <f>IF(F725="tak",G725*C725*30+K723,K723)</f>
        <v>76800</v>
      </c>
      <c r="L725">
        <f>L723+D725</f>
        <v>23150</v>
      </c>
      <c r="M725">
        <f t="shared" si="143"/>
        <v>53650</v>
      </c>
      <c r="N725">
        <f t="shared" si="144"/>
        <v>12</v>
      </c>
      <c r="O725" t="str">
        <f>IF(N725=N723,"nie","tak")</f>
        <v>tak</v>
      </c>
      <c r="P725" t="str">
        <f t="shared" si="145"/>
        <v>nie</v>
      </c>
    </row>
    <row r="726" spans="1:16" x14ac:dyDescent="0.3">
      <c r="A726" s="2">
        <v>45628</v>
      </c>
      <c r="B726">
        <f t="shared" si="136"/>
        <v>1</v>
      </c>
      <c r="C726">
        <v>10</v>
      </c>
      <c r="D726">
        <f t="shared" si="137"/>
        <v>0</v>
      </c>
      <c r="E726" t="s">
        <v>8</v>
      </c>
      <c r="F726" s="2" t="str">
        <f t="shared" si="138"/>
        <v>TAK</v>
      </c>
      <c r="G726">
        <f t="shared" si="139"/>
        <v>0.4</v>
      </c>
      <c r="H726">
        <f t="shared" si="148"/>
        <v>0</v>
      </c>
      <c r="I726">
        <f t="shared" si="147"/>
        <v>120</v>
      </c>
      <c r="J726">
        <f t="shared" si="140"/>
        <v>53770</v>
      </c>
      <c r="K726">
        <f t="shared" si="141"/>
        <v>76920</v>
      </c>
      <c r="L726">
        <f t="shared" si="142"/>
        <v>23150</v>
      </c>
      <c r="M726">
        <f t="shared" si="143"/>
        <v>53770</v>
      </c>
      <c r="N726">
        <f t="shared" si="144"/>
        <v>12</v>
      </c>
      <c r="O726" t="str">
        <f t="shared" si="146"/>
        <v>nie</v>
      </c>
      <c r="P726" t="str">
        <f t="shared" si="145"/>
        <v>nie</v>
      </c>
    </row>
    <row r="727" spans="1:16" x14ac:dyDescent="0.3">
      <c r="A727" s="2">
        <v>45629</v>
      </c>
      <c r="B727">
        <f t="shared" si="136"/>
        <v>2</v>
      </c>
      <c r="C727">
        <v>10</v>
      </c>
      <c r="D727">
        <f t="shared" si="137"/>
        <v>0</v>
      </c>
      <c r="E727" t="s">
        <v>8</v>
      </c>
      <c r="F727" s="2" t="str">
        <f t="shared" si="138"/>
        <v>TAK</v>
      </c>
      <c r="G727">
        <f t="shared" si="139"/>
        <v>0.4</v>
      </c>
      <c r="H727">
        <f t="shared" si="148"/>
        <v>0</v>
      </c>
      <c r="I727">
        <f t="shared" si="147"/>
        <v>120</v>
      </c>
      <c r="J727">
        <f t="shared" si="140"/>
        <v>53890</v>
      </c>
      <c r="K727">
        <f t="shared" si="141"/>
        <v>77040</v>
      </c>
      <c r="L727">
        <f t="shared" si="142"/>
        <v>23150</v>
      </c>
      <c r="M727">
        <f t="shared" si="143"/>
        <v>53890</v>
      </c>
      <c r="N727">
        <f t="shared" si="144"/>
        <v>12</v>
      </c>
      <c r="O727" t="str">
        <f t="shared" si="146"/>
        <v>nie</v>
      </c>
      <c r="P727" t="str">
        <f t="shared" si="145"/>
        <v>nie</v>
      </c>
    </row>
    <row r="728" spans="1:16" x14ac:dyDescent="0.3">
      <c r="A728" s="2">
        <v>45630</v>
      </c>
      <c r="B728">
        <f t="shared" si="136"/>
        <v>3</v>
      </c>
      <c r="C728">
        <v>10</v>
      </c>
      <c r="D728">
        <f t="shared" si="137"/>
        <v>0</v>
      </c>
      <c r="E728" t="s">
        <v>8</v>
      </c>
      <c r="F728" s="2" t="str">
        <f t="shared" si="138"/>
        <v>TAK</v>
      </c>
      <c r="G728">
        <f t="shared" si="139"/>
        <v>0.4</v>
      </c>
      <c r="H728">
        <f t="shared" si="148"/>
        <v>0</v>
      </c>
      <c r="I728">
        <f t="shared" si="147"/>
        <v>120</v>
      </c>
      <c r="J728">
        <f t="shared" ref="J728:J755" si="149">IF(F728="tak",30*G728*10-D728+J727,J727-D728)</f>
        <v>54010</v>
      </c>
      <c r="K728">
        <f t="shared" ref="K728:K755" si="150">IF(F728="tak",G728*C728*30+K727,K727)</f>
        <v>77160</v>
      </c>
      <c r="L728">
        <f t="shared" ref="L728:L755" si="151">L727+D728</f>
        <v>23150</v>
      </c>
      <c r="M728">
        <f t="shared" si="143"/>
        <v>54010</v>
      </c>
      <c r="N728">
        <f t="shared" si="144"/>
        <v>12</v>
      </c>
      <c r="O728" t="str">
        <f t="shared" si="146"/>
        <v>nie</v>
      </c>
      <c r="P728" t="str">
        <f t="shared" si="145"/>
        <v>nie</v>
      </c>
    </row>
    <row r="729" spans="1:16" x14ac:dyDescent="0.3">
      <c r="A729" s="2">
        <v>45631</v>
      </c>
      <c r="B729">
        <f t="shared" si="136"/>
        <v>4</v>
      </c>
      <c r="C729">
        <v>10</v>
      </c>
      <c r="D729">
        <f t="shared" si="137"/>
        <v>0</v>
      </c>
      <c r="E729" t="s">
        <v>8</v>
      </c>
      <c r="F729" s="2" t="str">
        <f t="shared" si="138"/>
        <v>TAK</v>
      </c>
      <c r="G729">
        <f t="shared" si="139"/>
        <v>0.4</v>
      </c>
      <c r="H729">
        <f t="shared" si="148"/>
        <v>0</v>
      </c>
      <c r="I729">
        <f t="shared" si="147"/>
        <v>120</v>
      </c>
      <c r="J729">
        <f t="shared" si="149"/>
        <v>54130</v>
      </c>
      <c r="K729">
        <f t="shared" si="150"/>
        <v>77280</v>
      </c>
      <c r="L729">
        <f t="shared" si="151"/>
        <v>23150</v>
      </c>
      <c r="M729">
        <f t="shared" si="143"/>
        <v>54130</v>
      </c>
      <c r="N729">
        <f t="shared" si="144"/>
        <v>12</v>
      </c>
      <c r="O729" t="str">
        <f t="shared" si="146"/>
        <v>nie</v>
      </c>
      <c r="P729" t="str">
        <f t="shared" si="145"/>
        <v>nie</v>
      </c>
    </row>
    <row r="730" spans="1:16" x14ac:dyDescent="0.3">
      <c r="A730" s="2">
        <v>45632</v>
      </c>
      <c r="B730">
        <f t="shared" ref="B730:B755" si="152">WEEKDAY(A730,2)</f>
        <v>5</v>
      </c>
      <c r="C730">
        <v>10</v>
      </c>
      <c r="D730">
        <f t="shared" ref="D730:D755" si="153">IF(B730=7,15*10,0)</f>
        <v>0</v>
      </c>
      <c r="E730" t="s">
        <v>8</v>
      </c>
      <c r="F730" s="2" t="str">
        <f t="shared" ref="F730:F755" si="154">IF(OR(B730=6,B730=7),"NIE","TAK")</f>
        <v>TAK</v>
      </c>
      <c r="G730">
        <f t="shared" ref="G730:G755" si="155">IF(E730="wiosna",50%,IF(E730="lato",90%,IF(E730="jesień",40%,20%)))</f>
        <v>0.4</v>
      </c>
      <c r="H730">
        <f t="shared" si="148"/>
        <v>0</v>
      </c>
      <c r="I730">
        <f t="shared" si="147"/>
        <v>120</v>
      </c>
      <c r="J730">
        <f t="shared" si="149"/>
        <v>54250</v>
      </c>
      <c r="K730">
        <f t="shared" si="150"/>
        <v>77400</v>
      </c>
      <c r="L730">
        <f t="shared" si="151"/>
        <v>23150</v>
      </c>
      <c r="M730">
        <f t="shared" ref="M730:M755" si="156">K730-L730</f>
        <v>54250</v>
      </c>
      <c r="N730">
        <f t="shared" ref="N730:N755" si="157">MONTH(A730)</f>
        <v>12</v>
      </c>
      <c r="O730" t="str">
        <f t="shared" si="146"/>
        <v>nie</v>
      </c>
      <c r="P730" t="str">
        <f t="shared" ref="P730:P754" si="158">IF(AND(O730="nie",O731="tak"),"koniec","nie")</f>
        <v>nie</v>
      </c>
    </row>
    <row r="731" spans="1:16" x14ac:dyDescent="0.3">
      <c r="A731" s="2">
        <v>45633</v>
      </c>
      <c r="B731">
        <f t="shared" si="152"/>
        <v>6</v>
      </c>
      <c r="C731">
        <v>10</v>
      </c>
      <c r="D731">
        <f t="shared" si="153"/>
        <v>0</v>
      </c>
      <c r="E731" t="s">
        <v>8</v>
      </c>
      <c r="F731" s="2" t="str">
        <f t="shared" si="154"/>
        <v>NIE</v>
      </c>
      <c r="G731">
        <f t="shared" si="155"/>
        <v>0.4</v>
      </c>
      <c r="H731">
        <f t="shared" si="148"/>
        <v>0</v>
      </c>
      <c r="I731">
        <f t="shared" si="147"/>
        <v>0</v>
      </c>
      <c r="J731">
        <f t="shared" si="149"/>
        <v>54250</v>
      </c>
      <c r="K731">
        <f t="shared" si="150"/>
        <v>77400</v>
      </c>
      <c r="L731">
        <f t="shared" si="151"/>
        <v>23150</v>
      </c>
      <c r="M731">
        <f t="shared" si="156"/>
        <v>54250</v>
      </c>
      <c r="N731">
        <f t="shared" si="157"/>
        <v>12</v>
      </c>
      <c r="O731" t="str">
        <f t="shared" ref="O731:O755" si="159">IF(N731=N730,"nie","tak")</f>
        <v>nie</v>
      </c>
      <c r="P731" t="str">
        <f t="shared" si="158"/>
        <v>nie</v>
      </c>
    </row>
    <row r="732" spans="1:16" x14ac:dyDescent="0.3">
      <c r="A732" s="2">
        <v>45634</v>
      </c>
      <c r="B732">
        <f t="shared" si="152"/>
        <v>7</v>
      </c>
      <c r="C732">
        <v>10</v>
      </c>
      <c r="D732">
        <f t="shared" si="153"/>
        <v>150</v>
      </c>
      <c r="E732" t="s">
        <v>8</v>
      </c>
      <c r="F732" s="2" t="str">
        <f t="shared" si="154"/>
        <v>NIE</v>
      </c>
      <c r="G732">
        <f t="shared" si="155"/>
        <v>0.4</v>
      </c>
      <c r="H732">
        <f t="shared" si="148"/>
        <v>150</v>
      </c>
      <c r="I732">
        <f t="shared" si="147"/>
        <v>0</v>
      </c>
      <c r="J732">
        <f t="shared" si="149"/>
        <v>54100</v>
      </c>
      <c r="K732">
        <f t="shared" si="150"/>
        <v>77400</v>
      </c>
      <c r="L732">
        <f t="shared" si="151"/>
        <v>23300</v>
      </c>
      <c r="M732">
        <f t="shared" si="156"/>
        <v>54100</v>
      </c>
      <c r="N732">
        <f t="shared" si="157"/>
        <v>12</v>
      </c>
      <c r="O732" t="str">
        <f t="shared" si="159"/>
        <v>nie</v>
      </c>
      <c r="P732" t="str">
        <f t="shared" si="158"/>
        <v>nie</v>
      </c>
    </row>
    <row r="733" spans="1:16" x14ac:dyDescent="0.3">
      <c r="A733" s="2">
        <v>45635</v>
      </c>
      <c r="B733">
        <f t="shared" si="152"/>
        <v>1</v>
      </c>
      <c r="C733">
        <v>10</v>
      </c>
      <c r="D733">
        <f t="shared" si="153"/>
        <v>0</v>
      </c>
      <c r="E733" t="s">
        <v>8</v>
      </c>
      <c r="F733" s="2" t="str">
        <f t="shared" si="154"/>
        <v>TAK</v>
      </c>
      <c r="G733">
        <f t="shared" si="155"/>
        <v>0.4</v>
      </c>
      <c r="H733">
        <f t="shared" si="148"/>
        <v>0</v>
      </c>
      <c r="I733">
        <f t="shared" si="147"/>
        <v>120</v>
      </c>
      <c r="J733">
        <f t="shared" si="149"/>
        <v>54220</v>
      </c>
      <c r="K733">
        <f t="shared" si="150"/>
        <v>77520</v>
      </c>
      <c r="L733">
        <f t="shared" si="151"/>
        <v>23300</v>
      </c>
      <c r="M733">
        <f t="shared" si="156"/>
        <v>54220</v>
      </c>
      <c r="N733">
        <f t="shared" si="157"/>
        <v>12</v>
      </c>
      <c r="O733" t="str">
        <f t="shared" si="159"/>
        <v>nie</v>
      </c>
      <c r="P733" t="str">
        <f t="shared" si="158"/>
        <v>nie</v>
      </c>
    </row>
    <row r="734" spans="1:16" x14ac:dyDescent="0.3">
      <c r="A734" s="2">
        <v>45636</v>
      </c>
      <c r="B734">
        <f t="shared" si="152"/>
        <v>2</v>
      </c>
      <c r="C734">
        <v>10</v>
      </c>
      <c r="D734">
        <f t="shared" si="153"/>
        <v>0</v>
      </c>
      <c r="E734" t="s">
        <v>8</v>
      </c>
      <c r="F734" s="2" t="str">
        <f t="shared" si="154"/>
        <v>TAK</v>
      </c>
      <c r="G734">
        <f t="shared" si="155"/>
        <v>0.4</v>
      </c>
      <c r="H734">
        <f t="shared" si="148"/>
        <v>0</v>
      </c>
      <c r="I734">
        <f t="shared" si="147"/>
        <v>120</v>
      </c>
      <c r="J734">
        <f t="shared" si="149"/>
        <v>54340</v>
      </c>
      <c r="K734">
        <f t="shared" si="150"/>
        <v>77640</v>
      </c>
      <c r="L734">
        <f t="shared" si="151"/>
        <v>23300</v>
      </c>
      <c r="M734">
        <f t="shared" si="156"/>
        <v>54340</v>
      </c>
      <c r="N734">
        <f t="shared" si="157"/>
        <v>12</v>
      </c>
      <c r="O734" t="str">
        <f t="shared" si="159"/>
        <v>nie</v>
      </c>
      <c r="P734" t="str">
        <f t="shared" si="158"/>
        <v>nie</v>
      </c>
    </row>
    <row r="735" spans="1:16" x14ac:dyDescent="0.3">
      <c r="A735" s="2">
        <v>45637</v>
      </c>
      <c r="B735">
        <f t="shared" si="152"/>
        <v>3</v>
      </c>
      <c r="C735">
        <v>10</v>
      </c>
      <c r="D735">
        <f t="shared" si="153"/>
        <v>0</v>
      </c>
      <c r="E735" t="s">
        <v>8</v>
      </c>
      <c r="F735" s="2" t="str">
        <f t="shared" si="154"/>
        <v>TAK</v>
      </c>
      <c r="G735">
        <f t="shared" si="155"/>
        <v>0.4</v>
      </c>
      <c r="H735">
        <f t="shared" si="148"/>
        <v>0</v>
      </c>
      <c r="I735">
        <f t="shared" si="147"/>
        <v>120</v>
      </c>
      <c r="J735">
        <f t="shared" si="149"/>
        <v>54460</v>
      </c>
      <c r="K735">
        <f t="shared" si="150"/>
        <v>77760</v>
      </c>
      <c r="L735">
        <f t="shared" si="151"/>
        <v>23300</v>
      </c>
      <c r="M735">
        <f t="shared" si="156"/>
        <v>54460</v>
      </c>
      <c r="N735">
        <f t="shared" si="157"/>
        <v>12</v>
      </c>
      <c r="O735" t="str">
        <f t="shared" si="159"/>
        <v>nie</v>
      </c>
      <c r="P735" t="str">
        <f t="shared" si="158"/>
        <v>nie</v>
      </c>
    </row>
    <row r="736" spans="1:16" x14ac:dyDescent="0.3">
      <c r="A736" s="2">
        <v>45638</v>
      </c>
      <c r="B736">
        <f t="shared" si="152"/>
        <v>4</v>
      </c>
      <c r="C736">
        <v>10</v>
      </c>
      <c r="D736">
        <f t="shared" si="153"/>
        <v>0</v>
      </c>
      <c r="E736" t="s">
        <v>8</v>
      </c>
      <c r="F736" s="2" t="str">
        <f t="shared" si="154"/>
        <v>TAK</v>
      </c>
      <c r="G736">
        <f t="shared" si="155"/>
        <v>0.4</v>
      </c>
      <c r="H736">
        <f t="shared" si="148"/>
        <v>0</v>
      </c>
      <c r="I736">
        <f t="shared" si="147"/>
        <v>120</v>
      </c>
      <c r="J736">
        <f t="shared" si="149"/>
        <v>54580</v>
      </c>
      <c r="K736">
        <f t="shared" si="150"/>
        <v>77880</v>
      </c>
      <c r="L736">
        <f t="shared" si="151"/>
        <v>23300</v>
      </c>
      <c r="M736">
        <f t="shared" si="156"/>
        <v>54580</v>
      </c>
      <c r="N736">
        <f t="shared" si="157"/>
        <v>12</v>
      </c>
      <c r="O736" t="str">
        <f t="shared" si="159"/>
        <v>nie</v>
      </c>
      <c r="P736" t="str">
        <f t="shared" si="158"/>
        <v>nie</v>
      </c>
    </row>
    <row r="737" spans="1:16" x14ac:dyDescent="0.3">
      <c r="A737" s="2">
        <v>45639</v>
      </c>
      <c r="B737">
        <f t="shared" si="152"/>
        <v>5</v>
      </c>
      <c r="C737">
        <v>10</v>
      </c>
      <c r="D737">
        <f t="shared" si="153"/>
        <v>0</v>
      </c>
      <c r="E737" t="s">
        <v>8</v>
      </c>
      <c r="F737" s="2" t="str">
        <f t="shared" si="154"/>
        <v>TAK</v>
      </c>
      <c r="G737">
        <f t="shared" si="155"/>
        <v>0.4</v>
      </c>
      <c r="H737">
        <f t="shared" si="148"/>
        <v>0</v>
      </c>
      <c r="I737">
        <f t="shared" si="147"/>
        <v>120</v>
      </c>
      <c r="J737">
        <f t="shared" si="149"/>
        <v>54700</v>
      </c>
      <c r="K737">
        <f t="shared" si="150"/>
        <v>78000</v>
      </c>
      <c r="L737">
        <f t="shared" si="151"/>
        <v>23300</v>
      </c>
      <c r="M737">
        <f t="shared" si="156"/>
        <v>54700</v>
      </c>
      <c r="N737">
        <f t="shared" si="157"/>
        <v>12</v>
      </c>
      <c r="O737" t="str">
        <f t="shared" si="159"/>
        <v>nie</v>
      </c>
      <c r="P737" t="str">
        <f t="shared" si="158"/>
        <v>nie</v>
      </c>
    </row>
    <row r="738" spans="1:16" x14ac:dyDescent="0.3">
      <c r="A738" s="2">
        <v>45640</v>
      </c>
      <c r="B738">
        <f t="shared" si="152"/>
        <v>6</v>
      </c>
      <c r="C738">
        <v>10</v>
      </c>
      <c r="D738">
        <f t="shared" si="153"/>
        <v>0</v>
      </c>
      <c r="E738" t="s">
        <v>8</v>
      </c>
      <c r="F738" s="2" t="str">
        <f t="shared" si="154"/>
        <v>NIE</v>
      </c>
      <c r="G738">
        <f t="shared" si="155"/>
        <v>0.4</v>
      </c>
      <c r="H738">
        <f t="shared" si="148"/>
        <v>0</v>
      </c>
      <c r="I738">
        <f t="shared" si="147"/>
        <v>0</v>
      </c>
      <c r="J738">
        <f t="shared" si="149"/>
        <v>54700</v>
      </c>
      <c r="K738">
        <f t="shared" si="150"/>
        <v>78000</v>
      </c>
      <c r="L738">
        <f t="shared" si="151"/>
        <v>23300</v>
      </c>
      <c r="M738">
        <f t="shared" si="156"/>
        <v>54700</v>
      </c>
      <c r="N738">
        <f t="shared" si="157"/>
        <v>12</v>
      </c>
      <c r="O738" t="str">
        <f t="shared" si="159"/>
        <v>nie</v>
      </c>
      <c r="P738" t="str">
        <f t="shared" si="158"/>
        <v>nie</v>
      </c>
    </row>
    <row r="739" spans="1:16" x14ac:dyDescent="0.3">
      <c r="A739" s="2">
        <v>45641</v>
      </c>
      <c r="B739">
        <f t="shared" si="152"/>
        <v>7</v>
      </c>
      <c r="C739">
        <v>10</v>
      </c>
      <c r="D739">
        <f t="shared" si="153"/>
        <v>150</v>
      </c>
      <c r="E739" t="s">
        <v>8</v>
      </c>
      <c r="F739" s="2" t="str">
        <f t="shared" si="154"/>
        <v>NIE</v>
      </c>
      <c r="G739">
        <f t="shared" si="155"/>
        <v>0.4</v>
      </c>
      <c r="H739">
        <f t="shared" si="148"/>
        <v>150</v>
      </c>
      <c r="I739">
        <f t="shared" si="147"/>
        <v>0</v>
      </c>
      <c r="J739">
        <f t="shared" si="149"/>
        <v>54550</v>
      </c>
      <c r="K739">
        <f t="shared" si="150"/>
        <v>78000</v>
      </c>
      <c r="L739">
        <f t="shared" si="151"/>
        <v>23450</v>
      </c>
      <c r="M739">
        <f t="shared" si="156"/>
        <v>54550</v>
      </c>
      <c r="N739">
        <f t="shared" si="157"/>
        <v>12</v>
      </c>
      <c r="O739" t="str">
        <f t="shared" si="159"/>
        <v>nie</v>
      </c>
      <c r="P739" t="str">
        <f t="shared" si="158"/>
        <v>nie</v>
      </c>
    </row>
    <row r="740" spans="1:16" x14ac:dyDescent="0.3">
      <c r="A740" s="2">
        <v>45642</v>
      </c>
      <c r="B740">
        <f t="shared" si="152"/>
        <v>1</v>
      </c>
      <c r="C740">
        <v>10</v>
      </c>
      <c r="D740">
        <f t="shared" si="153"/>
        <v>0</v>
      </c>
      <c r="E740" t="s">
        <v>8</v>
      </c>
      <c r="F740" s="2" t="str">
        <f t="shared" si="154"/>
        <v>TAK</v>
      </c>
      <c r="G740">
        <f t="shared" si="155"/>
        <v>0.4</v>
      </c>
      <c r="H740">
        <f t="shared" si="148"/>
        <v>0</v>
      </c>
      <c r="I740">
        <f t="shared" si="147"/>
        <v>120</v>
      </c>
      <c r="J740">
        <f t="shared" si="149"/>
        <v>54670</v>
      </c>
      <c r="K740">
        <f t="shared" si="150"/>
        <v>78120</v>
      </c>
      <c r="L740">
        <f t="shared" si="151"/>
        <v>23450</v>
      </c>
      <c r="M740">
        <f t="shared" si="156"/>
        <v>54670</v>
      </c>
      <c r="N740">
        <f t="shared" si="157"/>
        <v>12</v>
      </c>
      <c r="O740" t="str">
        <f t="shared" si="159"/>
        <v>nie</v>
      </c>
      <c r="P740" t="str">
        <f t="shared" si="158"/>
        <v>nie</v>
      </c>
    </row>
    <row r="741" spans="1:16" x14ac:dyDescent="0.3">
      <c r="A741" s="2">
        <v>45643</v>
      </c>
      <c r="B741">
        <f t="shared" si="152"/>
        <v>2</v>
      </c>
      <c r="C741">
        <v>10</v>
      </c>
      <c r="D741">
        <f t="shared" si="153"/>
        <v>0</v>
      </c>
      <c r="E741" t="s">
        <v>8</v>
      </c>
      <c r="F741" s="2" t="str">
        <f t="shared" si="154"/>
        <v>TAK</v>
      </c>
      <c r="G741">
        <f t="shared" si="155"/>
        <v>0.4</v>
      </c>
      <c r="H741">
        <f t="shared" si="148"/>
        <v>0</v>
      </c>
      <c r="I741">
        <f t="shared" si="147"/>
        <v>120</v>
      </c>
      <c r="J741">
        <f t="shared" si="149"/>
        <v>54790</v>
      </c>
      <c r="K741">
        <f t="shared" si="150"/>
        <v>78240</v>
      </c>
      <c r="L741">
        <f t="shared" si="151"/>
        <v>23450</v>
      </c>
      <c r="M741">
        <f t="shared" si="156"/>
        <v>54790</v>
      </c>
      <c r="N741">
        <f t="shared" si="157"/>
        <v>12</v>
      </c>
      <c r="O741" t="str">
        <f t="shared" si="159"/>
        <v>nie</v>
      </c>
      <c r="P741" t="str">
        <f t="shared" si="158"/>
        <v>nie</v>
      </c>
    </row>
    <row r="742" spans="1:16" x14ac:dyDescent="0.3">
      <c r="A742" s="2">
        <v>45644</v>
      </c>
      <c r="B742">
        <f t="shared" si="152"/>
        <v>3</v>
      </c>
      <c r="C742">
        <v>10</v>
      </c>
      <c r="D742">
        <f t="shared" si="153"/>
        <v>0</v>
      </c>
      <c r="E742" t="s">
        <v>8</v>
      </c>
      <c r="F742" s="2" t="str">
        <f t="shared" si="154"/>
        <v>TAK</v>
      </c>
      <c r="G742">
        <f t="shared" si="155"/>
        <v>0.4</v>
      </c>
      <c r="H742">
        <f t="shared" si="148"/>
        <v>0</v>
      </c>
      <c r="I742">
        <f t="shared" si="147"/>
        <v>120</v>
      </c>
      <c r="J742">
        <f t="shared" si="149"/>
        <v>54910</v>
      </c>
      <c r="K742">
        <f t="shared" si="150"/>
        <v>78360</v>
      </c>
      <c r="L742">
        <f t="shared" si="151"/>
        <v>23450</v>
      </c>
      <c r="M742">
        <f t="shared" si="156"/>
        <v>54910</v>
      </c>
      <c r="N742">
        <f t="shared" si="157"/>
        <v>12</v>
      </c>
      <c r="O742" t="str">
        <f t="shared" si="159"/>
        <v>nie</v>
      </c>
      <c r="P742" t="str">
        <f t="shared" si="158"/>
        <v>nie</v>
      </c>
    </row>
    <row r="743" spans="1:16" x14ac:dyDescent="0.3">
      <c r="A743" s="2">
        <v>45645</v>
      </c>
      <c r="B743">
        <f t="shared" si="152"/>
        <v>4</v>
      </c>
      <c r="C743">
        <v>10</v>
      </c>
      <c r="D743">
        <f t="shared" si="153"/>
        <v>0</v>
      </c>
      <c r="E743" t="s">
        <v>8</v>
      </c>
      <c r="F743" s="2" t="str">
        <f t="shared" si="154"/>
        <v>TAK</v>
      </c>
      <c r="G743">
        <f t="shared" si="155"/>
        <v>0.4</v>
      </c>
      <c r="H743">
        <f t="shared" si="148"/>
        <v>0</v>
      </c>
      <c r="I743">
        <f t="shared" si="147"/>
        <v>120</v>
      </c>
      <c r="J743">
        <f t="shared" si="149"/>
        <v>55030</v>
      </c>
      <c r="K743">
        <f t="shared" si="150"/>
        <v>78480</v>
      </c>
      <c r="L743">
        <f t="shared" si="151"/>
        <v>23450</v>
      </c>
      <c r="M743">
        <f t="shared" si="156"/>
        <v>55030</v>
      </c>
      <c r="N743">
        <f t="shared" si="157"/>
        <v>12</v>
      </c>
      <c r="O743" t="str">
        <f t="shared" si="159"/>
        <v>nie</v>
      </c>
      <c r="P743" t="str">
        <f t="shared" si="158"/>
        <v>nie</v>
      </c>
    </row>
    <row r="744" spans="1:16" x14ac:dyDescent="0.3">
      <c r="A744" s="2">
        <v>45646</v>
      </c>
      <c r="B744">
        <f t="shared" si="152"/>
        <v>5</v>
      </c>
      <c r="C744">
        <v>10</v>
      </c>
      <c r="D744">
        <f t="shared" si="153"/>
        <v>0</v>
      </c>
      <c r="E744" t="s">
        <v>8</v>
      </c>
      <c r="F744" s="2" t="str">
        <f t="shared" si="154"/>
        <v>TAK</v>
      </c>
      <c r="G744">
        <f t="shared" si="155"/>
        <v>0.4</v>
      </c>
      <c r="H744">
        <f t="shared" si="148"/>
        <v>0</v>
      </c>
      <c r="I744">
        <f t="shared" si="147"/>
        <v>120</v>
      </c>
      <c r="J744">
        <f t="shared" si="149"/>
        <v>55150</v>
      </c>
      <c r="K744">
        <f t="shared" si="150"/>
        <v>78600</v>
      </c>
      <c r="L744">
        <f t="shared" si="151"/>
        <v>23450</v>
      </c>
      <c r="M744">
        <f t="shared" si="156"/>
        <v>55150</v>
      </c>
      <c r="N744">
        <f t="shared" si="157"/>
        <v>12</v>
      </c>
      <c r="O744" t="str">
        <f t="shared" si="159"/>
        <v>nie</v>
      </c>
      <c r="P744" t="str">
        <f t="shared" si="158"/>
        <v>nie</v>
      </c>
    </row>
    <row r="745" spans="1:16" x14ac:dyDescent="0.3">
      <c r="A745" s="2">
        <v>45647</v>
      </c>
      <c r="B745">
        <f t="shared" si="152"/>
        <v>6</v>
      </c>
      <c r="C745">
        <v>10</v>
      </c>
      <c r="D745">
        <f t="shared" si="153"/>
        <v>0</v>
      </c>
      <c r="E745" t="s">
        <v>9</v>
      </c>
      <c r="F745" s="2" t="str">
        <f t="shared" si="154"/>
        <v>NIE</v>
      </c>
      <c r="G745">
        <f t="shared" si="155"/>
        <v>0.2</v>
      </c>
      <c r="H745">
        <f t="shared" si="148"/>
        <v>0</v>
      </c>
      <c r="I745">
        <f t="shared" si="147"/>
        <v>0</v>
      </c>
      <c r="J745">
        <f t="shared" si="149"/>
        <v>55150</v>
      </c>
      <c r="K745">
        <f t="shared" si="150"/>
        <v>78600</v>
      </c>
      <c r="L745">
        <f t="shared" si="151"/>
        <v>23450</v>
      </c>
      <c r="M745">
        <f t="shared" si="156"/>
        <v>55150</v>
      </c>
      <c r="N745">
        <f t="shared" si="157"/>
        <v>12</v>
      </c>
      <c r="O745" t="str">
        <f t="shared" si="159"/>
        <v>nie</v>
      </c>
      <c r="P745" t="str">
        <f t="shared" si="158"/>
        <v>nie</v>
      </c>
    </row>
    <row r="746" spans="1:16" x14ac:dyDescent="0.3">
      <c r="A746" s="2">
        <v>45648</v>
      </c>
      <c r="B746">
        <f t="shared" si="152"/>
        <v>7</v>
      </c>
      <c r="C746">
        <v>10</v>
      </c>
      <c r="D746">
        <f t="shared" si="153"/>
        <v>150</v>
      </c>
      <c r="E746" t="s">
        <v>9</v>
      </c>
      <c r="F746" s="2" t="str">
        <f t="shared" si="154"/>
        <v>NIE</v>
      </c>
      <c r="G746">
        <f t="shared" si="155"/>
        <v>0.2</v>
      </c>
      <c r="H746">
        <f t="shared" si="148"/>
        <v>150</v>
      </c>
      <c r="I746">
        <f t="shared" si="147"/>
        <v>0</v>
      </c>
      <c r="J746">
        <f t="shared" si="149"/>
        <v>55000</v>
      </c>
      <c r="K746">
        <f t="shared" si="150"/>
        <v>78600</v>
      </c>
      <c r="L746">
        <f t="shared" si="151"/>
        <v>23600</v>
      </c>
      <c r="M746">
        <f t="shared" si="156"/>
        <v>55000</v>
      </c>
      <c r="N746">
        <f t="shared" si="157"/>
        <v>12</v>
      </c>
      <c r="O746" t="str">
        <f t="shared" si="159"/>
        <v>nie</v>
      </c>
      <c r="P746" t="str">
        <f t="shared" si="158"/>
        <v>nie</v>
      </c>
    </row>
    <row r="747" spans="1:16" x14ac:dyDescent="0.3">
      <c r="A747" s="2">
        <v>45649</v>
      </c>
      <c r="B747">
        <f t="shared" si="152"/>
        <v>1</v>
      </c>
      <c r="C747">
        <v>10</v>
      </c>
      <c r="D747">
        <f t="shared" si="153"/>
        <v>0</v>
      </c>
      <c r="E747" t="s">
        <v>9</v>
      </c>
      <c r="F747" s="2" t="str">
        <f t="shared" si="154"/>
        <v>TAK</v>
      </c>
      <c r="G747">
        <f t="shared" si="155"/>
        <v>0.2</v>
      </c>
      <c r="H747">
        <f t="shared" si="148"/>
        <v>0</v>
      </c>
      <c r="I747">
        <f t="shared" si="147"/>
        <v>60</v>
      </c>
      <c r="J747">
        <f t="shared" si="149"/>
        <v>55060</v>
      </c>
      <c r="K747">
        <f t="shared" si="150"/>
        <v>78660</v>
      </c>
      <c r="L747">
        <f t="shared" si="151"/>
        <v>23600</v>
      </c>
      <c r="M747">
        <f t="shared" si="156"/>
        <v>55060</v>
      </c>
      <c r="N747">
        <f t="shared" si="157"/>
        <v>12</v>
      </c>
      <c r="O747" t="str">
        <f t="shared" si="159"/>
        <v>nie</v>
      </c>
      <c r="P747" t="str">
        <f t="shared" si="158"/>
        <v>nie</v>
      </c>
    </row>
    <row r="748" spans="1:16" x14ac:dyDescent="0.3">
      <c r="A748" s="2">
        <v>45650</v>
      </c>
      <c r="B748">
        <f t="shared" si="152"/>
        <v>2</v>
      </c>
      <c r="C748">
        <v>10</v>
      </c>
      <c r="D748">
        <f t="shared" si="153"/>
        <v>0</v>
      </c>
      <c r="E748" t="s">
        <v>9</v>
      </c>
      <c r="F748" s="2" t="str">
        <f t="shared" si="154"/>
        <v>TAK</v>
      </c>
      <c r="G748">
        <f t="shared" si="155"/>
        <v>0.2</v>
      </c>
      <c r="H748">
        <f t="shared" si="148"/>
        <v>0</v>
      </c>
      <c r="I748">
        <f t="shared" si="147"/>
        <v>60</v>
      </c>
      <c r="J748">
        <f t="shared" si="149"/>
        <v>55120</v>
      </c>
      <c r="K748">
        <f t="shared" si="150"/>
        <v>78720</v>
      </c>
      <c r="L748">
        <f t="shared" si="151"/>
        <v>23600</v>
      </c>
      <c r="M748">
        <f t="shared" si="156"/>
        <v>55120</v>
      </c>
      <c r="N748">
        <f t="shared" si="157"/>
        <v>12</v>
      </c>
      <c r="O748" t="str">
        <f t="shared" si="159"/>
        <v>nie</v>
      </c>
      <c r="P748" t="str">
        <f t="shared" si="158"/>
        <v>nie</v>
      </c>
    </row>
    <row r="749" spans="1:16" x14ac:dyDescent="0.3">
      <c r="A749" s="2">
        <v>45651</v>
      </c>
      <c r="B749">
        <f t="shared" si="152"/>
        <v>3</v>
      </c>
      <c r="C749">
        <v>10</v>
      </c>
      <c r="D749">
        <f t="shared" si="153"/>
        <v>0</v>
      </c>
      <c r="E749" t="s">
        <v>9</v>
      </c>
      <c r="F749" s="2" t="str">
        <f t="shared" si="154"/>
        <v>TAK</v>
      </c>
      <c r="G749">
        <f t="shared" si="155"/>
        <v>0.2</v>
      </c>
      <c r="H749">
        <f t="shared" si="148"/>
        <v>0</v>
      </c>
      <c r="I749">
        <f t="shared" si="147"/>
        <v>60</v>
      </c>
      <c r="J749">
        <f t="shared" si="149"/>
        <v>55180</v>
      </c>
      <c r="K749">
        <f t="shared" si="150"/>
        <v>78780</v>
      </c>
      <c r="L749">
        <f t="shared" si="151"/>
        <v>23600</v>
      </c>
      <c r="M749">
        <f t="shared" si="156"/>
        <v>55180</v>
      </c>
      <c r="N749">
        <f t="shared" si="157"/>
        <v>12</v>
      </c>
      <c r="O749" t="str">
        <f t="shared" si="159"/>
        <v>nie</v>
      </c>
      <c r="P749" t="str">
        <f t="shared" si="158"/>
        <v>nie</v>
      </c>
    </row>
    <row r="750" spans="1:16" x14ac:dyDescent="0.3">
      <c r="A750" s="2">
        <v>45652</v>
      </c>
      <c r="B750">
        <f t="shared" si="152"/>
        <v>4</v>
      </c>
      <c r="C750">
        <v>10</v>
      </c>
      <c r="D750">
        <f t="shared" si="153"/>
        <v>0</v>
      </c>
      <c r="E750" t="s">
        <v>9</v>
      </c>
      <c r="F750" s="2" t="str">
        <f t="shared" si="154"/>
        <v>TAK</v>
      </c>
      <c r="G750">
        <f t="shared" si="155"/>
        <v>0.2</v>
      </c>
      <c r="H750">
        <f t="shared" si="148"/>
        <v>0</v>
      </c>
      <c r="I750">
        <f t="shared" si="147"/>
        <v>60</v>
      </c>
      <c r="J750">
        <f t="shared" si="149"/>
        <v>55240</v>
      </c>
      <c r="K750">
        <f t="shared" si="150"/>
        <v>78840</v>
      </c>
      <c r="L750">
        <f t="shared" si="151"/>
        <v>23600</v>
      </c>
      <c r="M750">
        <f t="shared" si="156"/>
        <v>55240</v>
      </c>
      <c r="N750">
        <f t="shared" si="157"/>
        <v>12</v>
      </c>
      <c r="O750" t="str">
        <f t="shared" si="159"/>
        <v>nie</v>
      </c>
      <c r="P750" t="str">
        <f t="shared" si="158"/>
        <v>nie</v>
      </c>
    </row>
    <row r="751" spans="1:16" x14ac:dyDescent="0.3">
      <c r="A751" s="2">
        <v>45653</v>
      </c>
      <c r="B751">
        <f t="shared" si="152"/>
        <v>5</v>
      </c>
      <c r="C751">
        <v>10</v>
      </c>
      <c r="D751">
        <f t="shared" si="153"/>
        <v>0</v>
      </c>
      <c r="E751" t="s">
        <v>9</v>
      </c>
      <c r="F751" s="2" t="str">
        <f t="shared" si="154"/>
        <v>TAK</v>
      </c>
      <c r="G751">
        <f t="shared" si="155"/>
        <v>0.2</v>
      </c>
      <c r="H751">
        <f t="shared" si="148"/>
        <v>0</v>
      </c>
      <c r="I751">
        <f t="shared" si="147"/>
        <v>60</v>
      </c>
      <c r="J751">
        <f t="shared" si="149"/>
        <v>55300</v>
      </c>
      <c r="K751">
        <f t="shared" si="150"/>
        <v>78900</v>
      </c>
      <c r="L751">
        <f t="shared" si="151"/>
        <v>23600</v>
      </c>
      <c r="M751">
        <f t="shared" si="156"/>
        <v>55300</v>
      </c>
      <c r="N751">
        <f t="shared" si="157"/>
        <v>12</v>
      </c>
      <c r="O751" t="str">
        <f t="shared" si="159"/>
        <v>nie</v>
      </c>
      <c r="P751" t="str">
        <f t="shared" si="158"/>
        <v>nie</v>
      </c>
    </row>
    <row r="752" spans="1:16" x14ac:dyDescent="0.3">
      <c r="A752" s="2">
        <v>45654</v>
      </c>
      <c r="B752">
        <f t="shared" si="152"/>
        <v>6</v>
      </c>
      <c r="C752">
        <v>10</v>
      </c>
      <c r="D752">
        <f t="shared" si="153"/>
        <v>0</v>
      </c>
      <c r="E752" t="s">
        <v>9</v>
      </c>
      <c r="F752" s="2" t="str">
        <f t="shared" si="154"/>
        <v>NIE</v>
      </c>
      <c r="G752">
        <f t="shared" si="155"/>
        <v>0.2</v>
      </c>
      <c r="H752">
        <f t="shared" si="148"/>
        <v>0</v>
      </c>
      <c r="I752">
        <f t="shared" si="147"/>
        <v>0</v>
      </c>
      <c r="J752">
        <f t="shared" si="149"/>
        <v>55300</v>
      </c>
      <c r="K752">
        <f t="shared" si="150"/>
        <v>78900</v>
      </c>
      <c r="L752">
        <f t="shared" si="151"/>
        <v>23600</v>
      </c>
      <c r="M752">
        <f t="shared" si="156"/>
        <v>55300</v>
      </c>
      <c r="N752">
        <f t="shared" si="157"/>
        <v>12</v>
      </c>
      <c r="O752" t="str">
        <f t="shared" si="159"/>
        <v>nie</v>
      </c>
      <c r="P752" t="str">
        <f t="shared" si="158"/>
        <v>nie</v>
      </c>
    </row>
    <row r="753" spans="1:16" x14ac:dyDescent="0.3">
      <c r="A753" s="2">
        <v>45655</v>
      </c>
      <c r="B753">
        <f t="shared" si="152"/>
        <v>7</v>
      </c>
      <c r="C753">
        <v>10</v>
      </c>
      <c r="D753">
        <f t="shared" si="153"/>
        <v>150</v>
      </c>
      <c r="E753" t="s">
        <v>9</v>
      </c>
      <c r="F753" s="2" t="str">
        <f t="shared" si="154"/>
        <v>NIE</v>
      </c>
      <c r="G753">
        <f t="shared" si="155"/>
        <v>0.2</v>
      </c>
      <c r="H753">
        <f t="shared" si="148"/>
        <v>150</v>
      </c>
      <c r="I753">
        <f t="shared" si="147"/>
        <v>0</v>
      </c>
      <c r="J753">
        <f t="shared" si="149"/>
        <v>55150</v>
      </c>
      <c r="K753">
        <f t="shared" si="150"/>
        <v>78900</v>
      </c>
      <c r="L753">
        <f t="shared" si="151"/>
        <v>23750</v>
      </c>
      <c r="M753">
        <f t="shared" si="156"/>
        <v>55150</v>
      </c>
      <c r="N753">
        <f t="shared" si="157"/>
        <v>12</v>
      </c>
      <c r="O753" t="str">
        <f t="shared" si="159"/>
        <v>nie</v>
      </c>
      <c r="P753" t="str">
        <f t="shared" si="158"/>
        <v>nie</v>
      </c>
    </row>
    <row r="754" spans="1:16" x14ac:dyDescent="0.3">
      <c r="A754" s="2">
        <v>45656</v>
      </c>
      <c r="B754">
        <f t="shared" si="152"/>
        <v>1</v>
      </c>
      <c r="C754">
        <v>10</v>
      </c>
      <c r="D754">
        <f t="shared" si="153"/>
        <v>0</v>
      </c>
      <c r="E754" t="s">
        <v>9</v>
      </c>
      <c r="F754" s="2" t="str">
        <f t="shared" si="154"/>
        <v>TAK</v>
      </c>
      <c r="G754">
        <f t="shared" si="155"/>
        <v>0.2</v>
      </c>
      <c r="H754">
        <f t="shared" si="148"/>
        <v>0</v>
      </c>
      <c r="I754">
        <f t="shared" si="147"/>
        <v>60</v>
      </c>
      <c r="J754">
        <f t="shared" si="149"/>
        <v>55210</v>
      </c>
      <c r="K754">
        <f t="shared" si="150"/>
        <v>78960</v>
      </c>
      <c r="L754">
        <f t="shared" si="151"/>
        <v>23750</v>
      </c>
      <c r="M754">
        <f t="shared" si="156"/>
        <v>55210</v>
      </c>
      <c r="N754">
        <f t="shared" si="157"/>
        <v>12</v>
      </c>
      <c r="O754" t="str">
        <f t="shared" si="159"/>
        <v>nie</v>
      </c>
      <c r="P754" t="str">
        <f t="shared" si="158"/>
        <v>nie</v>
      </c>
    </row>
    <row r="755" spans="1:16" x14ac:dyDescent="0.3">
      <c r="A755" s="2">
        <v>45657</v>
      </c>
      <c r="B755">
        <f t="shared" si="152"/>
        <v>2</v>
      </c>
      <c r="C755">
        <v>10</v>
      </c>
      <c r="D755">
        <f t="shared" si="153"/>
        <v>0</v>
      </c>
      <c r="E755" t="s">
        <v>9</v>
      </c>
      <c r="F755" s="2" t="str">
        <f t="shared" si="154"/>
        <v>TAK</v>
      </c>
      <c r="G755">
        <f t="shared" si="155"/>
        <v>0.2</v>
      </c>
      <c r="H755">
        <f t="shared" si="148"/>
        <v>0</v>
      </c>
      <c r="I755">
        <f t="shared" si="147"/>
        <v>60</v>
      </c>
      <c r="J755">
        <f t="shared" si="149"/>
        <v>55270</v>
      </c>
      <c r="K755">
        <f t="shared" si="150"/>
        <v>79020</v>
      </c>
      <c r="L755">
        <f t="shared" si="151"/>
        <v>23750</v>
      </c>
      <c r="M755">
        <f t="shared" si="156"/>
        <v>55270</v>
      </c>
      <c r="N755">
        <f t="shared" si="157"/>
        <v>12</v>
      </c>
      <c r="O755" t="str">
        <f t="shared" si="159"/>
        <v>nie</v>
      </c>
      <c r="P755" t="str">
        <f>IF(AND(O755="nie",O757="tak"),"koniec","nie")</f>
        <v>nie</v>
      </c>
    </row>
    <row r="756" spans="1:16" x14ac:dyDescent="0.3">
      <c r="A756" s="2"/>
      <c r="F756" s="2"/>
      <c r="K756">
        <f>SUBTOTAL(9,K2:K755)</f>
        <v>27683190</v>
      </c>
      <c r="L756">
        <f>SUBTOTAL(9,L2:L755)</f>
        <v>11628250</v>
      </c>
      <c r="N756" s="9" t="s">
        <v>20</v>
      </c>
    </row>
  </sheetData>
  <autoFilter ref="A1:P755" xr:uid="{1036714E-31F8-41E5-852C-30428D16FCA5}">
    <filterColumn colId="15">
      <filters>
        <filter val="koniec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5FAB-3B30-4F91-8B11-D1E9EA1F247F}">
  <dimension ref="A1:S732"/>
  <sheetViews>
    <sheetView zoomScale="120" zoomScaleNormal="120" workbookViewId="0">
      <selection sqref="A1:N732"/>
    </sheetView>
  </sheetViews>
  <sheetFormatPr defaultRowHeight="14.4" x14ac:dyDescent="0.3"/>
  <cols>
    <col min="1" max="1" width="10.109375" bestFit="1" customWidth="1"/>
    <col min="2" max="2" width="10" customWidth="1"/>
    <col min="3" max="3" width="11.44140625" customWidth="1"/>
    <col min="4" max="4" width="9.21875" customWidth="1"/>
    <col min="5" max="5" width="9.44140625" customWidth="1"/>
    <col min="6" max="6" width="9" customWidth="1"/>
    <col min="7" max="7" width="7.77734375" customWidth="1"/>
    <col min="8" max="8" width="13.33203125" customWidth="1"/>
    <col min="9" max="9" width="9.5546875" customWidth="1"/>
    <col min="10" max="11" width="11.44140625" customWidth="1"/>
    <col min="12" max="12" width="8.88671875" customWidth="1"/>
    <col min="13" max="14" width="8" customWidth="1"/>
    <col min="15" max="15" width="13.77734375" customWidth="1"/>
    <col min="16" max="16" width="9.44140625" customWidth="1"/>
    <col min="17" max="17" width="15" customWidth="1"/>
    <col min="18" max="18" width="11.21875" customWidth="1"/>
    <col min="19" max="19" width="12.109375" customWidth="1"/>
  </cols>
  <sheetData>
    <row r="1" spans="1:19" ht="60.6" customHeight="1" x14ac:dyDescent="0.3">
      <c r="A1" s="8" t="s">
        <v>0</v>
      </c>
      <c r="B1" s="8" t="s">
        <v>1</v>
      </c>
      <c r="C1" s="8" t="s">
        <v>10</v>
      </c>
      <c r="D1" s="8" t="s">
        <v>3</v>
      </c>
      <c r="E1" s="8" t="s">
        <v>4</v>
      </c>
      <c r="F1" s="8" t="s">
        <v>11</v>
      </c>
      <c r="G1" s="8" t="s">
        <v>12</v>
      </c>
      <c r="H1" s="8" t="s">
        <v>2</v>
      </c>
      <c r="I1" s="8" t="s">
        <v>13</v>
      </c>
      <c r="J1" s="8" t="s">
        <v>15</v>
      </c>
      <c r="K1" s="8" t="s">
        <v>16</v>
      </c>
      <c r="L1" s="8" t="s">
        <v>33</v>
      </c>
      <c r="M1" s="8" t="s">
        <v>35</v>
      </c>
      <c r="N1" s="8" t="s">
        <v>37</v>
      </c>
      <c r="O1" s="1"/>
    </row>
    <row r="2" spans="1:19" x14ac:dyDescent="0.3">
      <c r="A2" s="2">
        <v>44927</v>
      </c>
      <c r="B2">
        <f>WEEKDAY(A2,2)</f>
        <v>7</v>
      </c>
      <c r="C2">
        <v>10</v>
      </c>
      <c r="D2">
        <f>IF(B2=7,15*10,0)</f>
        <v>150</v>
      </c>
      <c r="E2" t="s">
        <v>9</v>
      </c>
      <c r="F2" s="2" t="str">
        <f>IF(OR(B2=6,B2=7),"NIE","TAK")</f>
        <v>NIE</v>
      </c>
      <c r="G2">
        <f>IF(E2="wiosna",50%,IF(E2="lato",90%,IF(E2="jesień",40%,20%)))</f>
        <v>0.2</v>
      </c>
      <c r="H2">
        <f>-150-8000</f>
        <v>-8150</v>
      </c>
      <c r="I2">
        <f>IF(F2="tak",G2*C2*30,0)</f>
        <v>0</v>
      </c>
      <c r="J2">
        <f>8000+D2</f>
        <v>8150</v>
      </c>
      <c r="K2">
        <f>I2-J2</f>
        <v>-8150</v>
      </c>
      <c r="L2">
        <f>MONTH(A2)</f>
        <v>1</v>
      </c>
      <c r="M2" t="s">
        <v>36</v>
      </c>
      <c r="N2" t="str">
        <f>IF(AND(M2="nie",M3="tak"),"koniec","nie")</f>
        <v>nie</v>
      </c>
    </row>
    <row r="3" spans="1:19" x14ac:dyDescent="0.3">
      <c r="A3" s="2">
        <v>44928</v>
      </c>
      <c r="B3">
        <f t="shared" ref="B3:B66" si="0">WEEKDAY(A3,2)</f>
        <v>1</v>
      </c>
      <c r="C3">
        <v>10</v>
      </c>
      <c r="D3">
        <f t="shared" ref="D3:D66" si="1">IF(B3=7,15*10,0)</f>
        <v>0</v>
      </c>
      <c r="E3" t="s">
        <v>9</v>
      </c>
      <c r="F3" s="2" t="str">
        <f t="shared" ref="F3:F66" si="2">IF(OR(B3=6,B3=7),"NIE","TAK")</f>
        <v>TAK</v>
      </c>
      <c r="G3">
        <f t="shared" ref="G3:G66" si="3">IF(E3="wiosna",50%,IF(E3="lato",90%,IF(E3="jesień",40%,20%)))</f>
        <v>0.2</v>
      </c>
      <c r="H3">
        <f>IF(F3="tak",30*G3*10-D3+H2,H2-D3)</f>
        <v>-8090</v>
      </c>
      <c r="I3">
        <f>ROUNDDOWN(IF(F3="tak",G3*C3*30+I2,I2),0)</f>
        <v>60</v>
      </c>
      <c r="J3">
        <f>J2+D3</f>
        <v>8150</v>
      </c>
      <c r="K3">
        <f t="shared" ref="K3:K66" si="4">I3-J3</f>
        <v>-8090</v>
      </c>
      <c r="L3">
        <f t="shared" ref="L3:L66" si="5">MONTH(A3)</f>
        <v>1</v>
      </c>
      <c r="M3" t="str">
        <f>IF(L3=L2,"nie","tak")</f>
        <v>nie</v>
      </c>
      <c r="N3" t="str">
        <f t="shared" ref="N3:N66" si="6">IF(AND(M3="nie",M4="tak"),"koniec","nie")</f>
        <v>nie</v>
      </c>
    </row>
    <row r="4" spans="1:19" x14ac:dyDescent="0.3">
      <c r="A4" s="2">
        <v>44929</v>
      </c>
      <c r="B4">
        <f t="shared" si="0"/>
        <v>2</v>
      </c>
      <c r="C4">
        <v>10</v>
      </c>
      <c r="D4">
        <f t="shared" si="1"/>
        <v>0</v>
      </c>
      <c r="E4" t="s">
        <v>9</v>
      </c>
      <c r="F4" s="2" t="str">
        <f t="shared" si="2"/>
        <v>TAK</v>
      </c>
      <c r="G4">
        <f t="shared" si="3"/>
        <v>0.2</v>
      </c>
      <c r="H4">
        <f t="shared" ref="H4:H67" si="7">IF(F4="tak",30*G4*10-D4+H3,H3-D4)</f>
        <v>-8030</v>
      </c>
      <c r="I4">
        <f t="shared" ref="I4:I13" si="8">ROUNDDOWN(IF(F4="tak",G4*C4*30+I3,I3),0)</f>
        <v>120</v>
      </c>
      <c r="J4">
        <f t="shared" ref="J4:J67" si="9">J3+D4</f>
        <v>8150</v>
      </c>
      <c r="K4">
        <f t="shared" si="4"/>
        <v>-8030</v>
      </c>
      <c r="L4">
        <f t="shared" si="5"/>
        <v>1</v>
      </c>
      <c r="M4" t="str">
        <f t="shared" ref="M4:M67" si="10">IF(L4=L3,"nie","tak")</f>
        <v>nie</v>
      </c>
      <c r="N4" t="str">
        <f t="shared" si="6"/>
        <v>nie</v>
      </c>
    </row>
    <row r="5" spans="1:19" x14ac:dyDescent="0.3">
      <c r="A5" s="2">
        <v>44930</v>
      </c>
      <c r="B5">
        <f t="shared" si="0"/>
        <v>3</v>
      </c>
      <c r="C5">
        <v>10</v>
      </c>
      <c r="D5">
        <f t="shared" si="1"/>
        <v>0</v>
      </c>
      <c r="E5" t="s">
        <v>9</v>
      </c>
      <c r="F5" s="2" t="str">
        <f t="shared" si="2"/>
        <v>TAK</v>
      </c>
      <c r="G5">
        <f t="shared" si="3"/>
        <v>0.2</v>
      </c>
      <c r="H5">
        <f t="shared" si="7"/>
        <v>-7970</v>
      </c>
      <c r="I5">
        <f t="shared" si="8"/>
        <v>180</v>
      </c>
      <c r="J5">
        <f t="shared" si="9"/>
        <v>8150</v>
      </c>
      <c r="K5">
        <f t="shared" si="4"/>
        <v>-7970</v>
      </c>
      <c r="L5">
        <f t="shared" si="5"/>
        <v>1</v>
      </c>
      <c r="M5" t="str">
        <f t="shared" si="10"/>
        <v>nie</v>
      </c>
      <c r="N5" t="str">
        <f t="shared" si="6"/>
        <v>nie</v>
      </c>
      <c r="Q5" t="s">
        <v>5</v>
      </c>
    </row>
    <row r="6" spans="1:19" x14ac:dyDescent="0.3">
      <c r="A6" s="2">
        <v>44931</v>
      </c>
      <c r="B6">
        <f t="shared" si="0"/>
        <v>4</v>
      </c>
      <c r="C6">
        <v>10</v>
      </c>
      <c r="D6">
        <f t="shared" si="1"/>
        <v>0</v>
      </c>
      <c r="E6" t="s">
        <v>9</v>
      </c>
      <c r="F6" s="2" t="str">
        <f t="shared" si="2"/>
        <v>TAK</v>
      </c>
      <c r="G6">
        <f t="shared" si="3"/>
        <v>0.2</v>
      </c>
      <c r="H6">
        <f t="shared" si="7"/>
        <v>-7910</v>
      </c>
      <c r="I6">
        <f t="shared" si="8"/>
        <v>240</v>
      </c>
      <c r="J6">
        <f t="shared" si="9"/>
        <v>8150</v>
      </c>
      <c r="K6">
        <f t="shared" si="4"/>
        <v>-7910</v>
      </c>
      <c r="L6">
        <f t="shared" si="5"/>
        <v>1</v>
      </c>
      <c r="M6" t="str">
        <f t="shared" si="10"/>
        <v>nie</v>
      </c>
      <c r="N6" t="str">
        <f t="shared" si="6"/>
        <v>nie</v>
      </c>
    </row>
    <row r="7" spans="1:19" x14ac:dyDescent="0.3">
      <c r="A7" s="2">
        <v>44932</v>
      </c>
      <c r="B7">
        <f t="shared" si="0"/>
        <v>5</v>
      </c>
      <c r="C7">
        <v>10</v>
      </c>
      <c r="D7">
        <f t="shared" si="1"/>
        <v>0</v>
      </c>
      <c r="E7" t="s">
        <v>9</v>
      </c>
      <c r="F7" s="2" t="str">
        <f t="shared" si="2"/>
        <v>TAK</v>
      </c>
      <c r="G7">
        <f t="shared" si="3"/>
        <v>0.2</v>
      </c>
      <c r="H7">
        <f t="shared" si="7"/>
        <v>-7850</v>
      </c>
      <c r="I7">
        <f t="shared" si="8"/>
        <v>300</v>
      </c>
      <c r="J7">
        <f t="shared" si="9"/>
        <v>8150</v>
      </c>
      <c r="K7">
        <f t="shared" si="4"/>
        <v>-7850</v>
      </c>
      <c r="L7">
        <f t="shared" si="5"/>
        <v>1</v>
      </c>
      <c r="M7" t="str">
        <f t="shared" si="10"/>
        <v>nie</v>
      </c>
      <c r="N7" t="str">
        <f t="shared" si="6"/>
        <v>nie</v>
      </c>
      <c r="Q7" s="2">
        <v>45006</v>
      </c>
      <c r="R7" s="2">
        <v>45097</v>
      </c>
      <c r="S7" t="s">
        <v>6</v>
      </c>
    </row>
    <row r="8" spans="1:19" x14ac:dyDescent="0.3">
      <c r="A8" s="2">
        <v>44933</v>
      </c>
      <c r="B8">
        <f t="shared" si="0"/>
        <v>6</v>
      </c>
      <c r="C8">
        <v>10</v>
      </c>
      <c r="D8">
        <f t="shared" si="1"/>
        <v>0</v>
      </c>
      <c r="E8" t="s">
        <v>9</v>
      </c>
      <c r="F8" s="2" t="str">
        <f t="shared" si="2"/>
        <v>NIE</v>
      </c>
      <c r="G8">
        <f t="shared" si="3"/>
        <v>0.2</v>
      </c>
      <c r="H8">
        <f t="shared" si="7"/>
        <v>-7850</v>
      </c>
      <c r="I8">
        <f t="shared" si="8"/>
        <v>300</v>
      </c>
      <c r="J8">
        <f t="shared" si="9"/>
        <v>8150</v>
      </c>
      <c r="K8">
        <f t="shared" si="4"/>
        <v>-7850</v>
      </c>
      <c r="L8">
        <f t="shared" si="5"/>
        <v>1</v>
      </c>
      <c r="M8" t="str">
        <f t="shared" si="10"/>
        <v>nie</v>
      </c>
      <c r="N8" t="str">
        <f t="shared" si="6"/>
        <v>nie</v>
      </c>
      <c r="Q8" s="2">
        <v>45098</v>
      </c>
      <c r="R8" s="2">
        <v>45191</v>
      </c>
      <c r="S8" t="s">
        <v>7</v>
      </c>
    </row>
    <row r="9" spans="1:19" x14ac:dyDescent="0.3">
      <c r="A9" s="2">
        <v>44934</v>
      </c>
      <c r="B9">
        <f t="shared" si="0"/>
        <v>7</v>
      </c>
      <c r="C9">
        <v>10</v>
      </c>
      <c r="D9">
        <f t="shared" si="1"/>
        <v>150</v>
      </c>
      <c r="E9" t="s">
        <v>9</v>
      </c>
      <c r="F9" s="2" t="str">
        <f t="shared" si="2"/>
        <v>NIE</v>
      </c>
      <c r="G9">
        <f t="shared" si="3"/>
        <v>0.2</v>
      </c>
      <c r="H9">
        <f t="shared" si="7"/>
        <v>-8000</v>
      </c>
      <c r="I9">
        <f t="shared" si="8"/>
        <v>300</v>
      </c>
      <c r="J9">
        <f t="shared" si="9"/>
        <v>8300</v>
      </c>
      <c r="K9">
        <f t="shared" si="4"/>
        <v>-8000</v>
      </c>
      <c r="L9">
        <f t="shared" si="5"/>
        <v>1</v>
      </c>
      <c r="M9" t="str">
        <f t="shared" si="10"/>
        <v>nie</v>
      </c>
      <c r="N9" t="str">
        <f t="shared" si="6"/>
        <v>nie</v>
      </c>
      <c r="Q9" s="2">
        <v>45192</v>
      </c>
      <c r="R9" s="2">
        <v>45280</v>
      </c>
      <c r="S9" t="s">
        <v>8</v>
      </c>
    </row>
    <row r="10" spans="1:19" x14ac:dyDescent="0.3">
      <c r="A10" s="2">
        <v>44935</v>
      </c>
      <c r="B10">
        <f t="shared" si="0"/>
        <v>1</v>
      </c>
      <c r="C10">
        <v>10</v>
      </c>
      <c r="D10">
        <f t="shared" si="1"/>
        <v>0</v>
      </c>
      <c r="E10" t="s">
        <v>9</v>
      </c>
      <c r="F10" s="2" t="str">
        <f t="shared" si="2"/>
        <v>TAK</v>
      </c>
      <c r="G10">
        <f t="shared" si="3"/>
        <v>0.2</v>
      </c>
      <c r="H10">
        <f t="shared" si="7"/>
        <v>-7940</v>
      </c>
      <c r="I10">
        <f t="shared" si="8"/>
        <v>360</v>
      </c>
      <c r="J10">
        <f t="shared" si="9"/>
        <v>8300</v>
      </c>
      <c r="K10">
        <f t="shared" si="4"/>
        <v>-7940</v>
      </c>
      <c r="L10">
        <f t="shared" si="5"/>
        <v>1</v>
      </c>
      <c r="M10" t="str">
        <f t="shared" si="10"/>
        <v>nie</v>
      </c>
      <c r="N10" t="str">
        <f t="shared" si="6"/>
        <v>nie</v>
      </c>
      <c r="S10" t="s">
        <v>9</v>
      </c>
    </row>
    <row r="11" spans="1:19" x14ac:dyDescent="0.3">
      <c r="A11" s="2">
        <v>44936</v>
      </c>
      <c r="B11">
        <f t="shared" si="0"/>
        <v>2</v>
      </c>
      <c r="C11">
        <v>10</v>
      </c>
      <c r="D11">
        <f t="shared" si="1"/>
        <v>0</v>
      </c>
      <c r="E11" t="s">
        <v>9</v>
      </c>
      <c r="F11" s="2" t="str">
        <f t="shared" si="2"/>
        <v>TAK</v>
      </c>
      <c r="G11">
        <f t="shared" si="3"/>
        <v>0.2</v>
      </c>
      <c r="H11">
        <f t="shared" si="7"/>
        <v>-7880</v>
      </c>
      <c r="I11">
        <f t="shared" si="8"/>
        <v>420</v>
      </c>
      <c r="J11">
        <f t="shared" si="9"/>
        <v>8300</v>
      </c>
      <c r="K11">
        <f t="shared" si="4"/>
        <v>-7880</v>
      </c>
      <c r="L11">
        <f t="shared" si="5"/>
        <v>1</v>
      </c>
      <c r="M11" t="str">
        <f t="shared" si="10"/>
        <v>nie</v>
      </c>
      <c r="N11" t="str">
        <f t="shared" si="6"/>
        <v>nie</v>
      </c>
    </row>
    <row r="12" spans="1:19" x14ac:dyDescent="0.3">
      <c r="A12" s="2">
        <v>44937</v>
      </c>
      <c r="B12">
        <f t="shared" si="0"/>
        <v>3</v>
      </c>
      <c r="C12">
        <v>10</v>
      </c>
      <c r="D12">
        <f t="shared" si="1"/>
        <v>0</v>
      </c>
      <c r="E12" t="s">
        <v>9</v>
      </c>
      <c r="F12" s="2" t="str">
        <f t="shared" si="2"/>
        <v>TAK</v>
      </c>
      <c r="G12">
        <f t="shared" si="3"/>
        <v>0.2</v>
      </c>
      <c r="H12">
        <f t="shared" si="7"/>
        <v>-7820</v>
      </c>
      <c r="I12">
        <f t="shared" si="8"/>
        <v>480</v>
      </c>
      <c r="J12">
        <f t="shared" si="9"/>
        <v>8300</v>
      </c>
      <c r="K12">
        <f t="shared" si="4"/>
        <v>-7820</v>
      </c>
      <c r="L12">
        <f t="shared" si="5"/>
        <v>1</v>
      </c>
      <c r="M12" t="str">
        <f t="shared" si="10"/>
        <v>nie</v>
      </c>
      <c r="N12" t="str">
        <f t="shared" si="6"/>
        <v>nie</v>
      </c>
      <c r="P12" s="3" t="s">
        <v>14</v>
      </c>
      <c r="Q12" s="4">
        <v>45078</v>
      </c>
    </row>
    <row r="13" spans="1:19" x14ac:dyDescent="0.3">
      <c r="A13" s="2">
        <v>44938</v>
      </c>
      <c r="B13">
        <f t="shared" si="0"/>
        <v>4</v>
      </c>
      <c r="C13">
        <v>10</v>
      </c>
      <c r="D13">
        <f t="shared" si="1"/>
        <v>0</v>
      </c>
      <c r="E13" t="s">
        <v>9</v>
      </c>
      <c r="F13" s="2" t="str">
        <f t="shared" si="2"/>
        <v>TAK</v>
      </c>
      <c r="G13">
        <f t="shared" si="3"/>
        <v>0.2</v>
      </c>
      <c r="H13">
        <f t="shared" si="7"/>
        <v>-7760</v>
      </c>
      <c r="I13">
        <f t="shared" si="8"/>
        <v>540</v>
      </c>
      <c r="J13">
        <f t="shared" si="9"/>
        <v>8300</v>
      </c>
      <c r="K13">
        <f t="shared" si="4"/>
        <v>-7760</v>
      </c>
      <c r="L13">
        <f t="shared" si="5"/>
        <v>1</v>
      </c>
      <c r="M13" t="str">
        <f t="shared" si="10"/>
        <v>nie</v>
      </c>
      <c r="N13" t="str">
        <f t="shared" si="6"/>
        <v>nie</v>
      </c>
      <c r="P13">
        <v>39600</v>
      </c>
      <c r="Q13">
        <v>15950</v>
      </c>
    </row>
    <row r="14" spans="1:19" x14ac:dyDescent="0.3">
      <c r="A14" s="2">
        <v>44939</v>
      </c>
      <c r="B14">
        <f t="shared" si="0"/>
        <v>5</v>
      </c>
      <c r="C14">
        <v>10</v>
      </c>
      <c r="D14">
        <f t="shared" si="1"/>
        <v>0</v>
      </c>
      <c r="E14" t="s">
        <v>9</v>
      </c>
      <c r="F14" s="2" t="str">
        <f t="shared" si="2"/>
        <v>TAK</v>
      </c>
      <c r="G14">
        <f t="shared" si="3"/>
        <v>0.2</v>
      </c>
      <c r="H14">
        <f t="shared" si="7"/>
        <v>-7700</v>
      </c>
      <c r="I14">
        <f t="shared" ref="I14:I77" si="11">IF(F14="tak",G14*C14*30+I13,I13)</f>
        <v>600</v>
      </c>
      <c r="J14">
        <f t="shared" si="9"/>
        <v>8300</v>
      </c>
      <c r="K14">
        <f t="shared" si="4"/>
        <v>-7700</v>
      </c>
      <c r="L14">
        <f t="shared" si="5"/>
        <v>1</v>
      </c>
      <c r="M14" t="str">
        <f t="shared" si="10"/>
        <v>nie</v>
      </c>
      <c r="N14" t="str">
        <f t="shared" si="6"/>
        <v>nie</v>
      </c>
      <c r="P14" t="s">
        <v>13</v>
      </c>
      <c r="Q14" t="s">
        <v>17</v>
      </c>
    </row>
    <row r="15" spans="1:19" x14ac:dyDescent="0.3">
      <c r="A15" s="2">
        <v>44940</v>
      </c>
      <c r="B15">
        <f t="shared" si="0"/>
        <v>6</v>
      </c>
      <c r="C15">
        <v>10</v>
      </c>
      <c r="D15">
        <f t="shared" si="1"/>
        <v>0</v>
      </c>
      <c r="E15" t="s">
        <v>9</v>
      </c>
      <c r="F15" s="2" t="str">
        <f t="shared" si="2"/>
        <v>NIE</v>
      </c>
      <c r="G15">
        <f t="shared" si="3"/>
        <v>0.2</v>
      </c>
      <c r="H15">
        <f t="shared" si="7"/>
        <v>-7700</v>
      </c>
      <c r="I15">
        <f t="shared" si="11"/>
        <v>600</v>
      </c>
      <c r="J15">
        <f t="shared" si="9"/>
        <v>8300</v>
      </c>
      <c r="K15">
        <f t="shared" si="4"/>
        <v>-7700</v>
      </c>
      <c r="L15">
        <f t="shared" si="5"/>
        <v>1</v>
      </c>
      <c r="M15" t="str">
        <f t="shared" si="10"/>
        <v>nie</v>
      </c>
      <c r="N15" t="str">
        <f t="shared" si="6"/>
        <v>nie</v>
      </c>
    </row>
    <row r="16" spans="1:19" x14ac:dyDescent="0.3">
      <c r="A16" s="2">
        <v>44941</v>
      </c>
      <c r="B16">
        <f t="shared" si="0"/>
        <v>7</v>
      </c>
      <c r="C16">
        <v>10</v>
      </c>
      <c r="D16">
        <f t="shared" si="1"/>
        <v>150</v>
      </c>
      <c r="E16" t="s">
        <v>9</v>
      </c>
      <c r="F16" s="2" t="str">
        <f t="shared" si="2"/>
        <v>NIE</v>
      </c>
      <c r="G16">
        <f t="shared" si="3"/>
        <v>0.2</v>
      </c>
      <c r="H16">
        <f t="shared" si="7"/>
        <v>-7850</v>
      </c>
      <c r="I16">
        <f t="shared" si="11"/>
        <v>600</v>
      </c>
      <c r="J16">
        <f t="shared" si="9"/>
        <v>8450</v>
      </c>
      <c r="K16">
        <f t="shared" si="4"/>
        <v>-7850</v>
      </c>
      <c r="L16">
        <f t="shared" si="5"/>
        <v>1</v>
      </c>
      <c r="M16" t="str">
        <f t="shared" si="10"/>
        <v>nie</v>
      </c>
      <c r="N16" t="str">
        <f t="shared" si="6"/>
        <v>nie</v>
      </c>
    </row>
    <row r="17" spans="1:14" x14ac:dyDescent="0.3">
      <c r="A17" s="2">
        <v>44942</v>
      </c>
      <c r="B17">
        <f t="shared" si="0"/>
        <v>1</v>
      </c>
      <c r="C17">
        <v>10</v>
      </c>
      <c r="D17">
        <f t="shared" si="1"/>
        <v>0</v>
      </c>
      <c r="E17" t="s">
        <v>9</v>
      </c>
      <c r="F17" s="2" t="str">
        <f t="shared" si="2"/>
        <v>TAK</v>
      </c>
      <c r="G17">
        <f t="shared" si="3"/>
        <v>0.2</v>
      </c>
      <c r="H17">
        <f t="shared" si="7"/>
        <v>-7790</v>
      </c>
      <c r="I17">
        <f t="shared" si="11"/>
        <v>660</v>
      </c>
      <c r="J17">
        <f t="shared" si="9"/>
        <v>8450</v>
      </c>
      <c r="K17">
        <f t="shared" si="4"/>
        <v>-7790</v>
      </c>
      <c r="L17">
        <f t="shared" si="5"/>
        <v>1</v>
      </c>
      <c r="M17" t="str">
        <f t="shared" si="10"/>
        <v>nie</v>
      </c>
      <c r="N17" t="str">
        <f t="shared" si="6"/>
        <v>nie</v>
      </c>
    </row>
    <row r="18" spans="1:14" x14ac:dyDescent="0.3">
      <c r="A18" s="2">
        <v>44943</v>
      </c>
      <c r="B18">
        <f t="shared" si="0"/>
        <v>2</v>
      </c>
      <c r="C18">
        <v>10</v>
      </c>
      <c r="D18">
        <f t="shared" si="1"/>
        <v>0</v>
      </c>
      <c r="E18" t="s">
        <v>9</v>
      </c>
      <c r="F18" s="2" t="str">
        <f t="shared" si="2"/>
        <v>TAK</v>
      </c>
      <c r="G18">
        <f t="shared" si="3"/>
        <v>0.2</v>
      </c>
      <c r="H18">
        <f t="shared" si="7"/>
        <v>-7730</v>
      </c>
      <c r="I18">
        <f t="shared" si="11"/>
        <v>720</v>
      </c>
      <c r="J18">
        <f t="shared" si="9"/>
        <v>8450</v>
      </c>
      <c r="K18">
        <f t="shared" si="4"/>
        <v>-7730</v>
      </c>
      <c r="L18">
        <f t="shared" si="5"/>
        <v>1</v>
      </c>
      <c r="M18" t="str">
        <f t="shared" si="10"/>
        <v>nie</v>
      </c>
      <c r="N18" t="str">
        <f t="shared" si="6"/>
        <v>nie</v>
      </c>
    </row>
    <row r="19" spans="1:14" x14ac:dyDescent="0.3">
      <c r="A19" s="2">
        <v>44944</v>
      </c>
      <c r="B19">
        <f t="shared" si="0"/>
        <v>3</v>
      </c>
      <c r="C19">
        <v>10</v>
      </c>
      <c r="D19">
        <f t="shared" si="1"/>
        <v>0</v>
      </c>
      <c r="E19" t="s">
        <v>9</v>
      </c>
      <c r="F19" s="2" t="str">
        <f t="shared" si="2"/>
        <v>TAK</v>
      </c>
      <c r="G19">
        <f t="shared" si="3"/>
        <v>0.2</v>
      </c>
      <c r="H19">
        <f t="shared" si="7"/>
        <v>-7670</v>
      </c>
      <c r="I19">
        <f t="shared" si="11"/>
        <v>780</v>
      </c>
      <c r="J19">
        <f t="shared" si="9"/>
        <v>8450</v>
      </c>
      <c r="K19">
        <f t="shared" si="4"/>
        <v>-7670</v>
      </c>
      <c r="L19">
        <f t="shared" si="5"/>
        <v>1</v>
      </c>
      <c r="M19" t="str">
        <f>IF(L19=L18,"nie","tak")</f>
        <v>nie</v>
      </c>
      <c r="N19" t="str">
        <f t="shared" si="6"/>
        <v>nie</v>
      </c>
    </row>
    <row r="20" spans="1:14" x14ac:dyDescent="0.3">
      <c r="A20" s="2">
        <v>44945</v>
      </c>
      <c r="B20">
        <f t="shared" si="0"/>
        <v>4</v>
      </c>
      <c r="C20">
        <v>10</v>
      </c>
      <c r="D20">
        <f t="shared" si="1"/>
        <v>0</v>
      </c>
      <c r="E20" t="s">
        <v>9</v>
      </c>
      <c r="F20" s="2" t="str">
        <f t="shared" si="2"/>
        <v>TAK</v>
      </c>
      <c r="G20">
        <f t="shared" si="3"/>
        <v>0.2</v>
      </c>
      <c r="H20">
        <f t="shared" si="7"/>
        <v>-7610</v>
      </c>
      <c r="I20">
        <f t="shared" si="11"/>
        <v>840</v>
      </c>
      <c r="J20">
        <f t="shared" si="9"/>
        <v>8450</v>
      </c>
      <c r="K20">
        <f t="shared" si="4"/>
        <v>-7610</v>
      </c>
      <c r="L20">
        <f t="shared" si="5"/>
        <v>1</v>
      </c>
      <c r="M20" t="str">
        <f t="shared" si="10"/>
        <v>nie</v>
      </c>
      <c r="N20" t="str">
        <f t="shared" si="6"/>
        <v>nie</v>
      </c>
    </row>
    <row r="21" spans="1:14" x14ac:dyDescent="0.3">
      <c r="A21" s="2">
        <v>44946</v>
      </c>
      <c r="B21">
        <f t="shared" si="0"/>
        <v>5</v>
      </c>
      <c r="C21">
        <v>10</v>
      </c>
      <c r="D21">
        <f t="shared" si="1"/>
        <v>0</v>
      </c>
      <c r="E21" t="s">
        <v>9</v>
      </c>
      <c r="F21" s="2" t="str">
        <f t="shared" si="2"/>
        <v>TAK</v>
      </c>
      <c r="G21">
        <f t="shared" si="3"/>
        <v>0.2</v>
      </c>
      <c r="H21">
        <f t="shared" si="7"/>
        <v>-7550</v>
      </c>
      <c r="I21">
        <f t="shared" si="11"/>
        <v>900</v>
      </c>
      <c r="J21">
        <f t="shared" si="9"/>
        <v>8450</v>
      </c>
      <c r="K21">
        <f t="shared" si="4"/>
        <v>-7550</v>
      </c>
      <c r="L21">
        <f t="shared" si="5"/>
        <v>1</v>
      </c>
      <c r="M21" t="str">
        <f t="shared" si="10"/>
        <v>nie</v>
      </c>
      <c r="N21" t="str">
        <f t="shared" si="6"/>
        <v>nie</v>
      </c>
    </row>
    <row r="22" spans="1:14" x14ac:dyDescent="0.3">
      <c r="A22" s="2">
        <v>44947</v>
      </c>
      <c r="B22">
        <f t="shared" si="0"/>
        <v>6</v>
      </c>
      <c r="C22">
        <v>10</v>
      </c>
      <c r="D22">
        <f t="shared" si="1"/>
        <v>0</v>
      </c>
      <c r="E22" t="s">
        <v>9</v>
      </c>
      <c r="F22" s="2" t="str">
        <f t="shared" si="2"/>
        <v>NIE</v>
      </c>
      <c r="G22">
        <f t="shared" si="3"/>
        <v>0.2</v>
      </c>
      <c r="H22">
        <f t="shared" si="7"/>
        <v>-7550</v>
      </c>
      <c r="I22">
        <f t="shared" si="11"/>
        <v>900</v>
      </c>
      <c r="J22">
        <f t="shared" si="9"/>
        <v>8450</v>
      </c>
      <c r="K22">
        <f t="shared" si="4"/>
        <v>-7550</v>
      </c>
      <c r="L22">
        <f t="shared" si="5"/>
        <v>1</v>
      </c>
      <c r="M22" t="str">
        <f t="shared" si="10"/>
        <v>nie</v>
      </c>
      <c r="N22" t="str">
        <f t="shared" si="6"/>
        <v>nie</v>
      </c>
    </row>
    <row r="23" spans="1:14" x14ac:dyDescent="0.3">
      <c r="A23" s="2">
        <v>44948</v>
      </c>
      <c r="B23">
        <f t="shared" si="0"/>
        <v>7</v>
      </c>
      <c r="C23">
        <v>10</v>
      </c>
      <c r="D23">
        <f t="shared" si="1"/>
        <v>150</v>
      </c>
      <c r="E23" t="s">
        <v>9</v>
      </c>
      <c r="F23" s="2" t="str">
        <f t="shared" si="2"/>
        <v>NIE</v>
      </c>
      <c r="G23">
        <f t="shared" si="3"/>
        <v>0.2</v>
      </c>
      <c r="H23">
        <f t="shared" si="7"/>
        <v>-7700</v>
      </c>
      <c r="I23">
        <f t="shared" si="11"/>
        <v>900</v>
      </c>
      <c r="J23">
        <f t="shared" si="9"/>
        <v>8600</v>
      </c>
      <c r="K23">
        <f t="shared" si="4"/>
        <v>-7700</v>
      </c>
      <c r="L23">
        <f t="shared" si="5"/>
        <v>1</v>
      </c>
      <c r="M23" t="str">
        <f t="shared" si="10"/>
        <v>nie</v>
      </c>
      <c r="N23" t="str">
        <f t="shared" si="6"/>
        <v>nie</v>
      </c>
    </row>
    <row r="24" spans="1:14" x14ac:dyDescent="0.3">
      <c r="A24" s="2">
        <v>44949</v>
      </c>
      <c r="B24">
        <f t="shared" si="0"/>
        <v>1</v>
      </c>
      <c r="C24">
        <v>10</v>
      </c>
      <c r="D24">
        <f t="shared" si="1"/>
        <v>0</v>
      </c>
      <c r="E24" t="s">
        <v>9</v>
      </c>
      <c r="F24" s="2" t="str">
        <f t="shared" si="2"/>
        <v>TAK</v>
      </c>
      <c r="G24">
        <f t="shared" si="3"/>
        <v>0.2</v>
      </c>
      <c r="H24">
        <f t="shared" si="7"/>
        <v>-7640</v>
      </c>
      <c r="I24">
        <f t="shared" si="11"/>
        <v>960</v>
      </c>
      <c r="J24">
        <f t="shared" si="9"/>
        <v>8600</v>
      </c>
      <c r="K24">
        <f t="shared" si="4"/>
        <v>-7640</v>
      </c>
      <c r="L24">
        <f t="shared" si="5"/>
        <v>1</v>
      </c>
      <c r="M24" t="str">
        <f t="shared" si="10"/>
        <v>nie</v>
      </c>
      <c r="N24" t="str">
        <f t="shared" si="6"/>
        <v>nie</v>
      </c>
    </row>
    <row r="25" spans="1:14" x14ac:dyDescent="0.3">
      <c r="A25" s="2">
        <v>44950</v>
      </c>
      <c r="B25">
        <f t="shared" si="0"/>
        <v>2</v>
      </c>
      <c r="C25">
        <v>10</v>
      </c>
      <c r="D25">
        <f t="shared" si="1"/>
        <v>0</v>
      </c>
      <c r="E25" t="s">
        <v>9</v>
      </c>
      <c r="F25" s="2" t="str">
        <f t="shared" si="2"/>
        <v>TAK</v>
      </c>
      <c r="G25">
        <f t="shared" si="3"/>
        <v>0.2</v>
      </c>
      <c r="H25">
        <f t="shared" si="7"/>
        <v>-7580</v>
      </c>
      <c r="I25">
        <f t="shared" si="11"/>
        <v>1020</v>
      </c>
      <c r="J25">
        <f t="shared" si="9"/>
        <v>8600</v>
      </c>
      <c r="K25">
        <f t="shared" si="4"/>
        <v>-7580</v>
      </c>
      <c r="L25">
        <f t="shared" si="5"/>
        <v>1</v>
      </c>
      <c r="M25" t="str">
        <f t="shared" si="10"/>
        <v>nie</v>
      </c>
      <c r="N25" t="str">
        <f t="shared" si="6"/>
        <v>nie</v>
      </c>
    </row>
    <row r="26" spans="1:14" x14ac:dyDescent="0.3">
      <c r="A26" s="2">
        <v>44951</v>
      </c>
      <c r="B26">
        <f t="shared" si="0"/>
        <v>3</v>
      </c>
      <c r="C26">
        <v>10</v>
      </c>
      <c r="D26">
        <f t="shared" si="1"/>
        <v>0</v>
      </c>
      <c r="E26" t="s">
        <v>9</v>
      </c>
      <c r="F26" s="2" t="str">
        <f t="shared" si="2"/>
        <v>TAK</v>
      </c>
      <c r="G26">
        <f t="shared" si="3"/>
        <v>0.2</v>
      </c>
      <c r="H26">
        <f t="shared" si="7"/>
        <v>-7520</v>
      </c>
      <c r="I26">
        <f t="shared" si="11"/>
        <v>1080</v>
      </c>
      <c r="J26">
        <f t="shared" si="9"/>
        <v>8600</v>
      </c>
      <c r="K26">
        <f t="shared" si="4"/>
        <v>-7520</v>
      </c>
      <c r="L26">
        <f t="shared" si="5"/>
        <v>1</v>
      </c>
      <c r="M26" t="str">
        <f>IF(L26=L25,"nie","tak")</f>
        <v>nie</v>
      </c>
      <c r="N26" t="str">
        <f t="shared" si="6"/>
        <v>nie</v>
      </c>
    </row>
    <row r="27" spans="1:14" x14ac:dyDescent="0.3">
      <c r="A27" s="2">
        <v>44952</v>
      </c>
      <c r="B27">
        <f t="shared" si="0"/>
        <v>4</v>
      </c>
      <c r="C27">
        <v>10</v>
      </c>
      <c r="D27">
        <f t="shared" si="1"/>
        <v>0</v>
      </c>
      <c r="E27" t="s">
        <v>9</v>
      </c>
      <c r="F27" s="2" t="str">
        <f t="shared" si="2"/>
        <v>TAK</v>
      </c>
      <c r="G27">
        <f t="shared" si="3"/>
        <v>0.2</v>
      </c>
      <c r="H27">
        <f t="shared" si="7"/>
        <v>-7460</v>
      </c>
      <c r="I27">
        <f t="shared" si="11"/>
        <v>1140</v>
      </c>
      <c r="J27">
        <f t="shared" si="9"/>
        <v>8600</v>
      </c>
      <c r="K27">
        <f t="shared" si="4"/>
        <v>-7460</v>
      </c>
      <c r="L27">
        <f t="shared" si="5"/>
        <v>1</v>
      </c>
      <c r="M27" t="str">
        <f t="shared" si="10"/>
        <v>nie</v>
      </c>
      <c r="N27" t="str">
        <f t="shared" si="6"/>
        <v>nie</v>
      </c>
    </row>
    <row r="28" spans="1:14" x14ac:dyDescent="0.3">
      <c r="A28" s="2">
        <v>44953</v>
      </c>
      <c r="B28">
        <f t="shared" si="0"/>
        <v>5</v>
      </c>
      <c r="C28">
        <v>10</v>
      </c>
      <c r="D28">
        <f t="shared" si="1"/>
        <v>0</v>
      </c>
      <c r="E28" t="s">
        <v>9</v>
      </c>
      <c r="F28" s="2" t="str">
        <f t="shared" si="2"/>
        <v>TAK</v>
      </c>
      <c r="G28">
        <f t="shared" si="3"/>
        <v>0.2</v>
      </c>
      <c r="H28">
        <f t="shared" si="7"/>
        <v>-7400</v>
      </c>
      <c r="I28">
        <f t="shared" si="11"/>
        <v>1200</v>
      </c>
      <c r="J28">
        <f t="shared" si="9"/>
        <v>8600</v>
      </c>
      <c r="K28">
        <f t="shared" si="4"/>
        <v>-7400</v>
      </c>
      <c r="L28">
        <f t="shared" si="5"/>
        <v>1</v>
      </c>
      <c r="M28" t="str">
        <f t="shared" si="10"/>
        <v>nie</v>
      </c>
      <c r="N28" t="str">
        <f t="shared" si="6"/>
        <v>nie</v>
      </c>
    </row>
    <row r="29" spans="1:14" x14ac:dyDescent="0.3">
      <c r="A29" s="2">
        <v>44954</v>
      </c>
      <c r="B29">
        <f t="shared" si="0"/>
        <v>6</v>
      </c>
      <c r="C29">
        <v>10</v>
      </c>
      <c r="D29">
        <f t="shared" si="1"/>
        <v>0</v>
      </c>
      <c r="E29" t="s">
        <v>9</v>
      </c>
      <c r="F29" s="2" t="str">
        <f t="shared" si="2"/>
        <v>NIE</v>
      </c>
      <c r="G29">
        <f t="shared" si="3"/>
        <v>0.2</v>
      </c>
      <c r="H29">
        <f t="shared" si="7"/>
        <v>-7400</v>
      </c>
      <c r="I29">
        <f t="shared" si="11"/>
        <v>1200</v>
      </c>
      <c r="J29">
        <f t="shared" si="9"/>
        <v>8600</v>
      </c>
      <c r="K29">
        <f t="shared" si="4"/>
        <v>-7400</v>
      </c>
      <c r="L29">
        <f t="shared" si="5"/>
        <v>1</v>
      </c>
      <c r="M29" t="str">
        <f t="shared" si="10"/>
        <v>nie</v>
      </c>
      <c r="N29" t="str">
        <f t="shared" si="6"/>
        <v>nie</v>
      </c>
    </row>
    <row r="30" spans="1:14" x14ac:dyDescent="0.3">
      <c r="A30" s="2">
        <v>44955</v>
      </c>
      <c r="B30">
        <f t="shared" si="0"/>
        <v>7</v>
      </c>
      <c r="C30">
        <v>10</v>
      </c>
      <c r="D30">
        <f t="shared" si="1"/>
        <v>150</v>
      </c>
      <c r="E30" t="s">
        <v>9</v>
      </c>
      <c r="F30" s="2" t="str">
        <f t="shared" si="2"/>
        <v>NIE</v>
      </c>
      <c r="G30">
        <f t="shared" si="3"/>
        <v>0.2</v>
      </c>
      <c r="H30">
        <f t="shared" si="7"/>
        <v>-7550</v>
      </c>
      <c r="I30">
        <f t="shared" si="11"/>
        <v>1200</v>
      </c>
      <c r="J30">
        <f t="shared" si="9"/>
        <v>8750</v>
      </c>
      <c r="K30">
        <f t="shared" si="4"/>
        <v>-7550</v>
      </c>
      <c r="L30">
        <f t="shared" si="5"/>
        <v>1</v>
      </c>
      <c r="M30" t="str">
        <f t="shared" si="10"/>
        <v>nie</v>
      </c>
      <c r="N30" t="str">
        <f t="shared" si="6"/>
        <v>nie</v>
      </c>
    </row>
    <row r="31" spans="1:14" x14ac:dyDescent="0.3">
      <c r="A31" s="2">
        <v>44956</v>
      </c>
      <c r="B31">
        <f t="shared" si="0"/>
        <v>1</v>
      </c>
      <c r="C31">
        <v>10</v>
      </c>
      <c r="D31">
        <f t="shared" si="1"/>
        <v>0</v>
      </c>
      <c r="E31" t="s">
        <v>9</v>
      </c>
      <c r="F31" s="2" t="str">
        <f t="shared" si="2"/>
        <v>TAK</v>
      </c>
      <c r="G31">
        <f t="shared" si="3"/>
        <v>0.2</v>
      </c>
      <c r="H31">
        <f t="shared" si="7"/>
        <v>-7490</v>
      </c>
      <c r="I31">
        <f t="shared" si="11"/>
        <v>1260</v>
      </c>
      <c r="J31">
        <f t="shared" si="9"/>
        <v>8750</v>
      </c>
      <c r="K31">
        <f t="shared" si="4"/>
        <v>-7490</v>
      </c>
      <c r="L31">
        <f t="shared" si="5"/>
        <v>1</v>
      </c>
      <c r="M31" t="str">
        <f t="shared" si="10"/>
        <v>nie</v>
      </c>
      <c r="N31" t="str">
        <f>IF(AND(M31="nie",M32="tak"),"koniec","nie")</f>
        <v>nie</v>
      </c>
    </row>
    <row r="32" spans="1:14" x14ac:dyDescent="0.3">
      <c r="A32" s="2">
        <v>44957</v>
      </c>
      <c r="B32">
        <f t="shared" si="0"/>
        <v>2</v>
      </c>
      <c r="C32">
        <v>10</v>
      </c>
      <c r="D32">
        <f t="shared" si="1"/>
        <v>0</v>
      </c>
      <c r="E32" t="s">
        <v>9</v>
      </c>
      <c r="F32" s="2" t="str">
        <f t="shared" si="2"/>
        <v>TAK</v>
      </c>
      <c r="G32">
        <f t="shared" si="3"/>
        <v>0.2</v>
      </c>
      <c r="H32">
        <f>IF(F32="tak",30*G32*10-D32+H31,H31-D32)</f>
        <v>-7430</v>
      </c>
      <c r="I32">
        <f>IF(F32="tak",G32*C32*30+I31,I31)</f>
        <v>1320</v>
      </c>
      <c r="J32">
        <f>J31+D32</f>
        <v>8750</v>
      </c>
      <c r="K32">
        <f t="shared" si="4"/>
        <v>-7430</v>
      </c>
      <c r="L32">
        <f t="shared" si="5"/>
        <v>1</v>
      </c>
      <c r="M32" t="str">
        <f>IF(L32=L31,"nie","tak")</f>
        <v>nie</v>
      </c>
      <c r="N32" t="str">
        <f>IF(AND(M32="nie",M33="tak"),"koniec","nie")</f>
        <v>koniec</v>
      </c>
    </row>
    <row r="33" spans="1:14" x14ac:dyDescent="0.3">
      <c r="A33" s="2">
        <v>44958</v>
      </c>
      <c r="B33">
        <f t="shared" si="0"/>
        <v>3</v>
      </c>
      <c r="C33">
        <v>10</v>
      </c>
      <c r="D33">
        <f t="shared" si="1"/>
        <v>0</v>
      </c>
      <c r="E33" t="s">
        <v>9</v>
      </c>
      <c r="F33" s="2" t="str">
        <f t="shared" si="2"/>
        <v>TAK</v>
      </c>
      <c r="G33">
        <f t="shared" si="3"/>
        <v>0.2</v>
      </c>
      <c r="H33">
        <f>IF(F33="tak",30*G33*10-D33+H32,H32-D33)</f>
        <v>-7370</v>
      </c>
      <c r="I33">
        <f>IF(F33="tak",G33*C33*30+I32,I32)</f>
        <v>1380</v>
      </c>
      <c r="J33">
        <f>J32+D33</f>
        <v>8750</v>
      </c>
      <c r="K33">
        <f t="shared" si="4"/>
        <v>-7370</v>
      </c>
      <c r="L33">
        <f t="shared" si="5"/>
        <v>2</v>
      </c>
      <c r="M33" t="str">
        <f>IF(L33=L32,"nie","tak")</f>
        <v>tak</v>
      </c>
      <c r="N33" t="str">
        <f t="shared" si="6"/>
        <v>nie</v>
      </c>
    </row>
    <row r="34" spans="1:14" x14ac:dyDescent="0.3">
      <c r="A34" s="2">
        <v>44959</v>
      </c>
      <c r="B34">
        <f t="shared" si="0"/>
        <v>4</v>
      </c>
      <c r="C34">
        <v>10</v>
      </c>
      <c r="D34">
        <f t="shared" si="1"/>
        <v>0</v>
      </c>
      <c r="E34" t="s">
        <v>9</v>
      </c>
      <c r="F34" s="2" t="str">
        <f t="shared" si="2"/>
        <v>TAK</v>
      </c>
      <c r="G34">
        <f t="shared" si="3"/>
        <v>0.2</v>
      </c>
      <c r="H34">
        <f t="shared" si="7"/>
        <v>-7310</v>
      </c>
      <c r="I34">
        <f t="shared" si="11"/>
        <v>1440</v>
      </c>
      <c r="J34">
        <f t="shared" si="9"/>
        <v>8750</v>
      </c>
      <c r="K34">
        <f t="shared" si="4"/>
        <v>-7310</v>
      </c>
      <c r="L34">
        <f t="shared" si="5"/>
        <v>2</v>
      </c>
      <c r="M34" t="str">
        <f t="shared" si="10"/>
        <v>nie</v>
      </c>
      <c r="N34" t="str">
        <f t="shared" si="6"/>
        <v>nie</v>
      </c>
    </row>
    <row r="35" spans="1:14" x14ac:dyDescent="0.3">
      <c r="A35" s="2">
        <v>44960</v>
      </c>
      <c r="B35">
        <f t="shared" si="0"/>
        <v>5</v>
      </c>
      <c r="C35">
        <v>10</v>
      </c>
      <c r="D35">
        <f t="shared" si="1"/>
        <v>0</v>
      </c>
      <c r="E35" t="s">
        <v>9</v>
      </c>
      <c r="F35" s="2" t="str">
        <f t="shared" si="2"/>
        <v>TAK</v>
      </c>
      <c r="G35">
        <f t="shared" si="3"/>
        <v>0.2</v>
      </c>
      <c r="H35">
        <f t="shared" si="7"/>
        <v>-7250</v>
      </c>
      <c r="I35">
        <f t="shared" si="11"/>
        <v>1500</v>
      </c>
      <c r="J35">
        <f t="shared" si="9"/>
        <v>8750</v>
      </c>
      <c r="K35">
        <f t="shared" si="4"/>
        <v>-7250</v>
      </c>
      <c r="L35">
        <f t="shared" si="5"/>
        <v>2</v>
      </c>
      <c r="M35" t="str">
        <f t="shared" si="10"/>
        <v>nie</v>
      </c>
      <c r="N35" t="str">
        <f t="shared" si="6"/>
        <v>nie</v>
      </c>
    </row>
    <row r="36" spans="1:14" x14ac:dyDescent="0.3">
      <c r="A36" s="2">
        <v>44961</v>
      </c>
      <c r="B36">
        <f t="shared" si="0"/>
        <v>6</v>
      </c>
      <c r="C36">
        <v>10</v>
      </c>
      <c r="D36">
        <f t="shared" si="1"/>
        <v>0</v>
      </c>
      <c r="E36" t="s">
        <v>9</v>
      </c>
      <c r="F36" s="2" t="str">
        <f t="shared" si="2"/>
        <v>NIE</v>
      </c>
      <c r="G36">
        <f t="shared" si="3"/>
        <v>0.2</v>
      </c>
      <c r="H36">
        <f t="shared" si="7"/>
        <v>-7250</v>
      </c>
      <c r="I36">
        <f t="shared" si="11"/>
        <v>1500</v>
      </c>
      <c r="J36">
        <f t="shared" si="9"/>
        <v>8750</v>
      </c>
      <c r="K36">
        <f t="shared" si="4"/>
        <v>-7250</v>
      </c>
      <c r="L36">
        <f t="shared" si="5"/>
        <v>2</v>
      </c>
      <c r="M36" t="str">
        <f t="shared" si="10"/>
        <v>nie</v>
      </c>
      <c r="N36" t="str">
        <f t="shared" si="6"/>
        <v>nie</v>
      </c>
    </row>
    <row r="37" spans="1:14" x14ac:dyDescent="0.3">
      <c r="A37" s="2">
        <v>44962</v>
      </c>
      <c r="B37">
        <f t="shared" si="0"/>
        <v>7</v>
      </c>
      <c r="C37">
        <v>10</v>
      </c>
      <c r="D37">
        <f t="shared" si="1"/>
        <v>150</v>
      </c>
      <c r="E37" t="s">
        <v>9</v>
      </c>
      <c r="F37" s="2" t="str">
        <f t="shared" si="2"/>
        <v>NIE</v>
      </c>
      <c r="G37">
        <f t="shared" si="3"/>
        <v>0.2</v>
      </c>
      <c r="H37">
        <f t="shared" si="7"/>
        <v>-7400</v>
      </c>
      <c r="I37">
        <f t="shared" si="11"/>
        <v>1500</v>
      </c>
      <c r="J37">
        <f t="shared" si="9"/>
        <v>8900</v>
      </c>
      <c r="K37">
        <f t="shared" si="4"/>
        <v>-7400</v>
      </c>
      <c r="L37">
        <f t="shared" si="5"/>
        <v>2</v>
      </c>
      <c r="M37" t="str">
        <f t="shared" si="10"/>
        <v>nie</v>
      </c>
      <c r="N37" t="str">
        <f t="shared" si="6"/>
        <v>nie</v>
      </c>
    </row>
    <row r="38" spans="1:14" x14ac:dyDescent="0.3">
      <c r="A38" s="2">
        <v>44963</v>
      </c>
      <c r="B38">
        <f t="shared" si="0"/>
        <v>1</v>
      </c>
      <c r="C38">
        <v>10</v>
      </c>
      <c r="D38">
        <f t="shared" si="1"/>
        <v>0</v>
      </c>
      <c r="E38" t="s">
        <v>9</v>
      </c>
      <c r="F38" s="2" t="str">
        <f t="shared" si="2"/>
        <v>TAK</v>
      </c>
      <c r="G38">
        <f t="shared" si="3"/>
        <v>0.2</v>
      </c>
      <c r="H38">
        <f t="shared" si="7"/>
        <v>-7340</v>
      </c>
      <c r="I38">
        <f t="shared" si="11"/>
        <v>1560</v>
      </c>
      <c r="J38">
        <f t="shared" si="9"/>
        <v>8900</v>
      </c>
      <c r="K38">
        <f t="shared" si="4"/>
        <v>-7340</v>
      </c>
      <c r="L38">
        <f t="shared" si="5"/>
        <v>2</v>
      </c>
      <c r="M38" t="str">
        <f t="shared" si="10"/>
        <v>nie</v>
      </c>
      <c r="N38" t="str">
        <f t="shared" si="6"/>
        <v>nie</v>
      </c>
    </row>
    <row r="39" spans="1:14" x14ac:dyDescent="0.3">
      <c r="A39" s="2">
        <v>44964</v>
      </c>
      <c r="B39">
        <f t="shared" si="0"/>
        <v>2</v>
      </c>
      <c r="C39">
        <v>10</v>
      </c>
      <c r="D39">
        <f t="shared" si="1"/>
        <v>0</v>
      </c>
      <c r="E39" t="s">
        <v>9</v>
      </c>
      <c r="F39" s="2" t="str">
        <f t="shared" si="2"/>
        <v>TAK</v>
      </c>
      <c r="G39">
        <f t="shared" si="3"/>
        <v>0.2</v>
      </c>
      <c r="H39">
        <f t="shared" si="7"/>
        <v>-7280</v>
      </c>
      <c r="I39">
        <f t="shared" si="11"/>
        <v>1620</v>
      </c>
      <c r="J39">
        <f t="shared" si="9"/>
        <v>8900</v>
      </c>
      <c r="K39">
        <f t="shared" si="4"/>
        <v>-7280</v>
      </c>
      <c r="L39">
        <f t="shared" si="5"/>
        <v>2</v>
      </c>
      <c r="M39" t="str">
        <f t="shared" si="10"/>
        <v>nie</v>
      </c>
      <c r="N39" t="str">
        <f t="shared" si="6"/>
        <v>nie</v>
      </c>
    </row>
    <row r="40" spans="1:14" x14ac:dyDescent="0.3">
      <c r="A40" s="2">
        <v>44965</v>
      </c>
      <c r="B40">
        <f t="shared" si="0"/>
        <v>3</v>
      </c>
      <c r="C40">
        <v>10</v>
      </c>
      <c r="D40">
        <f t="shared" si="1"/>
        <v>0</v>
      </c>
      <c r="E40" t="s">
        <v>9</v>
      </c>
      <c r="F40" s="2" t="str">
        <f t="shared" si="2"/>
        <v>TAK</v>
      </c>
      <c r="G40">
        <f t="shared" si="3"/>
        <v>0.2</v>
      </c>
      <c r="H40">
        <f t="shared" si="7"/>
        <v>-7220</v>
      </c>
      <c r="I40">
        <f t="shared" si="11"/>
        <v>1680</v>
      </c>
      <c r="J40">
        <f t="shared" si="9"/>
        <v>8900</v>
      </c>
      <c r="K40">
        <f t="shared" si="4"/>
        <v>-7220</v>
      </c>
      <c r="L40">
        <f t="shared" si="5"/>
        <v>2</v>
      </c>
      <c r="M40" t="str">
        <f t="shared" si="10"/>
        <v>nie</v>
      </c>
      <c r="N40" t="str">
        <f t="shared" si="6"/>
        <v>nie</v>
      </c>
    </row>
    <row r="41" spans="1:14" x14ac:dyDescent="0.3">
      <c r="A41" s="2">
        <v>44966</v>
      </c>
      <c r="B41">
        <f t="shared" si="0"/>
        <v>4</v>
      </c>
      <c r="C41">
        <v>10</v>
      </c>
      <c r="D41">
        <f t="shared" si="1"/>
        <v>0</v>
      </c>
      <c r="E41" t="s">
        <v>9</v>
      </c>
      <c r="F41" s="2" t="str">
        <f t="shared" si="2"/>
        <v>TAK</v>
      </c>
      <c r="G41">
        <f t="shared" si="3"/>
        <v>0.2</v>
      </c>
      <c r="H41">
        <f t="shared" si="7"/>
        <v>-7160</v>
      </c>
      <c r="I41">
        <f t="shared" si="11"/>
        <v>1740</v>
      </c>
      <c r="J41">
        <f t="shared" si="9"/>
        <v>8900</v>
      </c>
      <c r="K41">
        <f t="shared" si="4"/>
        <v>-7160</v>
      </c>
      <c r="L41">
        <f t="shared" si="5"/>
        <v>2</v>
      </c>
      <c r="M41" t="str">
        <f t="shared" si="10"/>
        <v>nie</v>
      </c>
      <c r="N41" t="str">
        <f t="shared" si="6"/>
        <v>nie</v>
      </c>
    </row>
    <row r="42" spans="1:14" x14ac:dyDescent="0.3">
      <c r="A42" s="2">
        <v>44967</v>
      </c>
      <c r="B42">
        <f t="shared" si="0"/>
        <v>5</v>
      </c>
      <c r="C42">
        <v>10</v>
      </c>
      <c r="D42">
        <f t="shared" si="1"/>
        <v>0</v>
      </c>
      <c r="E42" t="s">
        <v>9</v>
      </c>
      <c r="F42" s="2" t="str">
        <f t="shared" si="2"/>
        <v>TAK</v>
      </c>
      <c r="G42">
        <f t="shared" si="3"/>
        <v>0.2</v>
      </c>
      <c r="H42">
        <f t="shared" si="7"/>
        <v>-7100</v>
      </c>
      <c r="I42">
        <f t="shared" si="11"/>
        <v>1800</v>
      </c>
      <c r="J42">
        <f t="shared" si="9"/>
        <v>8900</v>
      </c>
      <c r="K42">
        <f t="shared" si="4"/>
        <v>-7100</v>
      </c>
      <c r="L42">
        <f t="shared" si="5"/>
        <v>2</v>
      </c>
      <c r="M42" t="str">
        <f t="shared" si="10"/>
        <v>nie</v>
      </c>
      <c r="N42" t="str">
        <f t="shared" si="6"/>
        <v>nie</v>
      </c>
    </row>
    <row r="43" spans="1:14" x14ac:dyDescent="0.3">
      <c r="A43" s="2">
        <v>44968</v>
      </c>
      <c r="B43">
        <f t="shared" si="0"/>
        <v>6</v>
      </c>
      <c r="C43">
        <v>10</v>
      </c>
      <c r="D43">
        <f t="shared" si="1"/>
        <v>0</v>
      </c>
      <c r="E43" t="s">
        <v>9</v>
      </c>
      <c r="F43" s="2" t="str">
        <f t="shared" si="2"/>
        <v>NIE</v>
      </c>
      <c r="G43">
        <f t="shared" si="3"/>
        <v>0.2</v>
      </c>
      <c r="H43">
        <f t="shared" si="7"/>
        <v>-7100</v>
      </c>
      <c r="I43">
        <f t="shared" si="11"/>
        <v>1800</v>
      </c>
      <c r="J43">
        <f t="shared" si="9"/>
        <v>8900</v>
      </c>
      <c r="K43">
        <f t="shared" si="4"/>
        <v>-7100</v>
      </c>
      <c r="L43">
        <f t="shared" si="5"/>
        <v>2</v>
      </c>
      <c r="M43" t="str">
        <f t="shared" si="10"/>
        <v>nie</v>
      </c>
      <c r="N43" t="str">
        <f t="shared" si="6"/>
        <v>nie</v>
      </c>
    </row>
    <row r="44" spans="1:14" x14ac:dyDescent="0.3">
      <c r="A44" s="2">
        <v>44969</v>
      </c>
      <c r="B44">
        <f t="shared" si="0"/>
        <v>7</v>
      </c>
      <c r="C44">
        <v>10</v>
      </c>
      <c r="D44">
        <f t="shared" si="1"/>
        <v>150</v>
      </c>
      <c r="E44" t="s">
        <v>9</v>
      </c>
      <c r="F44" s="2" t="str">
        <f t="shared" si="2"/>
        <v>NIE</v>
      </c>
      <c r="G44">
        <f t="shared" si="3"/>
        <v>0.2</v>
      </c>
      <c r="H44">
        <f t="shared" si="7"/>
        <v>-7250</v>
      </c>
      <c r="I44">
        <f t="shared" si="11"/>
        <v>1800</v>
      </c>
      <c r="J44">
        <f t="shared" si="9"/>
        <v>9050</v>
      </c>
      <c r="K44">
        <f t="shared" si="4"/>
        <v>-7250</v>
      </c>
      <c r="L44">
        <f t="shared" si="5"/>
        <v>2</v>
      </c>
      <c r="M44" t="str">
        <f t="shared" si="10"/>
        <v>nie</v>
      </c>
      <c r="N44" t="str">
        <f t="shared" si="6"/>
        <v>nie</v>
      </c>
    </row>
    <row r="45" spans="1:14" x14ac:dyDescent="0.3">
      <c r="A45" s="2">
        <v>44970</v>
      </c>
      <c r="B45">
        <f t="shared" si="0"/>
        <v>1</v>
      </c>
      <c r="C45">
        <v>10</v>
      </c>
      <c r="D45">
        <f t="shared" si="1"/>
        <v>0</v>
      </c>
      <c r="E45" t="s">
        <v>9</v>
      </c>
      <c r="F45" s="2" t="str">
        <f t="shared" si="2"/>
        <v>TAK</v>
      </c>
      <c r="G45">
        <f t="shared" si="3"/>
        <v>0.2</v>
      </c>
      <c r="H45">
        <f t="shared" si="7"/>
        <v>-7190</v>
      </c>
      <c r="I45">
        <f t="shared" si="11"/>
        <v>1860</v>
      </c>
      <c r="J45">
        <f t="shared" si="9"/>
        <v>9050</v>
      </c>
      <c r="K45">
        <f t="shared" si="4"/>
        <v>-7190</v>
      </c>
      <c r="L45">
        <f t="shared" si="5"/>
        <v>2</v>
      </c>
      <c r="M45" t="str">
        <f t="shared" si="10"/>
        <v>nie</v>
      </c>
      <c r="N45" t="str">
        <f t="shared" si="6"/>
        <v>nie</v>
      </c>
    </row>
    <row r="46" spans="1:14" x14ac:dyDescent="0.3">
      <c r="A46" s="2">
        <v>44971</v>
      </c>
      <c r="B46">
        <f t="shared" si="0"/>
        <v>2</v>
      </c>
      <c r="C46">
        <v>10</v>
      </c>
      <c r="D46">
        <f t="shared" si="1"/>
        <v>0</v>
      </c>
      <c r="E46" t="s">
        <v>9</v>
      </c>
      <c r="F46" s="2" t="str">
        <f t="shared" si="2"/>
        <v>TAK</v>
      </c>
      <c r="G46">
        <f t="shared" si="3"/>
        <v>0.2</v>
      </c>
      <c r="H46">
        <f t="shared" si="7"/>
        <v>-7130</v>
      </c>
      <c r="I46">
        <f t="shared" si="11"/>
        <v>1920</v>
      </c>
      <c r="J46">
        <f t="shared" si="9"/>
        <v>9050</v>
      </c>
      <c r="K46">
        <f t="shared" si="4"/>
        <v>-7130</v>
      </c>
      <c r="L46">
        <f t="shared" si="5"/>
        <v>2</v>
      </c>
      <c r="M46" t="str">
        <f t="shared" si="10"/>
        <v>nie</v>
      </c>
      <c r="N46" t="str">
        <f t="shared" si="6"/>
        <v>nie</v>
      </c>
    </row>
    <row r="47" spans="1:14" x14ac:dyDescent="0.3">
      <c r="A47" s="2">
        <v>44972</v>
      </c>
      <c r="B47">
        <f t="shared" si="0"/>
        <v>3</v>
      </c>
      <c r="C47">
        <v>10</v>
      </c>
      <c r="D47">
        <f t="shared" si="1"/>
        <v>0</v>
      </c>
      <c r="E47" t="s">
        <v>9</v>
      </c>
      <c r="F47" s="2" t="str">
        <f t="shared" si="2"/>
        <v>TAK</v>
      </c>
      <c r="G47">
        <f t="shared" si="3"/>
        <v>0.2</v>
      </c>
      <c r="H47">
        <f t="shared" si="7"/>
        <v>-7070</v>
      </c>
      <c r="I47">
        <f t="shared" si="11"/>
        <v>1980</v>
      </c>
      <c r="J47">
        <f t="shared" si="9"/>
        <v>9050</v>
      </c>
      <c r="K47">
        <f t="shared" si="4"/>
        <v>-7070</v>
      </c>
      <c r="L47">
        <f t="shared" si="5"/>
        <v>2</v>
      </c>
      <c r="M47" t="str">
        <f t="shared" si="10"/>
        <v>nie</v>
      </c>
      <c r="N47" t="str">
        <f t="shared" si="6"/>
        <v>nie</v>
      </c>
    </row>
    <row r="48" spans="1:14" x14ac:dyDescent="0.3">
      <c r="A48" s="2">
        <v>44973</v>
      </c>
      <c r="B48">
        <f t="shared" si="0"/>
        <v>4</v>
      </c>
      <c r="C48">
        <v>10</v>
      </c>
      <c r="D48">
        <f t="shared" si="1"/>
        <v>0</v>
      </c>
      <c r="E48" t="s">
        <v>9</v>
      </c>
      <c r="F48" s="2" t="str">
        <f t="shared" si="2"/>
        <v>TAK</v>
      </c>
      <c r="G48">
        <f t="shared" si="3"/>
        <v>0.2</v>
      </c>
      <c r="H48">
        <f t="shared" si="7"/>
        <v>-7010</v>
      </c>
      <c r="I48">
        <f t="shared" si="11"/>
        <v>2040</v>
      </c>
      <c r="J48">
        <f t="shared" si="9"/>
        <v>9050</v>
      </c>
      <c r="K48">
        <f t="shared" si="4"/>
        <v>-7010</v>
      </c>
      <c r="L48">
        <f t="shared" si="5"/>
        <v>2</v>
      </c>
      <c r="M48" t="str">
        <f t="shared" si="10"/>
        <v>nie</v>
      </c>
      <c r="N48" t="str">
        <f t="shared" si="6"/>
        <v>nie</v>
      </c>
    </row>
    <row r="49" spans="1:14" x14ac:dyDescent="0.3">
      <c r="A49" s="2">
        <v>44974</v>
      </c>
      <c r="B49">
        <f t="shared" si="0"/>
        <v>5</v>
      </c>
      <c r="C49">
        <v>10</v>
      </c>
      <c r="D49">
        <f t="shared" si="1"/>
        <v>0</v>
      </c>
      <c r="E49" t="s">
        <v>9</v>
      </c>
      <c r="F49" s="2" t="str">
        <f t="shared" si="2"/>
        <v>TAK</v>
      </c>
      <c r="G49">
        <f t="shared" si="3"/>
        <v>0.2</v>
      </c>
      <c r="H49">
        <f t="shared" si="7"/>
        <v>-6950</v>
      </c>
      <c r="I49">
        <f t="shared" si="11"/>
        <v>2100</v>
      </c>
      <c r="J49">
        <f t="shared" si="9"/>
        <v>9050</v>
      </c>
      <c r="K49">
        <f t="shared" si="4"/>
        <v>-6950</v>
      </c>
      <c r="L49">
        <f t="shared" si="5"/>
        <v>2</v>
      </c>
      <c r="M49" t="str">
        <f t="shared" si="10"/>
        <v>nie</v>
      </c>
      <c r="N49" t="str">
        <f t="shared" si="6"/>
        <v>nie</v>
      </c>
    </row>
    <row r="50" spans="1:14" x14ac:dyDescent="0.3">
      <c r="A50" s="2">
        <v>44975</v>
      </c>
      <c r="B50">
        <f t="shared" si="0"/>
        <v>6</v>
      </c>
      <c r="C50">
        <v>10</v>
      </c>
      <c r="D50">
        <f t="shared" si="1"/>
        <v>0</v>
      </c>
      <c r="E50" t="s">
        <v>9</v>
      </c>
      <c r="F50" s="2" t="str">
        <f t="shared" si="2"/>
        <v>NIE</v>
      </c>
      <c r="G50">
        <f t="shared" si="3"/>
        <v>0.2</v>
      </c>
      <c r="H50">
        <f t="shared" si="7"/>
        <v>-6950</v>
      </c>
      <c r="I50">
        <f t="shared" si="11"/>
        <v>2100</v>
      </c>
      <c r="J50">
        <f t="shared" si="9"/>
        <v>9050</v>
      </c>
      <c r="K50">
        <f t="shared" si="4"/>
        <v>-6950</v>
      </c>
      <c r="L50">
        <f t="shared" si="5"/>
        <v>2</v>
      </c>
      <c r="M50" t="str">
        <f t="shared" si="10"/>
        <v>nie</v>
      </c>
      <c r="N50" t="str">
        <f t="shared" si="6"/>
        <v>nie</v>
      </c>
    </row>
    <row r="51" spans="1:14" x14ac:dyDescent="0.3">
      <c r="A51" s="2">
        <v>44976</v>
      </c>
      <c r="B51">
        <f t="shared" si="0"/>
        <v>7</v>
      </c>
      <c r="C51">
        <v>10</v>
      </c>
      <c r="D51">
        <f t="shared" si="1"/>
        <v>150</v>
      </c>
      <c r="E51" t="s">
        <v>9</v>
      </c>
      <c r="F51" s="2" t="str">
        <f t="shared" si="2"/>
        <v>NIE</v>
      </c>
      <c r="G51">
        <f t="shared" si="3"/>
        <v>0.2</v>
      </c>
      <c r="H51">
        <f t="shared" si="7"/>
        <v>-7100</v>
      </c>
      <c r="I51">
        <f t="shared" si="11"/>
        <v>2100</v>
      </c>
      <c r="J51">
        <f t="shared" si="9"/>
        <v>9200</v>
      </c>
      <c r="K51">
        <f t="shared" si="4"/>
        <v>-7100</v>
      </c>
      <c r="L51">
        <f t="shared" si="5"/>
        <v>2</v>
      </c>
      <c r="M51" t="str">
        <f t="shared" si="10"/>
        <v>nie</v>
      </c>
      <c r="N51" t="str">
        <f t="shared" si="6"/>
        <v>nie</v>
      </c>
    </row>
    <row r="52" spans="1:14" x14ac:dyDescent="0.3">
      <c r="A52" s="2">
        <v>44977</v>
      </c>
      <c r="B52">
        <f t="shared" si="0"/>
        <v>1</v>
      </c>
      <c r="C52">
        <v>10</v>
      </c>
      <c r="D52">
        <f t="shared" si="1"/>
        <v>0</v>
      </c>
      <c r="E52" t="s">
        <v>9</v>
      </c>
      <c r="F52" s="2" t="str">
        <f t="shared" si="2"/>
        <v>TAK</v>
      </c>
      <c r="G52">
        <f t="shared" si="3"/>
        <v>0.2</v>
      </c>
      <c r="H52">
        <f t="shared" si="7"/>
        <v>-7040</v>
      </c>
      <c r="I52">
        <f t="shared" si="11"/>
        <v>2160</v>
      </c>
      <c r="J52">
        <f t="shared" si="9"/>
        <v>9200</v>
      </c>
      <c r="K52">
        <f t="shared" si="4"/>
        <v>-7040</v>
      </c>
      <c r="L52">
        <f t="shared" si="5"/>
        <v>2</v>
      </c>
      <c r="M52" t="str">
        <f t="shared" si="10"/>
        <v>nie</v>
      </c>
      <c r="N52" t="str">
        <f t="shared" si="6"/>
        <v>nie</v>
      </c>
    </row>
    <row r="53" spans="1:14" x14ac:dyDescent="0.3">
      <c r="A53" s="2">
        <v>44978</v>
      </c>
      <c r="B53">
        <f t="shared" si="0"/>
        <v>2</v>
      </c>
      <c r="C53">
        <v>10</v>
      </c>
      <c r="D53">
        <f t="shared" si="1"/>
        <v>0</v>
      </c>
      <c r="E53" t="s">
        <v>9</v>
      </c>
      <c r="F53" s="2" t="str">
        <f t="shared" si="2"/>
        <v>TAK</v>
      </c>
      <c r="G53">
        <f t="shared" si="3"/>
        <v>0.2</v>
      </c>
      <c r="H53">
        <f t="shared" si="7"/>
        <v>-6980</v>
      </c>
      <c r="I53">
        <f t="shared" si="11"/>
        <v>2220</v>
      </c>
      <c r="J53">
        <f t="shared" si="9"/>
        <v>9200</v>
      </c>
      <c r="K53">
        <f t="shared" si="4"/>
        <v>-6980</v>
      </c>
      <c r="L53">
        <f t="shared" si="5"/>
        <v>2</v>
      </c>
      <c r="M53" t="str">
        <f t="shared" si="10"/>
        <v>nie</v>
      </c>
      <c r="N53" t="str">
        <f t="shared" si="6"/>
        <v>nie</v>
      </c>
    </row>
    <row r="54" spans="1:14" x14ac:dyDescent="0.3">
      <c r="A54" s="2">
        <v>44979</v>
      </c>
      <c r="B54">
        <f t="shared" si="0"/>
        <v>3</v>
      </c>
      <c r="C54">
        <v>10</v>
      </c>
      <c r="D54">
        <f t="shared" si="1"/>
        <v>0</v>
      </c>
      <c r="E54" t="s">
        <v>9</v>
      </c>
      <c r="F54" s="2" t="str">
        <f t="shared" si="2"/>
        <v>TAK</v>
      </c>
      <c r="G54">
        <f t="shared" si="3"/>
        <v>0.2</v>
      </c>
      <c r="H54">
        <f t="shared" si="7"/>
        <v>-6920</v>
      </c>
      <c r="I54">
        <f t="shared" si="11"/>
        <v>2280</v>
      </c>
      <c r="J54">
        <f t="shared" si="9"/>
        <v>9200</v>
      </c>
      <c r="K54">
        <f t="shared" si="4"/>
        <v>-6920</v>
      </c>
      <c r="L54">
        <f t="shared" si="5"/>
        <v>2</v>
      </c>
      <c r="M54" t="str">
        <f t="shared" si="10"/>
        <v>nie</v>
      </c>
      <c r="N54" t="str">
        <f t="shared" si="6"/>
        <v>nie</v>
      </c>
    </row>
    <row r="55" spans="1:14" x14ac:dyDescent="0.3">
      <c r="A55" s="2">
        <v>44980</v>
      </c>
      <c r="B55">
        <f t="shared" si="0"/>
        <v>4</v>
      </c>
      <c r="C55">
        <v>10</v>
      </c>
      <c r="D55">
        <f t="shared" si="1"/>
        <v>0</v>
      </c>
      <c r="E55" t="s">
        <v>9</v>
      </c>
      <c r="F55" s="2" t="str">
        <f t="shared" si="2"/>
        <v>TAK</v>
      </c>
      <c r="G55">
        <f t="shared" si="3"/>
        <v>0.2</v>
      </c>
      <c r="H55">
        <f t="shared" si="7"/>
        <v>-6860</v>
      </c>
      <c r="I55">
        <f t="shared" si="11"/>
        <v>2340</v>
      </c>
      <c r="J55">
        <f t="shared" si="9"/>
        <v>9200</v>
      </c>
      <c r="K55">
        <f t="shared" si="4"/>
        <v>-6860</v>
      </c>
      <c r="L55">
        <f t="shared" si="5"/>
        <v>2</v>
      </c>
      <c r="M55" t="str">
        <f t="shared" si="10"/>
        <v>nie</v>
      </c>
      <c r="N55" t="str">
        <f t="shared" si="6"/>
        <v>nie</v>
      </c>
    </row>
    <row r="56" spans="1:14" x14ac:dyDescent="0.3">
      <c r="A56" s="2">
        <v>44981</v>
      </c>
      <c r="B56">
        <f t="shared" si="0"/>
        <v>5</v>
      </c>
      <c r="C56">
        <v>10</v>
      </c>
      <c r="D56">
        <f t="shared" si="1"/>
        <v>0</v>
      </c>
      <c r="E56" t="s">
        <v>9</v>
      </c>
      <c r="F56" s="2" t="str">
        <f t="shared" si="2"/>
        <v>TAK</v>
      </c>
      <c r="G56">
        <f t="shared" si="3"/>
        <v>0.2</v>
      </c>
      <c r="H56">
        <f t="shared" si="7"/>
        <v>-6800</v>
      </c>
      <c r="I56">
        <f t="shared" si="11"/>
        <v>2400</v>
      </c>
      <c r="J56">
        <f t="shared" si="9"/>
        <v>9200</v>
      </c>
      <c r="K56">
        <f t="shared" si="4"/>
        <v>-6800</v>
      </c>
      <c r="L56">
        <f t="shared" si="5"/>
        <v>2</v>
      </c>
      <c r="M56" t="str">
        <f t="shared" si="10"/>
        <v>nie</v>
      </c>
      <c r="N56" t="str">
        <f t="shared" si="6"/>
        <v>nie</v>
      </c>
    </row>
    <row r="57" spans="1:14" x14ac:dyDescent="0.3">
      <c r="A57" s="2">
        <v>44982</v>
      </c>
      <c r="B57">
        <f t="shared" si="0"/>
        <v>6</v>
      </c>
      <c r="C57">
        <v>10</v>
      </c>
      <c r="D57">
        <f t="shared" si="1"/>
        <v>0</v>
      </c>
      <c r="E57" t="s">
        <v>9</v>
      </c>
      <c r="F57" s="2" t="str">
        <f t="shared" si="2"/>
        <v>NIE</v>
      </c>
      <c r="G57">
        <f t="shared" si="3"/>
        <v>0.2</v>
      </c>
      <c r="H57">
        <f t="shared" si="7"/>
        <v>-6800</v>
      </c>
      <c r="I57">
        <f t="shared" si="11"/>
        <v>2400</v>
      </c>
      <c r="J57">
        <f t="shared" si="9"/>
        <v>9200</v>
      </c>
      <c r="K57">
        <f t="shared" si="4"/>
        <v>-6800</v>
      </c>
      <c r="L57">
        <f t="shared" si="5"/>
        <v>2</v>
      </c>
      <c r="M57" t="str">
        <f t="shared" si="10"/>
        <v>nie</v>
      </c>
      <c r="N57" t="str">
        <f t="shared" si="6"/>
        <v>nie</v>
      </c>
    </row>
    <row r="58" spans="1:14" x14ac:dyDescent="0.3">
      <c r="A58" s="2">
        <v>44983</v>
      </c>
      <c r="B58">
        <f t="shared" si="0"/>
        <v>7</v>
      </c>
      <c r="C58">
        <v>10</v>
      </c>
      <c r="D58">
        <f t="shared" si="1"/>
        <v>150</v>
      </c>
      <c r="E58" t="s">
        <v>9</v>
      </c>
      <c r="F58" s="2" t="str">
        <f t="shared" si="2"/>
        <v>NIE</v>
      </c>
      <c r="G58">
        <f t="shared" si="3"/>
        <v>0.2</v>
      </c>
      <c r="H58">
        <f t="shared" si="7"/>
        <v>-6950</v>
      </c>
      <c r="I58">
        <f t="shared" si="11"/>
        <v>2400</v>
      </c>
      <c r="J58">
        <f t="shared" si="9"/>
        <v>9350</v>
      </c>
      <c r="K58">
        <f t="shared" si="4"/>
        <v>-6950</v>
      </c>
      <c r="L58">
        <f t="shared" si="5"/>
        <v>2</v>
      </c>
      <c r="M58" t="str">
        <f t="shared" si="10"/>
        <v>nie</v>
      </c>
      <c r="N58" t="str">
        <f t="shared" si="6"/>
        <v>nie</v>
      </c>
    </row>
    <row r="59" spans="1:14" x14ac:dyDescent="0.3">
      <c r="A59" s="2">
        <v>44984</v>
      </c>
      <c r="B59">
        <f t="shared" si="0"/>
        <v>1</v>
      </c>
      <c r="C59">
        <v>10</v>
      </c>
      <c r="D59">
        <f t="shared" si="1"/>
        <v>0</v>
      </c>
      <c r="E59" t="s">
        <v>9</v>
      </c>
      <c r="F59" s="2" t="str">
        <f t="shared" si="2"/>
        <v>TAK</v>
      </c>
      <c r="G59">
        <f t="shared" si="3"/>
        <v>0.2</v>
      </c>
      <c r="H59">
        <f t="shared" si="7"/>
        <v>-6890</v>
      </c>
      <c r="I59">
        <f t="shared" si="11"/>
        <v>2460</v>
      </c>
      <c r="J59">
        <f t="shared" si="9"/>
        <v>9350</v>
      </c>
      <c r="K59">
        <f t="shared" si="4"/>
        <v>-6890</v>
      </c>
      <c r="L59">
        <f t="shared" si="5"/>
        <v>2</v>
      </c>
      <c r="M59" t="str">
        <f t="shared" si="10"/>
        <v>nie</v>
      </c>
      <c r="N59" t="str">
        <f>IF(AND(M59="nie",M60="tak"),"koniec","nie")</f>
        <v>nie</v>
      </c>
    </row>
    <row r="60" spans="1:14" x14ac:dyDescent="0.3">
      <c r="A60" s="2">
        <v>44985</v>
      </c>
      <c r="B60">
        <f t="shared" si="0"/>
        <v>2</v>
      </c>
      <c r="C60">
        <v>10</v>
      </c>
      <c r="D60">
        <f t="shared" si="1"/>
        <v>0</v>
      </c>
      <c r="E60" t="s">
        <v>9</v>
      </c>
      <c r="F60" s="2" t="str">
        <f t="shared" si="2"/>
        <v>TAK</v>
      </c>
      <c r="G60">
        <f t="shared" si="3"/>
        <v>0.2</v>
      </c>
      <c r="H60">
        <f>IF(F60="tak",30*G60*10-D60+H59,H59-D60)</f>
        <v>-6830</v>
      </c>
      <c r="I60">
        <f>IF(F60="tak",G60*C60*30+I59,I59)</f>
        <v>2520</v>
      </c>
      <c r="J60">
        <f>J59+D60</f>
        <v>9350</v>
      </c>
      <c r="K60">
        <f t="shared" si="4"/>
        <v>-6830</v>
      </c>
      <c r="L60">
        <f t="shared" si="5"/>
        <v>2</v>
      </c>
      <c r="M60" t="str">
        <f>IF(L60=L59,"nie","tak")</f>
        <v>nie</v>
      </c>
      <c r="N60" t="str">
        <f>IF(AND(M60="nie",M61="tak"),"koniec","nie")</f>
        <v>koniec</v>
      </c>
    </row>
    <row r="61" spans="1:14" x14ac:dyDescent="0.3">
      <c r="A61" s="2">
        <v>44986</v>
      </c>
      <c r="B61">
        <f t="shared" si="0"/>
        <v>3</v>
      </c>
      <c r="C61">
        <v>10</v>
      </c>
      <c r="D61">
        <f t="shared" si="1"/>
        <v>0</v>
      </c>
      <c r="E61" t="s">
        <v>9</v>
      </c>
      <c r="F61" s="2" t="str">
        <f t="shared" si="2"/>
        <v>TAK</v>
      </c>
      <c r="G61">
        <f t="shared" si="3"/>
        <v>0.2</v>
      </c>
      <c r="H61">
        <f>IF(F61="tak",30*G61*10-D61+H60,H60-D61)</f>
        <v>-6770</v>
      </c>
      <c r="I61">
        <f>IF(F61="tak",G61*C61*30+I60,I60)</f>
        <v>2580</v>
      </c>
      <c r="J61">
        <f>J60+D61</f>
        <v>9350</v>
      </c>
      <c r="K61">
        <f t="shared" si="4"/>
        <v>-6770</v>
      </c>
      <c r="L61">
        <f t="shared" si="5"/>
        <v>3</v>
      </c>
      <c r="M61" t="str">
        <f>IF(L61=L60,"nie","tak")</f>
        <v>tak</v>
      </c>
      <c r="N61" t="str">
        <f t="shared" si="6"/>
        <v>nie</v>
      </c>
    </row>
    <row r="62" spans="1:14" x14ac:dyDescent="0.3">
      <c r="A62" s="2">
        <v>44987</v>
      </c>
      <c r="B62">
        <f t="shared" si="0"/>
        <v>4</v>
      </c>
      <c r="C62">
        <v>10</v>
      </c>
      <c r="D62">
        <f t="shared" si="1"/>
        <v>0</v>
      </c>
      <c r="E62" t="s">
        <v>9</v>
      </c>
      <c r="F62" s="2" t="str">
        <f t="shared" si="2"/>
        <v>TAK</v>
      </c>
      <c r="G62">
        <f t="shared" si="3"/>
        <v>0.2</v>
      </c>
      <c r="H62">
        <f t="shared" si="7"/>
        <v>-6710</v>
      </c>
      <c r="I62">
        <f t="shared" si="11"/>
        <v>2640</v>
      </c>
      <c r="J62">
        <f t="shared" si="9"/>
        <v>9350</v>
      </c>
      <c r="K62">
        <f t="shared" si="4"/>
        <v>-6710</v>
      </c>
      <c r="L62">
        <f t="shared" si="5"/>
        <v>3</v>
      </c>
      <c r="M62" t="str">
        <f t="shared" si="10"/>
        <v>nie</v>
      </c>
      <c r="N62" t="str">
        <f t="shared" si="6"/>
        <v>nie</v>
      </c>
    </row>
    <row r="63" spans="1:14" x14ac:dyDescent="0.3">
      <c r="A63" s="2">
        <v>44988</v>
      </c>
      <c r="B63">
        <f t="shared" si="0"/>
        <v>5</v>
      </c>
      <c r="C63">
        <v>10</v>
      </c>
      <c r="D63">
        <f t="shared" si="1"/>
        <v>0</v>
      </c>
      <c r="E63" t="s">
        <v>9</v>
      </c>
      <c r="F63" s="2" t="str">
        <f t="shared" si="2"/>
        <v>TAK</v>
      </c>
      <c r="G63">
        <f t="shared" si="3"/>
        <v>0.2</v>
      </c>
      <c r="H63">
        <f t="shared" si="7"/>
        <v>-6650</v>
      </c>
      <c r="I63">
        <f t="shared" si="11"/>
        <v>2700</v>
      </c>
      <c r="J63">
        <f t="shared" si="9"/>
        <v>9350</v>
      </c>
      <c r="K63">
        <f t="shared" si="4"/>
        <v>-6650</v>
      </c>
      <c r="L63">
        <f t="shared" si="5"/>
        <v>3</v>
      </c>
      <c r="M63" t="str">
        <f t="shared" si="10"/>
        <v>nie</v>
      </c>
      <c r="N63" t="str">
        <f t="shared" si="6"/>
        <v>nie</v>
      </c>
    </row>
    <row r="64" spans="1:14" x14ac:dyDescent="0.3">
      <c r="A64" s="2">
        <v>44989</v>
      </c>
      <c r="B64">
        <f t="shared" si="0"/>
        <v>6</v>
      </c>
      <c r="C64">
        <v>10</v>
      </c>
      <c r="D64">
        <f t="shared" si="1"/>
        <v>0</v>
      </c>
      <c r="E64" t="s">
        <v>9</v>
      </c>
      <c r="F64" s="2" t="str">
        <f t="shared" si="2"/>
        <v>NIE</v>
      </c>
      <c r="G64">
        <f t="shared" si="3"/>
        <v>0.2</v>
      </c>
      <c r="H64">
        <f t="shared" si="7"/>
        <v>-6650</v>
      </c>
      <c r="I64">
        <f t="shared" si="11"/>
        <v>2700</v>
      </c>
      <c r="J64">
        <f t="shared" si="9"/>
        <v>9350</v>
      </c>
      <c r="K64">
        <f t="shared" si="4"/>
        <v>-6650</v>
      </c>
      <c r="L64">
        <f t="shared" si="5"/>
        <v>3</v>
      </c>
      <c r="M64" t="str">
        <f t="shared" si="10"/>
        <v>nie</v>
      </c>
      <c r="N64" t="str">
        <f t="shared" si="6"/>
        <v>nie</v>
      </c>
    </row>
    <row r="65" spans="1:14" x14ac:dyDescent="0.3">
      <c r="A65" s="2">
        <v>44990</v>
      </c>
      <c r="B65">
        <f t="shared" si="0"/>
        <v>7</v>
      </c>
      <c r="C65">
        <v>10</v>
      </c>
      <c r="D65">
        <f t="shared" si="1"/>
        <v>150</v>
      </c>
      <c r="E65" t="s">
        <v>9</v>
      </c>
      <c r="F65" s="2" t="str">
        <f t="shared" si="2"/>
        <v>NIE</v>
      </c>
      <c r="G65">
        <f t="shared" si="3"/>
        <v>0.2</v>
      </c>
      <c r="H65">
        <f t="shared" si="7"/>
        <v>-6800</v>
      </c>
      <c r="I65">
        <f t="shared" si="11"/>
        <v>2700</v>
      </c>
      <c r="J65">
        <f t="shared" si="9"/>
        <v>9500</v>
      </c>
      <c r="K65">
        <f t="shared" si="4"/>
        <v>-6800</v>
      </c>
      <c r="L65">
        <f t="shared" si="5"/>
        <v>3</v>
      </c>
      <c r="M65" t="str">
        <f t="shared" si="10"/>
        <v>nie</v>
      </c>
      <c r="N65" t="str">
        <f t="shared" si="6"/>
        <v>nie</v>
      </c>
    </row>
    <row r="66" spans="1:14" x14ac:dyDescent="0.3">
      <c r="A66" s="2">
        <v>44991</v>
      </c>
      <c r="B66">
        <f t="shared" si="0"/>
        <v>1</v>
      </c>
      <c r="C66">
        <v>10</v>
      </c>
      <c r="D66">
        <f t="shared" si="1"/>
        <v>0</v>
      </c>
      <c r="E66" t="s">
        <v>9</v>
      </c>
      <c r="F66" s="2" t="str">
        <f t="shared" si="2"/>
        <v>TAK</v>
      </c>
      <c r="G66">
        <f t="shared" si="3"/>
        <v>0.2</v>
      </c>
      <c r="H66">
        <f t="shared" si="7"/>
        <v>-6740</v>
      </c>
      <c r="I66">
        <f t="shared" si="11"/>
        <v>2760</v>
      </c>
      <c r="J66">
        <f t="shared" si="9"/>
        <v>9500</v>
      </c>
      <c r="K66">
        <f t="shared" si="4"/>
        <v>-6740</v>
      </c>
      <c r="L66">
        <f t="shared" si="5"/>
        <v>3</v>
      </c>
      <c r="M66" t="str">
        <f t="shared" si="10"/>
        <v>nie</v>
      </c>
      <c r="N66" t="str">
        <f t="shared" si="6"/>
        <v>nie</v>
      </c>
    </row>
    <row r="67" spans="1:14" x14ac:dyDescent="0.3">
      <c r="A67" s="2">
        <v>44992</v>
      </c>
      <c r="B67">
        <f t="shared" ref="B67:B130" si="12">WEEKDAY(A67,2)</f>
        <v>2</v>
      </c>
      <c r="C67">
        <v>10</v>
      </c>
      <c r="D67">
        <f t="shared" ref="D67:D130" si="13">IF(B67=7,15*10,0)</f>
        <v>0</v>
      </c>
      <c r="E67" t="s">
        <v>9</v>
      </c>
      <c r="F67" s="2" t="str">
        <f t="shared" ref="F67:F130" si="14">IF(OR(B67=6,B67=7),"NIE","TAK")</f>
        <v>TAK</v>
      </c>
      <c r="G67">
        <f t="shared" ref="G67:G130" si="15">IF(E67="wiosna",50%,IF(E67="lato",90%,IF(E67="jesień",40%,20%)))</f>
        <v>0.2</v>
      </c>
      <c r="H67">
        <f t="shared" si="7"/>
        <v>-6680</v>
      </c>
      <c r="I67">
        <f t="shared" si="11"/>
        <v>2820</v>
      </c>
      <c r="J67">
        <f t="shared" si="9"/>
        <v>9500</v>
      </c>
      <c r="K67">
        <f t="shared" ref="K67:K130" si="16">I67-J67</f>
        <v>-6680</v>
      </c>
      <c r="L67">
        <f t="shared" ref="L67:L130" si="17">MONTH(A67)</f>
        <v>3</v>
      </c>
      <c r="M67" t="str">
        <f t="shared" si="10"/>
        <v>nie</v>
      </c>
      <c r="N67" t="str">
        <f t="shared" ref="N67:N130" si="18">IF(AND(M67="nie",M68="tak"),"koniec","nie")</f>
        <v>nie</v>
      </c>
    </row>
    <row r="68" spans="1:14" x14ac:dyDescent="0.3">
      <c r="A68" s="2">
        <v>44993</v>
      </c>
      <c r="B68">
        <f t="shared" si="12"/>
        <v>3</v>
      </c>
      <c r="C68">
        <v>10</v>
      </c>
      <c r="D68">
        <f t="shared" si="13"/>
        <v>0</v>
      </c>
      <c r="E68" t="s">
        <v>9</v>
      </c>
      <c r="F68" s="2" t="str">
        <f t="shared" si="14"/>
        <v>TAK</v>
      </c>
      <c r="G68">
        <f t="shared" si="15"/>
        <v>0.2</v>
      </c>
      <c r="H68">
        <f t="shared" ref="H68:H131" si="19">IF(F68="tak",30*G68*10-D68+H67,H67-D68)</f>
        <v>-6620</v>
      </c>
      <c r="I68">
        <f t="shared" si="11"/>
        <v>2880</v>
      </c>
      <c r="J68">
        <f t="shared" ref="J68:J131" si="20">J67+D68</f>
        <v>9500</v>
      </c>
      <c r="K68">
        <f t="shared" si="16"/>
        <v>-6620</v>
      </c>
      <c r="L68">
        <f t="shared" si="17"/>
        <v>3</v>
      </c>
      <c r="M68" t="str">
        <f t="shared" ref="M68:M131" si="21">IF(L68=L67,"nie","tak")</f>
        <v>nie</v>
      </c>
      <c r="N68" t="str">
        <f t="shared" si="18"/>
        <v>nie</v>
      </c>
    </row>
    <row r="69" spans="1:14" x14ac:dyDescent="0.3">
      <c r="A69" s="2">
        <v>44994</v>
      </c>
      <c r="B69">
        <f t="shared" si="12"/>
        <v>4</v>
      </c>
      <c r="C69">
        <v>10</v>
      </c>
      <c r="D69">
        <f t="shared" si="13"/>
        <v>0</v>
      </c>
      <c r="E69" t="s">
        <v>9</v>
      </c>
      <c r="F69" s="2" t="str">
        <f t="shared" si="14"/>
        <v>TAK</v>
      </c>
      <c r="G69">
        <f t="shared" si="15"/>
        <v>0.2</v>
      </c>
      <c r="H69">
        <f t="shared" si="19"/>
        <v>-6560</v>
      </c>
      <c r="I69">
        <f t="shared" si="11"/>
        <v>2940</v>
      </c>
      <c r="J69">
        <f t="shared" si="20"/>
        <v>9500</v>
      </c>
      <c r="K69">
        <f t="shared" si="16"/>
        <v>-6560</v>
      </c>
      <c r="L69">
        <f t="shared" si="17"/>
        <v>3</v>
      </c>
      <c r="M69" t="str">
        <f t="shared" si="21"/>
        <v>nie</v>
      </c>
      <c r="N69" t="str">
        <f t="shared" si="18"/>
        <v>nie</v>
      </c>
    </row>
    <row r="70" spans="1:14" x14ac:dyDescent="0.3">
      <c r="A70" s="2">
        <v>44995</v>
      </c>
      <c r="B70">
        <f t="shared" si="12"/>
        <v>5</v>
      </c>
      <c r="C70">
        <v>10</v>
      </c>
      <c r="D70">
        <f t="shared" si="13"/>
        <v>0</v>
      </c>
      <c r="E70" t="s">
        <v>9</v>
      </c>
      <c r="F70" s="2" t="str">
        <f t="shared" si="14"/>
        <v>TAK</v>
      </c>
      <c r="G70">
        <f t="shared" si="15"/>
        <v>0.2</v>
      </c>
      <c r="H70">
        <f t="shared" si="19"/>
        <v>-6500</v>
      </c>
      <c r="I70">
        <f t="shared" si="11"/>
        <v>3000</v>
      </c>
      <c r="J70">
        <f t="shared" si="20"/>
        <v>9500</v>
      </c>
      <c r="K70">
        <f t="shared" si="16"/>
        <v>-6500</v>
      </c>
      <c r="L70">
        <f t="shared" si="17"/>
        <v>3</v>
      </c>
      <c r="M70" t="str">
        <f t="shared" si="21"/>
        <v>nie</v>
      </c>
      <c r="N70" t="str">
        <f t="shared" si="18"/>
        <v>nie</v>
      </c>
    </row>
    <row r="71" spans="1:14" x14ac:dyDescent="0.3">
      <c r="A71" s="2">
        <v>44996</v>
      </c>
      <c r="B71">
        <f t="shared" si="12"/>
        <v>6</v>
      </c>
      <c r="C71">
        <v>10</v>
      </c>
      <c r="D71">
        <f t="shared" si="13"/>
        <v>0</v>
      </c>
      <c r="E71" t="s">
        <v>9</v>
      </c>
      <c r="F71" s="2" t="str">
        <f t="shared" si="14"/>
        <v>NIE</v>
      </c>
      <c r="G71">
        <f t="shared" si="15"/>
        <v>0.2</v>
      </c>
      <c r="H71">
        <f t="shared" si="19"/>
        <v>-6500</v>
      </c>
      <c r="I71">
        <f t="shared" si="11"/>
        <v>3000</v>
      </c>
      <c r="J71">
        <f t="shared" si="20"/>
        <v>9500</v>
      </c>
      <c r="K71">
        <f t="shared" si="16"/>
        <v>-6500</v>
      </c>
      <c r="L71">
        <f t="shared" si="17"/>
        <v>3</v>
      </c>
      <c r="M71" t="str">
        <f t="shared" si="21"/>
        <v>nie</v>
      </c>
      <c r="N71" t="str">
        <f t="shared" si="18"/>
        <v>nie</v>
      </c>
    </row>
    <row r="72" spans="1:14" x14ac:dyDescent="0.3">
      <c r="A72" s="2">
        <v>44997</v>
      </c>
      <c r="B72">
        <f t="shared" si="12"/>
        <v>7</v>
      </c>
      <c r="C72">
        <v>10</v>
      </c>
      <c r="D72">
        <f t="shared" si="13"/>
        <v>150</v>
      </c>
      <c r="E72" t="s">
        <v>9</v>
      </c>
      <c r="F72" s="2" t="str">
        <f t="shared" si="14"/>
        <v>NIE</v>
      </c>
      <c r="G72">
        <f t="shared" si="15"/>
        <v>0.2</v>
      </c>
      <c r="H72">
        <f t="shared" si="19"/>
        <v>-6650</v>
      </c>
      <c r="I72">
        <f t="shared" si="11"/>
        <v>3000</v>
      </c>
      <c r="J72">
        <f t="shared" si="20"/>
        <v>9650</v>
      </c>
      <c r="K72">
        <f t="shared" si="16"/>
        <v>-6650</v>
      </c>
      <c r="L72">
        <f t="shared" si="17"/>
        <v>3</v>
      </c>
      <c r="M72" t="str">
        <f t="shared" si="21"/>
        <v>nie</v>
      </c>
      <c r="N72" t="str">
        <f t="shared" si="18"/>
        <v>nie</v>
      </c>
    </row>
    <row r="73" spans="1:14" x14ac:dyDescent="0.3">
      <c r="A73" s="2">
        <v>44998</v>
      </c>
      <c r="B73">
        <f t="shared" si="12"/>
        <v>1</v>
      </c>
      <c r="C73">
        <v>10</v>
      </c>
      <c r="D73">
        <f t="shared" si="13"/>
        <v>0</v>
      </c>
      <c r="E73" t="s">
        <v>9</v>
      </c>
      <c r="F73" s="2" t="str">
        <f t="shared" si="14"/>
        <v>TAK</v>
      </c>
      <c r="G73">
        <f t="shared" si="15"/>
        <v>0.2</v>
      </c>
      <c r="H73">
        <f t="shared" si="19"/>
        <v>-6590</v>
      </c>
      <c r="I73">
        <f t="shared" si="11"/>
        <v>3060</v>
      </c>
      <c r="J73">
        <f t="shared" si="20"/>
        <v>9650</v>
      </c>
      <c r="K73">
        <f t="shared" si="16"/>
        <v>-6590</v>
      </c>
      <c r="L73">
        <f t="shared" si="17"/>
        <v>3</v>
      </c>
      <c r="M73" t="str">
        <f t="shared" si="21"/>
        <v>nie</v>
      </c>
      <c r="N73" t="str">
        <f t="shared" si="18"/>
        <v>nie</v>
      </c>
    </row>
    <row r="74" spans="1:14" x14ac:dyDescent="0.3">
      <c r="A74" s="2">
        <v>44999</v>
      </c>
      <c r="B74">
        <f t="shared" si="12"/>
        <v>2</v>
      </c>
      <c r="C74">
        <v>10</v>
      </c>
      <c r="D74">
        <f t="shared" si="13"/>
        <v>0</v>
      </c>
      <c r="E74" t="s">
        <v>9</v>
      </c>
      <c r="F74" s="2" t="str">
        <f t="shared" si="14"/>
        <v>TAK</v>
      </c>
      <c r="G74">
        <f t="shared" si="15"/>
        <v>0.2</v>
      </c>
      <c r="H74">
        <f t="shared" si="19"/>
        <v>-6530</v>
      </c>
      <c r="I74">
        <f t="shared" si="11"/>
        <v>3120</v>
      </c>
      <c r="J74">
        <f t="shared" si="20"/>
        <v>9650</v>
      </c>
      <c r="K74">
        <f t="shared" si="16"/>
        <v>-6530</v>
      </c>
      <c r="L74">
        <f t="shared" si="17"/>
        <v>3</v>
      </c>
      <c r="M74" t="str">
        <f t="shared" si="21"/>
        <v>nie</v>
      </c>
      <c r="N74" t="str">
        <f t="shared" si="18"/>
        <v>nie</v>
      </c>
    </row>
    <row r="75" spans="1:14" x14ac:dyDescent="0.3">
      <c r="A75" s="2">
        <v>45000</v>
      </c>
      <c r="B75">
        <f t="shared" si="12"/>
        <v>3</v>
      </c>
      <c r="C75">
        <v>10</v>
      </c>
      <c r="D75">
        <f t="shared" si="13"/>
        <v>0</v>
      </c>
      <c r="E75" t="s">
        <v>9</v>
      </c>
      <c r="F75" s="2" t="str">
        <f t="shared" si="14"/>
        <v>TAK</v>
      </c>
      <c r="G75">
        <f t="shared" si="15"/>
        <v>0.2</v>
      </c>
      <c r="H75">
        <f t="shared" si="19"/>
        <v>-6470</v>
      </c>
      <c r="I75">
        <f t="shared" si="11"/>
        <v>3180</v>
      </c>
      <c r="J75">
        <f t="shared" si="20"/>
        <v>9650</v>
      </c>
      <c r="K75">
        <f t="shared" si="16"/>
        <v>-6470</v>
      </c>
      <c r="L75">
        <f t="shared" si="17"/>
        <v>3</v>
      </c>
      <c r="M75" t="str">
        <f t="shared" si="21"/>
        <v>nie</v>
      </c>
      <c r="N75" t="str">
        <f t="shared" si="18"/>
        <v>nie</v>
      </c>
    </row>
    <row r="76" spans="1:14" x14ac:dyDescent="0.3">
      <c r="A76" s="2">
        <v>45001</v>
      </c>
      <c r="B76">
        <f t="shared" si="12"/>
        <v>4</v>
      </c>
      <c r="C76">
        <v>10</v>
      </c>
      <c r="D76">
        <f t="shared" si="13"/>
        <v>0</v>
      </c>
      <c r="E76" t="s">
        <v>9</v>
      </c>
      <c r="F76" s="2" t="str">
        <f t="shared" si="14"/>
        <v>TAK</v>
      </c>
      <c r="G76">
        <f t="shared" si="15"/>
        <v>0.2</v>
      </c>
      <c r="H76">
        <f t="shared" si="19"/>
        <v>-6410</v>
      </c>
      <c r="I76">
        <f t="shared" si="11"/>
        <v>3240</v>
      </c>
      <c r="J76">
        <f t="shared" si="20"/>
        <v>9650</v>
      </c>
      <c r="K76">
        <f t="shared" si="16"/>
        <v>-6410</v>
      </c>
      <c r="L76">
        <f t="shared" si="17"/>
        <v>3</v>
      </c>
      <c r="M76" t="str">
        <f t="shared" si="21"/>
        <v>nie</v>
      </c>
      <c r="N76" t="str">
        <f t="shared" si="18"/>
        <v>nie</v>
      </c>
    </row>
    <row r="77" spans="1:14" x14ac:dyDescent="0.3">
      <c r="A77" s="2">
        <v>45002</v>
      </c>
      <c r="B77">
        <f t="shared" si="12"/>
        <v>5</v>
      </c>
      <c r="C77">
        <v>10</v>
      </c>
      <c r="D77">
        <f t="shared" si="13"/>
        <v>0</v>
      </c>
      <c r="E77" t="s">
        <v>9</v>
      </c>
      <c r="F77" s="2" t="str">
        <f t="shared" si="14"/>
        <v>TAK</v>
      </c>
      <c r="G77">
        <f t="shared" si="15"/>
        <v>0.2</v>
      </c>
      <c r="H77">
        <f t="shared" si="19"/>
        <v>-6350</v>
      </c>
      <c r="I77">
        <f t="shared" si="11"/>
        <v>3300</v>
      </c>
      <c r="J77">
        <f t="shared" si="20"/>
        <v>9650</v>
      </c>
      <c r="K77">
        <f t="shared" si="16"/>
        <v>-6350</v>
      </c>
      <c r="L77">
        <f t="shared" si="17"/>
        <v>3</v>
      </c>
      <c r="M77" t="str">
        <f t="shared" si="21"/>
        <v>nie</v>
      </c>
      <c r="N77" t="str">
        <f t="shared" si="18"/>
        <v>nie</v>
      </c>
    </row>
    <row r="78" spans="1:14" x14ac:dyDescent="0.3">
      <c r="A78" s="2">
        <v>45003</v>
      </c>
      <c r="B78">
        <f t="shared" si="12"/>
        <v>6</v>
      </c>
      <c r="C78">
        <v>10</v>
      </c>
      <c r="D78">
        <f t="shared" si="13"/>
        <v>0</v>
      </c>
      <c r="E78" t="s">
        <v>9</v>
      </c>
      <c r="F78" s="2" t="str">
        <f t="shared" si="14"/>
        <v>NIE</v>
      </c>
      <c r="G78">
        <f t="shared" si="15"/>
        <v>0.2</v>
      </c>
      <c r="H78">
        <f t="shared" si="19"/>
        <v>-6350</v>
      </c>
      <c r="I78">
        <f t="shared" ref="I78:I141" si="22">IF(F78="tak",G78*C78*30+I77,I77)</f>
        <v>3300</v>
      </c>
      <c r="J78">
        <f t="shared" si="20"/>
        <v>9650</v>
      </c>
      <c r="K78">
        <f t="shared" si="16"/>
        <v>-6350</v>
      </c>
      <c r="L78">
        <f t="shared" si="17"/>
        <v>3</v>
      </c>
      <c r="M78" t="str">
        <f t="shared" si="21"/>
        <v>nie</v>
      </c>
      <c r="N78" t="str">
        <f t="shared" si="18"/>
        <v>nie</v>
      </c>
    </row>
    <row r="79" spans="1:14" x14ac:dyDescent="0.3">
      <c r="A79" s="2">
        <v>45004</v>
      </c>
      <c r="B79">
        <f t="shared" si="12"/>
        <v>7</v>
      </c>
      <c r="C79">
        <v>10</v>
      </c>
      <c r="D79">
        <f t="shared" si="13"/>
        <v>150</v>
      </c>
      <c r="E79" t="s">
        <v>9</v>
      </c>
      <c r="F79" s="2" t="str">
        <f t="shared" si="14"/>
        <v>NIE</v>
      </c>
      <c r="G79">
        <f t="shared" si="15"/>
        <v>0.2</v>
      </c>
      <c r="H79">
        <f t="shared" si="19"/>
        <v>-6500</v>
      </c>
      <c r="I79">
        <f t="shared" si="22"/>
        <v>3300</v>
      </c>
      <c r="J79">
        <f t="shared" si="20"/>
        <v>9800</v>
      </c>
      <c r="K79">
        <f t="shared" si="16"/>
        <v>-6500</v>
      </c>
      <c r="L79">
        <f t="shared" si="17"/>
        <v>3</v>
      </c>
      <c r="M79" t="str">
        <f t="shared" si="21"/>
        <v>nie</v>
      </c>
      <c r="N79" t="str">
        <f t="shared" si="18"/>
        <v>nie</v>
      </c>
    </row>
    <row r="80" spans="1:14" x14ac:dyDescent="0.3">
      <c r="A80" s="2">
        <v>45005</v>
      </c>
      <c r="B80">
        <f t="shared" si="12"/>
        <v>1</v>
      </c>
      <c r="C80">
        <v>10</v>
      </c>
      <c r="D80">
        <f t="shared" si="13"/>
        <v>0</v>
      </c>
      <c r="E80" t="s">
        <v>9</v>
      </c>
      <c r="F80" s="2" t="str">
        <f t="shared" si="14"/>
        <v>TAK</v>
      </c>
      <c r="G80">
        <f t="shared" si="15"/>
        <v>0.2</v>
      </c>
      <c r="H80">
        <f t="shared" si="19"/>
        <v>-6440</v>
      </c>
      <c r="I80">
        <f t="shared" si="22"/>
        <v>3360</v>
      </c>
      <c r="J80">
        <f t="shared" si="20"/>
        <v>9800</v>
      </c>
      <c r="K80">
        <f t="shared" si="16"/>
        <v>-6440</v>
      </c>
      <c r="L80">
        <f t="shared" si="17"/>
        <v>3</v>
      </c>
      <c r="M80" t="str">
        <f t="shared" si="21"/>
        <v>nie</v>
      </c>
      <c r="N80" t="str">
        <f t="shared" si="18"/>
        <v>nie</v>
      </c>
    </row>
    <row r="81" spans="1:14" x14ac:dyDescent="0.3">
      <c r="A81" s="2">
        <v>45006</v>
      </c>
      <c r="B81">
        <f t="shared" si="12"/>
        <v>2</v>
      </c>
      <c r="C81">
        <v>10</v>
      </c>
      <c r="D81">
        <f t="shared" si="13"/>
        <v>0</v>
      </c>
      <c r="E81" t="s">
        <v>6</v>
      </c>
      <c r="F81" s="2" t="str">
        <f t="shared" si="14"/>
        <v>TAK</v>
      </c>
      <c r="G81">
        <f t="shared" si="15"/>
        <v>0.5</v>
      </c>
      <c r="H81">
        <f t="shared" si="19"/>
        <v>-6290</v>
      </c>
      <c r="I81">
        <f t="shared" si="22"/>
        <v>3510</v>
      </c>
      <c r="J81">
        <f t="shared" si="20"/>
        <v>9800</v>
      </c>
      <c r="K81">
        <f t="shared" si="16"/>
        <v>-6290</v>
      </c>
      <c r="L81">
        <f t="shared" si="17"/>
        <v>3</v>
      </c>
      <c r="M81" t="str">
        <f t="shared" si="21"/>
        <v>nie</v>
      </c>
      <c r="N81" t="str">
        <f t="shared" si="18"/>
        <v>nie</v>
      </c>
    </row>
    <row r="82" spans="1:14" x14ac:dyDescent="0.3">
      <c r="A82" s="2">
        <v>45007</v>
      </c>
      <c r="B82">
        <f t="shared" si="12"/>
        <v>3</v>
      </c>
      <c r="C82">
        <v>10</v>
      </c>
      <c r="D82">
        <f t="shared" si="13"/>
        <v>0</v>
      </c>
      <c r="E82" t="s">
        <v>6</v>
      </c>
      <c r="F82" s="2" t="str">
        <f t="shared" si="14"/>
        <v>TAK</v>
      </c>
      <c r="G82">
        <f t="shared" si="15"/>
        <v>0.5</v>
      </c>
      <c r="H82">
        <f t="shared" si="19"/>
        <v>-6140</v>
      </c>
      <c r="I82">
        <f t="shared" si="22"/>
        <v>3660</v>
      </c>
      <c r="J82">
        <f t="shared" si="20"/>
        <v>9800</v>
      </c>
      <c r="K82">
        <f t="shared" si="16"/>
        <v>-6140</v>
      </c>
      <c r="L82">
        <f t="shared" si="17"/>
        <v>3</v>
      </c>
      <c r="M82" t="str">
        <f t="shared" si="21"/>
        <v>nie</v>
      </c>
      <c r="N82" t="str">
        <f t="shared" si="18"/>
        <v>nie</v>
      </c>
    </row>
    <row r="83" spans="1:14" x14ac:dyDescent="0.3">
      <c r="A83" s="2">
        <v>45008</v>
      </c>
      <c r="B83">
        <f t="shared" si="12"/>
        <v>4</v>
      </c>
      <c r="C83">
        <v>10</v>
      </c>
      <c r="D83">
        <f t="shared" si="13"/>
        <v>0</v>
      </c>
      <c r="E83" t="s">
        <v>6</v>
      </c>
      <c r="F83" s="2" t="str">
        <f t="shared" si="14"/>
        <v>TAK</v>
      </c>
      <c r="G83">
        <f t="shared" si="15"/>
        <v>0.5</v>
      </c>
      <c r="H83">
        <f t="shared" si="19"/>
        <v>-5990</v>
      </c>
      <c r="I83">
        <f t="shared" si="22"/>
        <v>3810</v>
      </c>
      <c r="J83">
        <f t="shared" si="20"/>
        <v>9800</v>
      </c>
      <c r="K83">
        <f t="shared" si="16"/>
        <v>-5990</v>
      </c>
      <c r="L83">
        <f t="shared" si="17"/>
        <v>3</v>
      </c>
      <c r="M83" t="str">
        <f t="shared" si="21"/>
        <v>nie</v>
      </c>
      <c r="N83" t="str">
        <f t="shared" si="18"/>
        <v>nie</v>
      </c>
    </row>
    <row r="84" spans="1:14" x14ac:dyDescent="0.3">
      <c r="A84" s="2">
        <v>45009</v>
      </c>
      <c r="B84">
        <f t="shared" si="12"/>
        <v>5</v>
      </c>
      <c r="C84">
        <v>10</v>
      </c>
      <c r="D84">
        <f t="shared" si="13"/>
        <v>0</v>
      </c>
      <c r="E84" t="s">
        <v>6</v>
      </c>
      <c r="F84" s="2" t="str">
        <f t="shared" si="14"/>
        <v>TAK</v>
      </c>
      <c r="G84">
        <f t="shared" si="15"/>
        <v>0.5</v>
      </c>
      <c r="H84">
        <f t="shared" si="19"/>
        <v>-5840</v>
      </c>
      <c r="I84">
        <f t="shared" si="22"/>
        <v>3960</v>
      </c>
      <c r="J84">
        <f t="shared" si="20"/>
        <v>9800</v>
      </c>
      <c r="K84">
        <f t="shared" si="16"/>
        <v>-5840</v>
      </c>
      <c r="L84">
        <f t="shared" si="17"/>
        <v>3</v>
      </c>
      <c r="M84" t="str">
        <f t="shared" si="21"/>
        <v>nie</v>
      </c>
      <c r="N84" t="str">
        <f t="shared" si="18"/>
        <v>nie</v>
      </c>
    </row>
    <row r="85" spans="1:14" x14ac:dyDescent="0.3">
      <c r="A85" s="2">
        <v>45010</v>
      </c>
      <c r="B85">
        <f t="shared" si="12"/>
        <v>6</v>
      </c>
      <c r="C85">
        <v>10</v>
      </c>
      <c r="D85">
        <f t="shared" si="13"/>
        <v>0</v>
      </c>
      <c r="E85" t="s">
        <v>6</v>
      </c>
      <c r="F85" s="2" t="str">
        <f t="shared" si="14"/>
        <v>NIE</v>
      </c>
      <c r="G85">
        <f t="shared" si="15"/>
        <v>0.5</v>
      </c>
      <c r="H85">
        <f t="shared" si="19"/>
        <v>-5840</v>
      </c>
      <c r="I85">
        <f t="shared" si="22"/>
        <v>3960</v>
      </c>
      <c r="J85">
        <f t="shared" si="20"/>
        <v>9800</v>
      </c>
      <c r="K85">
        <f t="shared" si="16"/>
        <v>-5840</v>
      </c>
      <c r="L85">
        <f t="shared" si="17"/>
        <v>3</v>
      </c>
      <c r="M85" t="str">
        <f t="shared" si="21"/>
        <v>nie</v>
      </c>
      <c r="N85" t="str">
        <f t="shared" si="18"/>
        <v>nie</v>
      </c>
    </row>
    <row r="86" spans="1:14" x14ac:dyDescent="0.3">
      <c r="A86" s="2">
        <v>45011</v>
      </c>
      <c r="B86">
        <f t="shared" si="12"/>
        <v>7</v>
      </c>
      <c r="C86">
        <v>10</v>
      </c>
      <c r="D86">
        <f t="shared" si="13"/>
        <v>150</v>
      </c>
      <c r="E86" t="s">
        <v>6</v>
      </c>
      <c r="F86" s="2" t="str">
        <f t="shared" si="14"/>
        <v>NIE</v>
      </c>
      <c r="G86">
        <f t="shared" si="15"/>
        <v>0.5</v>
      </c>
      <c r="H86">
        <f t="shared" si="19"/>
        <v>-5990</v>
      </c>
      <c r="I86">
        <f t="shared" si="22"/>
        <v>3960</v>
      </c>
      <c r="J86">
        <f t="shared" si="20"/>
        <v>9950</v>
      </c>
      <c r="K86">
        <f t="shared" si="16"/>
        <v>-5990</v>
      </c>
      <c r="L86">
        <f t="shared" si="17"/>
        <v>3</v>
      </c>
      <c r="M86" t="str">
        <f t="shared" si="21"/>
        <v>nie</v>
      </c>
      <c r="N86" t="str">
        <f t="shared" si="18"/>
        <v>nie</v>
      </c>
    </row>
    <row r="87" spans="1:14" x14ac:dyDescent="0.3">
      <c r="A87" s="2">
        <v>45012</v>
      </c>
      <c r="B87">
        <f t="shared" si="12"/>
        <v>1</v>
      </c>
      <c r="C87">
        <v>10</v>
      </c>
      <c r="D87">
        <f t="shared" si="13"/>
        <v>0</v>
      </c>
      <c r="E87" t="s">
        <v>6</v>
      </c>
      <c r="F87" s="2" t="str">
        <f t="shared" si="14"/>
        <v>TAK</v>
      </c>
      <c r="G87">
        <f t="shared" si="15"/>
        <v>0.5</v>
      </c>
      <c r="H87">
        <f t="shared" si="19"/>
        <v>-5840</v>
      </c>
      <c r="I87">
        <f t="shared" si="22"/>
        <v>4110</v>
      </c>
      <c r="J87">
        <f t="shared" si="20"/>
        <v>9950</v>
      </c>
      <c r="K87">
        <f t="shared" si="16"/>
        <v>-5840</v>
      </c>
      <c r="L87">
        <f t="shared" si="17"/>
        <v>3</v>
      </c>
      <c r="M87" t="str">
        <f t="shared" si="21"/>
        <v>nie</v>
      </c>
      <c r="N87" t="str">
        <f t="shared" si="18"/>
        <v>nie</v>
      </c>
    </row>
    <row r="88" spans="1:14" x14ac:dyDescent="0.3">
      <c r="A88" s="2">
        <v>45013</v>
      </c>
      <c r="B88">
        <f t="shared" si="12"/>
        <v>2</v>
      </c>
      <c r="C88">
        <v>10</v>
      </c>
      <c r="D88">
        <f t="shared" si="13"/>
        <v>0</v>
      </c>
      <c r="E88" t="s">
        <v>6</v>
      </c>
      <c r="F88" s="2" t="str">
        <f t="shared" si="14"/>
        <v>TAK</v>
      </c>
      <c r="G88">
        <f t="shared" si="15"/>
        <v>0.5</v>
      </c>
      <c r="H88">
        <f t="shared" si="19"/>
        <v>-5690</v>
      </c>
      <c r="I88">
        <f t="shared" si="22"/>
        <v>4260</v>
      </c>
      <c r="J88">
        <f t="shared" si="20"/>
        <v>9950</v>
      </c>
      <c r="K88">
        <f t="shared" si="16"/>
        <v>-5690</v>
      </c>
      <c r="L88">
        <f t="shared" si="17"/>
        <v>3</v>
      </c>
      <c r="M88" t="str">
        <f t="shared" si="21"/>
        <v>nie</v>
      </c>
      <c r="N88" t="str">
        <f t="shared" si="18"/>
        <v>nie</v>
      </c>
    </row>
    <row r="89" spans="1:14" x14ac:dyDescent="0.3">
      <c r="A89" s="2">
        <v>45014</v>
      </c>
      <c r="B89">
        <f t="shared" si="12"/>
        <v>3</v>
      </c>
      <c r="C89">
        <v>10</v>
      </c>
      <c r="D89">
        <f t="shared" si="13"/>
        <v>0</v>
      </c>
      <c r="E89" t="s">
        <v>6</v>
      </c>
      <c r="F89" s="2" t="str">
        <f t="shared" si="14"/>
        <v>TAK</v>
      </c>
      <c r="G89">
        <f t="shared" si="15"/>
        <v>0.5</v>
      </c>
      <c r="H89">
        <f t="shared" si="19"/>
        <v>-5540</v>
      </c>
      <c r="I89">
        <f t="shared" si="22"/>
        <v>4410</v>
      </c>
      <c r="J89">
        <f t="shared" si="20"/>
        <v>9950</v>
      </c>
      <c r="K89">
        <f t="shared" si="16"/>
        <v>-5540</v>
      </c>
      <c r="L89">
        <f t="shared" si="17"/>
        <v>3</v>
      </c>
      <c r="M89" t="str">
        <f t="shared" si="21"/>
        <v>nie</v>
      </c>
      <c r="N89" t="str">
        <f t="shared" si="18"/>
        <v>nie</v>
      </c>
    </row>
    <row r="90" spans="1:14" x14ac:dyDescent="0.3">
      <c r="A90" s="2">
        <v>45015</v>
      </c>
      <c r="B90">
        <f t="shared" si="12"/>
        <v>4</v>
      </c>
      <c r="C90">
        <v>10</v>
      </c>
      <c r="D90">
        <f t="shared" si="13"/>
        <v>0</v>
      </c>
      <c r="E90" t="s">
        <v>6</v>
      </c>
      <c r="F90" s="2" t="str">
        <f t="shared" si="14"/>
        <v>TAK</v>
      </c>
      <c r="G90">
        <f t="shared" si="15"/>
        <v>0.5</v>
      </c>
      <c r="H90">
        <f t="shared" si="19"/>
        <v>-5390</v>
      </c>
      <c r="I90">
        <f t="shared" si="22"/>
        <v>4560</v>
      </c>
      <c r="J90">
        <f t="shared" si="20"/>
        <v>9950</v>
      </c>
      <c r="K90">
        <f t="shared" si="16"/>
        <v>-5390</v>
      </c>
      <c r="L90">
        <f t="shared" si="17"/>
        <v>3</v>
      </c>
      <c r="M90" t="str">
        <f t="shared" si="21"/>
        <v>nie</v>
      </c>
      <c r="N90" t="str">
        <f>IF(AND(M90="nie",M91="tak"),"koniec","nie")</f>
        <v>nie</v>
      </c>
    </row>
    <row r="91" spans="1:14" x14ac:dyDescent="0.3">
      <c r="A91" s="2">
        <v>45016</v>
      </c>
      <c r="B91">
        <f t="shared" si="12"/>
        <v>5</v>
      </c>
      <c r="C91">
        <v>10</v>
      </c>
      <c r="D91">
        <f t="shared" si="13"/>
        <v>0</v>
      </c>
      <c r="E91" t="s">
        <v>6</v>
      </c>
      <c r="F91" s="2" t="str">
        <f t="shared" si="14"/>
        <v>TAK</v>
      </c>
      <c r="G91">
        <f t="shared" si="15"/>
        <v>0.5</v>
      </c>
      <c r="H91">
        <f>IF(F91="tak",30*G91*10-D91+H90,H90-D91)</f>
        <v>-5240</v>
      </c>
      <c r="I91">
        <f>IF(F91="tak",G91*C91*30+I90,I90)</f>
        <v>4710</v>
      </c>
      <c r="J91">
        <f>J90+D91</f>
        <v>9950</v>
      </c>
      <c r="K91">
        <f t="shared" si="16"/>
        <v>-5240</v>
      </c>
      <c r="L91">
        <f t="shared" si="17"/>
        <v>3</v>
      </c>
      <c r="M91" t="str">
        <f>IF(L91=L90,"nie","tak")</f>
        <v>nie</v>
      </c>
      <c r="N91" t="str">
        <f>IF(AND(M91="nie",M92="tak"),"koniec","nie")</f>
        <v>koniec</v>
      </c>
    </row>
    <row r="92" spans="1:14" x14ac:dyDescent="0.3">
      <c r="A92" s="2">
        <v>45017</v>
      </c>
      <c r="B92">
        <f t="shared" si="12"/>
        <v>6</v>
      </c>
      <c r="C92">
        <v>10</v>
      </c>
      <c r="D92">
        <f t="shared" si="13"/>
        <v>0</v>
      </c>
      <c r="E92" t="s">
        <v>6</v>
      </c>
      <c r="F92" s="2" t="str">
        <f t="shared" si="14"/>
        <v>NIE</v>
      </c>
      <c r="G92">
        <f t="shared" si="15"/>
        <v>0.5</v>
      </c>
      <c r="H92">
        <f>IF(F92="tak",30*G92*10-D92+H91,H91-D92)</f>
        <v>-5240</v>
      </c>
      <c r="I92">
        <f>IF(F92="tak",G92*C92*30+I91,I91)</f>
        <v>4710</v>
      </c>
      <c r="J92">
        <f>J91+D92</f>
        <v>9950</v>
      </c>
      <c r="K92">
        <f t="shared" si="16"/>
        <v>-5240</v>
      </c>
      <c r="L92">
        <f t="shared" si="17"/>
        <v>4</v>
      </c>
      <c r="M92" t="str">
        <f>IF(L92=L91,"nie","tak")</f>
        <v>tak</v>
      </c>
      <c r="N92" t="str">
        <f t="shared" si="18"/>
        <v>nie</v>
      </c>
    </row>
    <row r="93" spans="1:14" x14ac:dyDescent="0.3">
      <c r="A93" s="2">
        <v>45018</v>
      </c>
      <c r="B93">
        <f t="shared" si="12"/>
        <v>7</v>
      </c>
      <c r="C93">
        <v>10</v>
      </c>
      <c r="D93">
        <f t="shared" si="13"/>
        <v>150</v>
      </c>
      <c r="E93" t="s">
        <v>6</v>
      </c>
      <c r="F93" s="2" t="str">
        <f t="shared" si="14"/>
        <v>NIE</v>
      </c>
      <c r="G93">
        <f t="shared" si="15"/>
        <v>0.5</v>
      </c>
      <c r="H93">
        <f t="shared" si="19"/>
        <v>-5390</v>
      </c>
      <c r="I93">
        <f t="shared" si="22"/>
        <v>4710</v>
      </c>
      <c r="J93">
        <f t="shared" si="20"/>
        <v>10100</v>
      </c>
      <c r="K93">
        <f t="shared" si="16"/>
        <v>-5390</v>
      </c>
      <c r="L93">
        <f t="shared" si="17"/>
        <v>4</v>
      </c>
      <c r="M93" t="str">
        <f t="shared" si="21"/>
        <v>nie</v>
      </c>
      <c r="N93" t="str">
        <f t="shared" si="18"/>
        <v>nie</v>
      </c>
    </row>
    <row r="94" spans="1:14" x14ac:dyDescent="0.3">
      <c r="A94" s="2">
        <v>45019</v>
      </c>
      <c r="B94">
        <f t="shared" si="12"/>
        <v>1</v>
      </c>
      <c r="C94">
        <v>10</v>
      </c>
      <c r="D94">
        <f t="shared" si="13"/>
        <v>0</v>
      </c>
      <c r="E94" t="s">
        <v>6</v>
      </c>
      <c r="F94" s="2" t="str">
        <f t="shared" si="14"/>
        <v>TAK</v>
      </c>
      <c r="G94">
        <f t="shared" si="15"/>
        <v>0.5</v>
      </c>
      <c r="H94">
        <f t="shared" si="19"/>
        <v>-5240</v>
      </c>
      <c r="I94">
        <f t="shared" si="22"/>
        <v>4860</v>
      </c>
      <c r="J94">
        <f t="shared" si="20"/>
        <v>10100</v>
      </c>
      <c r="K94">
        <f t="shared" si="16"/>
        <v>-5240</v>
      </c>
      <c r="L94">
        <f t="shared" si="17"/>
        <v>4</v>
      </c>
      <c r="M94" t="str">
        <f t="shared" si="21"/>
        <v>nie</v>
      </c>
      <c r="N94" t="str">
        <f t="shared" si="18"/>
        <v>nie</v>
      </c>
    </row>
    <row r="95" spans="1:14" x14ac:dyDescent="0.3">
      <c r="A95" s="2">
        <v>45020</v>
      </c>
      <c r="B95">
        <f t="shared" si="12"/>
        <v>2</v>
      </c>
      <c r="C95">
        <v>10</v>
      </c>
      <c r="D95">
        <f t="shared" si="13"/>
        <v>0</v>
      </c>
      <c r="E95" t="s">
        <v>6</v>
      </c>
      <c r="F95" s="2" t="str">
        <f t="shared" si="14"/>
        <v>TAK</v>
      </c>
      <c r="G95">
        <f t="shared" si="15"/>
        <v>0.5</v>
      </c>
      <c r="H95">
        <f t="shared" si="19"/>
        <v>-5090</v>
      </c>
      <c r="I95">
        <f t="shared" si="22"/>
        <v>5010</v>
      </c>
      <c r="J95">
        <f t="shared" si="20"/>
        <v>10100</v>
      </c>
      <c r="K95">
        <f t="shared" si="16"/>
        <v>-5090</v>
      </c>
      <c r="L95">
        <f t="shared" si="17"/>
        <v>4</v>
      </c>
      <c r="M95" t="str">
        <f t="shared" si="21"/>
        <v>nie</v>
      </c>
      <c r="N95" t="str">
        <f t="shared" si="18"/>
        <v>nie</v>
      </c>
    </row>
    <row r="96" spans="1:14" x14ac:dyDescent="0.3">
      <c r="A96" s="2">
        <v>45021</v>
      </c>
      <c r="B96">
        <f t="shared" si="12"/>
        <v>3</v>
      </c>
      <c r="C96">
        <v>10</v>
      </c>
      <c r="D96">
        <f t="shared" si="13"/>
        <v>0</v>
      </c>
      <c r="E96" t="s">
        <v>6</v>
      </c>
      <c r="F96" s="2" t="str">
        <f t="shared" si="14"/>
        <v>TAK</v>
      </c>
      <c r="G96">
        <f t="shared" si="15"/>
        <v>0.5</v>
      </c>
      <c r="H96">
        <f t="shared" si="19"/>
        <v>-4940</v>
      </c>
      <c r="I96">
        <f t="shared" si="22"/>
        <v>5160</v>
      </c>
      <c r="J96">
        <f t="shared" si="20"/>
        <v>10100</v>
      </c>
      <c r="K96">
        <f t="shared" si="16"/>
        <v>-4940</v>
      </c>
      <c r="L96">
        <f t="shared" si="17"/>
        <v>4</v>
      </c>
      <c r="M96" t="str">
        <f t="shared" si="21"/>
        <v>nie</v>
      </c>
      <c r="N96" t="str">
        <f t="shared" si="18"/>
        <v>nie</v>
      </c>
    </row>
    <row r="97" spans="1:14" x14ac:dyDescent="0.3">
      <c r="A97" s="2">
        <v>45022</v>
      </c>
      <c r="B97">
        <f t="shared" si="12"/>
        <v>4</v>
      </c>
      <c r="C97">
        <v>10</v>
      </c>
      <c r="D97">
        <f t="shared" si="13"/>
        <v>0</v>
      </c>
      <c r="E97" t="s">
        <v>6</v>
      </c>
      <c r="F97" s="2" t="str">
        <f t="shared" si="14"/>
        <v>TAK</v>
      </c>
      <c r="G97">
        <f t="shared" si="15"/>
        <v>0.5</v>
      </c>
      <c r="H97">
        <f t="shared" si="19"/>
        <v>-4790</v>
      </c>
      <c r="I97">
        <f t="shared" si="22"/>
        <v>5310</v>
      </c>
      <c r="J97">
        <f t="shared" si="20"/>
        <v>10100</v>
      </c>
      <c r="K97">
        <f t="shared" si="16"/>
        <v>-4790</v>
      </c>
      <c r="L97">
        <f t="shared" si="17"/>
        <v>4</v>
      </c>
      <c r="M97" t="str">
        <f t="shared" si="21"/>
        <v>nie</v>
      </c>
      <c r="N97" t="str">
        <f t="shared" si="18"/>
        <v>nie</v>
      </c>
    </row>
    <row r="98" spans="1:14" x14ac:dyDescent="0.3">
      <c r="A98" s="2">
        <v>45023</v>
      </c>
      <c r="B98">
        <f t="shared" si="12"/>
        <v>5</v>
      </c>
      <c r="C98">
        <v>10</v>
      </c>
      <c r="D98">
        <f t="shared" si="13"/>
        <v>0</v>
      </c>
      <c r="E98" t="s">
        <v>6</v>
      </c>
      <c r="F98" s="2" t="str">
        <f t="shared" si="14"/>
        <v>TAK</v>
      </c>
      <c r="G98">
        <f t="shared" si="15"/>
        <v>0.5</v>
      </c>
      <c r="H98">
        <f t="shared" si="19"/>
        <v>-4640</v>
      </c>
      <c r="I98">
        <f t="shared" si="22"/>
        <v>5460</v>
      </c>
      <c r="J98">
        <f t="shared" si="20"/>
        <v>10100</v>
      </c>
      <c r="K98">
        <f t="shared" si="16"/>
        <v>-4640</v>
      </c>
      <c r="L98">
        <f t="shared" si="17"/>
        <v>4</v>
      </c>
      <c r="M98" t="str">
        <f t="shared" si="21"/>
        <v>nie</v>
      </c>
      <c r="N98" t="str">
        <f t="shared" si="18"/>
        <v>nie</v>
      </c>
    </row>
    <row r="99" spans="1:14" x14ac:dyDescent="0.3">
      <c r="A99" s="2">
        <v>45024</v>
      </c>
      <c r="B99">
        <f t="shared" si="12"/>
        <v>6</v>
      </c>
      <c r="C99">
        <v>10</v>
      </c>
      <c r="D99">
        <f t="shared" si="13"/>
        <v>0</v>
      </c>
      <c r="E99" t="s">
        <v>6</v>
      </c>
      <c r="F99" s="2" t="str">
        <f t="shared" si="14"/>
        <v>NIE</v>
      </c>
      <c r="G99">
        <f t="shared" si="15"/>
        <v>0.5</v>
      </c>
      <c r="H99">
        <f t="shared" si="19"/>
        <v>-4640</v>
      </c>
      <c r="I99">
        <f t="shared" si="22"/>
        <v>5460</v>
      </c>
      <c r="J99">
        <f t="shared" si="20"/>
        <v>10100</v>
      </c>
      <c r="K99">
        <f t="shared" si="16"/>
        <v>-4640</v>
      </c>
      <c r="L99">
        <f t="shared" si="17"/>
        <v>4</v>
      </c>
      <c r="M99" t="str">
        <f t="shared" si="21"/>
        <v>nie</v>
      </c>
      <c r="N99" t="str">
        <f t="shared" si="18"/>
        <v>nie</v>
      </c>
    </row>
    <row r="100" spans="1:14" x14ac:dyDescent="0.3">
      <c r="A100" s="2">
        <v>45025</v>
      </c>
      <c r="B100">
        <f t="shared" si="12"/>
        <v>7</v>
      </c>
      <c r="C100">
        <v>10</v>
      </c>
      <c r="D100">
        <f t="shared" si="13"/>
        <v>150</v>
      </c>
      <c r="E100" t="s">
        <v>6</v>
      </c>
      <c r="F100" s="2" t="str">
        <f t="shared" si="14"/>
        <v>NIE</v>
      </c>
      <c r="G100">
        <f t="shared" si="15"/>
        <v>0.5</v>
      </c>
      <c r="H100">
        <f t="shared" si="19"/>
        <v>-4790</v>
      </c>
      <c r="I100">
        <f t="shared" si="22"/>
        <v>5460</v>
      </c>
      <c r="J100">
        <f t="shared" si="20"/>
        <v>10250</v>
      </c>
      <c r="K100">
        <f t="shared" si="16"/>
        <v>-4790</v>
      </c>
      <c r="L100">
        <f t="shared" si="17"/>
        <v>4</v>
      </c>
      <c r="M100" t="str">
        <f t="shared" si="21"/>
        <v>nie</v>
      </c>
      <c r="N100" t="str">
        <f t="shared" si="18"/>
        <v>nie</v>
      </c>
    </row>
    <row r="101" spans="1:14" x14ac:dyDescent="0.3">
      <c r="A101" s="2">
        <v>45026</v>
      </c>
      <c r="B101">
        <f t="shared" si="12"/>
        <v>1</v>
      </c>
      <c r="C101">
        <v>10</v>
      </c>
      <c r="D101">
        <f t="shared" si="13"/>
        <v>0</v>
      </c>
      <c r="E101" t="s">
        <v>6</v>
      </c>
      <c r="F101" s="2" t="str">
        <f t="shared" si="14"/>
        <v>TAK</v>
      </c>
      <c r="G101">
        <f t="shared" si="15"/>
        <v>0.5</v>
      </c>
      <c r="H101">
        <f t="shared" si="19"/>
        <v>-4640</v>
      </c>
      <c r="I101">
        <f t="shared" si="22"/>
        <v>5610</v>
      </c>
      <c r="J101">
        <f t="shared" si="20"/>
        <v>10250</v>
      </c>
      <c r="K101">
        <f t="shared" si="16"/>
        <v>-4640</v>
      </c>
      <c r="L101">
        <f t="shared" si="17"/>
        <v>4</v>
      </c>
      <c r="M101" t="str">
        <f t="shared" si="21"/>
        <v>nie</v>
      </c>
      <c r="N101" t="str">
        <f t="shared" si="18"/>
        <v>nie</v>
      </c>
    </row>
    <row r="102" spans="1:14" x14ac:dyDescent="0.3">
      <c r="A102" s="2">
        <v>45027</v>
      </c>
      <c r="B102">
        <f t="shared" si="12"/>
        <v>2</v>
      </c>
      <c r="C102">
        <v>10</v>
      </c>
      <c r="D102">
        <f t="shared" si="13"/>
        <v>0</v>
      </c>
      <c r="E102" t="s">
        <v>6</v>
      </c>
      <c r="F102" s="2" t="str">
        <f t="shared" si="14"/>
        <v>TAK</v>
      </c>
      <c r="G102">
        <f t="shared" si="15"/>
        <v>0.5</v>
      </c>
      <c r="H102">
        <f t="shared" si="19"/>
        <v>-4490</v>
      </c>
      <c r="I102">
        <f t="shared" si="22"/>
        <v>5760</v>
      </c>
      <c r="J102">
        <f t="shared" si="20"/>
        <v>10250</v>
      </c>
      <c r="K102">
        <f t="shared" si="16"/>
        <v>-4490</v>
      </c>
      <c r="L102">
        <f t="shared" si="17"/>
        <v>4</v>
      </c>
      <c r="M102" t="str">
        <f t="shared" si="21"/>
        <v>nie</v>
      </c>
      <c r="N102" t="str">
        <f t="shared" si="18"/>
        <v>nie</v>
      </c>
    </row>
    <row r="103" spans="1:14" x14ac:dyDescent="0.3">
      <c r="A103" s="2">
        <v>45028</v>
      </c>
      <c r="B103">
        <f t="shared" si="12"/>
        <v>3</v>
      </c>
      <c r="C103">
        <v>10</v>
      </c>
      <c r="D103">
        <f t="shared" si="13"/>
        <v>0</v>
      </c>
      <c r="E103" t="s">
        <v>6</v>
      </c>
      <c r="F103" s="2" t="str">
        <f t="shared" si="14"/>
        <v>TAK</v>
      </c>
      <c r="G103">
        <f t="shared" si="15"/>
        <v>0.5</v>
      </c>
      <c r="H103">
        <f t="shared" si="19"/>
        <v>-4340</v>
      </c>
      <c r="I103">
        <f t="shared" si="22"/>
        <v>5910</v>
      </c>
      <c r="J103">
        <f t="shared" si="20"/>
        <v>10250</v>
      </c>
      <c r="K103">
        <f t="shared" si="16"/>
        <v>-4340</v>
      </c>
      <c r="L103">
        <f t="shared" si="17"/>
        <v>4</v>
      </c>
      <c r="M103" t="str">
        <f t="shared" si="21"/>
        <v>nie</v>
      </c>
      <c r="N103" t="str">
        <f t="shared" si="18"/>
        <v>nie</v>
      </c>
    </row>
    <row r="104" spans="1:14" x14ac:dyDescent="0.3">
      <c r="A104" s="2">
        <v>45029</v>
      </c>
      <c r="B104">
        <f t="shared" si="12"/>
        <v>4</v>
      </c>
      <c r="C104">
        <v>10</v>
      </c>
      <c r="D104">
        <f t="shared" si="13"/>
        <v>0</v>
      </c>
      <c r="E104" t="s">
        <v>6</v>
      </c>
      <c r="F104" s="2" t="str">
        <f t="shared" si="14"/>
        <v>TAK</v>
      </c>
      <c r="G104">
        <f t="shared" si="15"/>
        <v>0.5</v>
      </c>
      <c r="H104">
        <f t="shared" si="19"/>
        <v>-4190</v>
      </c>
      <c r="I104">
        <f t="shared" si="22"/>
        <v>6060</v>
      </c>
      <c r="J104">
        <f t="shared" si="20"/>
        <v>10250</v>
      </c>
      <c r="K104">
        <f t="shared" si="16"/>
        <v>-4190</v>
      </c>
      <c r="L104">
        <f t="shared" si="17"/>
        <v>4</v>
      </c>
      <c r="M104" t="str">
        <f t="shared" si="21"/>
        <v>nie</v>
      </c>
      <c r="N104" t="str">
        <f t="shared" si="18"/>
        <v>nie</v>
      </c>
    </row>
    <row r="105" spans="1:14" x14ac:dyDescent="0.3">
      <c r="A105" s="2">
        <v>45030</v>
      </c>
      <c r="B105">
        <f t="shared" si="12"/>
        <v>5</v>
      </c>
      <c r="C105">
        <v>10</v>
      </c>
      <c r="D105">
        <f t="shared" si="13"/>
        <v>0</v>
      </c>
      <c r="E105" t="s">
        <v>6</v>
      </c>
      <c r="F105" s="2" t="str">
        <f t="shared" si="14"/>
        <v>TAK</v>
      </c>
      <c r="G105">
        <f t="shared" si="15"/>
        <v>0.5</v>
      </c>
      <c r="H105">
        <f t="shared" si="19"/>
        <v>-4040</v>
      </c>
      <c r="I105">
        <f t="shared" si="22"/>
        <v>6210</v>
      </c>
      <c r="J105">
        <f t="shared" si="20"/>
        <v>10250</v>
      </c>
      <c r="K105">
        <f t="shared" si="16"/>
        <v>-4040</v>
      </c>
      <c r="L105">
        <f t="shared" si="17"/>
        <v>4</v>
      </c>
      <c r="M105" t="str">
        <f t="shared" si="21"/>
        <v>nie</v>
      </c>
      <c r="N105" t="str">
        <f t="shared" si="18"/>
        <v>nie</v>
      </c>
    </row>
    <row r="106" spans="1:14" x14ac:dyDescent="0.3">
      <c r="A106" s="2">
        <v>45031</v>
      </c>
      <c r="B106">
        <f t="shared" si="12"/>
        <v>6</v>
      </c>
      <c r="C106">
        <v>10</v>
      </c>
      <c r="D106">
        <f t="shared" si="13"/>
        <v>0</v>
      </c>
      <c r="E106" t="s">
        <v>6</v>
      </c>
      <c r="F106" s="2" t="str">
        <f t="shared" si="14"/>
        <v>NIE</v>
      </c>
      <c r="G106">
        <f t="shared" si="15"/>
        <v>0.5</v>
      </c>
      <c r="H106">
        <f t="shared" si="19"/>
        <v>-4040</v>
      </c>
      <c r="I106">
        <f t="shared" si="22"/>
        <v>6210</v>
      </c>
      <c r="J106">
        <f t="shared" si="20"/>
        <v>10250</v>
      </c>
      <c r="K106">
        <f t="shared" si="16"/>
        <v>-4040</v>
      </c>
      <c r="L106">
        <f t="shared" si="17"/>
        <v>4</v>
      </c>
      <c r="M106" t="str">
        <f t="shared" si="21"/>
        <v>nie</v>
      </c>
      <c r="N106" t="str">
        <f t="shared" si="18"/>
        <v>nie</v>
      </c>
    </row>
    <row r="107" spans="1:14" x14ac:dyDescent="0.3">
      <c r="A107" s="2">
        <v>45032</v>
      </c>
      <c r="B107">
        <f t="shared" si="12"/>
        <v>7</v>
      </c>
      <c r="C107">
        <v>10</v>
      </c>
      <c r="D107">
        <f t="shared" si="13"/>
        <v>150</v>
      </c>
      <c r="E107" t="s">
        <v>6</v>
      </c>
      <c r="F107" s="2" t="str">
        <f t="shared" si="14"/>
        <v>NIE</v>
      </c>
      <c r="G107">
        <f t="shared" si="15"/>
        <v>0.5</v>
      </c>
      <c r="H107">
        <f t="shared" si="19"/>
        <v>-4190</v>
      </c>
      <c r="I107">
        <f t="shared" si="22"/>
        <v>6210</v>
      </c>
      <c r="J107">
        <f t="shared" si="20"/>
        <v>10400</v>
      </c>
      <c r="K107">
        <f t="shared" si="16"/>
        <v>-4190</v>
      </c>
      <c r="L107">
        <f t="shared" si="17"/>
        <v>4</v>
      </c>
      <c r="M107" t="str">
        <f t="shared" si="21"/>
        <v>nie</v>
      </c>
      <c r="N107" t="str">
        <f t="shared" si="18"/>
        <v>nie</v>
      </c>
    </row>
    <row r="108" spans="1:14" x14ac:dyDescent="0.3">
      <c r="A108" s="2">
        <v>45033</v>
      </c>
      <c r="B108">
        <f t="shared" si="12"/>
        <v>1</v>
      </c>
      <c r="C108">
        <v>10</v>
      </c>
      <c r="D108">
        <f t="shared" si="13"/>
        <v>0</v>
      </c>
      <c r="E108" t="s">
        <v>6</v>
      </c>
      <c r="F108" s="2" t="str">
        <f t="shared" si="14"/>
        <v>TAK</v>
      </c>
      <c r="G108">
        <f t="shared" si="15"/>
        <v>0.5</v>
      </c>
      <c r="H108">
        <f t="shared" si="19"/>
        <v>-4040</v>
      </c>
      <c r="I108">
        <f t="shared" si="22"/>
        <v>6360</v>
      </c>
      <c r="J108">
        <f t="shared" si="20"/>
        <v>10400</v>
      </c>
      <c r="K108">
        <f t="shared" si="16"/>
        <v>-4040</v>
      </c>
      <c r="L108">
        <f t="shared" si="17"/>
        <v>4</v>
      </c>
      <c r="M108" t="str">
        <f t="shared" si="21"/>
        <v>nie</v>
      </c>
      <c r="N108" t="str">
        <f t="shared" si="18"/>
        <v>nie</v>
      </c>
    </row>
    <row r="109" spans="1:14" x14ac:dyDescent="0.3">
      <c r="A109" s="2">
        <v>45034</v>
      </c>
      <c r="B109">
        <f t="shared" si="12"/>
        <v>2</v>
      </c>
      <c r="C109">
        <v>10</v>
      </c>
      <c r="D109">
        <f t="shared" si="13"/>
        <v>0</v>
      </c>
      <c r="E109" t="s">
        <v>6</v>
      </c>
      <c r="F109" s="2" t="str">
        <f t="shared" si="14"/>
        <v>TAK</v>
      </c>
      <c r="G109">
        <f t="shared" si="15"/>
        <v>0.5</v>
      </c>
      <c r="H109">
        <f t="shared" si="19"/>
        <v>-3890</v>
      </c>
      <c r="I109">
        <f t="shared" si="22"/>
        <v>6510</v>
      </c>
      <c r="J109">
        <f t="shared" si="20"/>
        <v>10400</v>
      </c>
      <c r="K109">
        <f t="shared" si="16"/>
        <v>-3890</v>
      </c>
      <c r="L109">
        <f t="shared" si="17"/>
        <v>4</v>
      </c>
      <c r="M109" t="str">
        <f t="shared" si="21"/>
        <v>nie</v>
      </c>
      <c r="N109" t="str">
        <f t="shared" si="18"/>
        <v>nie</v>
      </c>
    </row>
    <row r="110" spans="1:14" x14ac:dyDescent="0.3">
      <c r="A110" s="2">
        <v>45035</v>
      </c>
      <c r="B110">
        <f t="shared" si="12"/>
        <v>3</v>
      </c>
      <c r="C110">
        <v>10</v>
      </c>
      <c r="D110">
        <f t="shared" si="13"/>
        <v>0</v>
      </c>
      <c r="E110" t="s">
        <v>6</v>
      </c>
      <c r="F110" s="2" t="str">
        <f t="shared" si="14"/>
        <v>TAK</v>
      </c>
      <c r="G110">
        <f t="shared" si="15"/>
        <v>0.5</v>
      </c>
      <c r="H110">
        <f t="shared" si="19"/>
        <v>-3740</v>
      </c>
      <c r="I110">
        <f t="shared" si="22"/>
        <v>6660</v>
      </c>
      <c r="J110">
        <f t="shared" si="20"/>
        <v>10400</v>
      </c>
      <c r="K110">
        <f t="shared" si="16"/>
        <v>-3740</v>
      </c>
      <c r="L110">
        <f t="shared" si="17"/>
        <v>4</v>
      </c>
      <c r="M110" t="str">
        <f t="shared" si="21"/>
        <v>nie</v>
      </c>
      <c r="N110" t="str">
        <f t="shared" si="18"/>
        <v>nie</v>
      </c>
    </row>
    <row r="111" spans="1:14" x14ac:dyDescent="0.3">
      <c r="A111" s="2">
        <v>45036</v>
      </c>
      <c r="B111">
        <f t="shared" si="12"/>
        <v>4</v>
      </c>
      <c r="C111">
        <v>10</v>
      </c>
      <c r="D111">
        <f t="shared" si="13"/>
        <v>0</v>
      </c>
      <c r="E111" t="s">
        <v>6</v>
      </c>
      <c r="F111" s="2" t="str">
        <f t="shared" si="14"/>
        <v>TAK</v>
      </c>
      <c r="G111">
        <f t="shared" si="15"/>
        <v>0.5</v>
      </c>
      <c r="H111">
        <f t="shared" si="19"/>
        <v>-3590</v>
      </c>
      <c r="I111">
        <f t="shared" si="22"/>
        <v>6810</v>
      </c>
      <c r="J111">
        <f t="shared" si="20"/>
        <v>10400</v>
      </c>
      <c r="K111">
        <f t="shared" si="16"/>
        <v>-3590</v>
      </c>
      <c r="L111">
        <f t="shared" si="17"/>
        <v>4</v>
      </c>
      <c r="M111" t="str">
        <f t="shared" si="21"/>
        <v>nie</v>
      </c>
      <c r="N111" t="str">
        <f t="shared" si="18"/>
        <v>nie</v>
      </c>
    </row>
    <row r="112" spans="1:14" x14ac:dyDescent="0.3">
      <c r="A112" s="2">
        <v>45037</v>
      </c>
      <c r="B112">
        <f t="shared" si="12"/>
        <v>5</v>
      </c>
      <c r="C112">
        <v>10</v>
      </c>
      <c r="D112">
        <f t="shared" si="13"/>
        <v>0</v>
      </c>
      <c r="E112" t="s">
        <v>6</v>
      </c>
      <c r="F112" s="2" t="str">
        <f t="shared" si="14"/>
        <v>TAK</v>
      </c>
      <c r="G112">
        <f t="shared" si="15"/>
        <v>0.5</v>
      </c>
      <c r="H112">
        <f t="shared" si="19"/>
        <v>-3440</v>
      </c>
      <c r="I112">
        <f t="shared" si="22"/>
        <v>6960</v>
      </c>
      <c r="J112">
        <f t="shared" si="20"/>
        <v>10400</v>
      </c>
      <c r="K112">
        <f t="shared" si="16"/>
        <v>-3440</v>
      </c>
      <c r="L112">
        <f t="shared" si="17"/>
        <v>4</v>
      </c>
      <c r="M112" t="str">
        <f t="shared" si="21"/>
        <v>nie</v>
      </c>
      <c r="N112" t="str">
        <f t="shared" si="18"/>
        <v>nie</v>
      </c>
    </row>
    <row r="113" spans="1:14" x14ac:dyDescent="0.3">
      <c r="A113" s="2">
        <v>45038</v>
      </c>
      <c r="B113">
        <f t="shared" si="12"/>
        <v>6</v>
      </c>
      <c r="C113">
        <v>10</v>
      </c>
      <c r="D113">
        <f t="shared" si="13"/>
        <v>0</v>
      </c>
      <c r="E113" t="s">
        <v>6</v>
      </c>
      <c r="F113" s="2" t="str">
        <f t="shared" si="14"/>
        <v>NIE</v>
      </c>
      <c r="G113">
        <f t="shared" si="15"/>
        <v>0.5</v>
      </c>
      <c r="H113">
        <f t="shared" si="19"/>
        <v>-3440</v>
      </c>
      <c r="I113">
        <f t="shared" si="22"/>
        <v>6960</v>
      </c>
      <c r="J113">
        <f t="shared" si="20"/>
        <v>10400</v>
      </c>
      <c r="K113">
        <f t="shared" si="16"/>
        <v>-3440</v>
      </c>
      <c r="L113">
        <f t="shared" si="17"/>
        <v>4</v>
      </c>
      <c r="M113" t="str">
        <f t="shared" si="21"/>
        <v>nie</v>
      </c>
      <c r="N113" t="str">
        <f t="shared" si="18"/>
        <v>nie</v>
      </c>
    </row>
    <row r="114" spans="1:14" x14ac:dyDescent="0.3">
      <c r="A114" s="2">
        <v>45039</v>
      </c>
      <c r="B114">
        <f t="shared" si="12"/>
        <v>7</v>
      </c>
      <c r="C114">
        <v>10</v>
      </c>
      <c r="D114">
        <f t="shared" si="13"/>
        <v>150</v>
      </c>
      <c r="E114" t="s">
        <v>6</v>
      </c>
      <c r="F114" s="2" t="str">
        <f t="shared" si="14"/>
        <v>NIE</v>
      </c>
      <c r="G114">
        <f t="shared" si="15"/>
        <v>0.5</v>
      </c>
      <c r="H114">
        <f t="shared" si="19"/>
        <v>-3590</v>
      </c>
      <c r="I114">
        <f t="shared" si="22"/>
        <v>6960</v>
      </c>
      <c r="J114">
        <f t="shared" si="20"/>
        <v>10550</v>
      </c>
      <c r="K114">
        <f t="shared" si="16"/>
        <v>-3590</v>
      </c>
      <c r="L114">
        <f t="shared" si="17"/>
        <v>4</v>
      </c>
      <c r="M114" t="str">
        <f t="shared" si="21"/>
        <v>nie</v>
      </c>
      <c r="N114" t="str">
        <f t="shared" si="18"/>
        <v>nie</v>
      </c>
    </row>
    <row r="115" spans="1:14" x14ac:dyDescent="0.3">
      <c r="A115" s="2">
        <v>45040</v>
      </c>
      <c r="B115">
        <f t="shared" si="12"/>
        <v>1</v>
      </c>
      <c r="C115">
        <v>10</v>
      </c>
      <c r="D115">
        <f t="shared" si="13"/>
        <v>0</v>
      </c>
      <c r="E115" t="s">
        <v>6</v>
      </c>
      <c r="F115" s="2" t="str">
        <f t="shared" si="14"/>
        <v>TAK</v>
      </c>
      <c r="G115">
        <f t="shared" si="15"/>
        <v>0.5</v>
      </c>
      <c r="H115">
        <f t="shared" si="19"/>
        <v>-3440</v>
      </c>
      <c r="I115">
        <f t="shared" si="22"/>
        <v>7110</v>
      </c>
      <c r="J115">
        <f t="shared" si="20"/>
        <v>10550</v>
      </c>
      <c r="K115">
        <f t="shared" si="16"/>
        <v>-3440</v>
      </c>
      <c r="L115">
        <f t="shared" si="17"/>
        <v>4</v>
      </c>
      <c r="M115" t="str">
        <f t="shared" si="21"/>
        <v>nie</v>
      </c>
      <c r="N115" t="str">
        <f t="shared" si="18"/>
        <v>nie</v>
      </c>
    </row>
    <row r="116" spans="1:14" x14ac:dyDescent="0.3">
      <c r="A116" s="2">
        <v>45041</v>
      </c>
      <c r="B116">
        <f t="shared" si="12"/>
        <v>2</v>
      </c>
      <c r="C116">
        <v>10</v>
      </c>
      <c r="D116">
        <f t="shared" si="13"/>
        <v>0</v>
      </c>
      <c r="E116" t="s">
        <v>6</v>
      </c>
      <c r="F116" s="2" t="str">
        <f t="shared" si="14"/>
        <v>TAK</v>
      </c>
      <c r="G116">
        <f t="shared" si="15"/>
        <v>0.5</v>
      </c>
      <c r="H116">
        <f t="shared" si="19"/>
        <v>-3290</v>
      </c>
      <c r="I116">
        <f t="shared" si="22"/>
        <v>7260</v>
      </c>
      <c r="J116">
        <f t="shared" si="20"/>
        <v>10550</v>
      </c>
      <c r="K116">
        <f t="shared" si="16"/>
        <v>-3290</v>
      </c>
      <c r="L116">
        <f t="shared" si="17"/>
        <v>4</v>
      </c>
      <c r="M116" t="str">
        <f t="shared" si="21"/>
        <v>nie</v>
      </c>
      <c r="N116" t="str">
        <f t="shared" si="18"/>
        <v>nie</v>
      </c>
    </row>
    <row r="117" spans="1:14" x14ac:dyDescent="0.3">
      <c r="A117" s="2">
        <v>45042</v>
      </c>
      <c r="B117">
        <f t="shared" si="12"/>
        <v>3</v>
      </c>
      <c r="C117">
        <v>10</v>
      </c>
      <c r="D117">
        <f t="shared" si="13"/>
        <v>0</v>
      </c>
      <c r="E117" t="s">
        <v>6</v>
      </c>
      <c r="F117" s="2" t="str">
        <f t="shared" si="14"/>
        <v>TAK</v>
      </c>
      <c r="G117">
        <f t="shared" si="15"/>
        <v>0.5</v>
      </c>
      <c r="H117">
        <f t="shared" si="19"/>
        <v>-3140</v>
      </c>
      <c r="I117">
        <f t="shared" si="22"/>
        <v>7410</v>
      </c>
      <c r="J117">
        <f t="shared" si="20"/>
        <v>10550</v>
      </c>
      <c r="K117">
        <f t="shared" si="16"/>
        <v>-3140</v>
      </c>
      <c r="L117">
        <f t="shared" si="17"/>
        <v>4</v>
      </c>
      <c r="M117" t="str">
        <f t="shared" si="21"/>
        <v>nie</v>
      </c>
      <c r="N117" t="str">
        <f t="shared" si="18"/>
        <v>nie</v>
      </c>
    </row>
    <row r="118" spans="1:14" x14ac:dyDescent="0.3">
      <c r="A118" s="2">
        <v>45043</v>
      </c>
      <c r="B118">
        <f t="shared" si="12"/>
        <v>4</v>
      </c>
      <c r="C118">
        <v>10</v>
      </c>
      <c r="D118">
        <f t="shared" si="13"/>
        <v>0</v>
      </c>
      <c r="E118" t="s">
        <v>6</v>
      </c>
      <c r="F118" s="2" t="str">
        <f t="shared" si="14"/>
        <v>TAK</v>
      </c>
      <c r="G118">
        <f t="shared" si="15"/>
        <v>0.5</v>
      </c>
      <c r="H118">
        <f t="shared" si="19"/>
        <v>-2990</v>
      </c>
      <c r="I118">
        <f t="shared" si="22"/>
        <v>7560</v>
      </c>
      <c r="J118">
        <f t="shared" si="20"/>
        <v>10550</v>
      </c>
      <c r="K118">
        <f t="shared" si="16"/>
        <v>-2990</v>
      </c>
      <c r="L118">
        <f t="shared" si="17"/>
        <v>4</v>
      </c>
      <c r="M118" t="str">
        <f t="shared" si="21"/>
        <v>nie</v>
      </c>
      <c r="N118" t="str">
        <f t="shared" si="18"/>
        <v>nie</v>
      </c>
    </row>
    <row r="119" spans="1:14" x14ac:dyDescent="0.3">
      <c r="A119" s="2">
        <v>45044</v>
      </c>
      <c r="B119">
        <f t="shared" si="12"/>
        <v>5</v>
      </c>
      <c r="C119">
        <v>10</v>
      </c>
      <c r="D119">
        <f t="shared" si="13"/>
        <v>0</v>
      </c>
      <c r="E119" t="s">
        <v>6</v>
      </c>
      <c r="F119" s="2" t="str">
        <f t="shared" si="14"/>
        <v>TAK</v>
      </c>
      <c r="G119">
        <f t="shared" si="15"/>
        <v>0.5</v>
      </c>
      <c r="H119">
        <f t="shared" si="19"/>
        <v>-2840</v>
      </c>
      <c r="I119">
        <f t="shared" si="22"/>
        <v>7710</v>
      </c>
      <c r="J119">
        <f t="shared" si="20"/>
        <v>10550</v>
      </c>
      <c r="K119">
        <f t="shared" si="16"/>
        <v>-2840</v>
      </c>
      <c r="L119">
        <f t="shared" si="17"/>
        <v>4</v>
      </c>
      <c r="M119" t="str">
        <f t="shared" si="21"/>
        <v>nie</v>
      </c>
      <c r="N119" t="str">
        <f t="shared" si="18"/>
        <v>nie</v>
      </c>
    </row>
    <row r="120" spans="1:14" x14ac:dyDescent="0.3">
      <c r="A120" s="2">
        <v>45045</v>
      </c>
      <c r="B120">
        <f t="shared" si="12"/>
        <v>6</v>
      </c>
      <c r="C120">
        <v>10</v>
      </c>
      <c r="D120">
        <f t="shared" si="13"/>
        <v>0</v>
      </c>
      <c r="E120" t="s">
        <v>6</v>
      </c>
      <c r="F120" s="2" t="str">
        <f t="shared" si="14"/>
        <v>NIE</v>
      </c>
      <c r="G120">
        <f t="shared" si="15"/>
        <v>0.5</v>
      </c>
      <c r="H120">
        <f t="shared" si="19"/>
        <v>-2840</v>
      </c>
      <c r="I120">
        <f t="shared" si="22"/>
        <v>7710</v>
      </c>
      <c r="J120">
        <f t="shared" si="20"/>
        <v>10550</v>
      </c>
      <c r="K120">
        <f t="shared" si="16"/>
        <v>-2840</v>
      </c>
      <c r="L120">
        <f t="shared" si="17"/>
        <v>4</v>
      </c>
      <c r="M120" t="str">
        <f t="shared" si="21"/>
        <v>nie</v>
      </c>
      <c r="N120" t="str">
        <f>IF(AND(M120="nie",M121="tak"),"koniec","nie")</f>
        <v>nie</v>
      </c>
    </row>
    <row r="121" spans="1:14" x14ac:dyDescent="0.3">
      <c r="A121" s="2">
        <v>45046</v>
      </c>
      <c r="B121">
        <f t="shared" si="12"/>
        <v>7</v>
      </c>
      <c r="C121">
        <v>10</v>
      </c>
      <c r="D121">
        <f t="shared" si="13"/>
        <v>150</v>
      </c>
      <c r="E121" t="s">
        <v>6</v>
      </c>
      <c r="F121" s="2" t="str">
        <f t="shared" si="14"/>
        <v>NIE</v>
      </c>
      <c r="G121">
        <f t="shared" si="15"/>
        <v>0.5</v>
      </c>
      <c r="H121">
        <f>IF(F121="tak",30*G121*10-D121+H120,H120-D121)</f>
        <v>-2990</v>
      </c>
      <c r="I121">
        <f>IF(F121="tak",G121*C121*30+I120,I120)</f>
        <v>7710</v>
      </c>
      <c r="J121">
        <f>J120+D121</f>
        <v>10700</v>
      </c>
      <c r="K121">
        <f t="shared" si="16"/>
        <v>-2990</v>
      </c>
      <c r="L121">
        <f t="shared" si="17"/>
        <v>4</v>
      </c>
      <c r="M121" t="str">
        <f>IF(L121=L120,"nie","tak")</f>
        <v>nie</v>
      </c>
      <c r="N121" t="str">
        <f>IF(AND(M121="nie",M122="tak"),"koniec","nie")</f>
        <v>koniec</v>
      </c>
    </row>
    <row r="122" spans="1:14" x14ac:dyDescent="0.3">
      <c r="A122" s="2">
        <v>45047</v>
      </c>
      <c r="B122">
        <f t="shared" si="12"/>
        <v>1</v>
      </c>
      <c r="C122">
        <v>10</v>
      </c>
      <c r="D122">
        <f t="shared" si="13"/>
        <v>0</v>
      </c>
      <c r="E122" t="s">
        <v>6</v>
      </c>
      <c r="F122" s="2" t="str">
        <f t="shared" si="14"/>
        <v>TAK</v>
      </c>
      <c r="G122">
        <f t="shared" si="15"/>
        <v>0.5</v>
      </c>
      <c r="H122">
        <f>IF(F122="tak",30*G122*10-D122+H121,H121-D122)</f>
        <v>-2840</v>
      </c>
      <c r="I122">
        <f>IF(F122="tak",G122*C122*30+I121,I121)</f>
        <v>7860</v>
      </c>
      <c r="J122">
        <f>J121+D122</f>
        <v>10700</v>
      </c>
      <c r="K122">
        <f t="shared" si="16"/>
        <v>-2840</v>
      </c>
      <c r="L122">
        <f t="shared" si="17"/>
        <v>5</v>
      </c>
      <c r="M122" t="str">
        <f>IF(L122=L121,"nie","tak")</f>
        <v>tak</v>
      </c>
      <c r="N122" t="str">
        <f t="shared" si="18"/>
        <v>nie</v>
      </c>
    </row>
    <row r="123" spans="1:14" x14ac:dyDescent="0.3">
      <c r="A123" s="2">
        <v>45048</v>
      </c>
      <c r="B123">
        <f t="shared" si="12"/>
        <v>2</v>
      </c>
      <c r="C123">
        <v>10</v>
      </c>
      <c r="D123">
        <f t="shared" si="13"/>
        <v>0</v>
      </c>
      <c r="E123" t="s">
        <v>6</v>
      </c>
      <c r="F123" s="2" t="str">
        <f t="shared" si="14"/>
        <v>TAK</v>
      </c>
      <c r="G123">
        <f t="shared" si="15"/>
        <v>0.5</v>
      </c>
      <c r="H123">
        <f t="shared" si="19"/>
        <v>-2690</v>
      </c>
      <c r="I123">
        <f t="shared" si="22"/>
        <v>8010</v>
      </c>
      <c r="J123">
        <f t="shared" si="20"/>
        <v>10700</v>
      </c>
      <c r="K123">
        <f t="shared" si="16"/>
        <v>-2690</v>
      </c>
      <c r="L123">
        <f t="shared" si="17"/>
        <v>5</v>
      </c>
      <c r="M123" t="str">
        <f t="shared" si="21"/>
        <v>nie</v>
      </c>
      <c r="N123" t="str">
        <f t="shared" si="18"/>
        <v>nie</v>
      </c>
    </row>
    <row r="124" spans="1:14" x14ac:dyDescent="0.3">
      <c r="A124" s="2">
        <v>45049</v>
      </c>
      <c r="B124">
        <f t="shared" si="12"/>
        <v>3</v>
      </c>
      <c r="C124">
        <v>10</v>
      </c>
      <c r="D124">
        <f t="shared" si="13"/>
        <v>0</v>
      </c>
      <c r="E124" t="s">
        <v>6</v>
      </c>
      <c r="F124" s="2" t="str">
        <f t="shared" si="14"/>
        <v>TAK</v>
      </c>
      <c r="G124">
        <f t="shared" si="15"/>
        <v>0.5</v>
      </c>
      <c r="H124">
        <f t="shared" si="19"/>
        <v>-2540</v>
      </c>
      <c r="I124">
        <f t="shared" si="22"/>
        <v>8160</v>
      </c>
      <c r="J124">
        <f t="shared" si="20"/>
        <v>10700</v>
      </c>
      <c r="K124">
        <f t="shared" si="16"/>
        <v>-2540</v>
      </c>
      <c r="L124">
        <f t="shared" si="17"/>
        <v>5</v>
      </c>
      <c r="M124" t="str">
        <f t="shared" si="21"/>
        <v>nie</v>
      </c>
      <c r="N124" t="str">
        <f t="shared" si="18"/>
        <v>nie</v>
      </c>
    </row>
    <row r="125" spans="1:14" x14ac:dyDescent="0.3">
      <c r="A125" s="2">
        <v>45050</v>
      </c>
      <c r="B125">
        <f t="shared" si="12"/>
        <v>4</v>
      </c>
      <c r="C125">
        <v>10</v>
      </c>
      <c r="D125">
        <f t="shared" si="13"/>
        <v>0</v>
      </c>
      <c r="E125" t="s">
        <v>6</v>
      </c>
      <c r="F125" s="2" t="str">
        <f t="shared" si="14"/>
        <v>TAK</v>
      </c>
      <c r="G125">
        <f t="shared" si="15"/>
        <v>0.5</v>
      </c>
      <c r="H125">
        <f t="shared" si="19"/>
        <v>-2390</v>
      </c>
      <c r="I125">
        <f t="shared" si="22"/>
        <v>8310</v>
      </c>
      <c r="J125">
        <f t="shared" si="20"/>
        <v>10700</v>
      </c>
      <c r="K125">
        <f t="shared" si="16"/>
        <v>-2390</v>
      </c>
      <c r="L125">
        <f t="shared" si="17"/>
        <v>5</v>
      </c>
      <c r="M125" t="str">
        <f t="shared" si="21"/>
        <v>nie</v>
      </c>
      <c r="N125" t="str">
        <f t="shared" si="18"/>
        <v>nie</v>
      </c>
    </row>
    <row r="126" spans="1:14" x14ac:dyDescent="0.3">
      <c r="A126" s="2">
        <v>45051</v>
      </c>
      <c r="B126">
        <f t="shared" si="12"/>
        <v>5</v>
      </c>
      <c r="C126">
        <v>10</v>
      </c>
      <c r="D126">
        <f t="shared" si="13"/>
        <v>0</v>
      </c>
      <c r="E126" t="s">
        <v>6</v>
      </c>
      <c r="F126" s="2" t="str">
        <f t="shared" si="14"/>
        <v>TAK</v>
      </c>
      <c r="G126">
        <f t="shared" si="15"/>
        <v>0.5</v>
      </c>
      <c r="H126">
        <f t="shared" si="19"/>
        <v>-2240</v>
      </c>
      <c r="I126">
        <f t="shared" si="22"/>
        <v>8460</v>
      </c>
      <c r="J126">
        <f t="shared" si="20"/>
        <v>10700</v>
      </c>
      <c r="K126">
        <f t="shared" si="16"/>
        <v>-2240</v>
      </c>
      <c r="L126">
        <f t="shared" si="17"/>
        <v>5</v>
      </c>
      <c r="M126" t="str">
        <f t="shared" si="21"/>
        <v>nie</v>
      </c>
      <c r="N126" t="str">
        <f t="shared" si="18"/>
        <v>nie</v>
      </c>
    </row>
    <row r="127" spans="1:14" x14ac:dyDescent="0.3">
      <c r="A127" s="2">
        <v>45052</v>
      </c>
      <c r="B127">
        <f t="shared" si="12"/>
        <v>6</v>
      </c>
      <c r="C127">
        <v>10</v>
      </c>
      <c r="D127">
        <f t="shared" si="13"/>
        <v>0</v>
      </c>
      <c r="E127" t="s">
        <v>6</v>
      </c>
      <c r="F127" s="2" t="str">
        <f t="shared" si="14"/>
        <v>NIE</v>
      </c>
      <c r="G127">
        <f t="shared" si="15"/>
        <v>0.5</v>
      </c>
      <c r="H127">
        <f t="shared" si="19"/>
        <v>-2240</v>
      </c>
      <c r="I127">
        <f t="shared" si="22"/>
        <v>8460</v>
      </c>
      <c r="J127">
        <f t="shared" si="20"/>
        <v>10700</v>
      </c>
      <c r="K127">
        <f t="shared" si="16"/>
        <v>-2240</v>
      </c>
      <c r="L127">
        <f t="shared" si="17"/>
        <v>5</v>
      </c>
      <c r="M127" t="str">
        <f t="shared" si="21"/>
        <v>nie</v>
      </c>
      <c r="N127" t="str">
        <f t="shared" si="18"/>
        <v>nie</v>
      </c>
    </row>
    <row r="128" spans="1:14" x14ac:dyDescent="0.3">
      <c r="A128" s="2">
        <v>45053</v>
      </c>
      <c r="B128">
        <f t="shared" si="12"/>
        <v>7</v>
      </c>
      <c r="C128">
        <v>10</v>
      </c>
      <c r="D128">
        <f t="shared" si="13"/>
        <v>150</v>
      </c>
      <c r="E128" t="s">
        <v>6</v>
      </c>
      <c r="F128" s="2" t="str">
        <f t="shared" si="14"/>
        <v>NIE</v>
      </c>
      <c r="G128">
        <f t="shared" si="15"/>
        <v>0.5</v>
      </c>
      <c r="H128">
        <f t="shared" si="19"/>
        <v>-2390</v>
      </c>
      <c r="I128">
        <f t="shared" si="22"/>
        <v>8460</v>
      </c>
      <c r="J128">
        <f t="shared" si="20"/>
        <v>10850</v>
      </c>
      <c r="K128">
        <f t="shared" si="16"/>
        <v>-2390</v>
      </c>
      <c r="L128">
        <f t="shared" si="17"/>
        <v>5</v>
      </c>
      <c r="M128" t="str">
        <f t="shared" si="21"/>
        <v>nie</v>
      </c>
      <c r="N128" t="str">
        <f t="shared" si="18"/>
        <v>nie</v>
      </c>
    </row>
    <row r="129" spans="1:14" x14ac:dyDescent="0.3">
      <c r="A129" s="2">
        <v>45054</v>
      </c>
      <c r="B129">
        <f t="shared" si="12"/>
        <v>1</v>
      </c>
      <c r="C129">
        <v>10</v>
      </c>
      <c r="D129">
        <f t="shared" si="13"/>
        <v>0</v>
      </c>
      <c r="E129" t="s">
        <v>6</v>
      </c>
      <c r="F129" s="2" t="str">
        <f t="shared" si="14"/>
        <v>TAK</v>
      </c>
      <c r="G129">
        <f t="shared" si="15"/>
        <v>0.5</v>
      </c>
      <c r="H129">
        <f t="shared" si="19"/>
        <v>-2240</v>
      </c>
      <c r="I129">
        <f t="shared" si="22"/>
        <v>8610</v>
      </c>
      <c r="J129">
        <f t="shared" si="20"/>
        <v>10850</v>
      </c>
      <c r="K129">
        <f t="shared" si="16"/>
        <v>-2240</v>
      </c>
      <c r="L129">
        <f t="shared" si="17"/>
        <v>5</v>
      </c>
      <c r="M129" t="str">
        <f t="shared" si="21"/>
        <v>nie</v>
      </c>
      <c r="N129" t="str">
        <f t="shared" si="18"/>
        <v>nie</v>
      </c>
    </row>
    <row r="130" spans="1:14" x14ac:dyDescent="0.3">
      <c r="A130" s="2">
        <v>45055</v>
      </c>
      <c r="B130">
        <f t="shared" si="12"/>
        <v>2</v>
      </c>
      <c r="C130">
        <v>10</v>
      </c>
      <c r="D130">
        <f t="shared" si="13"/>
        <v>0</v>
      </c>
      <c r="E130" t="s">
        <v>6</v>
      </c>
      <c r="F130" s="2" t="str">
        <f t="shared" si="14"/>
        <v>TAK</v>
      </c>
      <c r="G130">
        <f t="shared" si="15"/>
        <v>0.5</v>
      </c>
      <c r="H130">
        <f t="shared" si="19"/>
        <v>-2090</v>
      </c>
      <c r="I130">
        <f t="shared" si="22"/>
        <v>8760</v>
      </c>
      <c r="J130">
        <f t="shared" si="20"/>
        <v>10850</v>
      </c>
      <c r="K130">
        <f t="shared" si="16"/>
        <v>-2090</v>
      </c>
      <c r="L130">
        <f t="shared" si="17"/>
        <v>5</v>
      </c>
      <c r="M130" t="str">
        <f t="shared" si="21"/>
        <v>nie</v>
      </c>
      <c r="N130" t="str">
        <f t="shared" si="18"/>
        <v>nie</v>
      </c>
    </row>
    <row r="131" spans="1:14" x14ac:dyDescent="0.3">
      <c r="A131" s="2">
        <v>45056</v>
      </c>
      <c r="B131">
        <f t="shared" ref="B131:B194" si="23">WEEKDAY(A131,2)</f>
        <v>3</v>
      </c>
      <c r="C131">
        <v>10</v>
      </c>
      <c r="D131">
        <f t="shared" ref="D131:D194" si="24">IF(B131=7,15*10,0)</f>
        <v>0</v>
      </c>
      <c r="E131" t="s">
        <v>6</v>
      </c>
      <c r="F131" s="2" t="str">
        <f t="shared" ref="F131:F194" si="25">IF(OR(B131=6,B131=7),"NIE","TAK")</f>
        <v>TAK</v>
      </c>
      <c r="G131">
        <f t="shared" ref="G131:G194" si="26">IF(E131="wiosna",50%,IF(E131="lato",90%,IF(E131="jesień",40%,20%)))</f>
        <v>0.5</v>
      </c>
      <c r="H131">
        <f t="shared" si="19"/>
        <v>-1940</v>
      </c>
      <c r="I131">
        <f t="shared" si="22"/>
        <v>8910</v>
      </c>
      <c r="J131">
        <f t="shared" si="20"/>
        <v>10850</v>
      </c>
      <c r="K131">
        <f t="shared" ref="K131:K194" si="27">I131-J131</f>
        <v>-1940</v>
      </c>
      <c r="L131">
        <f t="shared" ref="L131:L194" si="28">MONTH(A131)</f>
        <v>5</v>
      </c>
      <c r="M131" t="str">
        <f t="shared" si="21"/>
        <v>nie</v>
      </c>
      <c r="N131" t="str">
        <f t="shared" ref="N131:N194" si="29">IF(AND(M131="nie",M132="tak"),"koniec","nie")</f>
        <v>nie</v>
      </c>
    </row>
    <row r="132" spans="1:14" x14ac:dyDescent="0.3">
      <c r="A132" s="2">
        <v>45057</v>
      </c>
      <c r="B132">
        <f t="shared" si="23"/>
        <v>4</v>
      </c>
      <c r="C132">
        <v>10</v>
      </c>
      <c r="D132">
        <f t="shared" si="24"/>
        <v>0</v>
      </c>
      <c r="E132" t="s">
        <v>6</v>
      </c>
      <c r="F132" s="2" t="str">
        <f t="shared" si="25"/>
        <v>TAK</v>
      </c>
      <c r="G132">
        <f t="shared" si="26"/>
        <v>0.5</v>
      </c>
      <c r="H132">
        <f t="shared" ref="H132:H195" si="30">IF(F132="tak",30*G132*10-D132+H131,H131-D132)</f>
        <v>-1790</v>
      </c>
      <c r="I132">
        <f t="shared" si="22"/>
        <v>9060</v>
      </c>
      <c r="J132">
        <f t="shared" ref="J132:J195" si="31">J131+D132</f>
        <v>10850</v>
      </c>
      <c r="K132">
        <f t="shared" si="27"/>
        <v>-1790</v>
      </c>
      <c r="L132">
        <f t="shared" si="28"/>
        <v>5</v>
      </c>
      <c r="M132" t="str">
        <f t="shared" ref="M132:M195" si="32">IF(L132=L131,"nie","tak")</f>
        <v>nie</v>
      </c>
      <c r="N132" t="str">
        <f t="shared" si="29"/>
        <v>nie</v>
      </c>
    </row>
    <row r="133" spans="1:14" x14ac:dyDescent="0.3">
      <c r="A133" s="2">
        <v>45058</v>
      </c>
      <c r="B133">
        <f t="shared" si="23"/>
        <v>5</v>
      </c>
      <c r="C133">
        <v>10</v>
      </c>
      <c r="D133">
        <f t="shared" si="24"/>
        <v>0</v>
      </c>
      <c r="E133" t="s">
        <v>6</v>
      </c>
      <c r="F133" s="2" t="str">
        <f t="shared" si="25"/>
        <v>TAK</v>
      </c>
      <c r="G133">
        <f t="shared" si="26"/>
        <v>0.5</v>
      </c>
      <c r="H133">
        <f t="shared" si="30"/>
        <v>-1640</v>
      </c>
      <c r="I133">
        <f t="shared" si="22"/>
        <v>9210</v>
      </c>
      <c r="J133">
        <f t="shared" si="31"/>
        <v>10850</v>
      </c>
      <c r="K133">
        <f t="shared" si="27"/>
        <v>-1640</v>
      </c>
      <c r="L133">
        <f t="shared" si="28"/>
        <v>5</v>
      </c>
      <c r="M133" t="str">
        <f t="shared" si="32"/>
        <v>nie</v>
      </c>
      <c r="N133" t="str">
        <f t="shared" si="29"/>
        <v>nie</v>
      </c>
    </row>
    <row r="134" spans="1:14" x14ac:dyDescent="0.3">
      <c r="A134" s="2">
        <v>45059</v>
      </c>
      <c r="B134">
        <f t="shared" si="23"/>
        <v>6</v>
      </c>
      <c r="C134">
        <v>10</v>
      </c>
      <c r="D134">
        <f t="shared" si="24"/>
        <v>0</v>
      </c>
      <c r="E134" t="s">
        <v>6</v>
      </c>
      <c r="F134" s="2" t="str">
        <f t="shared" si="25"/>
        <v>NIE</v>
      </c>
      <c r="G134">
        <f t="shared" si="26"/>
        <v>0.5</v>
      </c>
      <c r="H134">
        <f t="shared" si="30"/>
        <v>-1640</v>
      </c>
      <c r="I134">
        <f t="shared" si="22"/>
        <v>9210</v>
      </c>
      <c r="J134">
        <f t="shared" si="31"/>
        <v>10850</v>
      </c>
      <c r="K134">
        <f t="shared" si="27"/>
        <v>-1640</v>
      </c>
      <c r="L134">
        <f t="shared" si="28"/>
        <v>5</v>
      </c>
      <c r="M134" t="str">
        <f t="shared" si="32"/>
        <v>nie</v>
      </c>
      <c r="N134" t="str">
        <f t="shared" si="29"/>
        <v>nie</v>
      </c>
    </row>
    <row r="135" spans="1:14" x14ac:dyDescent="0.3">
      <c r="A135" s="2">
        <v>45060</v>
      </c>
      <c r="B135">
        <f t="shared" si="23"/>
        <v>7</v>
      </c>
      <c r="C135">
        <v>10</v>
      </c>
      <c r="D135">
        <f t="shared" si="24"/>
        <v>150</v>
      </c>
      <c r="E135" t="s">
        <v>6</v>
      </c>
      <c r="F135" s="2" t="str">
        <f t="shared" si="25"/>
        <v>NIE</v>
      </c>
      <c r="G135">
        <f t="shared" si="26"/>
        <v>0.5</v>
      </c>
      <c r="H135">
        <f t="shared" si="30"/>
        <v>-1790</v>
      </c>
      <c r="I135">
        <f t="shared" si="22"/>
        <v>9210</v>
      </c>
      <c r="J135">
        <f t="shared" si="31"/>
        <v>11000</v>
      </c>
      <c r="K135">
        <f t="shared" si="27"/>
        <v>-1790</v>
      </c>
      <c r="L135">
        <f t="shared" si="28"/>
        <v>5</v>
      </c>
      <c r="M135" t="str">
        <f t="shared" si="32"/>
        <v>nie</v>
      </c>
      <c r="N135" t="str">
        <f t="shared" si="29"/>
        <v>nie</v>
      </c>
    </row>
    <row r="136" spans="1:14" x14ac:dyDescent="0.3">
      <c r="A136" s="2">
        <v>45061</v>
      </c>
      <c r="B136">
        <f t="shared" si="23"/>
        <v>1</v>
      </c>
      <c r="C136">
        <v>10</v>
      </c>
      <c r="D136">
        <f t="shared" si="24"/>
        <v>0</v>
      </c>
      <c r="E136" t="s">
        <v>6</v>
      </c>
      <c r="F136" s="2" t="str">
        <f t="shared" si="25"/>
        <v>TAK</v>
      </c>
      <c r="G136">
        <f t="shared" si="26"/>
        <v>0.5</v>
      </c>
      <c r="H136">
        <f t="shared" si="30"/>
        <v>-1640</v>
      </c>
      <c r="I136">
        <f t="shared" si="22"/>
        <v>9360</v>
      </c>
      <c r="J136">
        <f t="shared" si="31"/>
        <v>11000</v>
      </c>
      <c r="K136">
        <f t="shared" si="27"/>
        <v>-1640</v>
      </c>
      <c r="L136">
        <f t="shared" si="28"/>
        <v>5</v>
      </c>
      <c r="M136" t="str">
        <f t="shared" si="32"/>
        <v>nie</v>
      </c>
      <c r="N136" t="str">
        <f t="shared" si="29"/>
        <v>nie</v>
      </c>
    </row>
    <row r="137" spans="1:14" x14ac:dyDescent="0.3">
      <c r="A137" s="2">
        <v>45062</v>
      </c>
      <c r="B137">
        <f t="shared" si="23"/>
        <v>2</v>
      </c>
      <c r="C137">
        <v>10</v>
      </c>
      <c r="D137">
        <f t="shared" si="24"/>
        <v>0</v>
      </c>
      <c r="E137" t="s">
        <v>6</v>
      </c>
      <c r="F137" s="2" t="str">
        <f t="shared" si="25"/>
        <v>TAK</v>
      </c>
      <c r="G137">
        <f t="shared" si="26"/>
        <v>0.5</v>
      </c>
      <c r="H137">
        <f t="shared" si="30"/>
        <v>-1490</v>
      </c>
      <c r="I137">
        <f t="shared" si="22"/>
        <v>9510</v>
      </c>
      <c r="J137">
        <f t="shared" si="31"/>
        <v>11000</v>
      </c>
      <c r="K137">
        <f t="shared" si="27"/>
        <v>-1490</v>
      </c>
      <c r="L137">
        <f t="shared" si="28"/>
        <v>5</v>
      </c>
      <c r="M137" t="str">
        <f t="shared" si="32"/>
        <v>nie</v>
      </c>
      <c r="N137" t="str">
        <f t="shared" si="29"/>
        <v>nie</v>
      </c>
    </row>
    <row r="138" spans="1:14" x14ac:dyDescent="0.3">
      <c r="A138" s="2">
        <v>45063</v>
      </c>
      <c r="B138">
        <f t="shared" si="23"/>
        <v>3</v>
      </c>
      <c r="C138">
        <v>10</v>
      </c>
      <c r="D138">
        <f t="shared" si="24"/>
        <v>0</v>
      </c>
      <c r="E138" t="s">
        <v>6</v>
      </c>
      <c r="F138" s="2" t="str">
        <f t="shared" si="25"/>
        <v>TAK</v>
      </c>
      <c r="G138">
        <f t="shared" si="26"/>
        <v>0.5</v>
      </c>
      <c r="H138">
        <f t="shared" si="30"/>
        <v>-1340</v>
      </c>
      <c r="I138">
        <f t="shared" si="22"/>
        <v>9660</v>
      </c>
      <c r="J138">
        <f t="shared" si="31"/>
        <v>11000</v>
      </c>
      <c r="K138">
        <f t="shared" si="27"/>
        <v>-1340</v>
      </c>
      <c r="L138">
        <f t="shared" si="28"/>
        <v>5</v>
      </c>
      <c r="M138" t="str">
        <f t="shared" si="32"/>
        <v>nie</v>
      </c>
      <c r="N138" t="str">
        <f t="shared" si="29"/>
        <v>nie</v>
      </c>
    </row>
    <row r="139" spans="1:14" x14ac:dyDescent="0.3">
      <c r="A139" s="2">
        <v>45064</v>
      </c>
      <c r="B139">
        <f t="shared" si="23"/>
        <v>4</v>
      </c>
      <c r="C139">
        <v>10</v>
      </c>
      <c r="D139">
        <f t="shared" si="24"/>
        <v>0</v>
      </c>
      <c r="E139" t="s">
        <v>6</v>
      </c>
      <c r="F139" s="2" t="str">
        <f t="shared" si="25"/>
        <v>TAK</v>
      </c>
      <c r="G139">
        <f t="shared" si="26"/>
        <v>0.5</v>
      </c>
      <c r="H139">
        <f t="shared" si="30"/>
        <v>-1190</v>
      </c>
      <c r="I139">
        <f t="shared" si="22"/>
        <v>9810</v>
      </c>
      <c r="J139">
        <f t="shared" si="31"/>
        <v>11000</v>
      </c>
      <c r="K139">
        <f t="shared" si="27"/>
        <v>-1190</v>
      </c>
      <c r="L139">
        <f t="shared" si="28"/>
        <v>5</v>
      </c>
      <c r="M139" t="str">
        <f t="shared" si="32"/>
        <v>nie</v>
      </c>
      <c r="N139" t="str">
        <f t="shared" si="29"/>
        <v>nie</v>
      </c>
    </row>
    <row r="140" spans="1:14" x14ac:dyDescent="0.3">
      <c r="A140" s="2">
        <v>45065</v>
      </c>
      <c r="B140">
        <f t="shared" si="23"/>
        <v>5</v>
      </c>
      <c r="C140">
        <v>10</v>
      </c>
      <c r="D140">
        <f t="shared" si="24"/>
        <v>0</v>
      </c>
      <c r="E140" t="s">
        <v>6</v>
      </c>
      <c r="F140" s="2" t="str">
        <f t="shared" si="25"/>
        <v>TAK</v>
      </c>
      <c r="G140">
        <f t="shared" si="26"/>
        <v>0.5</v>
      </c>
      <c r="H140">
        <f t="shared" si="30"/>
        <v>-1040</v>
      </c>
      <c r="I140">
        <f t="shared" si="22"/>
        <v>9960</v>
      </c>
      <c r="J140">
        <f t="shared" si="31"/>
        <v>11000</v>
      </c>
      <c r="K140">
        <f t="shared" si="27"/>
        <v>-1040</v>
      </c>
      <c r="L140">
        <f t="shared" si="28"/>
        <v>5</v>
      </c>
      <c r="M140" t="str">
        <f t="shared" si="32"/>
        <v>nie</v>
      </c>
      <c r="N140" t="str">
        <f t="shared" si="29"/>
        <v>nie</v>
      </c>
    </row>
    <row r="141" spans="1:14" x14ac:dyDescent="0.3">
      <c r="A141" s="2">
        <v>45066</v>
      </c>
      <c r="B141">
        <f t="shared" si="23"/>
        <v>6</v>
      </c>
      <c r="C141">
        <v>10</v>
      </c>
      <c r="D141">
        <f t="shared" si="24"/>
        <v>0</v>
      </c>
      <c r="E141" t="s">
        <v>6</v>
      </c>
      <c r="F141" s="2" t="str">
        <f t="shared" si="25"/>
        <v>NIE</v>
      </c>
      <c r="G141">
        <f t="shared" si="26"/>
        <v>0.5</v>
      </c>
      <c r="H141">
        <f t="shared" si="30"/>
        <v>-1040</v>
      </c>
      <c r="I141">
        <f t="shared" si="22"/>
        <v>9960</v>
      </c>
      <c r="J141">
        <f t="shared" si="31"/>
        <v>11000</v>
      </c>
      <c r="K141">
        <f t="shared" si="27"/>
        <v>-1040</v>
      </c>
      <c r="L141">
        <f t="shared" si="28"/>
        <v>5</v>
      </c>
      <c r="M141" t="str">
        <f t="shared" si="32"/>
        <v>nie</v>
      </c>
      <c r="N141" t="str">
        <f t="shared" si="29"/>
        <v>nie</v>
      </c>
    </row>
    <row r="142" spans="1:14" x14ac:dyDescent="0.3">
      <c r="A142" s="2">
        <v>45067</v>
      </c>
      <c r="B142">
        <f t="shared" si="23"/>
        <v>7</v>
      </c>
      <c r="C142">
        <v>10</v>
      </c>
      <c r="D142">
        <f t="shared" si="24"/>
        <v>150</v>
      </c>
      <c r="E142" t="s">
        <v>6</v>
      </c>
      <c r="F142" s="2" t="str">
        <f t="shared" si="25"/>
        <v>NIE</v>
      </c>
      <c r="G142">
        <f t="shared" si="26"/>
        <v>0.5</v>
      </c>
      <c r="H142">
        <f t="shared" si="30"/>
        <v>-1190</v>
      </c>
      <c r="I142">
        <f t="shared" ref="I142:I205" si="33">IF(F142="tak",G142*C142*30+I141,I141)</f>
        <v>9960</v>
      </c>
      <c r="J142">
        <f t="shared" si="31"/>
        <v>11150</v>
      </c>
      <c r="K142">
        <f t="shared" si="27"/>
        <v>-1190</v>
      </c>
      <c r="L142">
        <f t="shared" si="28"/>
        <v>5</v>
      </c>
      <c r="M142" t="str">
        <f t="shared" si="32"/>
        <v>nie</v>
      </c>
      <c r="N142" t="str">
        <f t="shared" si="29"/>
        <v>nie</v>
      </c>
    </row>
    <row r="143" spans="1:14" x14ac:dyDescent="0.3">
      <c r="A143" s="2">
        <v>45068</v>
      </c>
      <c r="B143">
        <f t="shared" si="23"/>
        <v>1</v>
      </c>
      <c r="C143">
        <v>10</v>
      </c>
      <c r="D143">
        <f t="shared" si="24"/>
        <v>0</v>
      </c>
      <c r="E143" t="s">
        <v>6</v>
      </c>
      <c r="F143" s="2" t="str">
        <f t="shared" si="25"/>
        <v>TAK</v>
      </c>
      <c r="G143">
        <f t="shared" si="26"/>
        <v>0.5</v>
      </c>
      <c r="H143">
        <f t="shared" si="30"/>
        <v>-1040</v>
      </c>
      <c r="I143">
        <f t="shared" si="33"/>
        <v>10110</v>
      </c>
      <c r="J143">
        <f t="shared" si="31"/>
        <v>11150</v>
      </c>
      <c r="K143">
        <f t="shared" si="27"/>
        <v>-1040</v>
      </c>
      <c r="L143">
        <f t="shared" si="28"/>
        <v>5</v>
      </c>
      <c r="M143" t="str">
        <f t="shared" si="32"/>
        <v>nie</v>
      </c>
      <c r="N143" t="str">
        <f t="shared" si="29"/>
        <v>nie</v>
      </c>
    </row>
    <row r="144" spans="1:14" x14ac:dyDescent="0.3">
      <c r="A144" s="2">
        <v>45069</v>
      </c>
      <c r="B144">
        <f t="shared" si="23"/>
        <v>2</v>
      </c>
      <c r="C144">
        <v>10</v>
      </c>
      <c r="D144">
        <f t="shared" si="24"/>
        <v>0</v>
      </c>
      <c r="E144" t="s">
        <v>6</v>
      </c>
      <c r="F144" s="2" t="str">
        <f t="shared" si="25"/>
        <v>TAK</v>
      </c>
      <c r="G144">
        <f t="shared" si="26"/>
        <v>0.5</v>
      </c>
      <c r="H144">
        <f t="shared" si="30"/>
        <v>-890</v>
      </c>
      <c r="I144">
        <f t="shared" si="33"/>
        <v>10260</v>
      </c>
      <c r="J144">
        <f t="shared" si="31"/>
        <v>11150</v>
      </c>
      <c r="K144">
        <f t="shared" si="27"/>
        <v>-890</v>
      </c>
      <c r="L144">
        <f t="shared" si="28"/>
        <v>5</v>
      </c>
      <c r="M144" t="str">
        <f t="shared" si="32"/>
        <v>nie</v>
      </c>
      <c r="N144" t="str">
        <f t="shared" si="29"/>
        <v>nie</v>
      </c>
    </row>
    <row r="145" spans="1:14" x14ac:dyDescent="0.3">
      <c r="A145" s="2">
        <v>45070</v>
      </c>
      <c r="B145">
        <f t="shared" si="23"/>
        <v>3</v>
      </c>
      <c r="C145">
        <v>10</v>
      </c>
      <c r="D145">
        <f t="shared" si="24"/>
        <v>0</v>
      </c>
      <c r="E145" t="s">
        <v>6</v>
      </c>
      <c r="F145" s="2" t="str">
        <f t="shared" si="25"/>
        <v>TAK</v>
      </c>
      <c r="G145">
        <f t="shared" si="26"/>
        <v>0.5</v>
      </c>
      <c r="H145">
        <f t="shared" si="30"/>
        <v>-740</v>
      </c>
      <c r="I145">
        <f t="shared" si="33"/>
        <v>10410</v>
      </c>
      <c r="J145">
        <f t="shared" si="31"/>
        <v>11150</v>
      </c>
      <c r="K145">
        <f t="shared" si="27"/>
        <v>-740</v>
      </c>
      <c r="L145">
        <f t="shared" si="28"/>
        <v>5</v>
      </c>
      <c r="M145" t="str">
        <f t="shared" si="32"/>
        <v>nie</v>
      </c>
      <c r="N145" t="str">
        <f t="shared" si="29"/>
        <v>nie</v>
      </c>
    </row>
    <row r="146" spans="1:14" x14ac:dyDescent="0.3">
      <c r="A146" s="2">
        <v>45071</v>
      </c>
      <c r="B146">
        <f t="shared" si="23"/>
        <v>4</v>
      </c>
      <c r="C146">
        <v>10</v>
      </c>
      <c r="D146">
        <f t="shared" si="24"/>
        <v>0</v>
      </c>
      <c r="E146" t="s">
        <v>6</v>
      </c>
      <c r="F146" s="2" t="str">
        <f t="shared" si="25"/>
        <v>TAK</v>
      </c>
      <c r="G146">
        <f t="shared" si="26"/>
        <v>0.5</v>
      </c>
      <c r="H146">
        <f t="shared" si="30"/>
        <v>-590</v>
      </c>
      <c r="I146">
        <f t="shared" si="33"/>
        <v>10560</v>
      </c>
      <c r="J146">
        <f t="shared" si="31"/>
        <v>11150</v>
      </c>
      <c r="K146">
        <f t="shared" si="27"/>
        <v>-590</v>
      </c>
      <c r="L146">
        <f t="shared" si="28"/>
        <v>5</v>
      </c>
      <c r="M146" t="str">
        <f t="shared" si="32"/>
        <v>nie</v>
      </c>
      <c r="N146" t="str">
        <f t="shared" si="29"/>
        <v>nie</v>
      </c>
    </row>
    <row r="147" spans="1:14" x14ac:dyDescent="0.3">
      <c r="A147" s="2">
        <v>45072</v>
      </c>
      <c r="B147">
        <f t="shared" si="23"/>
        <v>5</v>
      </c>
      <c r="C147">
        <v>10</v>
      </c>
      <c r="D147">
        <f t="shared" si="24"/>
        <v>0</v>
      </c>
      <c r="E147" t="s">
        <v>6</v>
      </c>
      <c r="F147" s="2" t="str">
        <f t="shared" si="25"/>
        <v>TAK</v>
      </c>
      <c r="G147">
        <f t="shared" si="26"/>
        <v>0.5</v>
      </c>
      <c r="H147">
        <f t="shared" si="30"/>
        <v>-440</v>
      </c>
      <c r="I147">
        <f t="shared" si="33"/>
        <v>10710</v>
      </c>
      <c r="J147">
        <f t="shared" si="31"/>
        <v>11150</v>
      </c>
      <c r="K147">
        <f t="shared" si="27"/>
        <v>-440</v>
      </c>
      <c r="L147">
        <f t="shared" si="28"/>
        <v>5</v>
      </c>
      <c r="M147" t="str">
        <f t="shared" si="32"/>
        <v>nie</v>
      </c>
      <c r="N147" t="str">
        <f t="shared" si="29"/>
        <v>nie</v>
      </c>
    </row>
    <row r="148" spans="1:14" x14ac:dyDescent="0.3">
      <c r="A148" s="2">
        <v>45073</v>
      </c>
      <c r="B148">
        <f t="shared" si="23"/>
        <v>6</v>
      </c>
      <c r="C148">
        <v>10</v>
      </c>
      <c r="D148">
        <f t="shared" si="24"/>
        <v>0</v>
      </c>
      <c r="E148" t="s">
        <v>6</v>
      </c>
      <c r="F148" s="2" t="str">
        <f t="shared" si="25"/>
        <v>NIE</v>
      </c>
      <c r="G148">
        <f t="shared" si="26"/>
        <v>0.5</v>
      </c>
      <c r="H148">
        <f t="shared" si="30"/>
        <v>-440</v>
      </c>
      <c r="I148">
        <f t="shared" si="33"/>
        <v>10710</v>
      </c>
      <c r="J148">
        <f t="shared" si="31"/>
        <v>11150</v>
      </c>
      <c r="K148">
        <f t="shared" si="27"/>
        <v>-440</v>
      </c>
      <c r="L148">
        <f t="shared" si="28"/>
        <v>5</v>
      </c>
      <c r="M148" t="str">
        <f t="shared" si="32"/>
        <v>nie</v>
      </c>
      <c r="N148" t="str">
        <f t="shared" si="29"/>
        <v>nie</v>
      </c>
    </row>
    <row r="149" spans="1:14" x14ac:dyDescent="0.3">
      <c r="A149" s="2">
        <v>45074</v>
      </c>
      <c r="B149">
        <f t="shared" si="23"/>
        <v>7</v>
      </c>
      <c r="C149">
        <v>10</v>
      </c>
      <c r="D149">
        <f t="shared" si="24"/>
        <v>150</v>
      </c>
      <c r="E149" t="s">
        <v>6</v>
      </c>
      <c r="F149" s="2" t="str">
        <f t="shared" si="25"/>
        <v>NIE</v>
      </c>
      <c r="G149">
        <f t="shared" si="26"/>
        <v>0.5</v>
      </c>
      <c r="H149">
        <f t="shared" si="30"/>
        <v>-590</v>
      </c>
      <c r="I149">
        <f t="shared" si="33"/>
        <v>10710</v>
      </c>
      <c r="J149">
        <f t="shared" si="31"/>
        <v>11300</v>
      </c>
      <c r="K149">
        <f t="shared" si="27"/>
        <v>-590</v>
      </c>
      <c r="L149">
        <f t="shared" si="28"/>
        <v>5</v>
      </c>
      <c r="M149" t="str">
        <f t="shared" si="32"/>
        <v>nie</v>
      </c>
      <c r="N149" t="str">
        <f t="shared" si="29"/>
        <v>nie</v>
      </c>
    </row>
    <row r="150" spans="1:14" x14ac:dyDescent="0.3">
      <c r="A150" s="2">
        <v>45075</v>
      </c>
      <c r="B150">
        <f t="shared" si="23"/>
        <v>1</v>
      </c>
      <c r="C150">
        <v>10</v>
      </c>
      <c r="D150">
        <f t="shared" si="24"/>
        <v>0</v>
      </c>
      <c r="E150" t="s">
        <v>6</v>
      </c>
      <c r="F150" s="2" t="str">
        <f t="shared" si="25"/>
        <v>TAK</v>
      </c>
      <c r="G150">
        <f t="shared" si="26"/>
        <v>0.5</v>
      </c>
      <c r="H150">
        <f t="shared" si="30"/>
        <v>-440</v>
      </c>
      <c r="I150">
        <f t="shared" si="33"/>
        <v>10860</v>
      </c>
      <c r="J150">
        <f t="shared" si="31"/>
        <v>11300</v>
      </c>
      <c r="K150">
        <f t="shared" si="27"/>
        <v>-440</v>
      </c>
      <c r="L150">
        <f t="shared" si="28"/>
        <v>5</v>
      </c>
      <c r="M150" t="str">
        <f t="shared" si="32"/>
        <v>nie</v>
      </c>
      <c r="N150" t="str">
        <f t="shared" si="29"/>
        <v>nie</v>
      </c>
    </row>
    <row r="151" spans="1:14" x14ac:dyDescent="0.3">
      <c r="A151" s="2">
        <v>45076</v>
      </c>
      <c r="B151">
        <f t="shared" si="23"/>
        <v>2</v>
      </c>
      <c r="C151">
        <v>10</v>
      </c>
      <c r="D151">
        <f t="shared" si="24"/>
        <v>0</v>
      </c>
      <c r="E151" t="s">
        <v>6</v>
      </c>
      <c r="F151" s="2" t="str">
        <f t="shared" si="25"/>
        <v>TAK</v>
      </c>
      <c r="G151">
        <f t="shared" si="26"/>
        <v>0.5</v>
      </c>
      <c r="H151">
        <f t="shared" si="30"/>
        <v>-290</v>
      </c>
      <c r="I151">
        <f t="shared" si="33"/>
        <v>11010</v>
      </c>
      <c r="J151">
        <f t="shared" si="31"/>
        <v>11300</v>
      </c>
      <c r="K151">
        <f t="shared" si="27"/>
        <v>-290</v>
      </c>
      <c r="L151">
        <f t="shared" si="28"/>
        <v>5</v>
      </c>
      <c r="M151" t="str">
        <f t="shared" si="32"/>
        <v>nie</v>
      </c>
      <c r="N151" t="str">
        <f>IF(AND(M151="nie",M152="tak"),"koniec","nie")</f>
        <v>nie</v>
      </c>
    </row>
    <row r="152" spans="1:14" x14ac:dyDescent="0.3">
      <c r="A152" s="2">
        <v>45077</v>
      </c>
      <c r="B152">
        <f t="shared" si="23"/>
        <v>3</v>
      </c>
      <c r="C152">
        <v>10</v>
      </c>
      <c r="D152">
        <f t="shared" si="24"/>
        <v>0</v>
      </c>
      <c r="E152" t="s">
        <v>6</v>
      </c>
      <c r="F152" s="2" t="str">
        <f t="shared" si="25"/>
        <v>TAK</v>
      </c>
      <c r="G152">
        <f t="shared" si="26"/>
        <v>0.5</v>
      </c>
      <c r="H152">
        <f>IF(F152="tak",30*G152*10-D152+H151,H151-D152)</f>
        <v>-140</v>
      </c>
      <c r="I152">
        <f>IF(F152="tak",G152*C152*30+I151,I151)</f>
        <v>11160</v>
      </c>
      <c r="J152">
        <f>J151+D152</f>
        <v>11300</v>
      </c>
      <c r="K152">
        <f t="shared" si="27"/>
        <v>-140</v>
      </c>
      <c r="L152">
        <f t="shared" si="28"/>
        <v>5</v>
      </c>
      <c r="M152" t="str">
        <f>IF(L152=L151,"nie","tak")</f>
        <v>nie</v>
      </c>
      <c r="N152" t="str">
        <f>IF(AND(M152="nie",M153="tak"),"koniec","nie")</f>
        <v>koniec</v>
      </c>
    </row>
    <row r="153" spans="1:14" x14ac:dyDescent="0.3">
      <c r="A153" s="2">
        <v>45078</v>
      </c>
      <c r="B153">
        <f t="shared" si="23"/>
        <v>4</v>
      </c>
      <c r="C153">
        <v>10</v>
      </c>
      <c r="D153">
        <f t="shared" si="24"/>
        <v>0</v>
      </c>
      <c r="E153" t="s">
        <v>6</v>
      </c>
      <c r="F153" s="2" t="str">
        <f t="shared" si="25"/>
        <v>TAK</v>
      </c>
      <c r="G153">
        <f t="shared" si="26"/>
        <v>0.5</v>
      </c>
      <c r="H153" s="3">
        <f>IF(F153="tak",30*G153*10-D153+H152,H152-D153)</f>
        <v>10</v>
      </c>
      <c r="I153">
        <f>IF(F153="tak",G153*C153*30+I152,I152)</f>
        <v>11310</v>
      </c>
      <c r="J153">
        <f>J152+D153</f>
        <v>11300</v>
      </c>
      <c r="K153">
        <f t="shared" si="27"/>
        <v>10</v>
      </c>
      <c r="L153">
        <f t="shared" si="28"/>
        <v>6</v>
      </c>
      <c r="M153" t="str">
        <f>IF(L153=L152,"nie","tak")</f>
        <v>tak</v>
      </c>
      <c r="N153" t="str">
        <f t="shared" si="29"/>
        <v>nie</v>
      </c>
    </row>
    <row r="154" spans="1:14" x14ac:dyDescent="0.3">
      <c r="A154" s="2">
        <v>45079</v>
      </c>
      <c r="B154">
        <f t="shared" si="23"/>
        <v>5</v>
      </c>
      <c r="C154">
        <v>10</v>
      </c>
      <c r="D154">
        <f t="shared" si="24"/>
        <v>0</v>
      </c>
      <c r="E154" t="s">
        <v>6</v>
      </c>
      <c r="F154" s="2" t="str">
        <f t="shared" si="25"/>
        <v>TAK</v>
      </c>
      <c r="G154">
        <f t="shared" si="26"/>
        <v>0.5</v>
      </c>
      <c r="H154">
        <f t="shared" si="30"/>
        <v>160</v>
      </c>
      <c r="I154">
        <f t="shared" si="33"/>
        <v>11460</v>
      </c>
      <c r="J154">
        <f t="shared" si="31"/>
        <v>11300</v>
      </c>
      <c r="K154">
        <f t="shared" si="27"/>
        <v>160</v>
      </c>
      <c r="L154">
        <f t="shared" si="28"/>
        <v>6</v>
      </c>
      <c r="M154" t="str">
        <f t="shared" si="32"/>
        <v>nie</v>
      </c>
      <c r="N154" t="str">
        <f t="shared" si="29"/>
        <v>nie</v>
      </c>
    </row>
    <row r="155" spans="1:14" x14ac:dyDescent="0.3">
      <c r="A155" s="2">
        <v>45080</v>
      </c>
      <c r="B155">
        <f t="shared" si="23"/>
        <v>6</v>
      </c>
      <c r="C155">
        <v>10</v>
      </c>
      <c r="D155">
        <f t="shared" si="24"/>
        <v>0</v>
      </c>
      <c r="E155" t="s">
        <v>6</v>
      </c>
      <c r="F155" s="2" t="str">
        <f t="shared" si="25"/>
        <v>NIE</v>
      </c>
      <c r="G155">
        <f t="shared" si="26"/>
        <v>0.5</v>
      </c>
      <c r="H155">
        <f t="shared" si="30"/>
        <v>160</v>
      </c>
      <c r="I155">
        <f t="shared" si="33"/>
        <v>11460</v>
      </c>
      <c r="J155">
        <f t="shared" si="31"/>
        <v>11300</v>
      </c>
      <c r="K155">
        <f t="shared" si="27"/>
        <v>160</v>
      </c>
      <c r="L155">
        <f t="shared" si="28"/>
        <v>6</v>
      </c>
      <c r="M155" t="str">
        <f t="shared" si="32"/>
        <v>nie</v>
      </c>
      <c r="N155" t="str">
        <f t="shared" si="29"/>
        <v>nie</v>
      </c>
    </row>
    <row r="156" spans="1:14" x14ac:dyDescent="0.3">
      <c r="A156" s="2">
        <v>45081</v>
      </c>
      <c r="B156">
        <f t="shared" si="23"/>
        <v>7</v>
      </c>
      <c r="C156">
        <v>10</v>
      </c>
      <c r="D156">
        <f t="shared" si="24"/>
        <v>150</v>
      </c>
      <c r="E156" t="s">
        <v>6</v>
      </c>
      <c r="F156" s="2" t="str">
        <f t="shared" si="25"/>
        <v>NIE</v>
      </c>
      <c r="G156">
        <f t="shared" si="26"/>
        <v>0.5</v>
      </c>
      <c r="H156">
        <f t="shared" si="30"/>
        <v>10</v>
      </c>
      <c r="I156">
        <f t="shared" si="33"/>
        <v>11460</v>
      </c>
      <c r="J156">
        <f t="shared" si="31"/>
        <v>11450</v>
      </c>
      <c r="K156">
        <f t="shared" si="27"/>
        <v>10</v>
      </c>
      <c r="L156">
        <f t="shared" si="28"/>
        <v>6</v>
      </c>
      <c r="M156" t="str">
        <f t="shared" si="32"/>
        <v>nie</v>
      </c>
      <c r="N156" t="str">
        <f t="shared" si="29"/>
        <v>nie</v>
      </c>
    </row>
    <row r="157" spans="1:14" x14ac:dyDescent="0.3">
      <c r="A157" s="2">
        <v>45082</v>
      </c>
      <c r="B157">
        <f t="shared" si="23"/>
        <v>1</v>
      </c>
      <c r="C157">
        <v>10</v>
      </c>
      <c r="D157">
        <f t="shared" si="24"/>
        <v>0</v>
      </c>
      <c r="E157" t="s">
        <v>6</v>
      </c>
      <c r="F157" s="2" t="str">
        <f t="shared" si="25"/>
        <v>TAK</v>
      </c>
      <c r="G157">
        <f t="shared" si="26"/>
        <v>0.5</v>
      </c>
      <c r="H157">
        <f t="shared" si="30"/>
        <v>160</v>
      </c>
      <c r="I157">
        <f t="shared" si="33"/>
        <v>11610</v>
      </c>
      <c r="J157">
        <f t="shared" si="31"/>
        <v>11450</v>
      </c>
      <c r="K157">
        <f t="shared" si="27"/>
        <v>160</v>
      </c>
      <c r="L157">
        <f t="shared" si="28"/>
        <v>6</v>
      </c>
      <c r="M157" t="str">
        <f t="shared" si="32"/>
        <v>nie</v>
      </c>
      <c r="N157" t="str">
        <f t="shared" si="29"/>
        <v>nie</v>
      </c>
    </row>
    <row r="158" spans="1:14" x14ac:dyDescent="0.3">
      <c r="A158" s="2">
        <v>45083</v>
      </c>
      <c r="B158">
        <f t="shared" si="23"/>
        <v>2</v>
      </c>
      <c r="C158">
        <v>10</v>
      </c>
      <c r="D158">
        <f t="shared" si="24"/>
        <v>0</v>
      </c>
      <c r="E158" t="s">
        <v>6</v>
      </c>
      <c r="F158" s="2" t="str">
        <f t="shared" si="25"/>
        <v>TAK</v>
      </c>
      <c r="G158">
        <f t="shared" si="26"/>
        <v>0.5</v>
      </c>
      <c r="H158">
        <f t="shared" si="30"/>
        <v>310</v>
      </c>
      <c r="I158">
        <f t="shared" si="33"/>
        <v>11760</v>
      </c>
      <c r="J158">
        <f t="shared" si="31"/>
        <v>11450</v>
      </c>
      <c r="K158">
        <f t="shared" si="27"/>
        <v>310</v>
      </c>
      <c r="L158">
        <f t="shared" si="28"/>
        <v>6</v>
      </c>
      <c r="M158" t="str">
        <f t="shared" si="32"/>
        <v>nie</v>
      </c>
      <c r="N158" t="str">
        <f t="shared" si="29"/>
        <v>nie</v>
      </c>
    </row>
    <row r="159" spans="1:14" x14ac:dyDescent="0.3">
      <c r="A159" s="2">
        <v>45084</v>
      </c>
      <c r="B159">
        <f t="shared" si="23"/>
        <v>3</v>
      </c>
      <c r="C159">
        <v>10</v>
      </c>
      <c r="D159">
        <f t="shared" si="24"/>
        <v>0</v>
      </c>
      <c r="E159" t="s">
        <v>6</v>
      </c>
      <c r="F159" s="2" t="str">
        <f t="shared" si="25"/>
        <v>TAK</v>
      </c>
      <c r="G159">
        <f t="shared" si="26"/>
        <v>0.5</v>
      </c>
      <c r="H159">
        <f t="shared" si="30"/>
        <v>460</v>
      </c>
      <c r="I159">
        <f t="shared" si="33"/>
        <v>11910</v>
      </c>
      <c r="J159">
        <f t="shared" si="31"/>
        <v>11450</v>
      </c>
      <c r="K159">
        <f t="shared" si="27"/>
        <v>460</v>
      </c>
      <c r="L159">
        <f t="shared" si="28"/>
        <v>6</v>
      </c>
      <c r="M159" t="str">
        <f t="shared" si="32"/>
        <v>nie</v>
      </c>
      <c r="N159" t="str">
        <f t="shared" si="29"/>
        <v>nie</v>
      </c>
    </row>
    <row r="160" spans="1:14" x14ac:dyDescent="0.3">
      <c r="A160" s="2">
        <v>45085</v>
      </c>
      <c r="B160">
        <f t="shared" si="23"/>
        <v>4</v>
      </c>
      <c r="C160">
        <v>10</v>
      </c>
      <c r="D160">
        <f t="shared" si="24"/>
        <v>0</v>
      </c>
      <c r="E160" t="s">
        <v>6</v>
      </c>
      <c r="F160" s="2" t="str">
        <f t="shared" si="25"/>
        <v>TAK</v>
      </c>
      <c r="G160">
        <f t="shared" si="26"/>
        <v>0.5</v>
      </c>
      <c r="H160">
        <f t="shared" si="30"/>
        <v>610</v>
      </c>
      <c r="I160">
        <f t="shared" si="33"/>
        <v>12060</v>
      </c>
      <c r="J160">
        <f t="shared" si="31"/>
        <v>11450</v>
      </c>
      <c r="K160">
        <f t="shared" si="27"/>
        <v>610</v>
      </c>
      <c r="L160">
        <f t="shared" si="28"/>
        <v>6</v>
      </c>
      <c r="M160" t="str">
        <f t="shared" si="32"/>
        <v>nie</v>
      </c>
      <c r="N160" t="str">
        <f t="shared" si="29"/>
        <v>nie</v>
      </c>
    </row>
    <row r="161" spans="1:14" x14ac:dyDescent="0.3">
      <c r="A161" s="2">
        <v>45086</v>
      </c>
      <c r="B161">
        <f t="shared" si="23"/>
        <v>5</v>
      </c>
      <c r="C161">
        <v>10</v>
      </c>
      <c r="D161">
        <f t="shared" si="24"/>
        <v>0</v>
      </c>
      <c r="E161" t="s">
        <v>6</v>
      </c>
      <c r="F161" s="2" t="str">
        <f t="shared" si="25"/>
        <v>TAK</v>
      </c>
      <c r="G161">
        <f t="shared" si="26"/>
        <v>0.5</v>
      </c>
      <c r="H161">
        <f t="shared" si="30"/>
        <v>760</v>
      </c>
      <c r="I161">
        <f t="shared" si="33"/>
        <v>12210</v>
      </c>
      <c r="J161">
        <f t="shared" si="31"/>
        <v>11450</v>
      </c>
      <c r="K161">
        <f t="shared" si="27"/>
        <v>760</v>
      </c>
      <c r="L161">
        <f t="shared" si="28"/>
        <v>6</v>
      </c>
      <c r="M161" t="str">
        <f t="shared" si="32"/>
        <v>nie</v>
      </c>
      <c r="N161" t="str">
        <f t="shared" si="29"/>
        <v>nie</v>
      </c>
    </row>
    <row r="162" spans="1:14" x14ac:dyDescent="0.3">
      <c r="A162" s="2">
        <v>45087</v>
      </c>
      <c r="B162">
        <f t="shared" si="23"/>
        <v>6</v>
      </c>
      <c r="C162">
        <v>10</v>
      </c>
      <c r="D162">
        <f t="shared" si="24"/>
        <v>0</v>
      </c>
      <c r="E162" t="s">
        <v>6</v>
      </c>
      <c r="F162" s="2" t="str">
        <f t="shared" si="25"/>
        <v>NIE</v>
      </c>
      <c r="G162">
        <f t="shared" si="26"/>
        <v>0.5</v>
      </c>
      <c r="H162">
        <f t="shared" si="30"/>
        <v>760</v>
      </c>
      <c r="I162">
        <f t="shared" si="33"/>
        <v>12210</v>
      </c>
      <c r="J162">
        <f t="shared" si="31"/>
        <v>11450</v>
      </c>
      <c r="K162">
        <f t="shared" si="27"/>
        <v>760</v>
      </c>
      <c r="L162">
        <f t="shared" si="28"/>
        <v>6</v>
      </c>
      <c r="M162" t="str">
        <f t="shared" si="32"/>
        <v>nie</v>
      </c>
      <c r="N162" t="str">
        <f t="shared" si="29"/>
        <v>nie</v>
      </c>
    </row>
    <row r="163" spans="1:14" x14ac:dyDescent="0.3">
      <c r="A163" s="2">
        <v>45088</v>
      </c>
      <c r="B163">
        <f t="shared" si="23"/>
        <v>7</v>
      </c>
      <c r="C163">
        <v>10</v>
      </c>
      <c r="D163">
        <f t="shared" si="24"/>
        <v>150</v>
      </c>
      <c r="E163" t="s">
        <v>6</v>
      </c>
      <c r="F163" s="2" t="str">
        <f t="shared" si="25"/>
        <v>NIE</v>
      </c>
      <c r="G163">
        <f t="shared" si="26"/>
        <v>0.5</v>
      </c>
      <c r="H163">
        <f t="shared" si="30"/>
        <v>610</v>
      </c>
      <c r="I163">
        <f t="shared" si="33"/>
        <v>12210</v>
      </c>
      <c r="J163">
        <f t="shared" si="31"/>
        <v>11600</v>
      </c>
      <c r="K163">
        <f t="shared" si="27"/>
        <v>610</v>
      </c>
      <c r="L163">
        <f t="shared" si="28"/>
        <v>6</v>
      </c>
      <c r="M163" t="str">
        <f t="shared" si="32"/>
        <v>nie</v>
      </c>
      <c r="N163" t="str">
        <f t="shared" si="29"/>
        <v>nie</v>
      </c>
    </row>
    <row r="164" spans="1:14" x14ac:dyDescent="0.3">
      <c r="A164" s="2">
        <v>45089</v>
      </c>
      <c r="B164">
        <f t="shared" si="23"/>
        <v>1</v>
      </c>
      <c r="C164">
        <v>10</v>
      </c>
      <c r="D164">
        <f t="shared" si="24"/>
        <v>0</v>
      </c>
      <c r="E164" t="s">
        <v>6</v>
      </c>
      <c r="F164" s="2" t="str">
        <f t="shared" si="25"/>
        <v>TAK</v>
      </c>
      <c r="G164">
        <f t="shared" si="26"/>
        <v>0.5</v>
      </c>
      <c r="H164">
        <f t="shared" si="30"/>
        <v>760</v>
      </c>
      <c r="I164">
        <f t="shared" si="33"/>
        <v>12360</v>
      </c>
      <c r="J164">
        <f t="shared" si="31"/>
        <v>11600</v>
      </c>
      <c r="K164">
        <f t="shared" si="27"/>
        <v>760</v>
      </c>
      <c r="L164">
        <f t="shared" si="28"/>
        <v>6</v>
      </c>
      <c r="M164" t="str">
        <f t="shared" si="32"/>
        <v>nie</v>
      </c>
      <c r="N164" t="str">
        <f t="shared" si="29"/>
        <v>nie</v>
      </c>
    </row>
    <row r="165" spans="1:14" x14ac:dyDescent="0.3">
      <c r="A165" s="2">
        <v>45090</v>
      </c>
      <c r="B165">
        <f t="shared" si="23"/>
        <v>2</v>
      </c>
      <c r="C165">
        <v>10</v>
      </c>
      <c r="D165">
        <f t="shared" si="24"/>
        <v>0</v>
      </c>
      <c r="E165" t="s">
        <v>6</v>
      </c>
      <c r="F165" s="2" t="str">
        <f t="shared" si="25"/>
        <v>TAK</v>
      </c>
      <c r="G165">
        <f t="shared" si="26"/>
        <v>0.5</v>
      </c>
      <c r="H165">
        <f t="shared" si="30"/>
        <v>910</v>
      </c>
      <c r="I165">
        <f t="shared" si="33"/>
        <v>12510</v>
      </c>
      <c r="J165">
        <f t="shared" si="31"/>
        <v>11600</v>
      </c>
      <c r="K165">
        <f t="shared" si="27"/>
        <v>910</v>
      </c>
      <c r="L165">
        <f t="shared" si="28"/>
        <v>6</v>
      </c>
      <c r="M165" t="str">
        <f t="shared" si="32"/>
        <v>nie</v>
      </c>
      <c r="N165" t="str">
        <f t="shared" si="29"/>
        <v>nie</v>
      </c>
    </row>
    <row r="166" spans="1:14" x14ac:dyDescent="0.3">
      <c r="A166" s="2">
        <v>45091</v>
      </c>
      <c r="B166">
        <f t="shared" si="23"/>
        <v>3</v>
      </c>
      <c r="C166">
        <v>10</v>
      </c>
      <c r="D166">
        <f t="shared" si="24"/>
        <v>0</v>
      </c>
      <c r="E166" t="s">
        <v>6</v>
      </c>
      <c r="F166" s="2" t="str">
        <f t="shared" si="25"/>
        <v>TAK</v>
      </c>
      <c r="G166">
        <f t="shared" si="26"/>
        <v>0.5</v>
      </c>
      <c r="H166">
        <f t="shared" si="30"/>
        <v>1060</v>
      </c>
      <c r="I166">
        <f t="shared" si="33"/>
        <v>12660</v>
      </c>
      <c r="J166">
        <f t="shared" si="31"/>
        <v>11600</v>
      </c>
      <c r="K166">
        <f t="shared" si="27"/>
        <v>1060</v>
      </c>
      <c r="L166">
        <f t="shared" si="28"/>
        <v>6</v>
      </c>
      <c r="M166" t="str">
        <f t="shared" si="32"/>
        <v>nie</v>
      </c>
      <c r="N166" t="str">
        <f t="shared" si="29"/>
        <v>nie</v>
      </c>
    </row>
    <row r="167" spans="1:14" x14ac:dyDescent="0.3">
      <c r="A167" s="2">
        <v>45092</v>
      </c>
      <c r="B167">
        <f t="shared" si="23"/>
        <v>4</v>
      </c>
      <c r="C167">
        <v>10</v>
      </c>
      <c r="D167">
        <f t="shared" si="24"/>
        <v>0</v>
      </c>
      <c r="E167" t="s">
        <v>6</v>
      </c>
      <c r="F167" s="2" t="str">
        <f t="shared" si="25"/>
        <v>TAK</v>
      </c>
      <c r="G167">
        <f t="shared" si="26"/>
        <v>0.5</v>
      </c>
      <c r="H167">
        <f t="shared" si="30"/>
        <v>1210</v>
      </c>
      <c r="I167">
        <f t="shared" si="33"/>
        <v>12810</v>
      </c>
      <c r="J167">
        <f t="shared" si="31"/>
        <v>11600</v>
      </c>
      <c r="K167">
        <f t="shared" si="27"/>
        <v>1210</v>
      </c>
      <c r="L167">
        <f t="shared" si="28"/>
        <v>6</v>
      </c>
      <c r="M167" t="str">
        <f t="shared" si="32"/>
        <v>nie</v>
      </c>
      <c r="N167" t="str">
        <f t="shared" si="29"/>
        <v>nie</v>
      </c>
    </row>
    <row r="168" spans="1:14" x14ac:dyDescent="0.3">
      <c r="A168" s="2">
        <v>45093</v>
      </c>
      <c r="B168">
        <f t="shared" si="23"/>
        <v>5</v>
      </c>
      <c r="C168">
        <v>10</v>
      </c>
      <c r="D168">
        <f t="shared" si="24"/>
        <v>0</v>
      </c>
      <c r="E168" t="s">
        <v>6</v>
      </c>
      <c r="F168" s="2" t="str">
        <f t="shared" si="25"/>
        <v>TAK</v>
      </c>
      <c r="G168">
        <f t="shared" si="26"/>
        <v>0.5</v>
      </c>
      <c r="H168">
        <f t="shared" si="30"/>
        <v>1360</v>
      </c>
      <c r="I168">
        <f t="shared" si="33"/>
        <v>12960</v>
      </c>
      <c r="J168">
        <f t="shared" si="31"/>
        <v>11600</v>
      </c>
      <c r="K168">
        <f t="shared" si="27"/>
        <v>1360</v>
      </c>
      <c r="L168">
        <f t="shared" si="28"/>
        <v>6</v>
      </c>
      <c r="M168" t="str">
        <f t="shared" si="32"/>
        <v>nie</v>
      </c>
      <c r="N168" t="str">
        <f t="shared" si="29"/>
        <v>nie</v>
      </c>
    </row>
    <row r="169" spans="1:14" x14ac:dyDescent="0.3">
      <c r="A169" s="2">
        <v>45094</v>
      </c>
      <c r="B169">
        <f t="shared" si="23"/>
        <v>6</v>
      </c>
      <c r="C169">
        <v>10</v>
      </c>
      <c r="D169">
        <f t="shared" si="24"/>
        <v>0</v>
      </c>
      <c r="E169" t="s">
        <v>6</v>
      </c>
      <c r="F169" s="2" t="str">
        <f t="shared" si="25"/>
        <v>NIE</v>
      </c>
      <c r="G169">
        <f t="shared" si="26"/>
        <v>0.5</v>
      </c>
      <c r="H169">
        <f t="shared" si="30"/>
        <v>1360</v>
      </c>
      <c r="I169">
        <f t="shared" si="33"/>
        <v>12960</v>
      </c>
      <c r="J169">
        <f t="shared" si="31"/>
        <v>11600</v>
      </c>
      <c r="K169">
        <f t="shared" si="27"/>
        <v>1360</v>
      </c>
      <c r="L169">
        <f t="shared" si="28"/>
        <v>6</v>
      </c>
      <c r="M169" t="str">
        <f t="shared" si="32"/>
        <v>nie</v>
      </c>
      <c r="N169" t="str">
        <f t="shared" si="29"/>
        <v>nie</v>
      </c>
    </row>
    <row r="170" spans="1:14" x14ac:dyDescent="0.3">
      <c r="A170" s="2">
        <v>45095</v>
      </c>
      <c r="B170">
        <f t="shared" si="23"/>
        <v>7</v>
      </c>
      <c r="C170">
        <v>10</v>
      </c>
      <c r="D170">
        <f t="shared" si="24"/>
        <v>150</v>
      </c>
      <c r="E170" t="s">
        <v>6</v>
      </c>
      <c r="F170" s="2" t="str">
        <f t="shared" si="25"/>
        <v>NIE</v>
      </c>
      <c r="G170">
        <f t="shared" si="26"/>
        <v>0.5</v>
      </c>
      <c r="H170">
        <f t="shared" si="30"/>
        <v>1210</v>
      </c>
      <c r="I170">
        <f t="shared" si="33"/>
        <v>12960</v>
      </c>
      <c r="J170">
        <f t="shared" si="31"/>
        <v>11750</v>
      </c>
      <c r="K170">
        <f t="shared" si="27"/>
        <v>1210</v>
      </c>
      <c r="L170">
        <f t="shared" si="28"/>
        <v>6</v>
      </c>
      <c r="M170" t="str">
        <f t="shared" si="32"/>
        <v>nie</v>
      </c>
      <c r="N170" t="str">
        <f t="shared" si="29"/>
        <v>nie</v>
      </c>
    </row>
    <row r="171" spans="1:14" x14ac:dyDescent="0.3">
      <c r="A171" s="2">
        <v>45096</v>
      </c>
      <c r="B171">
        <f t="shared" si="23"/>
        <v>1</v>
      </c>
      <c r="C171">
        <v>10</v>
      </c>
      <c r="D171">
        <f t="shared" si="24"/>
        <v>0</v>
      </c>
      <c r="E171" t="s">
        <v>6</v>
      </c>
      <c r="F171" s="2" t="str">
        <f t="shared" si="25"/>
        <v>TAK</v>
      </c>
      <c r="G171">
        <f t="shared" si="26"/>
        <v>0.5</v>
      </c>
      <c r="H171">
        <f t="shared" si="30"/>
        <v>1360</v>
      </c>
      <c r="I171">
        <f t="shared" si="33"/>
        <v>13110</v>
      </c>
      <c r="J171">
        <f t="shared" si="31"/>
        <v>11750</v>
      </c>
      <c r="K171">
        <f t="shared" si="27"/>
        <v>1360</v>
      </c>
      <c r="L171">
        <f t="shared" si="28"/>
        <v>6</v>
      </c>
      <c r="M171" t="str">
        <f t="shared" si="32"/>
        <v>nie</v>
      </c>
      <c r="N171" t="str">
        <f t="shared" si="29"/>
        <v>nie</v>
      </c>
    </row>
    <row r="172" spans="1:14" x14ac:dyDescent="0.3">
      <c r="A172" s="2">
        <v>45097</v>
      </c>
      <c r="B172">
        <f t="shared" si="23"/>
        <v>2</v>
      </c>
      <c r="C172">
        <v>10</v>
      </c>
      <c r="D172">
        <f t="shared" si="24"/>
        <v>0</v>
      </c>
      <c r="E172" t="s">
        <v>6</v>
      </c>
      <c r="F172" s="2" t="str">
        <f t="shared" si="25"/>
        <v>TAK</v>
      </c>
      <c r="G172">
        <f t="shared" si="26"/>
        <v>0.5</v>
      </c>
      <c r="H172">
        <f t="shared" si="30"/>
        <v>1510</v>
      </c>
      <c r="I172">
        <f t="shared" si="33"/>
        <v>13260</v>
      </c>
      <c r="J172">
        <f t="shared" si="31"/>
        <v>11750</v>
      </c>
      <c r="K172">
        <f t="shared" si="27"/>
        <v>1510</v>
      </c>
      <c r="L172">
        <f t="shared" si="28"/>
        <v>6</v>
      </c>
      <c r="M172" t="str">
        <f t="shared" si="32"/>
        <v>nie</v>
      </c>
      <c r="N172" t="str">
        <f t="shared" si="29"/>
        <v>nie</v>
      </c>
    </row>
    <row r="173" spans="1:14" x14ac:dyDescent="0.3">
      <c r="A173" s="2">
        <v>45098</v>
      </c>
      <c r="B173">
        <f t="shared" si="23"/>
        <v>3</v>
      </c>
      <c r="C173">
        <v>10</v>
      </c>
      <c r="D173">
        <f t="shared" si="24"/>
        <v>0</v>
      </c>
      <c r="E173" t="s">
        <v>7</v>
      </c>
      <c r="F173" s="2" t="str">
        <f t="shared" si="25"/>
        <v>TAK</v>
      </c>
      <c r="G173">
        <f t="shared" si="26"/>
        <v>0.9</v>
      </c>
      <c r="H173">
        <f t="shared" si="30"/>
        <v>1780</v>
      </c>
      <c r="I173">
        <f t="shared" si="33"/>
        <v>13530</v>
      </c>
      <c r="J173">
        <f t="shared" si="31"/>
        <v>11750</v>
      </c>
      <c r="K173">
        <f t="shared" si="27"/>
        <v>1780</v>
      </c>
      <c r="L173">
        <f t="shared" si="28"/>
        <v>6</v>
      </c>
      <c r="M173" t="str">
        <f t="shared" si="32"/>
        <v>nie</v>
      </c>
      <c r="N173" t="str">
        <f t="shared" si="29"/>
        <v>nie</v>
      </c>
    </row>
    <row r="174" spans="1:14" x14ac:dyDescent="0.3">
      <c r="A174" s="2">
        <v>45099</v>
      </c>
      <c r="B174">
        <f t="shared" si="23"/>
        <v>4</v>
      </c>
      <c r="C174">
        <v>10</v>
      </c>
      <c r="D174">
        <f t="shared" si="24"/>
        <v>0</v>
      </c>
      <c r="E174" t="s">
        <v>7</v>
      </c>
      <c r="F174" s="2" t="str">
        <f t="shared" si="25"/>
        <v>TAK</v>
      </c>
      <c r="G174">
        <f t="shared" si="26"/>
        <v>0.9</v>
      </c>
      <c r="H174">
        <f t="shared" si="30"/>
        <v>2050</v>
      </c>
      <c r="I174">
        <f t="shared" si="33"/>
        <v>13800</v>
      </c>
      <c r="J174">
        <f t="shared" si="31"/>
        <v>11750</v>
      </c>
      <c r="K174">
        <f t="shared" si="27"/>
        <v>2050</v>
      </c>
      <c r="L174">
        <f t="shared" si="28"/>
        <v>6</v>
      </c>
      <c r="M174" t="str">
        <f t="shared" si="32"/>
        <v>nie</v>
      </c>
      <c r="N174" t="str">
        <f t="shared" si="29"/>
        <v>nie</v>
      </c>
    </row>
    <row r="175" spans="1:14" x14ac:dyDescent="0.3">
      <c r="A175" s="2">
        <v>45100</v>
      </c>
      <c r="B175">
        <f t="shared" si="23"/>
        <v>5</v>
      </c>
      <c r="C175">
        <v>10</v>
      </c>
      <c r="D175">
        <f t="shared" si="24"/>
        <v>0</v>
      </c>
      <c r="E175" t="s">
        <v>7</v>
      </c>
      <c r="F175" s="2" t="str">
        <f t="shared" si="25"/>
        <v>TAK</v>
      </c>
      <c r="G175">
        <f t="shared" si="26"/>
        <v>0.9</v>
      </c>
      <c r="H175">
        <f t="shared" si="30"/>
        <v>2320</v>
      </c>
      <c r="I175">
        <f t="shared" si="33"/>
        <v>14070</v>
      </c>
      <c r="J175">
        <f t="shared" si="31"/>
        <v>11750</v>
      </c>
      <c r="K175">
        <f t="shared" si="27"/>
        <v>2320</v>
      </c>
      <c r="L175">
        <f t="shared" si="28"/>
        <v>6</v>
      </c>
      <c r="M175" t="str">
        <f t="shared" si="32"/>
        <v>nie</v>
      </c>
      <c r="N175" t="str">
        <f t="shared" si="29"/>
        <v>nie</v>
      </c>
    </row>
    <row r="176" spans="1:14" x14ac:dyDescent="0.3">
      <c r="A176" s="2">
        <v>45101</v>
      </c>
      <c r="B176">
        <f t="shared" si="23"/>
        <v>6</v>
      </c>
      <c r="C176">
        <v>10</v>
      </c>
      <c r="D176">
        <f t="shared" si="24"/>
        <v>0</v>
      </c>
      <c r="E176" t="s">
        <v>7</v>
      </c>
      <c r="F176" s="2" t="str">
        <f t="shared" si="25"/>
        <v>NIE</v>
      </c>
      <c r="G176">
        <f t="shared" si="26"/>
        <v>0.9</v>
      </c>
      <c r="H176">
        <f t="shared" si="30"/>
        <v>2320</v>
      </c>
      <c r="I176">
        <f t="shared" si="33"/>
        <v>14070</v>
      </c>
      <c r="J176">
        <f t="shared" si="31"/>
        <v>11750</v>
      </c>
      <c r="K176">
        <f t="shared" si="27"/>
        <v>2320</v>
      </c>
      <c r="L176">
        <f t="shared" si="28"/>
        <v>6</v>
      </c>
      <c r="M176" t="str">
        <f t="shared" si="32"/>
        <v>nie</v>
      </c>
      <c r="N176" t="str">
        <f t="shared" si="29"/>
        <v>nie</v>
      </c>
    </row>
    <row r="177" spans="1:14" x14ac:dyDescent="0.3">
      <c r="A177" s="2">
        <v>45102</v>
      </c>
      <c r="B177">
        <f t="shared" si="23"/>
        <v>7</v>
      </c>
      <c r="C177">
        <v>10</v>
      </c>
      <c r="D177">
        <f t="shared" si="24"/>
        <v>150</v>
      </c>
      <c r="E177" t="s">
        <v>7</v>
      </c>
      <c r="F177" s="2" t="str">
        <f t="shared" si="25"/>
        <v>NIE</v>
      </c>
      <c r="G177">
        <f t="shared" si="26"/>
        <v>0.9</v>
      </c>
      <c r="H177">
        <f t="shared" si="30"/>
        <v>2170</v>
      </c>
      <c r="I177">
        <f t="shared" si="33"/>
        <v>14070</v>
      </c>
      <c r="J177">
        <f t="shared" si="31"/>
        <v>11900</v>
      </c>
      <c r="K177">
        <f t="shared" si="27"/>
        <v>2170</v>
      </c>
      <c r="L177">
        <f t="shared" si="28"/>
        <v>6</v>
      </c>
      <c r="M177" t="str">
        <f t="shared" si="32"/>
        <v>nie</v>
      </c>
      <c r="N177" t="str">
        <f t="shared" si="29"/>
        <v>nie</v>
      </c>
    </row>
    <row r="178" spans="1:14" x14ac:dyDescent="0.3">
      <c r="A178" s="2">
        <v>45103</v>
      </c>
      <c r="B178">
        <f t="shared" si="23"/>
        <v>1</v>
      </c>
      <c r="C178">
        <v>10</v>
      </c>
      <c r="D178">
        <f t="shared" si="24"/>
        <v>0</v>
      </c>
      <c r="E178" t="s">
        <v>7</v>
      </c>
      <c r="F178" s="2" t="str">
        <f t="shared" si="25"/>
        <v>TAK</v>
      </c>
      <c r="G178">
        <f t="shared" si="26"/>
        <v>0.9</v>
      </c>
      <c r="H178">
        <f t="shared" si="30"/>
        <v>2440</v>
      </c>
      <c r="I178">
        <f t="shared" si="33"/>
        <v>14340</v>
      </c>
      <c r="J178">
        <f t="shared" si="31"/>
        <v>11900</v>
      </c>
      <c r="K178">
        <f t="shared" si="27"/>
        <v>2440</v>
      </c>
      <c r="L178">
        <f t="shared" si="28"/>
        <v>6</v>
      </c>
      <c r="M178" t="str">
        <f t="shared" si="32"/>
        <v>nie</v>
      </c>
      <c r="N178" t="str">
        <f t="shared" si="29"/>
        <v>nie</v>
      </c>
    </row>
    <row r="179" spans="1:14" x14ac:dyDescent="0.3">
      <c r="A179" s="2">
        <v>45104</v>
      </c>
      <c r="B179">
        <f t="shared" si="23"/>
        <v>2</v>
      </c>
      <c r="C179">
        <v>10</v>
      </c>
      <c r="D179">
        <f t="shared" si="24"/>
        <v>0</v>
      </c>
      <c r="E179" t="s">
        <v>7</v>
      </c>
      <c r="F179" s="2" t="str">
        <f t="shared" si="25"/>
        <v>TAK</v>
      </c>
      <c r="G179">
        <f t="shared" si="26"/>
        <v>0.9</v>
      </c>
      <c r="H179">
        <f t="shared" si="30"/>
        <v>2710</v>
      </c>
      <c r="I179">
        <f t="shared" si="33"/>
        <v>14610</v>
      </c>
      <c r="J179">
        <f t="shared" si="31"/>
        <v>11900</v>
      </c>
      <c r="K179">
        <f t="shared" si="27"/>
        <v>2710</v>
      </c>
      <c r="L179">
        <f t="shared" si="28"/>
        <v>6</v>
      </c>
      <c r="M179" t="str">
        <f t="shared" si="32"/>
        <v>nie</v>
      </c>
      <c r="N179" t="str">
        <f t="shared" si="29"/>
        <v>nie</v>
      </c>
    </row>
    <row r="180" spans="1:14" x14ac:dyDescent="0.3">
      <c r="A180" s="2">
        <v>45105</v>
      </c>
      <c r="B180">
        <f t="shared" si="23"/>
        <v>3</v>
      </c>
      <c r="C180">
        <v>10</v>
      </c>
      <c r="D180">
        <f t="shared" si="24"/>
        <v>0</v>
      </c>
      <c r="E180" t="s">
        <v>7</v>
      </c>
      <c r="F180" s="2" t="str">
        <f t="shared" si="25"/>
        <v>TAK</v>
      </c>
      <c r="G180">
        <f t="shared" si="26"/>
        <v>0.9</v>
      </c>
      <c r="H180">
        <f t="shared" si="30"/>
        <v>2980</v>
      </c>
      <c r="I180">
        <f t="shared" si="33"/>
        <v>14880</v>
      </c>
      <c r="J180">
        <f t="shared" si="31"/>
        <v>11900</v>
      </c>
      <c r="K180">
        <f t="shared" si="27"/>
        <v>2980</v>
      </c>
      <c r="L180">
        <f t="shared" si="28"/>
        <v>6</v>
      </c>
      <c r="M180" t="str">
        <f t="shared" si="32"/>
        <v>nie</v>
      </c>
      <c r="N180" t="str">
        <f t="shared" si="29"/>
        <v>nie</v>
      </c>
    </row>
    <row r="181" spans="1:14" x14ac:dyDescent="0.3">
      <c r="A181" s="2">
        <v>45106</v>
      </c>
      <c r="B181">
        <f t="shared" si="23"/>
        <v>4</v>
      </c>
      <c r="C181">
        <v>10</v>
      </c>
      <c r="D181">
        <f t="shared" si="24"/>
        <v>0</v>
      </c>
      <c r="E181" t="s">
        <v>7</v>
      </c>
      <c r="F181" s="2" t="str">
        <f t="shared" si="25"/>
        <v>TAK</v>
      </c>
      <c r="G181">
        <f t="shared" si="26"/>
        <v>0.9</v>
      </c>
      <c r="H181">
        <f t="shared" si="30"/>
        <v>3250</v>
      </c>
      <c r="I181">
        <f t="shared" si="33"/>
        <v>15150</v>
      </c>
      <c r="J181">
        <f t="shared" si="31"/>
        <v>11900</v>
      </c>
      <c r="K181">
        <f t="shared" si="27"/>
        <v>3250</v>
      </c>
      <c r="L181">
        <f t="shared" si="28"/>
        <v>6</v>
      </c>
      <c r="M181" t="str">
        <f t="shared" si="32"/>
        <v>nie</v>
      </c>
      <c r="N181" t="str">
        <f>IF(AND(M181="nie",M182="tak"),"koniec","nie")</f>
        <v>nie</v>
      </c>
    </row>
    <row r="182" spans="1:14" x14ac:dyDescent="0.3">
      <c r="A182" s="2">
        <v>45107</v>
      </c>
      <c r="B182">
        <f t="shared" si="23"/>
        <v>5</v>
      </c>
      <c r="C182">
        <v>10</v>
      </c>
      <c r="D182">
        <f t="shared" si="24"/>
        <v>0</v>
      </c>
      <c r="E182" t="s">
        <v>7</v>
      </c>
      <c r="F182" s="2" t="str">
        <f t="shared" si="25"/>
        <v>TAK</v>
      </c>
      <c r="G182">
        <f t="shared" si="26"/>
        <v>0.9</v>
      </c>
      <c r="H182">
        <f>IF(F182="tak",30*G182*10-D182+H181,H181-D182)</f>
        <v>3520</v>
      </c>
      <c r="I182">
        <f>IF(F182="tak",G182*C182*30+I181,I181)</f>
        <v>15420</v>
      </c>
      <c r="J182">
        <f>J181+D182</f>
        <v>11900</v>
      </c>
      <c r="K182">
        <f t="shared" si="27"/>
        <v>3520</v>
      </c>
      <c r="L182">
        <f t="shared" si="28"/>
        <v>6</v>
      </c>
      <c r="M182" t="str">
        <f>IF(L182=L181,"nie","tak")</f>
        <v>nie</v>
      </c>
      <c r="N182" t="str">
        <f>IF(AND(M182="nie",M183="tak"),"koniec","nie")</f>
        <v>koniec</v>
      </c>
    </row>
    <row r="183" spans="1:14" x14ac:dyDescent="0.3">
      <c r="A183" s="2">
        <v>45108</v>
      </c>
      <c r="B183">
        <f t="shared" si="23"/>
        <v>6</v>
      </c>
      <c r="C183">
        <v>10</v>
      </c>
      <c r="D183">
        <f t="shared" si="24"/>
        <v>0</v>
      </c>
      <c r="E183" t="s">
        <v>7</v>
      </c>
      <c r="F183" s="2" t="str">
        <f t="shared" si="25"/>
        <v>NIE</v>
      </c>
      <c r="G183">
        <f t="shared" si="26"/>
        <v>0.9</v>
      </c>
      <c r="H183">
        <f>IF(F183="tak",30*G183*10-D183+H182,H182-D183)</f>
        <v>3520</v>
      </c>
      <c r="I183">
        <f>IF(F183="tak",G183*C183*30+I182,I182)</f>
        <v>15420</v>
      </c>
      <c r="J183">
        <f>J182+D183</f>
        <v>11900</v>
      </c>
      <c r="K183">
        <f t="shared" si="27"/>
        <v>3520</v>
      </c>
      <c r="L183">
        <f t="shared" si="28"/>
        <v>7</v>
      </c>
      <c r="M183" t="str">
        <f>IF(L183=L182,"nie","tak")</f>
        <v>tak</v>
      </c>
      <c r="N183" t="str">
        <f t="shared" si="29"/>
        <v>nie</v>
      </c>
    </row>
    <row r="184" spans="1:14" x14ac:dyDescent="0.3">
      <c r="A184" s="2">
        <v>45109</v>
      </c>
      <c r="B184">
        <f t="shared" si="23"/>
        <v>7</v>
      </c>
      <c r="C184">
        <v>10</v>
      </c>
      <c r="D184">
        <f t="shared" si="24"/>
        <v>150</v>
      </c>
      <c r="E184" t="s">
        <v>7</v>
      </c>
      <c r="F184" s="2" t="str">
        <f t="shared" si="25"/>
        <v>NIE</v>
      </c>
      <c r="G184">
        <f t="shared" si="26"/>
        <v>0.9</v>
      </c>
      <c r="H184">
        <f t="shared" si="30"/>
        <v>3370</v>
      </c>
      <c r="I184">
        <f t="shared" si="33"/>
        <v>15420</v>
      </c>
      <c r="J184">
        <f t="shared" si="31"/>
        <v>12050</v>
      </c>
      <c r="K184">
        <f t="shared" si="27"/>
        <v>3370</v>
      </c>
      <c r="L184">
        <f t="shared" si="28"/>
        <v>7</v>
      </c>
      <c r="M184" t="str">
        <f t="shared" si="32"/>
        <v>nie</v>
      </c>
      <c r="N184" t="str">
        <f t="shared" si="29"/>
        <v>nie</v>
      </c>
    </row>
    <row r="185" spans="1:14" x14ac:dyDescent="0.3">
      <c r="A185" s="2">
        <v>45110</v>
      </c>
      <c r="B185">
        <f t="shared" si="23"/>
        <v>1</v>
      </c>
      <c r="C185">
        <v>10</v>
      </c>
      <c r="D185">
        <f t="shared" si="24"/>
        <v>0</v>
      </c>
      <c r="E185" t="s">
        <v>7</v>
      </c>
      <c r="F185" s="2" t="str">
        <f t="shared" si="25"/>
        <v>TAK</v>
      </c>
      <c r="G185">
        <f t="shared" si="26"/>
        <v>0.9</v>
      </c>
      <c r="H185">
        <f t="shared" si="30"/>
        <v>3640</v>
      </c>
      <c r="I185">
        <f t="shared" si="33"/>
        <v>15690</v>
      </c>
      <c r="J185">
        <f t="shared" si="31"/>
        <v>12050</v>
      </c>
      <c r="K185">
        <f t="shared" si="27"/>
        <v>3640</v>
      </c>
      <c r="L185">
        <f t="shared" si="28"/>
        <v>7</v>
      </c>
      <c r="M185" t="str">
        <f t="shared" si="32"/>
        <v>nie</v>
      </c>
      <c r="N185" t="str">
        <f t="shared" si="29"/>
        <v>nie</v>
      </c>
    </row>
    <row r="186" spans="1:14" x14ac:dyDescent="0.3">
      <c r="A186" s="2">
        <v>45111</v>
      </c>
      <c r="B186">
        <f t="shared" si="23"/>
        <v>2</v>
      </c>
      <c r="C186">
        <v>10</v>
      </c>
      <c r="D186">
        <f t="shared" si="24"/>
        <v>0</v>
      </c>
      <c r="E186" t="s">
        <v>7</v>
      </c>
      <c r="F186" s="2" t="str">
        <f t="shared" si="25"/>
        <v>TAK</v>
      </c>
      <c r="G186">
        <f t="shared" si="26"/>
        <v>0.9</v>
      </c>
      <c r="H186">
        <f t="shared" si="30"/>
        <v>3910</v>
      </c>
      <c r="I186">
        <f t="shared" si="33"/>
        <v>15960</v>
      </c>
      <c r="J186">
        <f t="shared" si="31"/>
        <v>12050</v>
      </c>
      <c r="K186">
        <f t="shared" si="27"/>
        <v>3910</v>
      </c>
      <c r="L186">
        <f t="shared" si="28"/>
        <v>7</v>
      </c>
      <c r="M186" t="str">
        <f t="shared" si="32"/>
        <v>nie</v>
      </c>
      <c r="N186" t="str">
        <f t="shared" si="29"/>
        <v>nie</v>
      </c>
    </row>
    <row r="187" spans="1:14" x14ac:dyDescent="0.3">
      <c r="A187" s="2">
        <v>45112</v>
      </c>
      <c r="B187">
        <f t="shared" si="23"/>
        <v>3</v>
      </c>
      <c r="C187">
        <v>10</v>
      </c>
      <c r="D187">
        <f t="shared" si="24"/>
        <v>0</v>
      </c>
      <c r="E187" t="s">
        <v>7</v>
      </c>
      <c r="F187" s="2" t="str">
        <f t="shared" si="25"/>
        <v>TAK</v>
      </c>
      <c r="G187">
        <f t="shared" si="26"/>
        <v>0.9</v>
      </c>
      <c r="H187">
        <f t="shared" si="30"/>
        <v>4180</v>
      </c>
      <c r="I187">
        <f t="shared" si="33"/>
        <v>16230</v>
      </c>
      <c r="J187">
        <f t="shared" si="31"/>
        <v>12050</v>
      </c>
      <c r="K187">
        <f t="shared" si="27"/>
        <v>4180</v>
      </c>
      <c r="L187">
        <f t="shared" si="28"/>
        <v>7</v>
      </c>
      <c r="M187" t="str">
        <f t="shared" si="32"/>
        <v>nie</v>
      </c>
      <c r="N187" t="str">
        <f t="shared" si="29"/>
        <v>nie</v>
      </c>
    </row>
    <row r="188" spans="1:14" x14ac:dyDescent="0.3">
      <c r="A188" s="2">
        <v>45113</v>
      </c>
      <c r="B188">
        <f t="shared" si="23"/>
        <v>4</v>
      </c>
      <c r="C188">
        <v>10</v>
      </c>
      <c r="D188">
        <f t="shared" si="24"/>
        <v>0</v>
      </c>
      <c r="E188" t="s">
        <v>7</v>
      </c>
      <c r="F188" s="2" t="str">
        <f t="shared" si="25"/>
        <v>TAK</v>
      </c>
      <c r="G188">
        <f t="shared" si="26"/>
        <v>0.9</v>
      </c>
      <c r="H188">
        <f t="shared" si="30"/>
        <v>4450</v>
      </c>
      <c r="I188">
        <f t="shared" si="33"/>
        <v>16500</v>
      </c>
      <c r="J188">
        <f t="shared" si="31"/>
        <v>12050</v>
      </c>
      <c r="K188">
        <f t="shared" si="27"/>
        <v>4450</v>
      </c>
      <c r="L188">
        <f t="shared" si="28"/>
        <v>7</v>
      </c>
      <c r="M188" t="str">
        <f t="shared" si="32"/>
        <v>nie</v>
      </c>
      <c r="N188" t="str">
        <f t="shared" si="29"/>
        <v>nie</v>
      </c>
    </row>
    <row r="189" spans="1:14" x14ac:dyDescent="0.3">
      <c r="A189" s="2">
        <v>45114</v>
      </c>
      <c r="B189">
        <f t="shared" si="23"/>
        <v>5</v>
      </c>
      <c r="C189">
        <v>10</v>
      </c>
      <c r="D189">
        <f t="shared" si="24"/>
        <v>0</v>
      </c>
      <c r="E189" t="s">
        <v>7</v>
      </c>
      <c r="F189" s="2" t="str">
        <f t="shared" si="25"/>
        <v>TAK</v>
      </c>
      <c r="G189">
        <f t="shared" si="26"/>
        <v>0.9</v>
      </c>
      <c r="H189">
        <f t="shared" si="30"/>
        <v>4720</v>
      </c>
      <c r="I189">
        <f t="shared" si="33"/>
        <v>16770</v>
      </c>
      <c r="J189">
        <f t="shared" si="31"/>
        <v>12050</v>
      </c>
      <c r="K189">
        <f t="shared" si="27"/>
        <v>4720</v>
      </c>
      <c r="L189">
        <f t="shared" si="28"/>
        <v>7</v>
      </c>
      <c r="M189" t="str">
        <f t="shared" si="32"/>
        <v>nie</v>
      </c>
      <c r="N189" t="str">
        <f t="shared" si="29"/>
        <v>nie</v>
      </c>
    </row>
    <row r="190" spans="1:14" x14ac:dyDescent="0.3">
      <c r="A190" s="2">
        <v>45115</v>
      </c>
      <c r="B190">
        <f t="shared" si="23"/>
        <v>6</v>
      </c>
      <c r="C190">
        <v>10</v>
      </c>
      <c r="D190">
        <f t="shared" si="24"/>
        <v>0</v>
      </c>
      <c r="E190" t="s">
        <v>7</v>
      </c>
      <c r="F190" s="2" t="str">
        <f t="shared" si="25"/>
        <v>NIE</v>
      </c>
      <c r="G190">
        <f t="shared" si="26"/>
        <v>0.9</v>
      </c>
      <c r="H190">
        <f t="shared" si="30"/>
        <v>4720</v>
      </c>
      <c r="I190">
        <f t="shared" si="33"/>
        <v>16770</v>
      </c>
      <c r="J190">
        <f t="shared" si="31"/>
        <v>12050</v>
      </c>
      <c r="K190">
        <f t="shared" si="27"/>
        <v>4720</v>
      </c>
      <c r="L190">
        <f t="shared" si="28"/>
        <v>7</v>
      </c>
      <c r="M190" t="str">
        <f t="shared" si="32"/>
        <v>nie</v>
      </c>
      <c r="N190" t="str">
        <f t="shared" si="29"/>
        <v>nie</v>
      </c>
    </row>
    <row r="191" spans="1:14" x14ac:dyDescent="0.3">
      <c r="A191" s="2">
        <v>45116</v>
      </c>
      <c r="B191">
        <f t="shared" si="23"/>
        <v>7</v>
      </c>
      <c r="C191">
        <v>10</v>
      </c>
      <c r="D191">
        <f t="shared" si="24"/>
        <v>150</v>
      </c>
      <c r="E191" t="s">
        <v>7</v>
      </c>
      <c r="F191" s="2" t="str">
        <f t="shared" si="25"/>
        <v>NIE</v>
      </c>
      <c r="G191">
        <f t="shared" si="26"/>
        <v>0.9</v>
      </c>
      <c r="H191">
        <f t="shared" si="30"/>
        <v>4570</v>
      </c>
      <c r="I191">
        <f t="shared" si="33"/>
        <v>16770</v>
      </c>
      <c r="J191">
        <f t="shared" si="31"/>
        <v>12200</v>
      </c>
      <c r="K191">
        <f t="shared" si="27"/>
        <v>4570</v>
      </c>
      <c r="L191">
        <f t="shared" si="28"/>
        <v>7</v>
      </c>
      <c r="M191" t="str">
        <f t="shared" si="32"/>
        <v>nie</v>
      </c>
      <c r="N191" t="str">
        <f t="shared" si="29"/>
        <v>nie</v>
      </c>
    </row>
    <row r="192" spans="1:14" x14ac:dyDescent="0.3">
      <c r="A192" s="2">
        <v>45117</v>
      </c>
      <c r="B192">
        <f t="shared" si="23"/>
        <v>1</v>
      </c>
      <c r="C192">
        <v>10</v>
      </c>
      <c r="D192">
        <f t="shared" si="24"/>
        <v>0</v>
      </c>
      <c r="E192" t="s">
        <v>7</v>
      </c>
      <c r="F192" s="2" t="str">
        <f t="shared" si="25"/>
        <v>TAK</v>
      </c>
      <c r="G192">
        <f t="shared" si="26"/>
        <v>0.9</v>
      </c>
      <c r="H192">
        <f t="shared" si="30"/>
        <v>4840</v>
      </c>
      <c r="I192">
        <f t="shared" si="33"/>
        <v>17040</v>
      </c>
      <c r="J192">
        <f t="shared" si="31"/>
        <v>12200</v>
      </c>
      <c r="K192">
        <f t="shared" si="27"/>
        <v>4840</v>
      </c>
      <c r="L192">
        <f t="shared" si="28"/>
        <v>7</v>
      </c>
      <c r="M192" t="str">
        <f t="shared" si="32"/>
        <v>nie</v>
      </c>
      <c r="N192" t="str">
        <f t="shared" si="29"/>
        <v>nie</v>
      </c>
    </row>
    <row r="193" spans="1:14" x14ac:dyDescent="0.3">
      <c r="A193" s="2">
        <v>45118</v>
      </c>
      <c r="B193">
        <f t="shared" si="23"/>
        <v>2</v>
      </c>
      <c r="C193">
        <v>10</v>
      </c>
      <c r="D193">
        <f t="shared" si="24"/>
        <v>0</v>
      </c>
      <c r="E193" t="s">
        <v>7</v>
      </c>
      <c r="F193" s="2" t="str">
        <f t="shared" si="25"/>
        <v>TAK</v>
      </c>
      <c r="G193">
        <f t="shared" si="26"/>
        <v>0.9</v>
      </c>
      <c r="H193">
        <f t="shared" si="30"/>
        <v>5110</v>
      </c>
      <c r="I193">
        <f t="shared" si="33"/>
        <v>17310</v>
      </c>
      <c r="J193">
        <f t="shared" si="31"/>
        <v>12200</v>
      </c>
      <c r="K193">
        <f t="shared" si="27"/>
        <v>5110</v>
      </c>
      <c r="L193">
        <f t="shared" si="28"/>
        <v>7</v>
      </c>
      <c r="M193" t="str">
        <f t="shared" si="32"/>
        <v>nie</v>
      </c>
      <c r="N193" t="str">
        <f t="shared" si="29"/>
        <v>nie</v>
      </c>
    </row>
    <row r="194" spans="1:14" x14ac:dyDescent="0.3">
      <c r="A194" s="2">
        <v>45119</v>
      </c>
      <c r="B194">
        <f t="shared" si="23"/>
        <v>3</v>
      </c>
      <c r="C194">
        <v>10</v>
      </c>
      <c r="D194">
        <f t="shared" si="24"/>
        <v>0</v>
      </c>
      <c r="E194" t="s">
        <v>7</v>
      </c>
      <c r="F194" s="2" t="str">
        <f t="shared" si="25"/>
        <v>TAK</v>
      </c>
      <c r="G194">
        <f t="shared" si="26"/>
        <v>0.9</v>
      </c>
      <c r="H194">
        <f t="shared" si="30"/>
        <v>5380</v>
      </c>
      <c r="I194">
        <f t="shared" si="33"/>
        <v>17580</v>
      </c>
      <c r="J194">
        <f t="shared" si="31"/>
        <v>12200</v>
      </c>
      <c r="K194">
        <f t="shared" si="27"/>
        <v>5380</v>
      </c>
      <c r="L194">
        <f t="shared" si="28"/>
        <v>7</v>
      </c>
      <c r="M194" t="str">
        <f t="shared" si="32"/>
        <v>nie</v>
      </c>
      <c r="N194" t="str">
        <f t="shared" si="29"/>
        <v>nie</v>
      </c>
    </row>
    <row r="195" spans="1:14" x14ac:dyDescent="0.3">
      <c r="A195" s="2">
        <v>45120</v>
      </c>
      <c r="B195">
        <f t="shared" ref="B195:B258" si="34">WEEKDAY(A195,2)</f>
        <v>4</v>
      </c>
      <c r="C195">
        <v>10</v>
      </c>
      <c r="D195">
        <f t="shared" ref="D195:D258" si="35">IF(B195=7,15*10,0)</f>
        <v>0</v>
      </c>
      <c r="E195" t="s">
        <v>7</v>
      </c>
      <c r="F195" s="2" t="str">
        <f t="shared" ref="F195:F258" si="36">IF(OR(B195=6,B195=7),"NIE","TAK")</f>
        <v>TAK</v>
      </c>
      <c r="G195">
        <f t="shared" ref="G195:G258" si="37">IF(E195="wiosna",50%,IF(E195="lato",90%,IF(E195="jesień",40%,20%)))</f>
        <v>0.9</v>
      </c>
      <c r="H195">
        <f t="shared" si="30"/>
        <v>5650</v>
      </c>
      <c r="I195">
        <f t="shared" si="33"/>
        <v>17850</v>
      </c>
      <c r="J195">
        <f t="shared" si="31"/>
        <v>12200</v>
      </c>
      <c r="K195">
        <f t="shared" ref="K195:K258" si="38">I195-J195</f>
        <v>5650</v>
      </c>
      <c r="L195">
        <f t="shared" ref="L195:L258" si="39">MONTH(A195)</f>
        <v>7</v>
      </c>
      <c r="M195" t="str">
        <f t="shared" si="32"/>
        <v>nie</v>
      </c>
      <c r="N195" t="str">
        <f t="shared" ref="N195:N258" si="40">IF(AND(M195="nie",M196="tak"),"koniec","nie")</f>
        <v>nie</v>
      </c>
    </row>
    <row r="196" spans="1:14" x14ac:dyDescent="0.3">
      <c r="A196" s="2">
        <v>45121</v>
      </c>
      <c r="B196">
        <f t="shared" si="34"/>
        <v>5</v>
      </c>
      <c r="C196">
        <v>10</v>
      </c>
      <c r="D196">
        <f t="shared" si="35"/>
        <v>0</v>
      </c>
      <c r="E196" t="s">
        <v>7</v>
      </c>
      <c r="F196" s="2" t="str">
        <f t="shared" si="36"/>
        <v>TAK</v>
      </c>
      <c r="G196">
        <f t="shared" si="37"/>
        <v>0.9</v>
      </c>
      <c r="H196">
        <f t="shared" ref="H196:H259" si="41">IF(F196="tak",30*G196*10-D196+H195,H195-D196)</f>
        <v>5920</v>
      </c>
      <c r="I196">
        <f t="shared" si="33"/>
        <v>18120</v>
      </c>
      <c r="J196">
        <f t="shared" ref="J196:J259" si="42">J195+D196</f>
        <v>12200</v>
      </c>
      <c r="K196">
        <f t="shared" si="38"/>
        <v>5920</v>
      </c>
      <c r="L196">
        <f t="shared" si="39"/>
        <v>7</v>
      </c>
      <c r="M196" t="str">
        <f t="shared" ref="M196:M259" si="43">IF(L196=L195,"nie","tak")</f>
        <v>nie</v>
      </c>
      <c r="N196" t="str">
        <f t="shared" si="40"/>
        <v>nie</v>
      </c>
    </row>
    <row r="197" spans="1:14" x14ac:dyDescent="0.3">
      <c r="A197" s="2">
        <v>45122</v>
      </c>
      <c r="B197">
        <f t="shared" si="34"/>
        <v>6</v>
      </c>
      <c r="C197">
        <v>10</v>
      </c>
      <c r="D197">
        <f t="shared" si="35"/>
        <v>0</v>
      </c>
      <c r="E197" t="s">
        <v>7</v>
      </c>
      <c r="F197" s="2" t="str">
        <f t="shared" si="36"/>
        <v>NIE</v>
      </c>
      <c r="G197">
        <f t="shared" si="37"/>
        <v>0.9</v>
      </c>
      <c r="H197">
        <f t="shared" si="41"/>
        <v>5920</v>
      </c>
      <c r="I197">
        <f t="shared" si="33"/>
        <v>18120</v>
      </c>
      <c r="J197">
        <f t="shared" si="42"/>
        <v>12200</v>
      </c>
      <c r="K197">
        <f t="shared" si="38"/>
        <v>5920</v>
      </c>
      <c r="L197">
        <f t="shared" si="39"/>
        <v>7</v>
      </c>
      <c r="M197" t="str">
        <f t="shared" si="43"/>
        <v>nie</v>
      </c>
      <c r="N197" t="str">
        <f t="shared" si="40"/>
        <v>nie</v>
      </c>
    </row>
    <row r="198" spans="1:14" x14ac:dyDescent="0.3">
      <c r="A198" s="2">
        <v>45123</v>
      </c>
      <c r="B198">
        <f t="shared" si="34"/>
        <v>7</v>
      </c>
      <c r="C198">
        <v>10</v>
      </c>
      <c r="D198">
        <f t="shared" si="35"/>
        <v>150</v>
      </c>
      <c r="E198" t="s">
        <v>7</v>
      </c>
      <c r="F198" s="2" t="str">
        <f t="shared" si="36"/>
        <v>NIE</v>
      </c>
      <c r="G198">
        <f t="shared" si="37"/>
        <v>0.9</v>
      </c>
      <c r="H198">
        <f t="shared" si="41"/>
        <v>5770</v>
      </c>
      <c r="I198">
        <f t="shared" si="33"/>
        <v>18120</v>
      </c>
      <c r="J198">
        <f t="shared" si="42"/>
        <v>12350</v>
      </c>
      <c r="K198">
        <f t="shared" si="38"/>
        <v>5770</v>
      </c>
      <c r="L198">
        <f t="shared" si="39"/>
        <v>7</v>
      </c>
      <c r="M198" t="str">
        <f t="shared" si="43"/>
        <v>nie</v>
      </c>
      <c r="N198" t="str">
        <f t="shared" si="40"/>
        <v>nie</v>
      </c>
    </row>
    <row r="199" spans="1:14" x14ac:dyDescent="0.3">
      <c r="A199" s="2">
        <v>45124</v>
      </c>
      <c r="B199">
        <f t="shared" si="34"/>
        <v>1</v>
      </c>
      <c r="C199">
        <v>10</v>
      </c>
      <c r="D199">
        <f t="shared" si="35"/>
        <v>0</v>
      </c>
      <c r="E199" t="s">
        <v>7</v>
      </c>
      <c r="F199" s="2" t="str">
        <f t="shared" si="36"/>
        <v>TAK</v>
      </c>
      <c r="G199">
        <f t="shared" si="37"/>
        <v>0.9</v>
      </c>
      <c r="H199">
        <f t="shared" si="41"/>
        <v>6040</v>
      </c>
      <c r="I199">
        <f t="shared" si="33"/>
        <v>18390</v>
      </c>
      <c r="J199">
        <f t="shared" si="42"/>
        <v>12350</v>
      </c>
      <c r="K199">
        <f t="shared" si="38"/>
        <v>6040</v>
      </c>
      <c r="L199">
        <f t="shared" si="39"/>
        <v>7</v>
      </c>
      <c r="M199" t="str">
        <f t="shared" si="43"/>
        <v>nie</v>
      </c>
      <c r="N199" t="str">
        <f t="shared" si="40"/>
        <v>nie</v>
      </c>
    </row>
    <row r="200" spans="1:14" x14ac:dyDescent="0.3">
      <c r="A200" s="2">
        <v>45125</v>
      </c>
      <c r="B200">
        <f t="shared" si="34"/>
        <v>2</v>
      </c>
      <c r="C200">
        <v>10</v>
      </c>
      <c r="D200">
        <f t="shared" si="35"/>
        <v>0</v>
      </c>
      <c r="E200" t="s">
        <v>7</v>
      </c>
      <c r="F200" s="2" t="str">
        <f t="shared" si="36"/>
        <v>TAK</v>
      </c>
      <c r="G200">
        <f t="shared" si="37"/>
        <v>0.9</v>
      </c>
      <c r="H200">
        <f t="shared" si="41"/>
        <v>6310</v>
      </c>
      <c r="I200">
        <f t="shared" si="33"/>
        <v>18660</v>
      </c>
      <c r="J200">
        <f t="shared" si="42"/>
        <v>12350</v>
      </c>
      <c r="K200">
        <f t="shared" si="38"/>
        <v>6310</v>
      </c>
      <c r="L200">
        <f t="shared" si="39"/>
        <v>7</v>
      </c>
      <c r="M200" t="str">
        <f t="shared" si="43"/>
        <v>nie</v>
      </c>
      <c r="N200" t="str">
        <f t="shared" si="40"/>
        <v>nie</v>
      </c>
    </row>
    <row r="201" spans="1:14" x14ac:dyDescent="0.3">
      <c r="A201" s="2">
        <v>45126</v>
      </c>
      <c r="B201">
        <f t="shared" si="34"/>
        <v>3</v>
      </c>
      <c r="C201">
        <v>10</v>
      </c>
      <c r="D201">
        <f t="shared" si="35"/>
        <v>0</v>
      </c>
      <c r="E201" t="s">
        <v>7</v>
      </c>
      <c r="F201" s="2" t="str">
        <f t="shared" si="36"/>
        <v>TAK</v>
      </c>
      <c r="G201">
        <f t="shared" si="37"/>
        <v>0.9</v>
      </c>
      <c r="H201">
        <f t="shared" si="41"/>
        <v>6580</v>
      </c>
      <c r="I201">
        <f t="shared" si="33"/>
        <v>18930</v>
      </c>
      <c r="J201">
        <f t="shared" si="42"/>
        <v>12350</v>
      </c>
      <c r="K201">
        <f t="shared" si="38"/>
        <v>6580</v>
      </c>
      <c r="L201">
        <f t="shared" si="39"/>
        <v>7</v>
      </c>
      <c r="M201" t="str">
        <f t="shared" si="43"/>
        <v>nie</v>
      </c>
      <c r="N201" t="str">
        <f t="shared" si="40"/>
        <v>nie</v>
      </c>
    </row>
    <row r="202" spans="1:14" x14ac:dyDescent="0.3">
      <c r="A202" s="2">
        <v>45127</v>
      </c>
      <c r="B202">
        <f t="shared" si="34"/>
        <v>4</v>
      </c>
      <c r="C202">
        <v>10</v>
      </c>
      <c r="D202">
        <f t="shared" si="35"/>
        <v>0</v>
      </c>
      <c r="E202" t="s">
        <v>7</v>
      </c>
      <c r="F202" s="2" t="str">
        <f t="shared" si="36"/>
        <v>TAK</v>
      </c>
      <c r="G202">
        <f t="shared" si="37"/>
        <v>0.9</v>
      </c>
      <c r="H202">
        <f t="shared" si="41"/>
        <v>6850</v>
      </c>
      <c r="I202">
        <f t="shared" si="33"/>
        <v>19200</v>
      </c>
      <c r="J202">
        <f t="shared" si="42"/>
        <v>12350</v>
      </c>
      <c r="K202">
        <f t="shared" si="38"/>
        <v>6850</v>
      </c>
      <c r="L202">
        <f t="shared" si="39"/>
        <v>7</v>
      </c>
      <c r="M202" t="str">
        <f t="shared" si="43"/>
        <v>nie</v>
      </c>
      <c r="N202" t="str">
        <f t="shared" si="40"/>
        <v>nie</v>
      </c>
    </row>
    <row r="203" spans="1:14" x14ac:dyDescent="0.3">
      <c r="A203" s="2">
        <v>45128</v>
      </c>
      <c r="B203">
        <f t="shared" si="34"/>
        <v>5</v>
      </c>
      <c r="C203">
        <v>10</v>
      </c>
      <c r="D203">
        <f t="shared" si="35"/>
        <v>0</v>
      </c>
      <c r="E203" t="s">
        <v>7</v>
      </c>
      <c r="F203" s="2" t="str">
        <f t="shared" si="36"/>
        <v>TAK</v>
      </c>
      <c r="G203">
        <f t="shared" si="37"/>
        <v>0.9</v>
      </c>
      <c r="H203">
        <f t="shared" si="41"/>
        <v>7120</v>
      </c>
      <c r="I203">
        <f t="shared" si="33"/>
        <v>19470</v>
      </c>
      <c r="J203">
        <f t="shared" si="42"/>
        <v>12350</v>
      </c>
      <c r="K203">
        <f t="shared" si="38"/>
        <v>7120</v>
      </c>
      <c r="L203">
        <f t="shared" si="39"/>
        <v>7</v>
      </c>
      <c r="M203" t="str">
        <f t="shared" si="43"/>
        <v>nie</v>
      </c>
      <c r="N203" t="str">
        <f t="shared" si="40"/>
        <v>nie</v>
      </c>
    </row>
    <row r="204" spans="1:14" x14ac:dyDescent="0.3">
      <c r="A204" s="2">
        <v>45129</v>
      </c>
      <c r="B204">
        <f t="shared" si="34"/>
        <v>6</v>
      </c>
      <c r="C204">
        <v>10</v>
      </c>
      <c r="D204">
        <f t="shared" si="35"/>
        <v>0</v>
      </c>
      <c r="E204" t="s">
        <v>7</v>
      </c>
      <c r="F204" s="2" t="str">
        <f t="shared" si="36"/>
        <v>NIE</v>
      </c>
      <c r="G204">
        <f t="shared" si="37"/>
        <v>0.9</v>
      </c>
      <c r="H204">
        <f t="shared" si="41"/>
        <v>7120</v>
      </c>
      <c r="I204">
        <f t="shared" si="33"/>
        <v>19470</v>
      </c>
      <c r="J204">
        <f t="shared" si="42"/>
        <v>12350</v>
      </c>
      <c r="K204">
        <f t="shared" si="38"/>
        <v>7120</v>
      </c>
      <c r="L204">
        <f t="shared" si="39"/>
        <v>7</v>
      </c>
      <c r="M204" t="str">
        <f t="shared" si="43"/>
        <v>nie</v>
      </c>
      <c r="N204" t="str">
        <f t="shared" si="40"/>
        <v>nie</v>
      </c>
    </row>
    <row r="205" spans="1:14" x14ac:dyDescent="0.3">
      <c r="A205" s="2">
        <v>45130</v>
      </c>
      <c r="B205">
        <f t="shared" si="34"/>
        <v>7</v>
      </c>
      <c r="C205">
        <v>10</v>
      </c>
      <c r="D205">
        <f t="shared" si="35"/>
        <v>150</v>
      </c>
      <c r="E205" t="s">
        <v>7</v>
      </c>
      <c r="F205" s="2" t="str">
        <f t="shared" si="36"/>
        <v>NIE</v>
      </c>
      <c r="G205">
        <f t="shared" si="37"/>
        <v>0.9</v>
      </c>
      <c r="H205">
        <f t="shared" si="41"/>
        <v>6970</v>
      </c>
      <c r="I205">
        <f t="shared" si="33"/>
        <v>19470</v>
      </c>
      <c r="J205">
        <f t="shared" si="42"/>
        <v>12500</v>
      </c>
      <c r="K205">
        <f t="shared" si="38"/>
        <v>6970</v>
      </c>
      <c r="L205">
        <f t="shared" si="39"/>
        <v>7</v>
      </c>
      <c r="M205" t="str">
        <f t="shared" si="43"/>
        <v>nie</v>
      </c>
      <c r="N205" t="str">
        <f t="shared" si="40"/>
        <v>nie</v>
      </c>
    </row>
    <row r="206" spans="1:14" x14ac:dyDescent="0.3">
      <c r="A206" s="2">
        <v>45131</v>
      </c>
      <c r="B206">
        <f t="shared" si="34"/>
        <v>1</v>
      </c>
      <c r="C206">
        <v>10</v>
      </c>
      <c r="D206">
        <f t="shared" si="35"/>
        <v>0</v>
      </c>
      <c r="E206" t="s">
        <v>7</v>
      </c>
      <c r="F206" s="2" t="str">
        <f t="shared" si="36"/>
        <v>TAK</v>
      </c>
      <c r="G206">
        <f t="shared" si="37"/>
        <v>0.9</v>
      </c>
      <c r="H206">
        <f t="shared" si="41"/>
        <v>7240</v>
      </c>
      <c r="I206">
        <f t="shared" ref="I206:I269" si="44">IF(F206="tak",G206*C206*30+I205,I205)</f>
        <v>19740</v>
      </c>
      <c r="J206">
        <f t="shared" si="42"/>
        <v>12500</v>
      </c>
      <c r="K206">
        <f t="shared" si="38"/>
        <v>7240</v>
      </c>
      <c r="L206">
        <f t="shared" si="39"/>
        <v>7</v>
      </c>
      <c r="M206" t="str">
        <f t="shared" si="43"/>
        <v>nie</v>
      </c>
      <c r="N206" t="str">
        <f t="shared" si="40"/>
        <v>nie</v>
      </c>
    </row>
    <row r="207" spans="1:14" x14ac:dyDescent="0.3">
      <c r="A207" s="2">
        <v>45132</v>
      </c>
      <c r="B207">
        <f t="shared" si="34"/>
        <v>2</v>
      </c>
      <c r="C207">
        <v>10</v>
      </c>
      <c r="D207">
        <f t="shared" si="35"/>
        <v>0</v>
      </c>
      <c r="E207" t="s">
        <v>7</v>
      </c>
      <c r="F207" s="2" t="str">
        <f t="shared" si="36"/>
        <v>TAK</v>
      </c>
      <c r="G207">
        <f t="shared" si="37"/>
        <v>0.9</v>
      </c>
      <c r="H207">
        <f t="shared" si="41"/>
        <v>7510</v>
      </c>
      <c r="I207">
        <f t="shared" si="44"/>
        <v>20010</v>
      </c>
      <c r="J207">
        <f t="shared" si="42"/>
        <v>12500</v>
      </c>
      <c r="K207">
        <f t="shared" si="38"/>
        <v>7510</v>
      </c>
      <c r="L207">
        <f t="shared" si="39"/>
        <v>7</v>
      </c>
      <c r="M207" t="str">
        <f t="shared" si="43"/>
        <v>nie</v>
      </c>
      <c r="N207" t="str">
        <f t="shared" si="40"/>
        <v>nie</v>
      </c>
    </row>
    <row r="208" spans="1:14" x14ac:dyDescent="0.3">
      <c r="A208" s="2">
        <v>45133</v>
      </c>
      <c r="B208">
        <f t="shared" si="34"/>
        <v>3</v>
      </c>
      <c r="C208">
        <v>10</v>
      </c>
      <c r="D208">
        <f t="shared" si="35"/>
        <v>0</v>
      </c>
      <c r="E208" t="s">
        <v>7</v>
      </c>
      <c r="F208" s="2" t="str">
        <f t="shared" si="36"/>
        <v>TAK</v>
      </c>
      <c r="G208">
        <f t="shared" si="37"/>
        <v>0.9</v>
      </c>
      <c r="H208">
        <f t="shared" si="41"/>
        <v>7780</v>
      </c>
      <c r="I208">
        <f t="shared" si="44"/>
        <v>20280</v>
      </c>
      <c r="J208">
        <f t="shared" si="42"/>
        <v>12500</v>
      </c>
      <c r="K208">
        <f t="shared" si="38"/>
        <v>7780</v>
      </c>
      <c r="L208">
        <f t="shared" si="39"/>
        <v>7</v>
      </c>
      <c r="M208" t="str">
        <f t="shared" si="43"/>
        <v>nie</v>
      </c>
      <c r="N208" t="str">
        <f t="shared" si="40"/>
        <v>nie</v>
      </c>
    </row>
    <row r="209" spans="1:14" x14ac:dyDescent="0.3">
      <c r="A209" s="2">
        <v>45134</v>
      </c>
      <c r="B209">
        <f t="shared" si="34"/>
        <v>4</v>
      </c>
      <c r="C209">
        <v>10</v>
      </c>
      <c r="D209">
        <f t="shared" si="35"/>
        <v>0</v>
      </c>
      <c r="E209" t="s">
        <v>7</v>
      </c>
      <c r="F209" s="2" t="str">
        <f t="shared" si="36"/>
        <v>TAK</v>
      </c>
      <c r="G209">
        <f t="shared" si="37"/>
        <v>0.9</v>
      </c>
      <c r="H209">
        <f t="shared" si="41"/>
        <v>8050</v>
      </c>
      <c r="I209">
        <f t="shared" si="44"/>
        <v>20550</v>
      </c>
      <c r="J209">
        <f t="shared" si="42"/>
        <v>12500</v>
      </c>
      <c r="K209">
        <f t="shared" si="38"/>
        <v>8050</v>
      </c>
      <c r="L209">
        <f t="shared" si="39"/>
        <v>7</v>
      </c>
      <c r="M209" t="str">
        <f t="shared" si="43"/>
        <v>nie</v>
      </c>
      <c r="N209" t="str">
        <f t="shared" si="40"/>
        <v>nie</v>
      </c>
    </row>
    <row r="210" spans="1:14" x14ac:dyDescent="0.3">
      <c r="A210" s="2">
        <v>45135</v>
      </c>
      <c r="B210">
        <f t="shared" si="34"/>
        <v>5</v>
      </c>
      <c r="C210">
        <v>10</v>
      </c>
      <c r="D210">
        <f t="shared" si="35"/>
        <v>0</v>
      </c>
      <c r="E210" t="s">
        <v>7</v>
      </c>
      <c r="F210" s="2" t="str">
        <f t="shared" si="36"/>
        <v>TAK</v>
      </c>
      <c r="G210">
        <f t="shared" si="37"/>
        <v>0.9</v>
      </c>
      <c r="H210">
        <f t="shared" si="41"/>
        <v>8320</v>
      </c>
      <c r="I210">
        <f t="shared" si="44"/>
        <v>20820</v>
      </c>
      <c r="J210">
        <f t="shared" si="42"/>
        <v>12500</v>
      </c>
      <c r="K210">
        <f t="shared" si="38"/>
        <v>8320</v>
      </c>
      <c r="L210">
        <f t="shared" si="39"/>
        <v>7</v>
      </c>
      <c r="M210" t="str">
        <f t="shared" si="43"/>
        <v>nie</v>
      </c>
      <c r="N210" t="str">
        <f t="shared" si="40"/>
        <v>nie</v>
      </c>
    </row>
    <row r="211" spans="1:14" x14ac:dyDescent="0.3">
      <c r="A211" s="2">
        <v>45136</v>
      </c>
      <c r="B211">
        <f t="shared" si="34"/>
        <v>6</v>
      </c>
      <c r="C211">
        <v>10</v>
      </c>
      <c r="D211">
        <f t="shared" si="35"/>
        <v>0</v>
      </c>
      <c r="E211" t="s">
        <v>7</v>
      </c>
      <c r="F211" s="2" t="str">
        <f t="shared" si="36"/>
        <v>NIE</v>
      </c>
      <c r="G211">
        <f t="shared" si="37"/>
        <v>0.9</v>
      </c>
      <c r="H211">
        <f t="shared" si="41"/>
        <v>8320</v>
      </c>
      <c r="I211">
        <f t="shared" si="44"/>
        <v>20820</v>
      </c>
      <c r="J211">
        <f t="shared" si="42"/>
        <v>12500</v>
      </c>
      <c r="K211">
        <f t="shared" si="38"/>
        <v>8320</v>
      </c>
      <c r="L211">
        <f t="shared" si="39"/>
        <v>7</v>
      </c>
      <c r="M211" t="str">
        <f t="shared" si="43"/>
        <v>nie</v>
      </c>
      <c r="N211" t="str">
        <f t="shared" si="40"/>
        <v>nie</v>
      </c>
    </row>
    <row r="212" spans="1:14" x14ac:dyDescent="0.3">
      <c r="A212" s="2">
        <v>45137</v>
      </c>
      <c r="B212">
        <f t="shared" si="34"/>
        <v>7</v>
      </c>
      <c r="C212">
        <v>10</v>
      </c>
      <c r="D212">
        <f t="shared" si="35"/>
        <v>150</v>
      </c>
      <c r="E212" t="s">
        <v>7</v>
      </c>
      <c r="F212" s="2" t="str">
        <f t="shared" si="36"/>
        <v>NIE</v>
      </c>
      <c r="G212">
        <f t="shared" si="37"/>
        <v>0.9</v>
      </c>
      <c r="H212">
        <f t="shared" si="41"/>
        <v>8170</v>
      </c>
      <c r="I212">
        <f t="shared" si="44"/>
        <v>20820</v>
      </c>
      <c r="J212">
        <f t="shared" si="42"/>
        <v>12650</v>
      </c>
      <c r="K212">
        <f t="shared" si="38"/>
        <v>8170</v>
      </c>
      <c r="L212">
        <f t="shared" si="39"/>
        <v>7</v>
      </c>
      <c r="M212" t="str">
        <f t="shared" si="43"/>
        <v>nie</v>
      </c>
      <c r="N212" t="str">
        <f>IF(AND(M212="nie",M213="tak"),"koniec","nie")</f>
        <v>nie</v>
      </c>
    </row>
    <row r="213" spans="1:14" x14ac:dyDescent="0.3">
      <c r="A213" s="2">
        <v>45138</v>
      </c>
      <c r="B213">
        <f t="shared" si="34"/>
        <v>1</v>
      </c>
      <c r="C213">
        <v>10</v>
      </c>
      <c r="D213">
        <f t="shared" si="35"/>
        <v>0</v>
      </c>
      <c r="E213" t="s">
        <v>7</v>
      </c>
      <c r="F213" s="2" t="str">
        <f t="shared" si="36"/>
        <v>TAK</v>
      </c>
      <c r="G213">
        <f t="shared" si="37"/>
        <v>0.9</v>
      </c>
      <c r="H213">
        <f>IF(F213="tak",30*G213*10-D213+H212,H212-D213)</f>
        <v>8440</v>
      </c>
      <c r="I213">
        <f>IF(F213="tak",G213*C213*30+I212,I212)</f>
        <v>21090</v>
      </c>
      <c r="J213">
        <f>J212+D213</f>
        <v>12650</v>
      </c>
      <c r="K213">
        <f t="shared" si="38"/>
        <v>8440</v>
      </c>
      <c r="L213">
        <f t="shared" si="39"/>
        <v>7</v>
      </c>
      <c r="M213" t="str">
        <f>IF(L213=L212,"nie","tak")</f>
        <v>nie</v>
      </c>
      <c r="N213" t="str">
        <f>IF(AND(M213="nie",M214="tak"),"koniec","nie")</f>
        <v>koniec</v>
      </c>
    </row>
    <row r="214" spans="1:14" x14ac:dyDescent="0.3">
      <c r="A214" s="2">
        <v>45139</v>
      </c>
      <c r="B214">
        <f t="shared" si="34"/>
        <v>2</v>
      </c>
      <c r="C214">
        <v>10</v>
      </c>
      <c r="D214">
        <f t="shared" si="35"/>
        <v>0</v>
      </c>
      <c r="E214" t="s">
        <v>7</v>
      </c>
      <c r="F214" s="2" t="str">
        <f t="shared" si="36"/>
        <v>TAK</v>
      </c>
      <c r="G214">
        <f t="shared" si="37"/>
        <v>0.9</v>
      </c>
      <c r="H214">
        <f>IF(F214="tak",30*G214*10-D214+H213,H213-D214)</f>
        <v>8710</v>
      </c>
      <c r="I214">
        <f>IF(F214="tak",G214*C214*30+I213,I213)</f>
        <v>21360</v>
      </c>
      <c r="J214">
        <f>J213+D214</f>
        <v>12650</v>
      </c>
      <c r="K214">
        <f t="shared" si="38"/>
        <v>8710</v>
      </c>
      <c r="L214">
        <f t="shared" si="39"/>
        <v>8</v>
      </c>
      <c r="M214" t="str">
        <f>IF(L214=L213,"nie","tak")</f>
        <v>tak</v>
      </c>
      <c r="N214" t="str">
        <f t="shared" si="40"/>
        <v>nie</v>
      </c>
    </row>
    <row r="215" spans="1:14" x14ac:dyDescent="0.3">
      <c r="A215" s="2">
        <v>45140</v>
      </c>
      <c r="B215">
        <f t="shared" si="34"/>
        <v>3</v>
      </c>
      <c r="C215">
        <v>10</v>
      </c>
      <c r="D215">
        <f t="shared" si="35"/>
        <v>0</v>
      </c>
      <c r="E215" t="s">
        <v>7</v>
      </c>
      <c r="F215" s="2" t="str">
        <f t="shared" si="36"/>
        <v>TAK</v>
      </c>
      <c r="G215">
        <f t="shared" si="37"/>
        <v>0.9</v>
      </c>
      <c r="H215">
        <f t="shared" si="41"/>
        <v>8980</v>
      </c>
      <c r="I215">
        <f t="shared" si="44"/>
        <v>21630</v>
      </c>
      <c r="J215">
        <f t="shared" si="42"/>
        <v>12650</v>
      </c>
      <c r="K215">
        <f t="shared" si="38"/>
        <v>8980</v>
      </c>
      <c r="L215">
        <f t="shared" si="39"/>
        <v>8</v>
      </c>
      <c r="M215" t="str">
        <f t="shared" si="43"/>
        <v>nie</v>
      </c>
      <c r="N215" t="str">
        <f t="shared" si="40"/>
        <v>nie</v>
      </c>
    </row>
    <row r="216" spans="1:14" x14ac:dyDescent="0.3">
      <c r="A216" s="2">
        <v>45141</v>
      </c>
      <c r="B216">
        <f t="shared" si="34"/>
        <v>4</v>
      </c>
      <c r="C216">
        <v>10</v>
      </c>
      <c r="D216">
        <f t="shared" si="35"/>
        <v>0</v>
      </c>
      <c r="E216" t="s">
        <v>7</v>
      </c>
      <c r="F216" s="2" t="str">
        <f t="shared" si="36"/>
        <v>TAK</v>
      </c>
      <c r="G216">
        <f t="shared" si="37"/>
        <v>0.9</v>
      </c>
      <c r="H216">
        <f t="shared" si="41"/>
        <v>9250</v>
      </c>
      <c r="I216">
        <f t="shared" si="44"/>
        <v>21900</v>
      </c>
      <c r="J216">
        <f t="shared" si="42"/>
        <v>12650</v>
      </c>
      <c r="K216">
        <f t="shared" si="38"/>
        <v>9250</v>
      </c>
      <c r="L216">
        <f t="shared" si="39"/>
        <v>8</v>
      </c>
      <c r="M216" t="str">
        <f t="shared" si="43"/>
        <v>nie</v>
      </c>
      <c r="N216" t="str">
        <f t="shared" si="40"/>
        <v>nie</v>
      </c>
    </row>
    <row r="217" spans="1:14" x14ac:dyDescent="0.3">
      <c r="A217" s="2">
        <v>45142</v>
      </c>
      <c r="B217">
        <f t="shared" si="34"/>
        <v>5</v>
      </c>
      <c r="C217">
        <v>10</v>
      </c>
      <c r="D217">
        <f t="shared" si="35"/>
        <v>0</v>
      </c>
      <c r="E217" t="s">
        <v>7</v>
      </c>
      <c r="F217" s="2" t="str">
        <f t="shared" si="36"/>
        <v>TAK</v>
      </c>
      <c r="G217">
        <f t="shared" si="37"/>
        <v>0.9</v>
      </c>
      <c r="H217">
        <f t="shared" si="41"/>
        <v>9520</v>
      </c>
      <c r="I217">
        <f t="shared" si="44"/>
        <v>22170</v>
      </c>
      <c r="J217">
        <f t="shared" si="42"/>
        <v>12650</v>
      </c>
      <c r="K217">
        <f t="shared" si="38"/>
        <v>9520</v>
      </c>
      <c r="L217">
        <f t="shared" si="39"/>
        <v>8</v>
      </c>
      <c r="M217" t="str">
        <f t="shared" si="43"/>
        <v>nie</v>
      </c>
      <c r="N217" t="str">
        <f t="shared" si="40"/>
        <v>nie</v>
      </c>
    </row>
    <row r="218" spans="1:14" x14ac:dyDescent="0.3">
      <c r="A218" s="2">
        <v>45143</v>
      </c>
      <c r="B218">
        <f t="shared" si="34"/>
        <v>6</v>
      </c>
      <c r="C218">
        <v>10</v>
      </c>
      <c r="D218">
        <f t="shared" si="35"/>
        <v>0</v>
      </c>
      <c r="E218" t="s">
        <v>7</v>
      </c>
      <c r="F218" s="2" t="str">
        <f t="shared" si="36"/>
        <v>NIE</v>
      </c>
      <c r="G218">
        <f t="shared" si="37"/>
        <v>0.9</v>
      </c>
      <c r="H218">
        <f t="shared" si="41"/>
        <v>9520</v>
      </c>
      <c r="I218">
        <f t="shared" si="44"/>
        <v>22170</v>
      </c>
      <c r="J218">
        <f t="shared" si="42"/>
        <v>12650</v>
      </c>
      <c r="K218">
        <f t="shared" si="38"/>
        <v>9520</v>
      </c>
      <c r="L218">
        <f t="shared" si="39"/>
        <v>8</v>
      </c>
      <c r="M218" t="str">
        <f t="shared" si="43"/>
        <v>nie</v>
      </c>
      <c r="N218" t="str">
        <f t="shared" si="40"/>
        <v>nie</v>
      </c>
    </row>
    <row r="219" spans="1:14" x14ac:dyDescent="0.3">
      <c r="A219" s="2">
        <v>45144</v>
      </c>
      <c r="B219">
        <f t="shared" si="34"/>
        <v>7</v>
      </c>
      <c r="C219">
        <v>10</v>
      </c>
      <c r="D219">
        <f t="shared" si="35"/>
        <v>150</v>
      </c>
      <c r="E219" t="s">
        <v>7</v>
      </c>
      <c r="F219" s="2" t="str">
        <f t="shared" si="36"/>
        <v>NIE</v>
      </c>
      <c r="G219">
        <f t="shared" si="37"/>
        <v>0.9</v>
      </c>
      <c r="H219">
        <f t="shared" si="41"/>
        <v>9370</v>
      </c>
      <c r="I219">
        <f t="shared" si="44"/>
        <v>22170</v>
      </c>
      <c r="J219">
        <f t="shared" si="42"/>
        <v>12800</v>
      </c>
      <c r="K219">
        <f t="shared" si="38"/>
        <v>9370</v>
      </c>
      <c r="L219">
        <f t="shared" si="39"/>
        <v>8</v>
      </c>
      <c r="M219" t="str">
        <f t="shared" si="43"/>
        <v>nie</v>
      </c>
      <c r="N219" t="str">
        <f t="shared" si="40"/>
        <v>nie</v>
      </c>
    </row>
    <row r="220" spans="1:14" x14ac:dyDescent="0.3">
      <c r="A220" s="2">
        <v>45145</v>
      </c>
      <c r="B220">
        <f t="shared" si="34"/>
        <v>1</v>
      </c>
      <c r="C220">
        <v>10</v>
      </c>
      <c r="D220">
        <f t="shared" si="35"/>
        <v>0</v>
      </c>
      <c r="E220" t="s">
        <v>7</v>
      </c>
      <c r="F220" s="2" t="str">
        <f t="shared" si="36"/>
        <v>TAK</v>
      </c>
      <c r="G220">
        <f t="shared" si="37"/>
        <v>0.9</v>
      </c>
      <c r="H220">
        <f t="shared" si="41"/>
        <v>9640</v>
      </c>
      <c r="I220">
        <f t="shared" si="44"/>
        <v>22440</v>
      </c>
      <c r="J220">
        <f t="shared" si="42"/>
        <v>12800</v>
      </c>
      <c r="K220">
        <f t="shared" si="38"/>
        <v>9640</v>
      </c>
      <c r="L220">
        <f t="shared" si="39"/>
        <v>8</v>
      </c>
      <c r="M220" t="str">
        <f t="shared" si="43"/>
        <v>nie</v>
      </c>
      <c r="N220" t="str">
        <f t="shared" si="40"/>
        <v>nie</v>
      </c>
    </row>
    <row r="221" spans="1:14" x14ac:dyDescent="0.3">
      <c r="A221" s="2">
        <v>45146</v>
      </c>
      <c r="B221">
        <f t="shared" si="34"/>
        <v>2</v>
      </c>
      <c r="C221">
        <v>10</v>
      </c>
      <c r="D221">
        <f t="shared" si="35"/>
        <v>0</v>
      </c>
      <c r="E221" t="s">
        <v>7</v>
      </c>
      <c r="F221" s="2" t="str">
        <f t="shared" si="36"/>
        <v>TAK</v>
      </c>
      <c r="G221">
        <f t="shared" si="37"/>
        <v>0.9</v>
      </c>
      <c r="H221">
        <f t="shared" si="41"/>
        <v>9910</v>
      </c>
      <c r="I221">
        <f t="shared" si="44"/>
        <v>22710</v>
      </c>
      <c r="J221">
        <f t="shared" si="42"/>
        <v>12800</v>
      </c>
      <c r="K221">
        <f t="shared" si="38"/>
        <v>9910</v>
      </c>
      <c r="L221">
        <f t="shared" si="39"/>
        <v>8</v>
      </c>
      <c r="M221" t="str">
        <f t="shared" si="43"/>
        <v>nie</v>
      </c>
      <c r="N221" t="str">
        <f t="shared" si="40"/>
        <v>nie</v>
      </c>
    </row>
    <row r="222" spans="1:14" x14ac:dyDescent="0.3">
      <c r="A222" s="2">
        <v>45147</v>
      </c>
      <c r="B222">
        <f t="shared" si="34"/>
        <v>3</v>
      </c>
      <c r="C222">
        <v>10</v>
      </c>
      <c r="D222">
        <f t="shared" si="35"/>
        <v>0</v>
      </c>
      <c r="E222" t="s">
        <v>7</v>
      </c>
      <c r="F222" s="2" t="str">
        <f t="shared" si="36"/>
        <v>TAK</v>
      </c>
      <c r="G222">
        <f t="shared" si="37"/>
        <v>0.9</v>
      </c>
      <c r="H222">
        <f t="shared" si="41"/>
        <v>10180</v>
      </c>
      <c r="I222">
        <f t="shared" si="44"/>
        <v>22980</v>
      </c>
      <c r="J222">
        <f t="shared" si="42"/>
        <v>12800</v>
      </c>
      <c r="K222">
        <f t="shared" si="38"/>
        <v>10180</v>
      </c>
      <c r="L222">
        <f t="shared" si="39"/>
        <v>8</v>
      </c>
      <c r="M222" t="str">
        <f t="shared" si="43"/>
        <v>nie</v>
      </c>
      <c r="N222" t="str">
        <f t="shared" si="40"/>
        <v>nie</v>
      </c>
    </row>
    <row r="223" spans="1:14" x14ac:dyDescent="0.3">
      <c r="A223" s="2">
        <v>45148</v>
      </c>
      <c r="B223">
        <f t="shared" si="34"/>
        <v>4</v>
      </c>
      <c r="C223">
        <v>10</v>
      </c>
      <c r="D223">
        <f t="shared" si="35"/>
        <v>0</v>
      </c>
      <c r="E223" t="s">
        <v>7</v>
      </c>
      <c r="F223" s="2" t="str">
        <f t="shared" si="36"/>
        <v>TAK</v>
      </c>
      <c r="G223">
        <f t="shared" si="37"/>
        <v>0.9</v>
      </c>
      <c r="H223">
        <f t="shared" si="41"/>
        <v>10450</v>
      </c>
      <c r="I223">
        <f t="shared" si="44"/>
        <v>23250</v>
      </c>
      <c r="J223">
        <f t="shared" si="42"/>
        <v>12800</v>
      </c>
      <c r="K223">
        <f t="shared" si="38"/>
        <v>10450</v>
      </c>
      <c r="L223">
        <f t="shared" si="39"/>
        <v>8</v>
      </c>
      <c r="M223" t="str">
        <f t="shared" si="43"/>
        <v>nie</v>
      </c>
      <c r="N223" t="str">
        <f t="shared" si="40"/>
        <v>nie</v>
      </c>
    </row>
    <row r="224" spans="1:14" x14ac:dyDescent="0.3">
      <c r="A224" s="2">
        <v>45149</v>
      </c>
      <c r="B224">
        <f t="shared" si="34"/>
        <v>5</v>
      </c>
      <c r="C224">
        <v>10</v>
      </c>
      <c r="D224">
        <f t="shared" si="35"/>
        <v>0</v>
      </c>
      <c r="E224" t="s">
        <v>7</v>
      </c>
      <c r="F224" s="2" t="str">
        <f t="shared" si="36"/>
        <v>TAK</v>
      </c>
      <c r="G224">
        <f t="shared" si="37"/>
        <v>0.9</v>
      </c>
      <c r="H224">
        <f t="shared" si="41"/>
        <v>10720</v>
      </c>
      <c r="I224">
        <f t="shared" si="44"/>
        <v>23520</v>
      </c>
      <c r="J224">
        <f t="shared" si="42"/>
        <v>12800</v>
      </c>
      <c r="K224">
        <f t="shared" si="38"/>
        <v>10720</v>
      </c>
      <c r="L224">
        <f t="shared" si="39"/>
        <v>8</v>
      </c>
      <c r="M224" t="str">
        <f t="shared" si="43"/>
        <v>nie</v>
      </c>
      <c r="N224" t="str">
        <f t="shared" si="40"/>
        <v>nie</v>
      </c>
    </row>
    <row r="225" spans="1:14" x14ac:dyDescent="0.3">
      <c r="A225" s="2">
        <v>45150</v>
      </c>
      <c r="B225">
        <f t="shared" si="34"/>
        <v>6</v>
      </c>
      <c r="C225">
        <v>10</v>
      </c>
      <c r="D225">
        <f t="shared" si="35"/>
        <v>0</v>
      </c>
      <c r="E225" t="s">
        <v>7</v>
      </c>
      <c r="F225" s="2" t="str">
        <f t="shared" si="36"/>
        <v>NIE</v>
      </c>
      <c r="G225">
        <f t="shared" si="37"/>
        <v>0.9</v>
      </c>
      <c r="H225">
        <f t="shared" si="41"/>
        <v>10720</v>
      </c>
      <c r="I225">
        <f t="shared" si="44"/>
        <v>23520</v>
      </c>
      <c r="J225">
        <f t="shared" si="42"/>
        <v>12800</v>
      </c>
      <c r="K225">
        <f t="shared" si="38"/>
        <v>10720</v>
      </c>
      <c r="L225">
        <f t="shared" si="39"/>
        <v>8</v>
      </c>
      <c r="M225" t="str">
        <f t="shared" si="43"/>
        <v>nie</v>
      </c>
      <c r="N225" t="str">
        <f t="shared" si="40"/>
        <v>nie</v>
      </c>
    </row>
    <row r="226" spans="1:14" x14ac:dyDescent="0.3">
      <c r="A226" s="2">
        <v>45151</v>
      </c>
      <c r="B226">
        <f t="shared" si="34"/>
        <v>7</v>
      </c>
      <c r="C226">
        <v>10</v>
      </c>
      <c r="D226">
        <f t="shared" si="35"/>
        <v>150</v>
      </c>
      <c r="E226" t="s">
        <v>7</v>
      </c>
      <c r="F226" s="2" t="str">
        <f t="shared" si="36"/>
        <v>NIE</v>
      </c>
      <c r="G226">
        <f t="shared" si="37"/>
        <v>0.9</v>
      </c>
      <c r="H226">
        <f t="shared" si="41"/>
        <v>10570</v>
      </c>
      <c r="I226">
        <f t="shared" si="44"/>
        <v>23520</v>
      </c>
      <c r="J226">
        <f t="shared" si="42"/>
        <v>12950</v>
      </c>
      <c r="K226">
        <f t="shared" si="38"/>
        <v>10570</v>
      </c>
      <c r="L226">
        <f t="shared" si="39"/>
        <v>8</v>
      </c>
      <c r="M226" t="str">
        <f t="shared" si="43"/>
        <v>nie</v>
      </c>
      <c r="N226" t="str">
        <f t="shared" si="40"/>
        <v>nie</v>
      </c>
    </row>
    <row r="227" spans="1:14" x14ac:dyDescent="0.3">
      <c r="A227" s="2">
        <v>45152</v>
      </c>
      <c r="B227">
        <f t="shared" si="34"/>
        <v>1</v>
      </c>
      <c r="C227">
        <v>10</v>
      </c>
      <c r="D227">
        <f t="shared" si="35"/>
        <v>0</v>
      </c>
      <c r="E227" t="s">
        <v>7</v>
      </c>
      <c r="F227" s="2" t="str">
        <f t="shared" si="36"/>
        <v>TAK</v>
      </c>
      <c r="G227">
        <f t="shared" si="37"/>
        <v>0.9</v>
      </c>
      <c r="H227">
        <f t="shared" si="41"/>
        <v>10840</v>
      </c>
      <c r="I227">
        <f t="shared" si="44"/>
        <v>23790</v>
      </c>
      <c r="J227">
        <f t="shared" si="42"/>
        <v>12950</v>
      </c>
      <c r="K227">
        <f t="shared" si="38"/>
        <v>10840</v>
      </c>
      <c r="L227">
        <f t="shared" si="39"/>
        <v>8</v>
      </c>
      <c r="M227" t="str">
        <f t="shared" si="43"/>
        <v>nie</v>
      </c>
      <c r="N227" t="str">
        <f t="shared" si="40"/>
        <v>nie</v>
      </c>
    </row>
    <row r="228" spans="1:14" x14ac:dyDescent="0.3">
      <c r="A228" s="2">
        <v>45153</v>
      </c>
      <c r="B228">
        <f t="shared" si="34"/>
        <v>2</v>
      </c>
      <c r="C228">
        <v>10</v>
      </c>
      <c r="D228">
        <f t="shared" si="35"/>
        <v>0</v>
      </c>
      <c r="E228" t="s">
        <v>7</v>
      </c>
      <c r="F228" s="2" t="str">
        <f t="shared" si="36"/>
        <v>TAK</v>
      </c>
      <c r="G228">
        <f t="shared" si="37"/>
        <v>0.9</v>
      </c>
      <c r="H228">
        <f t="shared" si="41"/>
        <v>11110</v>
      </c>
      <c r="I228">
        <f t="shared" si="44"/>
        <v>24060</v>
      </c>
      <c r="J228">
        <f t="shared" si="42"/>
        <v>12950</v>
      </c>
      <c r="K228">
        <f t="shared" si="38"/>
        <v>11110</v>
      </c>
      <c r="L228">
        <f t="shared" si="39"/>
        <v>8</v>
      </c>
      <c r="M228" t="str">
        <f t="shared" si="43"/>
        <v>nie</v>
      </c>
      <c r="N228" t="str">
        <f t="shared" si="40"/>
        <v>nie</v>
      </c>
    </row>
    <row r="229" spans="1:14" x14ac:dyDescent="0.3">
      <c r="A229" s="2">
        <v>45154</v>
      </c>
      <c r="B229">
        <f t="shared" si="34"/>
        <v>3</v>
      </c>
      <c r="C229">
        <v>10</v>
      </c>
      <c r="D229">
        <f t="shared" si="35"/>
        <v>0</v>
      </c>
      <c r="E229" t="s">
        <v>7</v>
      </c>
      <c r="F229" s="2" t="str">
        <f t="shared" si="36"/>
        <v>TAK</v>
      </c>
      <c r="G229">
        <f t="shared" si="37"/>
        <v>0.9</v>
      </c>
      <c r="H229">
        <f t="shared" si="41"/>
        <v>11380</v>
      </c>
      <c r="I229">
        <f t="shared" si="44"/>
        <v>24330</v>
      </c>
      <c r="J229">
        <f t="shared" si="42"/>
        <v>12950</v>
      </c>
      <c r="K229">
        <f t="shared" si="38"/>
        <v>11380</v>
      </c>
      <c r="L229">
        <f t="shared" si="39"/>
        <v>8</v>
      </c>
      <c r="M229" t="str">
        <f t="shared" si="43"/>
        <v>nie</v>
      </c>
      <c r="N229" t="str">
        <f t="shared" si="40"/>
        <v>nie</v>
      </c>
    </row>
    <row r="230" spans="1:14" x14ac:dyDescent="0.3">
      <c r="A230" s="2">
        <v>45155</v>
      </c>
      <c r="B230">
        <f t="shared" si="34"/>
        <v>4</v>
      </c>
      <c r="C230">
        <v>10</v>
      </c>
      <c r="D230">
        <f t="shared" si="35"/>
        <v>0</v>
      </c>
      <c r="E230" t="s">
        <v>7</v>
      </c>
      <c r="F230" s="2" t="str">
        <f t="shared" si="36"/>
        <v>TAK</v>
      </c>
      <c r="G230">
        <f t="shared" si="37"/>
        <v>0.9</v>
      </c>
      <c r="H230">
        <f t="shared" si="41"/>
        <v>11650</v>
      </c>
      <c r="I230">
        <f t="shared" si="44"/>
        <v>24600</v>
      </c>
      <c r="J230">
        <f t="shared" si="42"/>
        <v>12950</v>
      </c>
      <c r="K230">
        <f t="shared" si="38"/>
        <v>11650</v>
      </c>
      <c r="L230">
        <f t="shared" si="39"/>
        <v>8</v>
      </c>
      <c r="M230" t="str">
        <f t="shared" si="43"/>
        <v>nie</v>
      </c>
      <c r="N230" t="str">
        <f t="shared" si="40"/>
        <v>nie</v>
      </c>
    </row>
    <row r="231" spans="1:14" x14ac:dyDescent="0.3">
      <c r="A231" s="2">
        <v>45156</v>
      </c>
      <c r="B231">
        <f t="shared" si="34"/>
        <v>5</v>
      </c>
      <c r="C231">
        <v>10</v>
      </c>
      <c r="D231">
        <f t="shared" si="35"/>
        <v>0</v>
      </c>
      <c r="E231" t="s">
        <v>7</v>
      </c>
      <c r="F231" s="2" t="str">
        <f t="shared" si="36"/>
        <v>TAK</v>
      </c>
      <c r="G231">
        <f t="shared" si="37"/>
        <v>0.9</v>
      </c>
      <c r="H231">
        <f t="shared" si="41"/>
        <v>11920</v>
      </c>
      <c r="I231">
        <f t="shared" si="44"/>
        <v>24870</v>
      </c>
      <c r="J231">
        <f t="shared" si="42"/>
        <v>12950</v>
      </c>
      <c r="K231">
        <f t="shared" si="38"/>
        <v>11920</v>
      </c>
      <c r="L231">
        <f t="shared" si="39"/>
        <v>8</v>
      </c>
      <c r="M231" t="str">
        <f t="shared" si="43"/>
        <v>nie</v>
      </c>
      <c r="N231" t="str">
        <f t="shared" si="40"/>
        <v>nie</v>
      </c>
    </row>
    <row r="232" spans="1:14" x14ac:dyDescent="0.3">
      <c r="A232" s="2">
        <v>45157</v>
      </c>
      <c r="B232">
        <f t="shared" si="34"/>
        <v>6</v>
      </c>
      <c r="C232">
        <v>10</v>
      </c>
      <c r="D232">
        <f t="shared" si="35"/>
        <v>0</v>
      </c>
      <c r="E232" t="s">
        <v>7</v>
      </c>
      <c r="F232" s="2" t="str">
        <f t="shared" si="36"/>
        <v>NIE</v>
      </c>
      <c r="G232">
        <f t="shared" si="37"/>
        <v>0.9</v>
      </c>
      <c r="H232">
        <f t="shared" si="41"/>
        <v>11920</v>
      </c>
      <c r="I232">
        <f t="shared" si="44"/>
        <v>24870</v>
      </c>
      <c r="J232">
        <f t="shared" si="42"/>
        <v>12950</v>
      </c>
      <c r="K232">
        <f t="shared" si="38"/>
        <v>11920</v>
      </c>
      <c r="L232">
        <f t="shared" si="39"/>
        <v>8</v>
      </c>
      <c r="M232" t="str">
        <f t="shared" si="43"/>
        <v>nie</v>
      </c>
      <c r="N232" t="str">
        <f t="shared" si="40"/>
        <v>nie</v>
      </c>
    </row>
    <row r="233" spans="1:14" x14ac:dyDescent="0.3">
      <c r="A233" s="2">
        <v>45158</v>
      </c>
      <c r="B233">
        <f t="shared" si="34"/>
        <v>7</v>
      </c>
      <c r="C233">
        <v>10</v>
      </c>
      <c r="D233">
        <f t="shared" si="35"/>
        <v>150</v>
      </c>
      <c r="E233" t="s">
        <v>7</v>
      </c>
      <c r="F233" s="2" t="str">
        <f t="shared" si="36"/>
        <v>NIE</v>
      </c>
      <c r="G233">
        <f t="shared" si="37"/>
        <v>0.9</v>
      </c>
      <c r="H233">
        <f t="shared" si="41"/>
        <v>11770</v>
      </c>
      <c r="I233">
        <f t="shared" si="44"/>
        <v>24870</v>
      </c>
      <c r="J233">
        <f t="shared" si="42"/>
        <v>13100</v>
      </c>
      <c r="K233">
        <f t="shared" si="38"/>
        <v>11770</v>
      </c>
      <c r="L233">
        <f t="shared" si="39"/>
        <v>8</v>
      </c>
      <c r="M233" t="str">
        <f t="shared" si="43"/>
        <v>nie</v>
      </c>
      <c r="N233" t="str">
        <f t="shared" si="40"/>
        <v>nie</v>
      </c>
    </row>
    <row r="234" spans="1:14" x14ac:dyDescent="0.3">
      <c r="A234" s="2">
        <v>45159</v>
      </c>
      <c r="B234">
        <f t="shared" si="34"/>
        <v>1</v>
      </c>
      <c r="C234">
        <v>10</v>
      </c>
      <c r="D234">
        <f t="shared" si="35"/>
        <v>0</v>
      </c>
      <c r="E234" t="s">
        <v>7</v>
      </c>
      <c r="F234" s="2" t="str">
        <f t="shared" si="36"/>
        <v>TAK</v>
      </c>
      <c r="G234">
        <f t="shared" si="37"/>
        <v>0.9</v>
      </c>
      <c r="H234">
        <f t="shared" si="41"/>
        <v>12040</v>
      </c>
      <c r="I234">
        <f t="shared" si="44"/>
        <v>25140</v>
      </c>
      <c r="J234">
        <f t="shared" si="42"/>
        <v>13100</v>
      </c>
      <c r="K234">
        <f t="shared" si="38"/>
        <v>12040</v>
      </c>
      <c r="L234">
        <f t="shared" si="39"/>
        <v>8</v>
      </c>
      <c r="M234" t="str">
        <f t="shared" si="43"/>
        <v>nie</v>
      </c>
      <c r="N234" t="str">
        <f t="shared" si="40"/>
        <v>nie</v>
      </c>
    </row>
    <row r="235" spans="1:14" x14ac:dyDescent="0.3">
      <c r="A235" s="2">
        <v>45160</v>
      </c>
      <c r="B235">
        <f t="shared" si="34"/>
        <v>2</v>
      </c>
      <c r="C235">
        <v>10</v>
      </c>
      <c r="D235">
        <f t="shared" si="35"/>
        <v>0</v>
      </c>
      <c r="E235" t="s">
        <v>7</v>
      </c>
      <c r="F235" s="2" t="str">
        <f t="shared" si="36"/>
        <v>TAK</v>
      </c>
      <c r="G235">
        <f t="shared" si="37"/>
        <v>0.9</v>
      </c>
      <c r="H235">
        <f t="shared" si="41"/>
        <v>12310</v>
      </c>
      <c r="I235">
        <f t="shared" si="44"/>
        <v>25410</v>
      </c>
      <c r="J235">
        <f t="shared" si="42"/>
        <v>13100</v>
      </c>
      <c r="K235">
        <f t="shared" si="38"/>
        <v>12310</v>
      </c>
      <c r="L235">
        <f t="shared" si="39"/>
        <v>8</v>
      </c>
      <c r="M235" t="str">
        <f t="shared" si="43"/>
        <v>nie</v>
      </c>
      <c r="N235" t="str">
        <f t="shared" si="40"/>
        <v>nie</v>
      </c>
    </row>
    <row r="236" spans="1:14" x14ac:dyDescent="0.3">
      <c r="A236" s="2">
        <v>45161</v>
      </c>
      <c r="B236">
        <f t="shared" si="34"/>
        <v>3</v>
      </c>
      <c r="C236">
        <v>10</v>
      </c>
      <c r="D236">
        <f t="shared" si="35"/>
        <v>0</v>
      </c>
      <c r="E236" t="s">
        <v>7</v>
      </c>
      <c r="F236" s="2" t="str">
        <f t="shared" si="36"/>
        <v>TAK</v>
      </c>
      <c r="G236">
        <f t="shared" si="37"/>
        <v>0.9</v>
      </c>
      <c r="H236">
        <f t="shared" si="41"/>
        <v>12580</v>
      </c>
      <c r="I236">
        <f t="shared" si="44"/>
        <v>25680</v>
      </c>
      <c r="J236">
        <f t="shared" si="42"/>
        <v>13100</v>
      </c>
      <c r="K236">
        <f t="shared" si="38"/>
        <v>12580</v>
      </c>
      <c r="L236">
        <f t="shared" si="39"/>
        <v>8</v>
      </c>
      <c r="M236" t="str">
        <f t="shared" si="43"/>
        <v>nie</v>
      </c>
      <c r="N236" t="str">
        <f t="shared" si="40"/>
        <v>nie</v>
      </c>
    </row>
    <row r="237" spans="1:14" x14ac:dyDescent="0.3">
      <c r="A237" s="2">
        <v>45162</v>
      </c>
      <c r="B237">
        <f t="shared" si="34"/>
        <v>4</v>
      </c>
      <c r="C237">
        <v>10</v>
      </c>
      <c r="D237">
        <f t="shared" si="35"/>
        <v>0</v>
      </c>
      <c r="E237" t="s">
        <v>7</v>
      </c>
      <c r="F237" s="2" t="str">
        <f t="shared" si="36"/>
        <v>TAK</v>
      </c>
      <c r="G237">
        <f t="shared" si="37"/>
        <v>0.9</v>
      </c>
      <c r="H237">
        <f t="shared" si="41"/>
        <v>12850</v>
      </c>
      <c r="I237">
        <f t="shared" si="44"/>
        <v>25950</v>
      </c>
      <c r="J237">
        <f t="shared" si="42"/>
        <v>13100</v>
      </c>
      <c r="K237">
        <f t="shared" si="38"/>
        <v>12850</v>
      </c>
      <c r="L237">
        <f t="shared" si="39"/>
        <v>8</v>
      </c>
      <c r="M237" t="str">
        <f t="shared" si="43"/>
        <v>nie</v>
      </c>
      <c r="N237" t="str">
        <f t="shared" si="40"/>
        <v>nie</v>
      </c>
    </row>
    <row r="238" spans="1:14" x14ac:dyDescent="0.3">
      <c r="A238" s="2">
        <v>45163</v>
      </c>
      <c r="B238">
        <f t="shared" si="34"/>
        <v>5</v>
      </c>
      <c r="C238">
        <v>10</v>
      </c>
      <c r="D238">
        <f t="shared" si="35"/>
        <v>0</v>
      </c>
      <c r="E238" t="s">
        <v>7</v>
      </c>
      <c r="F238" s="2" t="str">
        <f t="shared" si="36"/>
        <v>TAK</v>
      </c>
      <c r="G238">
        <f t="shared" si="37"/>
        <v>0.9</v>
      </c>
      <c r="H238">
        <f t="shared" si="41"/>
        <v>13120</v>
      </c>
      <c r="I238">
        <f t="shared" si="44"/>
        <v>26220</v>
      </c>
      <c r="J238">
        <f t="shared" si="42"/>
        <v>13100</v>
      </c>
      <c r="K238">
        <f t="shared" si="38"/>
        <v>13120</v>
      </c>
      <c r="L238">
        <f t="shared" si="39"/>
        <v>8</v>
      </c>
      <c r="M238" t="str">
        <f t="shared" si="43"/>
        <v>nie</v>
      </c>
      <c r="N238" t="str">
        <f t="shared" si="40"/>
        <v>nie</v>
      </c>
    </row>
    <row r="239" spans="1:14" x14ac:dyDescent="0.3">
      <c r="A239" s="2">
        <v>45164</v>
      </c>
      <c r="B239">
        <f t="shared" si="34"/>
        <v>6</v>
      </c>
      <c r="C239">
        <v>10</v>
      </c>
      <c r="D239">
        <f t="shared" si="35"/>
        <v>0</v>
      </c>
      <c r="E239" t="s">
        <v>7</v>
      </c>
      <c r="F239" s="2" t="str">
        <f t="shared" si="36"/>
        <v>NIE</v>
      </c>
      <c r="G239">
        <f t="shared" si="37"/>
        <v>0.9</v>
      </c>
      <c r="H239">
        <f t="shared" si="41"/>
        <v>13120</v>
      </c>
      <c r="I239">
        <f t="shared" si="44"/>
        <v>26220</v>
      </c>
      <c r="J239">
        <f t="shared" si="42"/>
        <v>13100</v>
      </c>
      <c r="K239">
        <f t="shared" si="38"/>
        <v>13120</v>
      </c>
      <c r="L239">
        <f t="shared" si="39"/>
        <v>8</v>
      </c>
      <c r="M239" t="str">
        <f t="shared" si="43"/>
        <v>nie</v>
      </c>
      <c r="N239" t="str">
        <f t="shared" si="40"/>
        <v>nie</v>
      </c>
    </row>
    <row r="240" spans="1:14" x14ac:dyDescent="0.3">
      <c r="A240" s="2">
        <v>45165</v>
      </c>
      <c r="B240">
        <f t="shared" si="34"/>
        <v>7</v>
      </c>
      <c r="C240">
        <v>10</v>
      </c>
      <c r="D240">
        <f t="shared" si="35"/>
        <v>150</v>
      </c>
      <c r="E240" t="s">
        <v>7</v>
      </c>
      <c r="F240" s="2" t="str">
        <f t="shared" si="36"/>
        <v>NIE</v>
      </c>
      <c r="G240">
        <f t="shared" si="37"/>
        <v>0.9</v>
      </c>
      <c r="H240">
        <f t="shared" si="41"/>
        <v>12970</v>
      </c>
      <c r="I240">
        <f t="shared" si="44"/>
        <v>26220</v>
      </c>
      <c r="J240">
        <f t="shared" si="42"/>
        <v>13250</v>
      </c>
      <c r="K240">
        <f t="shared" si="38"/>
        <v>12970</v>
      </c>
      <c r="L240">
        <f t="shared" si="39"/>
        <v>8</v>
      </c>
      <c r="M240" t="str">
        <f t="shared" si="43"/>
        <v>nie</v>
      </c>
      <c r="N240" t="str">
        <f t="shared" si="40"/>
        <v>nie</v>
      </c>
    </row>
    <row r="241" spans="1:14" x14ac:dyDescent="0.3">
      <c r="A241" s="2">
        <v>45166</v>
      </c>
      <c r="B241">
        <f t="shared" si="34"/>
        <v>1</v>
      </c>
      <c r="C241">
        <v>10</v>
      </c>
      <c r="D241">
        <f t="shared" si="35"/>
        <v>0</v>
      </c>
      <c r="E241" t="s">
        <v>7</v>
      </c>
      <c r="F241" s="2" t="str">
        <f t="shared" si="36"/>
        <v>TAK</v>
      </c>
      <c r="G241">
        <f t="shared" si="37"/>
        <v>0.9</v>
      </c>
      <c r="H241">
        <f t="shared" si="41"/>
        <v>13240</v>
      </c>
      <c r="I241">
        <f t="shared" si="44"/>
        <v>26490</v>
      </c>
      <c r="J241">
        <f t="shared" si="42"/>
        <v>13250</v>
      </c>
      <c r="K241">
        <f t="shared" si="38"/>
        <v>13240</v>
      </c>
      <c r="L241">
        <f t="shared" si="39"/>
        <v>8</v>
      </c>
      <c r="M241" t="str">
        <f t="shared" si="43"/>
        <v>nie</v>
      </c>
      <c r="N241" t="str">
        <f t="shared" si="40"/>
        <v>nie</v>
      </c>
    </row>
    <row r="242" spans="1:14" x14ac:dyDescent="0.3">
      <c r="A242" s="2">
        <v>45167</v>
      </c>
      <c r="B242">
        <f t="shared" si="34"/>
        <v>2</v>
      </c>
      <c r="C242">
        <v>10</v>
      </c>
      <c r="D242">
        <f t="shared" si="35"/>
        <v>0</v>
      </c>
      <c r="E242" t="s">
        <v>7</v>
      </c>
      <c r="F242" s="2" t="str">
        <f t="shared" si="36"/>
        <v>TAK</v>
      </c>
      <c r="G242">
        <f t="shared" si="37"/>
        <v>0.9</v>
      </c>
      <c r="H242">
        <f t="shared" si="41"/>
        <v>13510</v>
      </c>
      <c r="I242">
        <f t="shared" si="44"/>
        <v>26760</v>
      </c>
      <c r="J242">
        <f t="shared" si="42"/>
        <v>13250</v>
      </c>
      <c r="K242">
        <f t="shared" si="38"/>
        <v>13510</v>
      </c>
      <c r="L242">
        <f t="shared" si="39"/>
        <v>8</v>
      </c>
      <c r="M242" t="str">
        <f t="shared" si="43"/>
        <v>nie</v>
      </c>
      <c r="N242" t="str">
        <f t="shared" si="40"/>
        <v>nie</v>
      </c>
    </row>
    <row r="243" spans="1:14" x14ac:dyDescent="0.3">
      <c r="A243" s="2">
        <v>45168</v>
      </c>
      <c r="B243">
        <f t="shared" si="34"/>
        <v>3</v>
      </c>
      <c r="C243">
        <v>10</v>
      </c>
      <c r="D243">
        <f t="shared" si="35"/>
        <v>0</v>
      </c>
      <c r="E243" t="s">
        <v>7</v>
      </c>
      <c r="F243" s="2" t="str">
        <f t="shared" si="36"/>
        <v>TAK</v>
      </c>
      <c r="G243">
        <f t="shared" si="37"/>
        <v>0.9</v>
      </c>
      <c r="H243">
        <f t="shared" si="41"/>
        <v>13780</v>
      </c>
      <c r="I243">
        <f t="shared" si="44"/>
        <v>27030</v>
      </c>
      <c r="J243">
        <f t="shared" si="42"/>
        <v>13250</v>
      </c>
      <c r="K243">
        <f t="shared" si="38"/>
        <v>13780</v>
      </c>
      <c r="L243">
        <f t="shared" si="39"/>
        <v>8</v>
      </c>
      <c r="M243" t="str">
        <f t="shared" si="43"/>
        <v>nie</v>
      </c>
      <c r="N243" t="str">
        <f>IF(AND(M243="nie",M244="tak"),"koniec","nie")</f>
        <v>nie</v>
      </c>
    </row>
    <row r="244" spans="1:14" x14ac:dyDescent="0.3">
      <c r="A244" s="2">
        <v>45169</v>
      </c>
      <c r="B244">
        <f t="shared" si="34"/>
        <v>4</v>
      </c>
      <c r="C244">
        <v>10</v>
      </c>
      <c r="D244">
        <f t="shared" si="35"/>
        <v>0</v>
      </c>
      <c r="E244" t="s">
        <v>7</v>
      </c>
      <c r="F244" s="2" t="str">
        <f t="shared" si="36"/>
        <v>TAK</v>
      </c>
      <c r="G244">
        <f t="shared" si="37"/>
        <v>0.9</v>
      </c>
      <c r="H244">
        <f>IF(F244="tak",30*G244*10-D244+H243,H243-D244)</f>
        <v>14050</v>
      </c>
      <c r="I244">
        <f>IF(F244="tak",G244*C244*30+I243,I243)</f>
        <v>27300</v>
      </c>
      <c r="J244">
        <f>J243+D244</f>
        <v>13250</v>
      </c>
      <c r="K244">
        <f t="shared" si="38"/>
        <v>14050</v>
      </c>
      <c r="L244">
        <f t="shared" si="39"/>
        <v>8</v>
      </c>
      <c r="M244" t="str">
        <f>IF(L244=L243,"nie","tak")</f>
        <v>nie</v>
      </c>
      <c r="N244" t="str">
        <f>IF(AND(M244="nie",M245="tak"),"koniec","nie")</f>
        <v>koniec</v>
      </c>
    </row>
    <row r="245" spans="1:14" x14ac:dyDescent="0.3">
      <c r="A245" s="2">
        <v>45170</v>
      </c>
      <c r="B245">
        <f t="shared" si="34"/>
        <v>5</v>
      </c>
      <c r="C245">
        <v>10</v>
      </c>
      <c r="D245">
        <f t="shared" si="35"/>
        <v>0</v>
      </c>
      <c r="E245" t="s">
        <v>7</v>
      </c>
      <c r="F245" s="2" t="str">
        <f t="shared" si="36"/>
        <v>TAK</v>
      </c>
      <c r="G245">
        <f t="shared" si="37"/>
        <v>0.9</v>
      </c>
      <c r="H245">
        <f>IF(F245="tak",30*G245*10-D245+H244,H244-D245)</f>
        <v>14320</v>
      </c>
      <c r="I245">
        <f>IF(F245="tak",G245*C245*30+I244,I244)</f>
        <v>27570</v>
      </c>
      <c r="J245">
        <f>J244+D245</f>
        <v>13250</v>
      </c>
      <c r="K245">
        <f t="shared" si="38"/>
        <v>14320</v>
      </c>
      <c r="L245">
        <f t="shared" si="39"/>
        <v>9</v>
      </c>
      <c r="M245" t="str">
        <f>IF(L245=L244,"nie","tak")</f>
        <v>tak</v>
      </c>
      <c r="N245" t="str">
        <f t="shared" si="40"/>
        <v>nie</v>
      </c>
    </row>
    <row r="246" spans="1:14" x14ac:dyDescent="0.3">
      <c r="A246" s="2">
        <v>45171</v>
      </c>
      <c r="B246">
        <f t="shared" si="34"/>
        <v>6</v>
      </c>
      <c r="C246">
        <v>10</v>
      </c>
      <c r="D246">
        <f t="shared" si="35"/>
        <v>0</v>
      </c>
      <c r="E246" t="s">
        <v>7</v>
      </c>
      <c r="F246" s="2" t="str">
        <f t="shared" si="36"/>
        <v>NIE</v>
      </c>
      <c r="G246">
        <f t="shared" si="37"/>
        <v>0.9</v>
      </c>
      <c r="H246">
        <f t="shared" si="41"/>
        <v>14320</v>
      </c>
      <c r="I246">
        <f t="shared" si="44"/>
        <v>27570</v>
      </c>
      <c r="J246">
        <f t="shared" si="42"/>
        <v>13250</v>
      </c>
      <c r="K246">
        <f t="shared" si="38"/>
        <v>14320</v>
      </c>
      <c r="L246">
        <f t="shared" si="39"/>
        <v>9</v>
      </c>
      <c r="M246" t="str">
        <f t="shared" si="43"/>
        <v>nie</v>
      </c>
      <c r="N246" t="str">
        <f t="shared" si="40"/>
        <v>nie</v>
      </c>
    </row>
    <row r="247" spans="1:14" x14ac:dyDescent="0.3">
      <c r="A247" s="2">
        <v>45172</v>
      </c>
      <c r="B247">
        <f t="shared" si="34"/>
        <v>7</v>
      </c>
      <c r="C247">
        <v>10</v>
      </c>
      <c r="D247">
        <f t="shared" si="35"/>
        <v>150</v>
      </c>
      <c r="E247" t="s">
        <v>7</v>
      </c>
      <c r="F247" s="2" t="str">
        <f t="shared" si="36"/>
        <v>NIE</v>
      </c>
      <c r="G247">
        <f t="shared" si="37"/>
        <v>0.9</v>
      </c>
      <c r="H247">
        <f t="shared" si="41"/>
        <v>14170</v>
      </c>
      <c r="I247">
        <f t="shared" si="44"/>
        <v>27570</v>
      </c>
      <c r="J247">
        <f t="shared" si="42"/>
        <v>13400</v>
      </c>
      <c r="K247">
        <f t="shared" si="38"/>
        <v>14170</v>
      </c>
      <c r="L247">
        <f t="shared" si="39"/>
        <v>9</v>
      </c>
      <c r="M247" t="str">
        <f t="shared" si="43"/>
        <v>nie</v>
      </c>
      <c r="N247" t="str">
        <f t="shared" si="40"/>
        <v>nie</v>
      </c>
    </row>
    <row r="248" spans="1:14" x14ac:dyDescent="0.3">
      <c r="A248" s="2">
        <v>45173</v>
      </c>
      <c r="B248">
        <f t="shared" si="34"/>
        <v>1</v>
      </c>
      <c r="C248">
        <v>10</v>
      </c>
      <c r="D248">
        <f t="shared" si="35"/>
        <v>0</v>
      </c>
      <c r="E248" t="s">
        <v>7</v>
      </c>
      <c r="F248" s="2" t="str">
        <f t="shared" si="36"/>
        <v>TAK</v>
      </c>
      <c r="G248">
        <f t="shared" si="37"/>
        <v>0.9</v>
      </c>
      <c r="H248">
        <f t="shared" si="41"/>
        <v>14440</v>
      </c>
      <c r="I248">
        <f t="shared" si="44"/>
        <v>27840</v>
      </c>
      <c r="J248">
        <f t="shared" si="42"/>
        <v>13400</v>
      </c>
      <c r="K248">
        <f t="shared" si="38"/>
        <v>14440</v>
      </c>
      <c r="L248">
        <f t="shared" si="39"/>
        <v>9</v>
      </c>
      <c r="M248" t="str">
        <f t="shared" si="43"/>
        <v>nie</v>
      </c>
      <c r="N248" t="str">
        <f t="shared" si="40"/>
        <v>nie</v>
      </c>
    </row>
    <row r="249" spans="1:14" x14ac:dyDescent="0.3">
      <c r="A249" s="2">
        <v>45174</v>
      </c>
      <c r="B249">
        <f t="shared" si="34"/>
        <v>2</v>
      </c>
      <c r="C249">
        <v>10</v>
      </c>
      <c r="D249">
        <f t="shared" si="35"/>
        <v>0</v>
      </c>
      <c r="E249" t="s">
        <v>7</v>
      </c>
      <c r="F249" s="2" t="str">
        <f t="shared" si="36"/>
        <v>TAK</v>
      </c>
      <c r="G249">
        <f t="shared" si="37"/>
        <v>0.9</v>
      </c>
      <c r="H249">
        <f t="shared" si="41"/>
        <v>14710</v>
      </c>
      <c r="I249">
        <f t="shared" si="44"/>
        <v>28110</v>
      </c>
      <c r="J249">
        <f t="shared" si="42"/>
        <v>13400</v>
      </c>
      <c r="K249">
        <f t="shared" si="38"/>
        <v>14710</v>
      </c>
      <c r="L249">
        <f t="shared" si="39"/>
        <v>9</v>
      </c>
      <c r="M249" t="str">
        <f t="shared" si="43"/>
        <v>nie</v>
      </c>
      <c r="N249" t="str">
        <f t="shared" si="40"/>
        <v>nie</v>
      </c>
    </row>
    <row r="250" spans="1:14" x14ac:dyDescent="0.3">
      <c r="A250" s="2">
        <v>45175</v>
      </c>
      <c r="B250">
        <f t="shared" si="34"/>
        <v>3</v>
      </c>
      <c r="C250">
        <v>10</v>
      </c>
      <c r="D250">
        <f t="shared" si="35"/>
        <v>0</v>
      </c>
      <c r="E250" t="s">
        <v>7</v>
      </c>
      <c r="F250" s="2" t="str">
        <f t="shared" si="36"/>
        <v>TAK</v>
      </c>
      <c r="G250">
        <f t="shared" si="37"/>
        <v>0.9</v>
      </c>
      <c r="H250">
        <f t="shared" si="41"/>
        <v>14980</v>
      </c>
      <c r="I250">
        <f t="shared" si="44"/>
        <v>28380</v>
      </c>
      <c r="J250">
        <f t="shared" si="42"/>
        <v>13400</v>
      </c>
      <c r="K250">
        <f t="shared" si="38"/>
        <v>14980</v>
      </c>
      <c r="L250">
        <f t="shared" si="39"/>
        <v>9</v>
      </c>
      <c r="M250" t="str">
        <f t="shared" si="43"/>
        <v>nie</v>
      </c>
      <c r="N250" t="str">
        <f t="shared" si="40"/>
        <v>nie</v>
      </c>
    </row>
    <row r="251" spans="1:14" x14ac:dyDescent="0.3">
      <c r="A251" s="2">
        <v>45176</v>
      </c>
      <c r="B251">
        <f t="shared" si="34"/>
        <v>4</v>
      </c>
      <c r="C251">
        <v>10</v>
      </c>
      <c r="D251">
        <f t="shared" si="35"/>
        <v>0</v>
      </c>
      <c r="E251" t="s">
        <v>7</v>
      </c>
      <c r="F251" s="2" t="str">
        <f t="shared" si="36"/>
        <v>TAK</v>
      </c>
      <c r="G251">
        <f t="shared" si="37"/>
        <v>0.9</v>
      </c>
      <c r="H251">
        <f t="shared" si="41"/>
        <v>15250</v>
      </c>
      <c r="I251">
        <f t="shared" si="44"/>
        <v>28650</v>
      </c>
      <c r="J251">
        <f t="shared" si="42"/>
        <v>13400</v>
      </c>
      <c r="K251">
        <f t="shared" si="38"/>
        <v>15250</v>
      </c>
      <c r="L251">
        <f t="shared" si="39"/>
        <v>9</v>
      </c>
      <c r="M251" t="str">
        <f t="shared" si="43"/>
        <v>nie</v>
      </c>
      <c r="N251" t="str">
        <f t="shared" si="40"/>
        <v>nie</v>
      </c>
    </row>
    <row r="252" spans="1:14" x14ac:dyDescent="0.3">
      <c r="A252" s="2">
        <v>45177</v>
      </c>
      <c r="B252">
        <f t="shared" si="34"/>
        <v>5</v>
      </c>
      <c r="C252">
        <v>10</v>
      </c>
      <c r="D252">
        <f t="shared" si="35"/>
        <v>0</v>
      </c>
      <c r="E252" t="s">
        <v>7</v>
      </c>
      <c r="F252" s="2" t="str">
        <f t="shared" si="36"/>
        <v>TAK</v>
      </c>
      <c r="G252">
        <f t="shared" si="37"/>
        <v>0.9</v>
      </c>
      <c r="H252">
        <f t="shared" si="41"/>
        <v>15520</v>
      </c>
      <c r="I252">
        <f t="shared" si="44"/>
        <v>28920</v>
      </c>
      <c r="J252">
        <f t="shared" si="42"/>
        <v>13400</v>
      </c>
      <c r="K252">
        <f t="shared" si="38"/>
        <v>15520</v>
      </c>
      <c r="L252">
        <f t="shared" si="39"/>
        <v>9</v>
      </c>
      <c r="M252" t="str">
        <f t="shared" si="43"/>
        <v>nie</v>
      </c>
      <c r="N252" t="str">
        <f t="shared" si="40"/>
        <v>nie</v>
      </c>
    </row>
    <row r="253" spans="1:14" x14ac:dyDescent="0.3">
      <c r="A253" s="2">
        <v>45178</v>
      </c>
      <c r="B253">
        <f t="shared" si="34"/>
        <v>6</v>
      </c>
      <c r="C253">
        <v>10</v>
      </c>
      <c r="D253">
        <f t="shared" si="35"/>
        <v>0</v>
      </c>
      <c r="E253" t="s">
        <v>7</v>
      </c>
      <c r="F253" s="2" t="str">
        <f t="shared" si="36"/>
        <v>NIE</v>
      </c>
      <c r="G253">
        <f t="shared" si="37"/>
        <v>0.9</v>
      </c>
      <c r="H253">
        <f t="shared" si="41"/>
        <v>15520</v>
      </c>
      <c r="I253">
        <f t="shared" si="44"/>
        <v>28920</v>
      </c>
      <c r="J253">
        <f t="shared" si="42"/>
        <v>13400</v>
      </c>
      <c r="K253">
        <f t="shared" si="38"/>
        <v>15520</v>
      </c>
      <c r="L253">
        <f t="shared" si="39"/>
        <v>9</v>
      </c>
      <c r="M253" t="str">
        <f t="shared" si="43"/>
        <v>nie</v>
      </c>
      <c r="N253" t="str">
        <f t="shared" si="40"/>
        <v>nie</v>
      </c>
    </row>
    <row r="254" spans="1:14" x14ac:dyDescent="0.3">
      <c r="A254" s="2">
        <v>45179</v>
      </c>
      <c r="B254">
        <f t="shared" si="34"/>
        <v>7</v>
      </c>
      <c r="C254">
        <v>10</v>
      </c>
      <c r="D254">
        <f t="shared" si="35"/>
        <v>150</v>
      </c>
      <c r="E254" t="s">
        <v>7</v>
      </c>
      <c r="F254" s="2" t="str">
        <f t="shared" si="36"/>
        <v>NIE</v>
      </c>
      <c r="G254">
        <f t="shared" si="37"/>
        <v>0.9</v>
      </c>
      <c r="H254">
        <f t="shared" si="41"/>
        <v>15370</v>
      </c>
      <c r="I254">
        <f t="shared" si="44"/>
        <v>28920</v>
      </c>
      <c r="J254">
        <f t="shared" si="42"/>
        <v>13550</v>
      </c>
      <c r="K254">
        <f t="shared" si="38"/>
        <v>15370</v>
      </c>
      <c r="L254">
        <f t="shared" si="39"/>
        <v>9</v>
      </c>
      <c r="M254" t="str">
        <f t="shared" si="43"/>
        <v>nie</v>
      </c>
      <c r="N254" t="str">
        <f t="shared" si="40"/>
        <v>nie</v>
      </c>
    </row>
    <row r="255" spans="1:14" x14ac:dyDescent="0.3">
      <c r="A255" s="2">
        <v>45180</v>
      </c>
      <c r="B255">
        <f t="shared" si="34"/>
        <v>1</v>
      </c>
      <c r="C255">
        <v>10</v>
      </c>
      <c r="D255">
        <f t="shared" si="35"/>
        <v>0</v>
      </c>
      <c r="E255" t="s">
        <v>7</v>
      </c>
      <c r="F255" s="2" t="str">
        <f t="shared" si="36"/>
        <v>TAK</v>
      </c>
      <c r="G255">
        <f t="shared" si="37"/>
        <v>0.9</v>
      </c>
      <c r="H255">
        <f t="shared" si="41"/>
        <v>15640</v>
      </c>
      <c r="I255">
        <f t="shared" si="44"/>
        <v>29190</v>
      </c>
      <c r="J255">
        <f t="shared" si="42"/>
        <v>13550</v>
      </c>
      <c r="K255">
        <f t="shared" si="38"/>
        <v>15640</v>
      </c>
      <c r="L255">
        <f t="shared" si="39"/>
        <v>9</v>
      </c>
      <c r="M255" t="str">
        <f t="shared" si="43"/>
        <v>nie</v>
      </c>
      <c r="N255" t="str">
        <f t="shared" si="40"/>
        <v>nie</v>
      </c>
    </row>
    <row r="256" spans="1:14" x14ac:dyDescent="0.3">
      <c r="A256" s="2">
        <v>45181</v>
      </c>
      <c r="B256">
        <f t="shared" si="34"/>
        <v>2</v>
      </c>
      <c r="C256">
        <v>10</v>
      </c>
      <c r="D256">
        <f t="shared" si="35"/>
        <v>0</v>
      </c>
      <c r="E256" t="s">
        <v>7</v>
      </c>
      <c r="F256" s="2" t="str">
        <f t="shared" si="36"/>
        <v>TAK</v>
      </c>
      <c r="G256">
        <f t="shared" si="37"/>
        <v>0.9</v>
      </c>
      <c r="H256">
        <f t="shared" si="41"/>
        <v>15910</v>
      </c>
      <c r="I256">
        <f t="shared" si="44"/>
        <v>29460</v>
      </c>
      <c r="J256">
        <f t="shared" si="42"/>
        <v>13550</v>
      </c>
      <c r="K256">
        <f t="shared" si="38"/>
        <v>15910</v>
      </c>
      <c r="L256">
        <f t="shared" si="39"/>
        <v>9</v>
      </c>
      <c r="M256" t="str">
        <f t="shared" si="43"/>
        <v>nie</v>
      </c>
      <c r="N256" t="str">
        <f t="shared" si="40"/>
        <v>nie</v>
      </c>
    </row>
    <row r="257" spans="1:14" x14ac:dyDescent="0.3">
      <c r="A257" s="2">
        <v>45182</v>
      </c>
      <c r="B257">
        <f t="shared" si="34"/>
        <v>3</v>
      </c>
      <c r="C257">
        <v>10</v>
      </c>
      <c r="D257">
        <f t="shared" si="35"/>
        <v>0</v>
      </c>
      <c r="E257" t="s">
        <v>7</v>
      </c>
      <c r="F257" s="2" t="str">
        <f t="shared" si="36"/>
        <v>TAK</v>
      </c>
      <c r="G257">
        <f t="shared" si="37"/>
        <v>0.9</v>
      </c>
      <c r="H257">
        <f t="shared" si="41"/>
        <v>16180</v>
      </c>
      <c r="I257">
        <f t="shared" si="44"/>
        <v>29730</v>
      </c>
      <c r="J257">
        <f t="shared" si="42"/>
        <v>13550</v>
      </c>
      <c r="K257">
        <f t="shared" si="38"/>
        <v>16180</v>
      </c>
      <c r="L257">
        <f t="shared" si="39"/>
        <v>9</v>
      </c>
      <c r="M257" t="str">
        <f t="shared" si="43"/>
        <v>nie</v>
      </c>
      <c r="N257" t="str">
        <f t="shared" si="40"/>
        <v>nie</v>
      </c>
    </row>
    <row r="258" spans="1:14" x14ac:dyDescent="0.3">
      <c r="A258" s="2">
        <v>45183</v>
      </c>
      <c r="B258">
        <f t="shared" si="34"/>
        <v>4</v>
      </c>
      <c r="C258">
        <v>10</v>
      </c>
      <c r="D258">
        <f t="shared" si="35"/>
        <v>0</v>
      </c>
      <c r="E258" t="s">
        <v>7</v>
      </c>
      <c r="F258" s="2" t="str">
        <f t="shared" si="36"/>
        <v>TAK</v>
      </c>
      <c r="G258">
        <f t="shared" si="37"/>
        <v>0.9</v>
      </c>
      <c r="H258">
        <f t="shared" si="41"/>
        <v>16450</v>
      </c>
      <c r="I258">
        <f t="shared" si="44"/>
        <v>30000</v>
      </c>
      <c r="J258">
        <f t="shared" si="42"/>
        <v>13550</v>
      </c>
      <c r="K258">
        <f t="shared" si="38"/>
        <v>16450</v>
      </c>
      <c r="L258">
        <f t="shared" si="39"/>
        <v>9</v>
      </c>
      <c r="M258" t="str">
        <f t="shared" si="43"/>
        <v>nie</v>
      </c>
      <c r="N258" t="str">
        <f t="shared" si="40"/>
        <v>nie</v>
      </c>
    </row>
    <row r="259" spans="1:14" x14ac:dyDescent="0.3">
      <c r="A259" s="2">
        <v>45184</v>
      </c>
      <c r="B259">
        <f t="shared" ref="B259:B322" si="45">WEEKDAY(A259,2)</f>
        <v>5</v>
      </c>
      <c r="C259">
        <v>10</v>
      </c>
      <c r="D259">
        <f t="shared" ref="D259:D322" si="46">IF(B259=7,15*10,0)</f>
        <v>0</v>
      </c>
      <c r="E259" t="s">
        <v>7</v>
      </c>
      <c r="F259" s="2" t="str">
        <f t="shared" ref="F259:F322" si="47">IF(OR(B259=6,B259=7),"NIE","TAK")</f>
        <v>TAK</v>
      </c>
      <c r="G259">
        <f t="shared" ref="G259:G322" si="48">IF(E259="wiosna",50%,IF(E259="lato",90%,IF(E259="jesień",40%,20%)))</f>
        <v>0.9</v>
      </c>
      <c r="H259">
        <f t="shared" si="41"/>
        <v>16720</v>
      </c>
      <c r="I259">
        <f t="shared" si="44"/>
        <v>30270</v>
      </c>
      <c r="J259">
        <f t="shared" si="42"/>
        <v>13550</v>
      </c>
      <c r="K259">
        <f t="shared" ref="K259:K322" si="49">I259-J259</f>
        <v>16720</v>
      </c>
      <c r="L259">
        <f t="shared" ref="L259:L322" si="50">MONTH(A259)</f>
        <v>9</v>
      </c>
      <c r="M259" t="str">
        <f t="shared" si="43"/>
        <v>nie</v>
      </c>
      <c r="N259" t="str">
        <f t="shared" ref="N259:N322" si="51">IF(AND(M259="nie",M260="tak"),"koniec","nie")</f>
        <v>nie</v>
      </c>
    </row>
    <row r="260" spans="1:14" x14ac:dyDescent="0.3">
      <c r="A260" s="2">
        <v>45185</v>
      </c>
      <c r="B260">
        <f t="shared" si="45"/>
        <v>6</v>
      </c>
      <c r="C260">
        <v>10</v>
      </c>
      <c r="D260">
        <f t="shared" si="46"/>
        <v>0</v>
      </c>
      <c r="E260" t="s">
        <v>7</v>
      </c>
      <c r="F260" s="2" t="str">
        <f t="shared" si="47"/>
        <v>NIE</v>
      </c>
      <c r="G260">
        <f t="shared" si="48"/>
        <v>0.9</v>
      </c>
      <c r="H260">
        <f t="shared" ref="H260:H323" si="52">IF(F260="tak",30*G260*10-D260+H259,H259-D260)</f>
        <v>16720</v>
      </c>
      <c r="I260">
        <f t="shared" si="44"/>
        <v>30270</v>
      </c>
      <c r="J260">
        <f t="shared" ref="J260:J323" si="53">J259+D260</f>
        <v>13550</v>
      </c>
      <c r="K260">
        <f t="shared" si="49"/>
        <v>16720</v>
      </c>
      <c r="L260">
        <f t="shared" si="50"/>
        <v>9</v>
      </c>
      <c r="M260" t="str">
        <f t="shared" ref="M260:M323" si="54">IF(L260=L259,"nie","tak")</f>
        <v>nie</v>
      </c>
      <c r="N260" t="str">
        <f t="shared" si="51"/>
        <v>nie</v>
      </c>
    </row>
    <row r="261" spans="1:14" x14ac:dyDescent="0.3">
      <c r="A261" s="2">
        <v>45186</v>
      </c>
      <c r="B261">
        <f t="shared" si="45"/>
        <v>7</v>
      </c>
      <c r="C261">
        <v>10</v>
      </c>
      <c r="D261">
        <f t="shared" si="46"/>
        <v>150</v>
      </c>
      <c r="E261" t="s">
        <v>7</v>
      </c>
      <c r="F261" s="2" t="str">
        <f t="shared" si="47"/>
        <v>NIE</v>
      </c>
      <c r="G261">
        <f t="shared" si="48"/>
        <v>0.9</v>
      </c>
      <c r="H261">
        <f t="shared" si="52"/>
        <v>16570</v>
      </c>
      <c r="I261">
        <f t="shared" si="44"/>
        <v>30270</v>
      </c>
      <c r="J261">
        <f t="shared" si="53"/>
        <v>13700</v>
      </c>
      <c r="K261">
        <f t="shared" si="49"/>
        <v>16570</v>
      </c>
      <c r="L261">
        <f t="shared" si="50"/>
        <v>9</v>
      </c>
      <c r="M261" t="str">
        <f t="shared" si="54"/>
        <v>nie</v>
      </c>
      <c r="N261" t="str">
        <f t="shared" si="51"/>
        <v>nie</v>
      </c>
    </row>
    <row r="262" spans="1:14" x14ac:dyDescent="0.3">
      <c r="A262" s="2">
        <v>45187</v>
      </c>
      <c r="B262">
        <f t="shared" si="45"/>
        <v>1</v>
      </c>
      <c r="C262">
        <v>10</v>
      </c>
      <c r="D262">
        <f t="shared" si="46"/>
        <v>0</v>
      </c>
      <c r="E262" t="s">
        <v>7</v>
      </c>
      <c r="F262" s="2" t="str">
        <f t="shared" si="47"/>
        <v>TAK</v>
      </c>
      <c r="G262">
        <f t="shared" si="48"/>
        <v>0.9</v>
      </c>
      <c r="H262">
        <f t="shared" si="52"/>
        <v>16840</v>
      </c>
      <c r="I262">
        <f t="shared" si="44"/>
        <v>30540</v>
      </c>
      <c r="J262">
        <f t="shared" si="53"/>
        <v>13700</v>
      </c>
      <c r="K262">
        <f t="shared" si="49"/>
        <v>16840</v>
      </c>
      <c r="L262">
        <f t="shared" si="50"/>
        <v>9</v>
      </c>
      <c r="M262" t="str">
        <f t="shared" si="54"/>
        <v>nie</v>
      </c>
      <c r="N262" t="str">
        <f t="shared" si="51"/>
        <v>nie</v>
      </c>
    </row>
    <row r="263" spans="1:14" x14ac:dyDescent="0.3">
      <c r="A263" s="2">
        <v>45188</v>
      </c>
      <c r="B263">
        <f t="shared" si="45"/>
        <v>2</v>
      </c>
      <c r="C263">
        <v>10</v>
      </c>
      <c r="D263">
        <f t="shared" si="46"/>
        <v>0</v>
      </c>
      <c r="E263" t="s">
        <v>7</v>
      </c>
      <c r="F263" s="2" t="str">
        <f t="shared" si="47"/>
        <v>TAK</v>
      </c>
      <c r="G263">
        <f t="shared" si="48"/>
        <v>0.9</v>
      </c>
      <c r="H263">
        <f t="shared" si="52"/>
        <v>17110</v>
      </c>
      <c r="I263">
        <f t="shared" si="44"/>
        <v>30810</v>
      </c>
      <c r="J263">
        <f t="shared" si="53"/>
        <v>13700</v>
      </c>
      <c r="K263">
        <f t="shared" si="49"/>
        <v>17110</v>
      </c>
      <c r="L263">
        <f t="shared" si="50"/>
        <v>9</v>
      </c>
      <c r="M263" t="str">
        <f t="shared" si="54"/>
        <v>nie</v>
      </c>
      <c r="N263" t="str">
        <f t="shared" si="51"/>
        <v>nie</v>
      </c>
    </row>
    <row r="264" spans="1:14" x14ac:dyDescent="0.3">
      <c r="A264" s="2">
        <v>45189</v>
      </c>
      <c r="B264">
        <f t="shared" si="45"/>
        <v>3</v>
      </c>
      <c r="C264">
        <v>10</v>
      </c>
      <c r="D264">
        <f t="shared" si="46"/>
        <v>0</v>
      </c>
      <c r="E264" t="s">
        <v>7</v>
      </c>
      <c r="F264" s="2" t="str">
        <f t="shared" si="47"/>
        <v>TAK</v>
      </c>
      <c r="G264">
        <f t="shared" si="48"/>
        <v>0.9</v>
      </c>
      <c r="H264">
        <f t="shared" si="52"/>
        <v>17380</v>
      </c>
      <c r="I264">
        <f t="shared" si="44"/>
        <v>31080</v>
      </c>
      <c r="J264">
        <f t="shared" si="53"/>
        <v>13700</v>
      </c>
      <c r="K264">
        <f t="shared" si="49"/>
        <v>17380</v>
      </c>
      <c r="L264">
        <f t="shared" si="50"/>
        <v>9</v>
      </c>
      <c r="M264" t="str">
        <f t="shared" si="54"/>
        <v>nie</v>
      </c>
      <c r="N264" t="str">
        <f t="shared" si="51"/>
        <v>nie</v>
      </c>
    </row>
    <row r="265" spans="1:14" x14ac:dyDescent="0.3">
      <c r="A265" s="2">
        <v>45190</v>
      </c>
      <c r="B265">
        <f t="shared" si="45"/>
        <v>4</v>
      </c>
      <c r="C265">
        <v>10</v>
      </c>
      <c r="D265">
        <f t="shared" si="46"/>
        <v>0</v>
      </c>
      <c r="E265" t="s">
        <v>7</v>
      </c>
      <c r="F265" s="2" t="str">
        <f t="shared" si="47"/>
        <v>TAK</v>
      </c>
      <c r="G265">
        <f t="shared" si="48"/>
        <v>0.9</v>
      </c>
      <c r="H265">
        <f t="shared" si="52"/>
        <v>17650</v>
      </c>
      <c r="I265">
        <f t="shared" si="44"/>
        <v>31350</v>
      </c>
      <c r="J265">
        <f t="shared" si="53"/>
        <v>13700</v>
      </c>
      <c r="K265">
        <f t="shared" si="49"/>
        <v>17650</v>
      </c>
      <c r="L265">
        <f t="shared" si="50"/>
        <v>9</v>
      </c>
      <c r="M265" t="str">
        <f t="shared" si="54"/>
        <v>nie</v>
      </c>
      <c r="N265" t="str">
        <f t="shared" si="51"/>
        <v>nie</v>
      </c>
    </row>
    <row r="266" spans="1:14" x14ac:dyDescent="0.3">
      <c r="A266" s="2">
        <v>45191</v>
      </c>
      <c r="B266">
        <f t="shared" si="45"/>
        <v>5</v>
      </c>
      <c r="C266">
        <v>10</v>
      </c>
      <c r="D266">
        <f t="shared" si="46"/>
        <v>0</v>
      </c>
      <c r="E266" t="s">
        <v>7</v>
      </c>
      <c r="F266" s="2" t="str">
        <f t="shared" si="47"/>
        <v>TAK</v>
      </c>
      <c r="G266">
        <f t="shared" si="48"/>
        <v>0.9</v>
      </c>
      <c r="H266">
        <f t="shared" si="52"/>
        <v>17920</v>
      </c>
      <c r="I266">
        <f t="shared" si="44"/>
        <v>31620</v>
      </c>
      <c r="J266">
        <f t="shared" si="53"/>
        <v>13700</v>
      </c>
      <c r="K266">
        <f t="shared" si="49"/>
        <v>17920</v>
      </c>
      <c r="L266">
        <f t="shared" si="50"/>
        <v>9</v>
      </c>
      <c r="M266" t="str">
        <f t="shared" si="54"/>
        <v>nie</v>
      </c>
      <c r="N266" t="str">
        <f t="shared" si="51"/>
        <v>nie</v>
      </c>
    </row>
    <row r="267" spans="1:14" x14ac:dyDescent="0.3">
      <c r="A267" s="2">
        <v>45192</v>
      </c>
      <c r="B267">
        <f t="shared" si="45"/>
        <v>6</v>
      </c>
      <c r="C267">
        <v>10</v>
      </c>
      <c r="D267">
        <f t="shared" si="46"/>
        <v>0</v>
      </c>
      <c r="E267" t="s">
        <v>8</v>
      </c>
      <c r="F267" s="2" t="str">
        <f t="shared" si="47"/>
        <v>NIE</v>
      </c>
      <c r="G267">
        <f t="shared" si="48"/>
        <v>0.4</v>
      </c>
      <c r="H267">
        <f t="shared" si="52"/>
        <v>17920</v>
      </c>
      <c r="I267">
        <f t="shared" si="44"/>
        <v>31620</v>
      </c>
      <c r="J267">
        <f t="shared" si="53"/>
        <v>13700</v>
      </c>
      <c r="K267">
        <f t="shared" si="49"/>
        <v>17920</v>
      </c>
      <c r="L267">
        <f t="shared" si="50"/>
        <v>9</v>
      </c>
      <c r="M267" t="str">
        <f t="shared" si="54"/>
        <v>nie</v>
      </c>
      <c r="N267" t="str">
        <f t="shared" si="51"/>
        <v>nie</v>
      </c>
    </row>
    <row r="268" spans="1:14" x14ac:dyDescent="0.3">
      <c r="A268" s="2">
        <v>45193</v>
      </c>
      <c r="B268">
        <f t="shared" si="45"/>
        <v>7</v>
      </c>
      <c r="C268">
        <v>10</v>
      </c>
      <c r="D268">
        <f t="shared" si="46"/>
        <v>150</v>
      </c>
      <c r="E268" t="s">
        <v>8</v>
      </c>
      <c r="F268" s="2" t="str">
        <f t="shared" si="47"/>
        <v>NIE</v>
      </c>
      <c r="G268">
        <f t="shared" si="48"/>
        <v>0.4</v>
      </c>
      <c r="H268">
        <f t="shared" si="52"/>
        <v>17770</v>
      </c>
      <c r="I268">
        <f t="shared" si="44"/>
        <v>31620</v>
      </c>
      <c r="J268">
        <f t="shared" si="53"/>
        <v>13850</v>
      </c>
      <c r="K268">
        <f t="shared" si="49"/>
        <v>17770</v>
      </c>
      <c r="L268">
        <f t="shared" si="50"/>
        <v>9</v>
      </c>
      <c r="M268" t="str">
        <f t="shared" si="54"/>
        <v>nie</v>
      </c>
      <c r="N268" t="str">
        <f t="shared" si="51"/>
        <v>nie</v>
      </c>
    </row>
    <row r="269" spans="1:14" x14ac:dyDescent="0.3">
      <c r="A269" s="2">
        <v>45194</v>
      </c>
      <c r="B269">
        <f t="shared" si="45"/>
        <v>1</v>
      </c>
      <c r="C269">
        <v>10</v>
      </c>
      <c r="D269">
        <f t="shared" si="46"/>
        <v>0</v>
      </c>
      <c r="E269" t="s">
        <v>8</v>
      </c>
      <c r="F269" s="2" t="str">
        <f t="shared" si="47"/>
        <v>TAK</v>
      </c>
      <c r="G269">
        <f t="shared" si="48"/>
        <v>0.4</v>
      </c>
      <c r="H269">
        <f t="shared" si="52"/>
        <v>17890</v>
      </c>
      <c r="I269">
        <f t="shared" si="44"/>
        <v>31740</v>
      </c>
      <c r="J269">
        <f t="shared" si="53"/>
        <v>13850</v>
      </c>
      <c r="K269">
        <f t="shared" si="49"/>
        <v>17890</v>
      </c>
      <c r="L269">
        <f t="shared" si="50"/>
        <v>9</v>
      </c>
      <c r="M269" t="str">
        <f t="shared" si="54"/>
        <v>nie</v>
      </c>
      <c r="N269" t="str">
        <f t="shared" si="51"/>
        <v>nie</v>
      </c>
    </row>
    <row r="270" spans="1:14" x14ac:dyDescent="0.3">
      <c r="A270" s="2">
        <v>45195</v>
      </c>
      <c r="B270">
        <f t="shared" si="45"/>
        <v>2</v>
      </c>
      <c r="C270">
        <v>10</v>
      </c>
      <c r="D270">
        <f t="shared" si="46"/>
        <v>0</v>
      </c>
      <c r="E270" t="s">
        <v>8</v>
      </c>
      <c r="F270" s="2" t="str">
        <f t="shared" si="47"/>
        <v>TAK</v>
      </c>
      <c r="G270">
        <f t="shared" si="48"/>
        <v>0.4</v>
      </c>
      <c r="H270">
        <f t="shared" si="52"/>
        <v>18010</v>
      </c>
      <c r="I270">
        <f t="shared" ref="I270:I333" si="55">IF(F270="tak",G270*C270*30+I269,I269)</f>
        <v>31860</v>
      </c>
      <c r="J270">
        <f t="shared" si="53"/>
        <v>13850</v>
      </c>
      <c r="K270">
        <f t="shared" si="49"/>
        <v>18010</v>
      </c>
      <c r="L270">
        <f t="shared" si="50"/>
        <v>9</v>
      </c>
      <c r="M270" t="str">
        <f t="shared" si="54"/>
        <v>nie</v>
      </c>
      <c r="N270" t="str">
        <f t="shared" si="51"/>
        <v>nie</v>
      </c>
    </row>
    <row r="271" spans="1:14" x14ac:dyDescent="0.3">
      <c r="A271" s="2">
        <v>45196</v>
      </c>
      <c r="B271">
        <f t="shared" si="45"/>
        <v>3</v>
      </c>
      <c r="C271">
        <v>10</v>
      </c>
      <c r="D271">
        <f t="shared" si="46"/>
        <v>0</v>
      </c>
      <c r="E271" t="s">
        <v>8</v>
      </c>
      <c r="F271" s="2" t="str">
        <f t="shared" si="47"/>
        <v>TAK</v>
      </c>
      <c r="G271">
        <f t="shared" si="48"/>
        <v>0.4</v>
      </c>
      <c r="H271">
        <f t="shared" si="52"/>
        <v>18130</v>
      </c>
      <c r="I271">
        <f t="shared" si="55"/>
        <v>31980</v>
      </c>
      <c r="J271">
        <f t="shared" si="53"/>
        <v>13850</v>
      </c>
      <c r="K271">
        <f t="shared" si="49"/>
        <v>18130</v>
      </c>
      <c r="L271">
        <f t="shared" si="50"/>
        <v>9</v>
      </c>
      <c r="M271" t="str">
        <f t="shared" si="54"/>
        <v>nie</v>
      </c>
      <c r="N271" t="str">
        <f t="shared" si="51"/>
        <v>nie</v>
      </c>
    </row>
    <row r="272" spans="1:14" x14ac:dyDescent="0.3">
      <c r="A272" s="2">
        <v>45197</v>
      </c>
      <c r="B272">
        <f t="shared" si="45"/>
        <v>4</v>
      </c>
      <c r="C272">
        <v>10</v>
      </c>
      <c r="D272">
        <f t="shared" si="46"/>
        <v>0</v>
      </c>
      <c r="E272" t="s">
        <v>8</v>
      </c>
      <c r="F272" s="2" t="str">
        <f t="shared" si="47"/>
        <v>TAK</v>
      </c>
      <c r="G272">
        <f t="shared" si="48"/>
        <v>0.4</v>
      </c>
      <c r="H272">
        <f t="shared" si="52"/>
        <v>18250</v>
      </c>
      <c r="I272">
        <f t="shared" si="55"/>
        <v>32100</v>
      </c>
      <c r="J272">
        <f t="shared" si="53"/>
        <v>13850</v>
      </c>
      <c r="K272">
        <f t="shared" si="49"/>
        <v>18250</v>
      </c>
      <c r="L272">
        <f t="shared" si="50"/>
        <v>9</v>
      </c>
      <c r="M272" t="str">
        <f t="shared" si="54"/>
        <v>nie</v>
      </c>
      <c r="N272" t="str">
        <f t="shared" si="51"/>
        <v>nie</v>
      </c>
    </row>
    <row r="273" spans="1:14" x14ac:dyDescent="0.3">
      <c r="A273" s="2">
        <v>45198</v>
      </c>
      <c r="B273">
        <f t="shared" si="45"/>
        <v>5</v>
      </c>
      <c r="C273">
        <v>10</v>
      </c>
      <c r="D273">
        <f t="shared" si="46"/>
        <v>0</v>
      </c>
      <c r="E273" t="s">
        <v>8</v>
      </c>
      <c r="F273" s="2" t="str">
        <f t="shared" si="47"/>
        <v>TAK</v>
      </c>
      <c r="G273">
        <f t="shared" si="48"/>
        <v>0.4</v>
      </c>
      <c r="H273">
        <f t="shared" si="52"/>
        <v>18370</v>
      </c>
      <c r="I273">
        <f t="shared" si="55"/>
        <v>32220</v>
      </c>
      <c r="J273">
        <f t="shared" si="53"/>
        <v>13850</v>
      </c>
      <c r="K273">
        <f t="shared" si="49"/>
        <v>18370</v>
      </c>
      <c r="L273">
        <f t="shared" si="50"/>
        <v>9</v>
      </c>
      <c r="M273" t="str">
        <f t="shared" si="54"/>
        <v>nie</v>
      </c>
      <c r="N273" t="str">
        <f>IF(AND(M273="nie",M274="tak"),"koniec","nie")</f>
        <v>nie</v>
      </c>
    </row>
    <row r="274" spans="1:14" x14ac:dyDescent="0.3">
      <c r="A274" s="2">
        <v>45199</v>
      </c>
      <c r="B274">
        <f t="shared" si="45"/>
        <v>6</v>
      </c>
      <c r="C274">
        <v>10</v>
      </c>
      <c r="D274">
        <f t="shared" si="46"/>
        <v>0</v>
      </c>
      <c r="E274" t="s">
        <v>8</v>
      </c>
      <c r="F274" s="2" t="str">
        <f t="shared" si="47"/>
        <v>NIE</v>
      </c>
      <c r="G274">
        <f t="shared" si="48"/>
        <v>0.4</v>
      </c>
      <c r="H274">
        <f>IF(F274="tak",30*G274*10-D274+H273,H273-D274)</f>
        <v>18370</v>
      </c>
      <c r="I274">
        <f>IF(F274="tak",G274*C274*30+I273,I273)</f>
        <v>32220</v>
      </c>
      <c r="J274">
        <f>J273+D274</f>
        <v>13850</v>
      </c>
      <c r="K274">
        <f t="shared" si="49"/>
        <v>18370</v>
      </c>
      <c r="L274">
        <f t="shared" si="50"/>
        <v>9</v>
      </c>
      <c r="M274" t="str">
        <f>IF(L274=L273,"nie","tak")</f>
        <v>nie</v>
      </c>
      <c r="N274" t="str">
        <f>IF(AND(M274="nie",M275="tak"),"koniec","nie")</f>
        <v>koniec</v>
      </c>
    </row>
    <row r="275" spans="1:14" x14ac:dyDescent="0.3">
      <c r="A275" s="2">
        <v>45200</v>
      </c>
      <c r="B275">
        <f t="shared" si="45"/>
        <v>7</v>
      </c>
      <c r="C275">
        <v>10</v>
      </c>
      <c r="D275">
        <f t="shared" si="46"/>
        <v>150</v>
      </c>
      <c r="E275" t="s">
        <v>8</v>
      </c>
      <c r="F275" s="2" t="str">
        <f t="shared" si="47"/>
        <v>NIE</v>
      </c>
      <c r="G275">
        <f t="shared" si="48"/>
        <v>0.4</v>
      </c>
      <c r="H275">
        <f>IF(F275="tak",30*G275*10-D275+H274,H274-D275)</f>
        <v>18220</v>
      </c>
      <c r="I275">
        <f>IF(F275="tak",G275*C275*30+I274,I274)</f>
        <v>32220</v>
      </c>
      <c r="J275">
        <f>J274+D275</f>
        <v>14000</v>
      </c>
      <c r="K275">
        <f t="shared" si="49"/>
        <v>18220</v>
      </c>
      <c r="L275">
        <f t="shared" si="50"/>
        <v>10</v>
      </c>
      <c r="M275" t="str">
        <f>IF(L275=L274,"nie","tak")</f>
        <v>tak</v>
      </c>
      <c r="N275" t="str">
        <f t="shared" si="51"/>
        <v>nie</v>
      </c>
    </row>
    <row r="276" spans="1:14" x14ac:dyDescent="0.3">
      <c r="A276" s="2">
        <v>45201</v>
      </c>
      <c r="B276">
        <f t="shared" si="45"/>
        <v>1</v>
      </c>
      <c r="C276">
        <v>10</v>
      </c>
      <c r="D276">
        <f t="shared" si="46"/>
        <v>0</v>
      </c>
      <c r="E276" t="s">
        <v>8</v>
      </c>
      <c r="F276" s="2" t="str">
        <f t="shared" si="47"/>
        <v>TAK</v>
      </c>
      <c r="G276">
        <f t="shared" si="48"/>
        <v>0.4</v>
      </c>
      <c r="H276">
        <f t="shared" si="52"/>
        <v>18340</v>
      </c>
      <c r="I276">
        <f t="shared" si="55"/>
        <v>32340</v>
      </c>
      <c r="J276">
        <f t="shared" si="53"/>
        <v>14000</v>
      </c>
      <c r="K276">
        <f t="shared" si="49"/>
        <v>18340</v>
      </c>
      <c r="L276">
        <f t="shared" si="50"/>
        <v>10</v>
      </c>
      <c r="M276" t="str">
        <f t="shared" si="54"/>
        <v>nie</v>
      </c>
      <c r="N276" t="str">
        <f t="shared" si="51"/>
        <v>nie</v>
      </c>
    </row>
    <row r="277" spans="1:14" x14ac:dyDescent="0.3">
      <c r="A277" s="2">
        <v>45202</v>
      </c>
      <c r="B277">
        <f t="shared" si="45"/>
        <v>2</v>
      </c>
      <c r="C277">
        <v>10</v>
      </c>
      <c r="D277">
        <f t="shared" si="46"/>
        <v>0</v>
      </c>
      <c r="E277" t="s">
        <v>8</v>
      </c>
      <c r="F277" s="2" t="str">
        <f t="shared" si="47"/>
        <v>TAK</v>
      </c>
      <c r="G277">
        <f t="shared" si="48"/>
        <v>0.4</v>
      </c>
      <c r="H277">
        <f t="shared" si="52"/>
        <v>18460</v>
      </c>
      <c r="I277">
        <f t="shared" si="55"/>
        <v>32460</v>
      </c>
      <c r="J277">
        <f t="shared" si="53"/>
        <v>14000</v>
      </c>
      <c r="K277">
        <f t="shared" si="49"/>
        <v>18460</v>
      </c>
      <c r="L277">
        <f t="shared" si="50"/>
        <v>10</v>
      </c>
      <c r="M277" t="str">
        <f t="shared" si="54"/>
        <v>nie</v>
      </c>
      <c r="N277" t="str">
        <f t="shared" si="51"/>
        <v>nie</v>
      </c>
    </row>
    <row r="278" spans="1:14" x14ac:dyDescent="0.3">
      <c r="A278" s="2">
        <v>45203</v>
      </c>
      <c r="B278">
        <f t="shared" si="45"/>
        <v>3</v>
      </c>
      <c r="C278">
        <v>10</v>
      </c>
      <c r="D278">
        <f t="shared" si="46"/>
        <v>0</v>
      </c>
      <c r="E278" t="s">
        <v>8</v>
      </c>
      <c r="F278" s="2" t="str">
        <f t="shared" si="47"/>
        <v>TAK</v>
      </c>
      <c r="G278">
        <f t="shared" si="48"/>
        <v>0.4</v>
      </c>
      <c r="H278">
        <f t="shared" si="52"/>
        <v>18580</v>
      </c>
      <c r="I278">
        <f t="shared" si="55"/>
        <v>32580</v>
      </c>
      <c r="J278">
        <f t="shared" si="53"/>
        <v>14000</v>
      </c>
      <c r="K278">
        <f t="shared" si="49"/>
        <v>18580</v>
      </c>
      <c r="L278">
        <f t="shared" si="50"/>
        <v>10</v>
      </c>
      <c r="M278" t="str">
        <f t="shared" si="54"/>
        <v>nie</v>
      </c>
      <c r="N278" t="str">
        <f t="shared" si="51"/>
        <v>nie</v>
      </c>
    </row>
    <row r="279" spans="1:14" x14ac:dyDescent="0.3">
      <c r="A279" s="2">
        <v>45204</v>
      </c>
      <c r="B279">
        <f t="shared" si="45"/>
        <v>4</v>
      </c>
      <c r="C279">
        <v>10</v>
      </c>
      <c r="D279">
        <f t="shared" si="46"/>
        <v>0</v>
      </c>
      <c r="E279" t="s">
        <v>8</v>
      </c>
      <c r="F279" s="2" t="str">
        <f t="shared" si="47"/>
        <v>TAK</v>
      </c>
      <c r="G279">
        <f t="shared" si="48"/>
        <v>0.4</v>
      </c>
      <c r="H279">
        <f t="shared" si="52"/>
        <v>18700</v>
      </c>
      <c r="I279">
        <f t="shared" si="55"/>
        <v>32700</v>
      </c>
      <c r="J279">
        <f t="shared" si="53"/>
        <v>14000</v>
      </c>
      <c r="K279">
        <f t="shared" si="49"/>
        <v>18700</v>
      </c>
      <c r="L279">
        <f t="shared" si="50"/>
        <v>10</v>
      </c>
      <c r="M279" t="str">
        <f t="shared" si="54"/>
        <v>nie</v>
      </c>
      <c r="N279" t="str">
        <f t="shared" si="51"/>
        <v>nie</v>
      </c>
    </row>
    <row r="280" spans="1:14" x14ac:dyDescent="0.3">
      <c r="A280" s="2">
        <v>45205</v>
      </c>
      <c r="B280">
        <f t="shared" si="45"/>
        <v>5</v>
      </c>
      <c r="C280">
        <v>10</v>
      </c>
      <c r="D280">
        <f t="shared" si="46"/>
        <v>0</v>
      </c>
      <c r="E280" t="s">
        <v>8</v>
      </c>
      <c r="F280" s="2" t="str">
        <f t="shared" si="47"/>
        <v>TAK</v>
      </c>
      <c r="G280">
        <f t="shared" si="48"/>
        <v>0.4</v>
      </c>
      <c r="H280">
        <f t="shared" si="52"/>
        <v>18820</v>
      </c>
      <c r="I280">
        <f t="shared" si="55"/>
        <v>32820</v>
      </c>
      <c r="J280">
        <f t="shared" si="53"/>
        <v>14000</v>
      </c>
      <c r="K280">
        <f t="shared" si="49"/>
        <v>18820</v>
      </c>
      <c r="L280">
        <f t="shared" si="50"/>
        <v>10</v>
      </c>
      <c r="M280" t="str">
        <f t="shared" si="54"/>
        <v>nie</v>
      </c>
      <c r="N280" t="str">
        <f t="shared" si="51"/>
        <v>nie</v>
      </c>
    </row>
    <row r="281" spans="1:14" x14ac:dyDescent="0.3">
      <c r="A281" s="2">
        <v>45206</v>
      </c>
      <c r="B281">
        <f t="shared" si="45"/>
        <v>6</v>
      </c>
      <c r="C281">
        <v>10</v>
      </c>
      <c r="D281">
        <f t="shared" si="46"/>
        <v>0</v>
      </c>
      <c r="E281" t="s">
        <v>8</v>
      </c>
      <c r="F281" s="2" t="str">
        <f t="shared" si="47"/>
        <v>NIE</v>
      </c>
      <c r="G281">
        <f t="shared" si="48"/>
        <v>0.4</v>
      </c>
      <c r="H281">
        <f t="shared" si="52"/>
        <v>18820</v>
      </c>
      <c r="I281">
        <f t="shared" si="55"/>
        <v>32820</v>
      </c>
      <c r="J281">
        <f t="shared" si="53"/>
        <v>14000</v>
      </c>
      <c r="K281">
        <f t="shared" si="49"/>
        <v>18820</v>
      </c>
      <c r="L281">
        <f t="shared" si="50"/>
        <v>10</v>
      </c>
      <c r="M281" t="str">
        <f t="shared" si="54"/>
        <v>nie</v>
      </c>
      <c r="N281" t="str">
        <f t="shared" si="51"/>
        <v>nie</v>
      </c>
    </row>
    <row r="282" spans="1:14" x14ac:dyDescent="0.3">
      <c r="A282" s="2">
        <v>45207</v>
      </c>
      <c r="B282">
        <f t="shared" si="45"/>
        <v>7</v>
      </c>
      <c r="C282">
        <v>10</v>
      </c>
      <c r="D282">
        <f t="shared" si="46"/>
        <v>150</v>
      </c>
      <c r="E282" t="s">
        <v>8</v>
      </c>
      <c r="F282" s="2" t="str">
        <f t="shared" si="47"/>
        <v>NIE</v>
      </c>
      <c r="G282">
        <f t="shared" si="48"/>
        <v>0.4</v>
      </c>
      <c r="H282">
        <f t="shared" si="52"/>
        <v>18670</v>
      </c>
      <c r="I282">
        <f t="shared" si="55"/>
        <v>32820</v>
      </c>
      <c r="J282">
        <f t="shared" si="53"/>
        <v>14150</v>
      </c>
      <c r="K282">
        <f t="shared" si="49"/>
        <v>18670</v>
      </c>
      <c r="L282">
        <f t="shared" si="50"/>
        <v>10</v>
      </c>
      <c r="M282" t="str">
        <f t="shared" si="54"/>
        <v>nie</v>
      </c>
      <c r="N282" t="str">
        <f t="shared" si="51"/>
        <v>nie</v>
      </c>
    </row>
    <row r="283" spans="1:14" x14ac:dyDescent="0.3">
      <c r="A283" s="2">
        <v>45208</v>
      </c>
      <c r="B283">
        <f t="shared" si="45"/>
        <v>1</v>
      </c>
      <c r="C283">
        <v>10</v>
      </c>
      <c r="D283">
        <f t="shared" si="46"/>
        <v>0</v>
      </c>
      <c r="E283" t="s">
        <v>8</v>
      </c>
      <c r="F283" s="2" t="str">
        <f t="shared" si="47"/>
        <v>TAK</v>
      </c>
      <c r="G283">
        <f t="shared" si="48"/>
        <v>0.4</v>
      </c>
      <c r="H283">
        <f t="shared" si="52"/>
        <v>18790</v>
      </c>
      <c r="I283">
        <f t="shared" si="55"/>
        <v>32940</v>
      </c>
      <c r="J283">
        <f t="shared" si="53"/>
        <v>14150</v>
      </c>
      <c r="K283">
        <f t="shared" si="49"/>
        <v>18790</v>
      </c>
      <c r="L283">
        <f t="shared" si="50"/>
        <v>10</v>
      </c>
      <c r="M283" t="str">
        <f t="shared" si="54"/>
        <v>nie</v>
      </c>
      <c r="N283" t="str">
        <f t="shared" si="51"/>
        <v>nie</v>
      </c>
    </row>
    <row r="284" spans="1:14" x14ac:dyDescent="0.3">
      <c r="A284" s="2">
        <v>45209</v>
      </c>
      <c r="B284">
        <f t="shared" si="45"/>
        <v>2</v>
      </c>
      <c r="C284">
        <v>10</v>
      </c>
      <c r="D284">
        <f t="shared" si="46"/>
        <v>0</v>
      </c>
      <c r="E284" t="s">
        <v>8</v>
      </c>
      <c r="F284" s="2" t="str">
        <f t="shared" si="47"/>
        <v>TAK</v>
      </c>
      <c r="G284">
        <f t="shared" si="48"/>
        <v>0.4</v>
      </c>
      <c r="H284">
        <f t="shared" si="52"/>
        <v>18910</v>
      </c>
      <c r="I284">
        <f t="shared" si="55"/>
        <v>33060</v>
      </c>
      <c r="J284">
        <f t="shared" si="53"/>
        <v>14150</v>
      </c>
      <c r="K284">
        <f t="shared" si="49"/>
        <v>18910</v>
      </c>
      <c r="L284">
        <f t="shared" si="50"/>
        <v>10</v>
      </c>
      <c r="M284" t="str">
        <f t="shared" si="54"/>
        <v>nie</v>
      </c>
      <c r="N284" t="str">
        <f t="shared" si="51"/>
        <v>nie</v>
      </c>
    </row>
    <row r="285" spans="1:14" x14ac:dyDescent="0.3">
      <c r="A285" s="2">
        <v>45210</v>
      </c>
      <c r="B285">
        <f t="shared" si="45"/>
        <v>3</v>
      </c>
      <c r="C285">
        <v>10</v>
      </c>
      <c r="D285">
        <f t="shared" si="46"/>
        <v>0</v>
      </c>
      <c r="E285" t="s">
        <v>8</v>
      </c>
      <c r="F285" s="2" t="str">
        <f t="shared" si="47"/>
        <v>TAK</v>
      </c>
      <c r="G285">
        <f t="shared" si="48"/>
        <v>0.4</v>
      </c>
      <c r="H285">
        <f t="shared" si="52"/>
        <v>19030</v>
      </c>
      <c r="I285">
        <f t="shared" si="55"/>
        <v>33180</v>
      </c>
      <c r="J285">
        <f t="shared" si="53"/>
        <v>14150</v>
      </c>
      <c r="K285">
        <f t="shared" si="49"/>
        <v>19030</v>
      </c>
      <c r="L285">
        <f t="shared" si="50"/>
        <v>10</v>
      </c>
      <c r="M285" t="str">
        <f t="shared" si="54"/>
        <v>nie</v>
      </c>
      <c r="N285" t="str">
        <f t="shared" si="51"/>
        <v>nie</v>
      </c>
    </row>
    <row r="286" spans="1:14" x14ac:dyDescent="0.3">
      <c r="A286" s="2">
        <v>45211</v>
      </c>
      <c r="B286">
        <f t="shared" si="45"/>
        <v>4</v>
      </c>
      <c r="C286">
        <v>10</v>
      </c>
      <c r="D286">
        <f t="shared" si="46"/>
        <v>0</v>
      </c>
      <c r="E286" t="s">
        <v>8</v>
      </c>
      <c r="F286" s="2" t="str">
        <f t="shared" si="47"/>
        <v>TAK</v>
      </c>
      <c r="G286">
        <f t="shared" si="48"/>
        <v>0.4</v>
      </c>
      <c r="H286">
        <f t="shared" si="52"/>
        <v>19150</v>
      </c>
      <c r="I286">
        <f t="shared" si="55"/>
        <v>33300</v>
      </c>
      <c r="J286">
        <f t="shared" si="53"/>
        <v>14150</v>
      </c>
      <c r="K286">
        <f t="shared" si="49"/>
        <v>19150</v>
      </c>
      <c r="L286">
        <f t="shared" si="50"/>
        <v>10</v>
      </c>
      <c r="M286" t="str">
        <f t="shared" si="54"/>
        <v>nie</v>
      </c>
      <c r="N286" t="str">
        <f t="shared" si="51"/>
        <v>nie</v>
      </c>
    </row>
    <row r="287" spans="1:14" x14ac:dyDescent="0.3">
      <c r="A287" s="2">
        <v>45212</v>
      </c>
      <c r="B287">
        <f t="shared" si="45"/>
        <v>5</v>
      </c>
      <c r="C287">
        <v>10</v>
      </c>
      <c r="D287">
        <f t="shared" si="46"/>
        <v>0</v>
      </c>
      <c r="E287" t="s">
        <v>8</v>
      </c>
      <c r="F287" s="2" t="str">
        <f t="shared" si="47"/>
        <v>TAK</v>
      </c>
      <c r="G287">
        <f t="shared" si="48"/>
        <v>0.4</v>
      </c>
      <c r="H287">
        <f t="shared" si="52"/>
        <v>19270</v>
      </c>
      <c r="I287">
        <f t="shared" si="55"/>
        <v>33420</v>
      </c>
      <c r="J287">
        <f t="shared" si="53"/>
        <v>14150</v>
      </c>
      <c r="K287">
        <f t="shared" si="49"/>
        <v>19270</v>
      </c>
      <c r="L287">
        <f t="shared" si="50"/>
        <v>10</v>
      </c>
      <c r="M287" t="str">
        <f t="shared" si="54"/>
        <v>nie</v>
      </c>
      <c r="N287" t="str">
        <f t="shared" si="51"/>
        <v>nie</v>
      </c>
    </row>
    <row r="288" spans="1:14" x14ac:dyDescent="0.3">
      <c r="A288" s="2">
        <v>45213</v>
      </c>
      <c r="B288">
        <f t="shared" si="45"/>
        <v>6</v>
      </c>
      <c r="C288">
        <v>10</v>
      </c>
      <c r="D288">
        <f t="shared" si="46"/>
        <v>0</v>
      </c>
      <c r="E288" t="s">
        <v>8</v>
      </c>
      <c r="F288" s="2" t="str">
        <f t="shared" si="47"/>
        <v>NIE</v>
      </c>
      <c r="G288">
        <f t="shared" si="48"/>
        <v>0.4</v>
      </c>
      <c r="H288">
        <f t="shared" si="52"/>
        <v>19270</v>
      </c>
      <c r="I288">
        <f t="shared" si="55"/>
        <v>33420</v>
      </c>
      <c r="J288">
        <f t="shared" si="53"/>
        <v>14150</v>
      </c>
      <c r="K288">
        <f t="shared" si="49"/>
        <v>19270</v>
      </c>
      <c r="L288">
        <f t="shared" si="50"/>
        <v>10</v>
      </c>
      <c r="M288" t="str">
        <f t="shared" si="54"/>
        <v>nie</v>
      </c>
      <c r="N288" t="str">
        <f t="shared" si="51"/>
        <v>nie</v>
      </c>
    </row>
    <row r="289" spans="1:14" x14ac:dyDescent="0.3">
      <c r="A289" s="2">
        <v>45214</v>
      </c>
      <c r="B289">
        <f t="shared" si="45"/>
        <v>7</v>
      </c>
      <c r="C289">
        <v>10</v>
      </c>
      <c r="D289">
        <f t="shared" si="46"/>
        <v>150</v>
      </c>
      <c r="E289" t="s">
        <v>8</v>
      </c>
      <c r="F289" s="2" t="str">
        <f t="shared" si="47"/>
        <v>NIE</v>
      </c>
      <c r="G289">
        <f t="shared" si="48"/>
        <v>0.4</v>
      </c>
      <c r="H289">
        <f t="shared" si="52"/>
        <v>19120</v>
      </c>
      <c r="I289">
        <f t="shared" si="55"/>
        <v>33420</v>
      </c>
      <c r="J289">
        <f t="shared" si="53"/>
        <v>14300</v>
      </c>
      <c r="K289">
        <f t="shared" si="49"/>
        <v>19120</v>
      </c>
      <c r="L289">
        <f t="shared" si="50"/>
        <v>10</v>
      </c>
      <c r="M289" t="str">
        <f t="shared" si="54"/>
        <v>nie</v>
      </c>
      <c r="N289" t="str">
        <f t="shared" si="51"/>
        <v>nie</v>
      </c>
    </row>
    <row r="290" spans="1:14" x14ac:dyDescent="0.3">
      <c r="A290" s="2">
        <v>45215</v>
      </c>
      <c r="B290">
        <f t="shared" si="45"/>
        <v>1</v>
      </c>
      <c r="C290">
        <v>10</v>
      </c>
      <c r="D290">
        <f t="shared" si="46"/>
        <v>0</v>
      </c>
      <c r="E290" t="s">
        <v>8</v>
      </c>
      <c r="F290" s="2" t="str">
        <f t="shared" si="47"/>
        <v>TAK</v>
      </c>
      <c r="G290">
        <f t="shared" si="48"/>
        <v>0.4</v>
      </c>
      <c r="H290">
        <f t="shared" si="52"/>
        <v>19240</v>
      </c>
      <c r="I290">
        <f t="shared" si="55"/>
        <v>33540</v>
      </c>
      <c r="J290">
        <f t="shared" si="53"/>
        <v>14300</v>
      </c>
      <c r="K290">
        <f t="shared" si="49"/>
        <v>19240</v>
      </c>
      <c r="L290">
        <f t="shared" si="50"/>
        <v>10</v>
      </c>
      <c r="M290" t="str">
        <f t="shared" si="54"/>
        <v>nie</v>
      </c>
      <c r="N290" t="str">
        <f t="shared" si="51"/>
        <v>nie</v>
      </c>
    </row>
    <row r="291" spans="1:14" x14ac:dyDescent="0.3">
      <c r="A291" s="2">
        <v>45216</v>
      </c>
      <c r="B291">
        <f t="shared" si="45"/>
        <v>2</v>
      </c>
      <c r="C291">
        <v>10</v>
      </c>
      <c r="D291">
        <f t="shared" si="46"/>
        <v>0</v>
      </c>
      <c r="E291" t="s">
        <v>8</v>
      </c>
      <c r="F291" s="2" t="str">
        <f t="shared" si="47"/>
        <v>TAK</v>
      </c>
      <c r="G291">
        <f t="shared" si="48"/>
        <v>0.4</v>
      </c>
      <c r="H291">
        <f t="shared" si="52"/>
        <v>19360</v>
      </c>
      <c r="I291">
        <f t="shared" si="55"/>
        <v>33660</v>
      </c>
      <c r="J291">
        <f t="shared" si="53"/>
        <v>14300</v>
      </c>
      <c r="K291">
        <f t="shared" si="49"/>
        <v>19360</v>
      </c>
      <c r="L291">
        <f t="shared" si="50"/>
        <v>10</v>
      </c>
      <c r="M291" t="str">
        <f t="shared" si="54"/>
        <v>nie</v>
      </c>
      <c r="N291" t="str">
        <f t="shared" si="51"/>
        <v>nie</v>
      </c>
    </row>
    <row r="292" spans="1:14" x14ac:dyDescent="0.3">
      <c r="A292" s="2">
        <v>45217</v>
      </c>
      <c r="B292">
        <f t="shared" si="45"/>
        <v>3</v>
      </c>
      <c r="C292">
        <v>10</v>
      </c>
      <c r="D292">
        <f t="shared" si="46"/>
        <v>0</v>
      </c>
      <c r="E292" t="s">
        <v>8</v>
      </c>
      <c r="F292" s="2" t="str">
        <f t="shared" si="47"/>
        <v>TAK</v>
      </c>
      <c r="G292">
        <f t="shared" si="48"/>
        <v>0.4</v>
      </c>
      <c r="H292">
        <f t="shared" si="52"/>
        <v>19480</v>
      </c>
      <c r="I292">
        <f t="shared" si="55"/>
        <v>33780</v>
      </c>
      <c r="J292">
        <f t="shared" si="53"/>
        <v>14300</v>
      </c>
      <c r="K292">
        <f t="shared" si="49"/>
        <v>19480</v>
      </c>
      <c r="L292">
        <f t="shared" si="50"/>
        <v>10</v>
      </c>
      <c r="M292" t="str">
        <f t="shared" si="54"/>
        <v>nie</v>
      </c>
      <c r="N292" t="str">
        <f t="shared" si="51"/>
        <v>nie</v>
      </c>
    </row>
    <row r="293" spans="1:14" x14ac:dyDescent="0.3">
      <c r="A293" s="2">
        <v>45218</v>
      </c>
      <c r="B293">
        <f t="shared" si="45"/>
        <v>4</v>
      </c>
      <c r="C293">
        <v>10</v>
      </c>
      <c r="D293">
        <f t="shared" si="46"/>
        <v>0</v>
      </c>
      <c r="E293" t="s">
        <v>8</v>
      </c>
      <c r="F293" s="2" t="str">
        <f t="shared" si="47"/>
        <v>TAK</v>
      </c>
      <c r="G293">
        <f t="shared" si="48"/>
        <v>0.4</v>
      </c>
      <c r="H293">
        <f t="shared" si="52"/>
        <v>19600</v>
      </c>
      <c r="I293">
        <f t="shared" si="55"/>
        <v>33900</v>
      </c>
      <c r="J293">
        <f t="shared" si="53"/>
        <v>14300</v>
      </c>
      <c r="K293">
        <f t="shared" si="49"/>
        <v>19600</v>
      </c>
      <c r="L293">
        <f t="shared" si="50"/>
        <v>10</v>
      </c>
      <c r="M293" t="str">
        <f t="shared" si="54"/>
        <v>nie</v>
      </c>
      <c r="N293" t="str">
        <f t="shared" si="51"/>
        <v>nie</v>
      </c>
    </row>
    <row r="294" spans="1:14" x14ac:dyDescent="0.3">
      <c r="A294" s="2">
        <v>45219</v>
      </c>
      <c r="B294">
        <f t="shared" si="45"/>
        <v>5</v>
      </c>
      <c r="C294">
        <v>10</v>
      </c>
      <c r="D294">
        <f t="shared" si="46"/>
        <v>0</v>
      </c>
      <c r="E294" t="s">
        <v>8</v>
      </c>
      <c r="F294" s="2" t="str">
        <f t="shared" si="47"/>
        <v>TAK</v>
      </c>
      <c r="G294">
        <f t="shared" si="48"/>
        <v>0.4</v>
      </c>
      <c r="H294">
        <f t="shared" si="52"/>
        <v>19720</v>
      </c>
      <c r="I294">
        <f t="shared" si="55"/>
        <v>34020</v>
      </c>
      <c r="J294">
        <f t="shared" si="53"/>
        <v>14300</v>
      </c>
      <c r="K294">
        <f t="shared" si="49"/>
        <v>19720</v>
      </c>
      <c r="L294">
        <f t="shared" si="50"/>
        <v>10</v>
      </c>
      <c r="M294" t="str">
        <f t="shared" si="54"/>
        <v>nie</v>
      </c>
      <c r="N294" t="str">
        <f t="shared" si="51"/>
        <v>nie</v>
      </c>
    </row>
    <row r="295" spans="1:14" x14ac:dyDescent="0.3">
      <c r="A295" s="2">
        <v>45220</v>
      </c>
      <c r="B295">
        <f t="shared" si="45"/>
        <v>6</v>
      </c>
      <c r="C295">
        <v>10</v>
      </c>
      <c r="D295">
        <f t="shared" si="46"/>
        <v>0</v>
      </c>
      <c r="E295" t="s">
        <v>8</v>
      </c>
      <c r="F295" s="2" t="str">
        <f t="shared" si="47"/>
        <v>NIE</v>
      </c>
      <c r="G295">
        <f t="shared" si="48"/>
        <v>0.4</v>
      </c>
      <c r="H295">
        <f t="shared" si="52"/>
        <v>19720</v>
      </c>
      <c r="I295">
        <f t="shared" si="55"/>
        <v>34020</v>
      </c>
      <c r="J295">
        <f t="shared" si="53"/>
        <v>14300</v>
      </c>
      <c r="K295">
        <f t="shared" si="49"/>
        <v>19720</v>
      </c>
      <c r="L295">
        <f t="shared" si="50"/>
        <v>10</v>
      </c>
      <c r="M295" t="str">
        <f t="shared" si="54"/>
        <v>nie</v>
      </c>
      <c r="N295" t="str">
        <f t="shared" si="51"/>
        <v>nie</v>
      </c>
    </row>
    <row r="296" spans="1:14" x14ac:dyDescent="0.3">
      <c r="A296" s="2">
        <v>45221</v>
      </c>
      <c r="B296">
        <f t="shared" si="45"/>
        <v>7</v>
      </c>
      <c r="C296">
        <v>10</v>
      </c>
      <c r="D296">
        <f t="shared" si="46"/>
        <v>150</v>
      </c>
      <c r="E296" t="s">
        <v>8</v>
      </c>
      <c r="F296" s="2" t="str">
        <f t="shared" si="47"/>
        <v>NIE</v>
      </c>
      <c r="G296">
        <f t="shared" si="48"/>
        <v>0.4</v>
      </c>
      <c r="H296">
        <f t="shared" si="52"/>
        <v>19570</v>
      </c>
      <c r="I296">
        <f t="shared" si="55"/>
        <v>34020</v>
      </c>
      <c r="J296">
        <f t="shared" si="53"/>
        <v>14450</v>
      </c>
      <c r="K296">
        <f t="shared" si="49"/>
        <v>19570</v>
      </c>
      <c r="L296">
        <f t="shared" si="50"/>
        <v>10</v>
      </c>
      <c r="M296" t="str">
        <f t="shared" si="54"/>
        <v>nie</v>
      </c>
      <c r="N296" t="str">
        <f t="shared" si="51"/>
        <v>nie</v>
      </c>
    </row>
    <row r="297" spans="1:14" x14ac:dyDescent="0.3">
      <c r="A297" s="2">
        <v>45222</v>
      </c>
      <c r="B297">
        <f t="shared" si="45"/>
        <v>1</v>
      </c>
      <c r="C297">
        <v>10</v>
      </c>
      <c r="D297">
        <f t="shared" si="46"/>
        <v>0</v>
      </c>
      <c r="E297" t="s">
        <v>8</v>
      </c>
      <c r="F297" s="2" t="str">
        <f t="shared" si="47"/>
        <v>TAK</v>
      </c>
      <c r="G297">
        <f t="shared" si="48"/>
        <v>0.4</v>
      </c>
      <c r="H297">
        <f t="shared" si="52"/>
        <v>19690</v>
      </c>
      <c r="I297">
        <f t="shared" si="55"/>
        <v>34140</v>
      </c>
      <c r="J297">
        <f t="shared" si="53"/>
        <v>14450</v>
      </c>
      <c r="K297">
        <f t="shared" si="49"/>
        <v>19690</v>
      </c>
      <c r="L297">
        <f t="shared" si="50"/>
        <v>10</v>
      </c>
      <c r="M297" t="str">
        <f t="shared" si="54"/>
        <v>nie</v>
      </c>
      <c r="N297" t="str">
        <f t="shared" si="51"/>
        <v>nie</v>
      </c>
    </row>
    <row r="298" spans="1:14" x14ac:dyDescent="0.3">
      <c r="A298" s="2">
        <v>45223</v>
      </c>
      <c r="B298">
        <f t="shared" si="45"/>
        <v>2</v>
      </c>
      <c r="C298">
        <v>10</v>
      </c>
      <c r="D298">
        <f t="shared" si="46"/>
        <v>0</v>
      </c>
      <c r="E298" t="s">
        <v>8</v>
      </c>
      <c r="F298" s="2" t="str">
        <f t="shared" si="47"/>
        <v>TAK</v>
      </c>
      <c r="G298">
        <f t="shared" si="48"/>
        <v>0.4</v>
      </c>
      <c r="H298">
        <f t="shared" si="52"/>
        <v>19810</v>
      </c>
      <c r="I298">
        <f t="shared" si="55"/>
        <v>34260</v>
      </c>
      <c r="J298">
        <f t="shared" si="53"/>
        <v>14450</v>
      </c>
      <c r="K298">
        <f t="shared" si="49"/>
        <v>19810</v>
      </c>
      <c r="L298">
        <f t="shared" si="50"/>
        <v>10</v>
      </c>
      <c r="M298" t="str">
        <f t="shared" si="54"/>
        <v>nie</v>
      </c>
      <c r="N298" t="str">
        <f t="shared" si="51"/>
        <v>nie</v>
      </c>
    </row>
    <row r="299" spans="1:14" x14ac:dyDescent="0.3">
      <c r="A299" s="2">
        <v>45224</v>
      </c>
      <c r="B299">
        <f t="shared" si="45"/>
        <v>3</v>
      </c>
      <c r="C299">
        <v>10</v>
      </c>
      <c r="D299">
        <f t="shared" si="46"/>
        <v>0</v>
      </c>
      <c r="E299" t="s">
        <v>8</v>
      </c>
      <c r="F299" s="2" t="str">
        <f t="shared" si="47"/>
        <v>TAK</v>
      </c>
      <c r="G299">
        <f t="shared" si="48"/>
        <v>0.4</v>
      </c>
      <c r="H299">
        <f t="shared" si="52"/>
        <v>19930</v>
      </c>
      <c r="I299">
        <f t="shared" si="55"/>
        <v>34380</v>
      </c>
      <c r="J299">
        <f t="shared" si="53"/>
        <v>14450</v>
      </c>
      <c r="K299">
        <f t="shared" si="49"/>
        <v>19930</v>
      </c>
      <c r="L299">
        <f t="shared" si="50"/>
        <v>10</v>
      </c>
      <c r="M299" t="str">
        <f t="shared" si="54"/>
        <v>nie</v>
      </c>
      <c r="N299" t="str">
        <f t="shared" si="51"/>
        <v>nie</v>
      </c>
    </row>
    <row r="300" spans="1:14" x14ac:dyDescent="0.3">
      <c r="A300" s="2">
        <v>45225</v>
      </c>
      <c r="B300">
        <f t="shared" si="45"/>
        <v>4</v>
      </c>
      <c r="C300">
        <v>10</v>
      </c>
      <c r="D300">
        <f t="shared" si="46"/>
        <v>0</v>
      </c>
      <c r="E300" t="s">
        <v>8</v>
      </c>
      <c r="F300" s="2" t="str">
        <f t="shared" si="47"/>
        <v>TAK</v>
      </c>
      <c r="G300">
        <f t="shared" si="48"/>
        <v>0.4</v>
      </c>
      <c r="H300">
        <f t="shared" si="52"/>
        <v>20050</v>
      </c>
      <c r="I300">
        <f t="shared" si="55"/>
        <v>34500</v>
      </c>
      <c r="J300">
        <f t="shared" si="53"/>
        <v>14450</v>
      </c>
      <c r="K300">
        <f t="shared" si="49"/>
        <v>20050</v>
      </c>
      <c r="L300">
        <f t="shared" si="50"/>
        <v>10</v>
      </c>
      <c r="M300" t="str">
        <f t="shared" si="54"/>
        <v>nie</v>
      </c>
      <c r="N300" t="str">
        <f t="shared" si="51"/>
        <v>nie</v>
      </c>
    </row>
    <row r="301" spans="1:14" x14ac:dyDescent="0.3">
      <c r="A301" s="2">
        <v>45226</v>
      </c>
      <c r="B301">
        <f t="shared" si="45"/>
        <v>5</v>
      </c>
      <c r="C301">
        <v>10</v>
      </c>
      <c r="D301">
        <f t="shared" si="46"/>
        <v>0</v>
      </c>
      <c r="E301" t="s">
        <v>8</v>
      </c>
      <c r="F301" s="2" t="str">
        <f t="shared" si="47"/>
        <v>TAK</v>
      </c>
      <c r="G301">
        <f t="shared" si="48"/>
        <v>0.4</v>
      </c>
      <c r="H301">
        <f t="shared" si="52"/>
        <v>20170</v>
      </c>
      <c r="I301">
        <f t="shared" si="55"/>
        <v>34620</v>
      </c>
      <c r="J301">
        <f t="shared" si="53"/>
        <v>14450</v>
      </c>
      <c r="K301">
        <f t="shared" si="49"/>
        <v>20170</v>
      </c>
      <c r="L301">
        <f t="shared" si="50"/>
        <v>10</v>
      </c>
      <c r="M301" t="str">
        <f t="shared" si="54"/>
        <v>nie</v>
      </c>
      <c r="N301" t="str">
        <f t="shared" si="51"/>
        <v>nie</v>
      </c>
    </row>
    <row r="302" spans="1:14" x14ac:dyDescent="0.3">
      <c r="A302" s="2">
        <v>45227</v>
      </c>
      <c r="B302">
        <f t="shared" si="45"/>
        <v>6</v>
      </c>
      <c r="C302">
        <v>10</v>
      </c>
      <c r="D302">
        <f t="shared" si="46"/>
        <v>0</v>
      </c>
      <c r="E302" t="s">
        <v>8</v>
      </c>
      <c r="F302" s="2" t="str">
        <f t="shared" si="47"/>
        <v>NIE</v>
      </c>
      <c r="G302">
        <f t="shared" si="48"/>
        <v>0.4</v>
      </c>
      <c r="H302">
        <f t="shared" si="52"/>
        <v>20170</v>
      </c>
      <c r="I302">
        <f t="shared" si="55"/>
        <v>34620</v>
      </c>
      <c r="J302">
        <f t="shared" si="53"/>
        <v>14450</v>
      </c>
      <c r="K302">
        <f t="shared" si="49"/>
        <v>20170</v>
      </c>
      <c r="L302">
        <f t="shared" si="50"/>
        <v>10</v>
      </c>
      <c r="M302" t="str">
        <f t="shared" si="54"/>
        <v>nie</v>
      </c>
      <c r="N302" t="str">
        <f t="shared" si="51"/>
        <v>nie</v>
      </c>
    </row>
    <row r="303" spans="1:14" x14ac:dyDescent="0.3">
      <c r="A303" s="2">
        <v>45228</v>
      </c>
      <c r="B303">
        <f t="shared" si="45"/>
        <v>7</v>
      </c>
      <c r="C303">
        <v>10</v>
      </c>
      <c r="D303">
        <f t="shared" si="46"/>
        <v>150</v>
      </c>
      <c r="E303" t="s">
        <v>8</v>
      </c>
      <c r="F303" s="2" t="str">
        <f t="shared" si="47"/>
        <v>NIE</v>
      </c>
      <c r="G303">
        <f t="shared" si="48"/>
        <v>0.4</v>
      </c>
      <c r="H303">
        <f t="shared" si="52"/>
        <v>20020</v>
      </c>
      <c r="I303">
        <f t="shared" si="55"/>
        <v>34620</v>
      </c>
      <c r="J303">
        <f t="shared" si="53"/>
        <v>14600</v>
      </c>
      <c r="K303">
        <f t="shared" si="49"/>
        <v>20020</v>
      </c>
      <c r="L303">
        <f t="shared" si="50"/>
        <v>10</v>
      </c>
      <c r="M303" t="str">
        <f t="shared" si="54"/>
        <v>nie</v>
      </c>
      <c r="N303" t="str">
        <f t="shared" si="51"/>
        <v>nie</v>
      </c>
    </row>
    <row r="304" spans="1:14" x14ac:dyDescent="0.3">
      <c r="A304" s="2">
        <v>45229</v>
      </c>
      <c r="B304">
        <f t="shared" si="45"/>
        <v>1</v>
      </c>
      <c r="C304">
        <v>10</v>
      </c>
      <c r="D304">
        <f t="shared" si="46"/>
        <v>0</v>
      </c>
      <c r="E304" t="s">
        <v>8</v>
      </c>
      <c r="F304" s="2" t="str">
        <f t="shared" si="47"/>
        <v>TAK</v>
      </c>
      <c r="G304">
        <f t="shared" si="48"/>
        <v>0.4</v>
      </c>
      <c r="H304">
        <f t="shared" si="52"/>
        <v>20140</v>
      </c>
      <c r="I304">
        <f t="shared" si="55"/>
        <v>34740</v>
      </c>
      <c r="J304">
        <f t="shared" si="53"/>
        <v>14600</v>
      </c>
      <c r="K304">
        <f t="shared" si="49"/>
        <v>20140</v>
      </c>
      <c r="L304">
        <f t="shared" si="50"/>
        <v>10</v>
      </c>
      <c r="M304" t="str">
        <f t="shared" si="54"/>
        <v>nie</v>
      </c>
      <c r="N304" t="str">
        <f>IF(AND(M304="nie",M305="tak"),"koniec","nie")</f>
        <v>nie</v>
      </c>
    </row>
    <row r="305" spans="1:14" x14ac:dyDescent="0.3">
      <c r="A305" s="2">
        <v>45230</v>
      </c>
      <c r="B305">
        <f t="shared" si="45"/>
        <v>2</v>
      </c>
      <c r="C305">
        <v>10</v>
      </c>
      <c r="D305">
        <f t="shared" si="46"/>
        <v>0</v>
      </c>
      <c r="E305" t="s">
        <v>8</v>
      </c>
      <c r="F305" s="2" t="str">
        <f t="shared" si="47"/>
        <v>TAK</v>
      </c>
      <c r="G305">
        <f t="shared" si="48"/>
        <v>0.4</v>
      </c>
      <c r="H305">
        <f>IF(F305="tak",30*G305*10-D305+H304,H304-D305)</f>
        <v>20260</v>
      </c>
      <c r="I305">
        <f>IF(F305="tak",G305*C305*30+I304,I304)</f>
        <v>34860</v>
      </c>
      <c r="J305">
        <f>J304+D305</f>
        <v>14600</v>
      </c>
      <c r="K305">
        <f t="shared" si="49"/>
        <v>20260</v>
      </c>
      <c r="L305">
        <f t="shared" si="50"/>
        <v>10</v>
      </c>
      <c r="M305" t="str">
        <f>IF(L305=L304,"nie","tak")</f>
        <v>nie</v>
      </c>
      <c r="N305" t="str">
        <f>IF(AND(M305="nie",M306="tak"),"koniec","nie")</f>
        <v>koniec</v>
      </c>
    </row>
    <row r="306" spans="1:14" x14ac:dyDescent="0.3">
      <c r="A306" s="2">
        <v>45231</v>
      </c>
      <c r="B306">
        <f t="shared" si="45"/>
        <v>3</v>
      </c>
      <c r="C306">
        <v>10</v>
      </c>
      <c r="D306">
        <f t="shared" si="46"/>
        <v>0</v>
      </c>
      <c r="E306" t="s">
        <v>8</v>
      </c>
      <c r="F306" s="2" t="str">
        <f t="shared" si="47"/>
        <v>TAK</v>
      </c>
      <c r="G306">
        <f t="shared" si="48"/>
        <v>0.4</v>
      </c>
      <c r="H306">
        <f>IF(F306="tak",30*G306*10-D306+H305,H305-D306)</f>
        <v>20380</v>
      </c>
      <c r="I306">
        <f>IF(F306="tak",G306*C306*30+I305,I305)</f>
        <v>34980</v>
      </c>
      <c r="J306">
        <f>J305+D306</f>
        <v>14600</v>
      </c>
      <c r="K306">
        <f t="shared" si="49"/>
        <v>20380</v>
      </c>
      <c r="L306">
        <f t="shared" si="50"/>
        <v>11</v>
      </c>
      <c r="M306" t="str">
        <f>IF(L306=L305,"nie","tak")</f>
        <v>tak</v>
      </c>
      <c r="N306" t="str">
        <f t="shared" si="51"/>
        <v>nie</v>
      </c>
    </row>
    <row r="307" spans="1:14" x14ac:dyDescent="0.3">
      <c r="A307" s="2">
        <v>45232</v>
      </c>
      <c r="B307">
        <f t="shared" si="45"/>
        <v>4</v>
      </c>
      <c r="C307">
        <v>10</v>
      </c>
      <c r="D307">
        <f t="shared" si="46"/>
        <v>0</v>
      </c>
      <c r="E307" t="s">
        <v>8</v>
      </c>
      <c r="F307" s="2" t="str">
        <f t="shared" si="47"/>
        <v>TAK</v>
      </c>
      <c r="G307">
        <f t="shared" si="48"/>
        <v>0.4</v>
      </c>
      <c r="H307">
        <f t="shared" si="52"/>
        <v>20500</v>
      </c>
      <c r="I307">
        <f t="shared" si="55"/>
        <v>35100</v>
      </c>
      <c r="J307">
        <f t="shared" si="53"/>
        <v>14600</v>
      </c>
      <c r="K307">
        <f t="shared" si="49"/>
        <v>20500</v>
      </c>
      <c r="L307">
        <f t="shared" si="50"/>
        <v>11</v>
      </c>
      <c r="M307" t="str">
        <f t="shared" si="54"/>
        <v>nie</v>
      </c>
      <c r="N307" t="str">
        <f t="shared" si="51"/>
        <v>nie</v>
      </c>
    </row>
    <row r="308" spans="1:14" x14ac:dyDescent="0.3">
      <c r="A308" s="2">
        <v>45233</v>
      </c>
      <c r="B308">
        <f t="shared" si="45"/>
        <v>5</v>
      </c>
      <c r="C308">
        <v>10</v>
      </c>
      <c r="D308">
        <f t="shared" si="46"/>
        <v>0</v>
      </c>
      <c r="E308" t="s">
        <v>8</v>
      </c>
      <c r="F308" s="2" t="str">
        <f t="shared" si="47"/>
        <v>TAK</v>
      </c>
      <c r="G308">
        <f t="shared" si="48"/>
        <v>0.4</v>
      </c>
      <c r="H308">
        <f t="shared" si="52"/>
        <v>20620</v>
      </c>
      <c r="I308">
        <f t="shared" si="55"/>
        <v>35220</v>
      </c>
      <c r="J308">
        <f t="shared" si="53"/>
        <v>14600</v>
      </c>
      <c r="K308">
        <f t="shared" si="49"/>
        <v>20620</v>
      </c>
      <c r="L308">
        <f t="shared" si="50"/>
        <v>11</v>
      </c>
      <c r="M308" t="str">
        <f t="shared" si="54"/>
        <v>nie</v>
      </c>
      <c r="N308" t="str">
        <f t="shared" si="51"/>
        <v>nie</v>
      </c>
    </row>
    <row r="309" spans="1:14" x14ac:dyDescent="0.3">
      <c r="A309" s="2">
        <v>45234</v>
      </c>
      <c r="B309">
        <f t="shared" si="45"/>
        <v>6</v>
      </c>
      <c r="C309">
        <v>10</v>
      </c>
      <c r="D309">
        <f t="shared" si="46"/>
        <v>0</v>
      </c>
      <c r="E309" t="s">
        <v>8</v>
      </c>
      <c r="F309" s="2" t="str">
        <f t="shared" si="47"/>
        <v>NIE</v>
      </c>
      <c r="G309">
        <f t="shared" si="48"/>
        <v>0.4</v>
      </c>
      <c r="H309">
        <f t="shared" si="52"/>
        <v>20620</v>
      </c>
      <c r="I309">
        <f t="shared" si="55"/>
        <v>35220</v>
      </c>
      <c r="J309">
        <f t="shared" si="53"/>
        <v>14600</v>
      </c>
      <c r="K309">
        <f t="shared" si="49"/>
        <v>20620</v>
      </c>
      <c r="L309">
        <f t="shared" si="50"/>
        <v>11</v>
      </c>
      <c r="M309" t="str">
        <f t="shared" si="54"/>
        <v>nie</v>
      </c>
      <c r="N309" t="str">
        <f t="shared" si="51"/>
        <v>nie</v>
      </c>
    </row>
    <row r="310" spans="1:14" x14ac:dyDescent="0.3">
      <c r="A310" s="2">
        <v>45235</v>
      </c>
      <c r="B310">
        <f t="shared" si="45"/>
        <v>7</v>
      </c>
      <c r="C310">
        <v>10</v>
      </c>
      <c r="D310">
        <f t="shared" si="46"/>
        <v>150</v>
      </c>
      <c r="E310" t="s">
        <v>8</v>
      </c>
      <c r="F310" s="2" t="str">
        <f t="shared" si="47"/>
        <v>NIE</v>
      </c>
      <c r="G310">
        <f t="shared" si="48"/>
        <v>0.4</v>
      </c>
      <c r="H310">
        <f t="shared" si="52"/>
        <v>20470</v>
      </c>
      <c r="I310">
        <f t="shared" si="55"/>
        <v>35220</v>
      </c>
      <c r="J310">
        <f t="shared" si="53"/>
        <v>14750</v>
      </c>
      <c r="K310">
        <f t="shared" si="49"/>
        <v>20470</v>
      </c>
      <c r="L310">
        <f t="shared" si="50"/>
        <v>11</v>
      </c>
      <c r="M310" t="str">
        <f t="shared" si="54"/>
        <v>nie</v>
      </c>
      <c r="N310" t="str">
        <f t="shared" si="51"/>
        <v>nie</v>
      </c>
    </row>
    <row r="311" spans="1:14" x14ac:dyDescent="0.3">
      <c r="A311" s="2">
        <v>45236</v>
      </c>
      <c r="B311">
        <f t="shared" si="45"/>
        <v>1</v>
      </c>
      <c r="C311">
        <v>10</v>
      </c>
      <c r="D311">
        <f t="shared" si="46"/>
        <v>0</v>
      </c>
      <c r="E311" t="s">
        <v>8</v>
      </c>
      <c r="F311" s="2" t="str">
        <f t="shared" si="47"/>
        <v>TAK</v>
      </c>
      <c r="G311">
        <f t="shared" si="48"/>
        <v>0.4</v>
      </c>
      <c r="H311">
        <f t="shared" si="52"/>
        <v>20590</v>
      </c>
      <c r="I311">
        <f t="shared" si="55"/>
        <v>35340</v>
      </c>
      <c r="J311">
        <f t="shared" si="53"/>
        <v>14750</v>
      </c>
      <c r="K311">
        <f t="shared" si="49"/>
        <v>20590</v>
      </c>
      <c r="L311">
        <f t="shared" si="50"/>
        <v>11</v>
      </c>
      <c r="M311" t="str">
        <f t="shared" si="54"/>
        <v>nie</v>
      </c>
      <c r="N311" t="str">
        <f t="shared" si="51"/>
        <v>nie</v>
      </c>
    </row>
    <row r="312" spans="1:14" x14ac:dyDescent="0.3">
      <c r="A312" s="2">
        <v>45237</v>
      </c>
      <c r="B312">
        <f t="shared" si="45"/>
        <v>2</v>
      </c>
      <c r="C312">
        <v>10</v>
      </c>
      <c r="D312">
        <f t="shared" si="46"/>
        <v>0</v>
      </c>
      <c r="E312" t="s">
        <v>8</v>
      </c>
      <c r="F312" s="2" t="str">
        <f t="shared" si="47"/>
        <v>TAK</v>
      </c>
      <c r="G312">
        <f t="shared" si="48"/>
        <v>0.4</v>
      </c>
      <c r="H312">
        <f t="shared" si="52"/>
        <v>20710</v>
      </c>
      <c r="I312">
        <f t="shared" si="55"/>
        <v>35460</v>
      </c>
      <c r="J312">
        <f t="shared" si="53"/>
        <v>14750</v>
      </c>
      <c r="K312">
        <f t="shared" si="49"/>
        <v>20710</v>
      </c>
      <c r="L312">
        <f t="shared" si="50"/>
        <v>11</v>
      </c>
      <c r="M312" t="str">
        <f t="shared" si="54"/>
        <v>nie</v>
      </c>
      <c r="N312" t="str">
        <f t="shared" si="51"/>
        <v>nie</v>
      </c>
    </row>
    <row r="313" spans="1:14" x14ac:dyDescent="0.3">
      <c r="A313" s="2">
        <v>45238</v>
      </c>
      <c r="B313">
        <f t="shared" si="45"/>
        <v>3</v>
      </c>
      <c r="C313">
        <v>10</v>
      </c>
      <c r="D313">
        <f t="shared" si="46"/>
        <v>0</v>
      </c>
      <c r="E313" t="s">
        <v>8</v>
      </c>
      <c r="F313" s="2" t="str">
        <f t="shared" si="47"/>
        <v>TAK</v>
      </c>
      <c r="G313">
        <f t="shared" si="48"/>
        <v>0.4</v>
      </c>
      <c r="H313">
        <f t="shared" si="52"/>
        <v>20830</v>
      </c>
      <c r="I313">
        <f t="shared" si="55"/>
        <v>35580</v>
      </c>
      <c r="J313">
        <f t="shared" si="53"/>
        <v>14750</v>
      </c>
      <c r="K313">
        <f t="shared" si="49"/>
        <v>20830</v>
      </c>
      <c r="L313">
        <f t="shared" si="50"/>
        <v>11</v>
      </c>
      <c r="M313" t="str">
        <f t="shared" si="54"/>
        <v>nie</v>
      </c>
      <c r="N313" t="str">
        <f t="shared" si="51"/>
        <v>nie</v>
      </c>
    </row>
    <row r="314" spans="1:14" x14ac:dyDescent="0.3">
      <c r="A314" s="2">
        <v>45239</v>
      </c>
      <c r="B314">
        <f t="shared" si="45"/>
        <v>4</v>
      </c>
      <c r="C314">
        <v>10</v>
      </c>
      <c r="D314">
        <f t="shared" si="46"/>
        <v>0</v>
      </c>
      <c r="E314" t="s">
        <v>8</v>
      </c>
      <c r="F314" s="2" t="str">
        <f t="shared" si="47"/>
        <v>TAK</v>
      </c>
      <c r="G314">
        <f t="shared" si="48"/>
        <v>0.4</v>
      </c>
      <c r="H314">
        <f t="shared" si="52"/>
        <v>20950</v>
      </c>
      <c r="I314">
        <f t="shared" si="55"/>
        <v>35700</v>
      </c>
      <c r="J314">
        <f t="shared" si="53"/>
        <v>14750</v>
      </c>
      <c r="K314">
        <f t="shared" si="49"/>
        <v>20950</v>
      </c>
      <c r="L314">
        <f t="shared" si="50"/>
        <v>11</v>
      </c>
      <c r="M314" t="str">
        <f t="shared" si="54"/>
        <v>nie</v>
      </c>
      <c r="N314" t="str">
        <f t="shared" si="51"/>
        <v>nie</v>
      </c>
    </row>
    <row r="315" spans="1:14" x14ac:dyDescent="0.3">
      <c r="A315" s="2">
        <v>45240</v>
      </c>
      <c r="B315">
        <f t="shared" si="45"/>
        <v>5</v>
      </c>
      <c r="C315">
        <v>10</v>
      </c>
      <c r="D315">
        <f t="shared" si="46"/>
        <v>0</v>
      </c>
      <c r="E315" t="s">
        <v>8</v>
      </c>
      <c r="F315" s="2" t="str">
        <f t="shared" si="47"/>
        <v>TAK</v>
      </c>
      <c r="G315">
        <f t="shared" si="48"/>
        <v>0.4</v>
      </c>
      <c r="H315">
        <f t="shared" si="52"/>
        <v>21070</v>
      </c>
      <c r="I315">
        <f t="shared" si="55"/>
        <v>35820</v>
      </c>
      <c r="J315">
        <f t="shared" si="53"/>
        <v>14750</v>
      </c>
      <c r="K315">
        <f t="shared" si="49"/>
        <v>21070</v>
      </c>
      <c r="L315">
        <f t="shared" si="50"/>
        <v>11</v>
      </c>
      <c r="M315" t="str">
        <f t="shared" si="54"/>
        <v>nie</v>
      </c>
      <c r="N315" t="str">
        <f t="shared" si="51"/>
        <v>nie</v>
      </c>
    </row>
    <row r="316" spans="1:14" x14ac:dyDescent="0.3">
      <c r="A316" s="2">
        <v>45241</v>
      </c>
      <c r="B316">
        <f t="shared" si="45"/>
        <v>6</v>
      </c>
      <c r="C316">
        <v>10</v>
      </c>
      <c r="D316">
        <f t="shared" si="46"/>
        <v>0</v>
      </c>
      <c r="E316" t="s">
        <v>8</v>
      </c>
      <c r="F316" s="2" t="str">
        <f t="shared" si="47"/>
        <v>NIE</v>
      </c>
      <c r="G316">
        <f t="shared" si="48"/>
        <v>0.4</v>
      </c>
      <c r="H316">
        <f t="shared" si="52"/>
        <v>21070</v>
      </c>
      <c r="I316">
        <f t="shared" si="55"/>
        <v>35820</v>
      </c>
      <c r="J316">
        <f t="shared" si="53"/>
        <v>14750</v>
      </c>
      <c r="K316">
        <f t="shared" si="49"/>
        <v>21070</v>
      </c>
      <c r="L316">
        <f t="shared" si="50"/>
        <v>11</v>
      </c>
      <c r="M316" t="str">
        <f t="shared" si="54"/>
        <v>nie</v>
      </c>
      <c r="N316" t="str">
        <f t="shared" si="51"/>
        <v>nie</v>
      </c>
    </row>
    <row r="317" spans="1:14" x14ac:dyDescent="0.3">
      <c r="A317" s="2">
        <v>45242</v>
      </c>
      <c r="B317">
        <f t="shared" si="45"/>
        <v>7</v>
      </c>
      <c r="C317">
        <v>10</v>
      </c>
      <c r="D317">
        <f t="shared" si="46"/>
        <v>150</v>
      </c>
      <c r="E317" t="s">
        <v>8</v>
      </c>
      <c r="F317" s="2" t="str">
        <f t="shared" si="47"/>
        <v>NIE</v>
      </c>
      <c r="G317">
        <f t="shared" si="48"/>
        <v>0.4</v>
      </c>
      <c r="H317">
        <f t="shared" si="52"/>
        <v>20920</v>
      </c>
      <c r="I317">
        <f t="shared" si="55"/>
        <v>35820</v>
      </c>
      <c r="J317">
        <f t="shared" si="53"/>
        <v>14900</v>
      </c>
      <c r="K317">
        <f t="shared" si="49"/>
        <v>20920</v>
      </c>
      <c r="L317">
        <f t="shared" si="50"/>
        <v>11</v>
      </c>
      <c r="M317" t="str">
        <f t="shared" si="54"/>
        <v>nie</v>
      </c>
      <c r="N317" t="str">
        <f t="shared" si="51"/>
        <v>nie</v>
      </c>
    </row>
    <row r="318" spans="1:14" x14ac:dyDescent="0.3">
      <c r="A318" s="2">
        <v>45243</v>
      </c>
      <c r="B318">
        <f t="shared" si="45"/>
        <v>1</v>
      </c>
      <c r="C318">
        <v>10</v>
      </c>
      <c r="D318">
        <f t="shared" si="46"/>
        <v>0</v>
      </c>
      <c r="E318" t="s">
        <v>8</v>
      </c>
      <c r="F318" s="2" t="str">
        <f t="shared" si="47"/>
        <v>TAK</v>
      </c>
      <c r="G318">
        <f t="shared" si="48"/>
        <v>0.4</v>
      </c>
      <c r="H318">
        <f t="shared" si="52"/>
        <v>21040</v>
      </c>
      <c r="I318">
        <f t="shared" si="55"/>
        <v>35940</v>
      </c>
      <c r="J318">
        <f t="shared" si="53"/>
        <v>14900</v>
      </c>
      <c r="K318">
        <f t="shared" si="49"/>
        <v>21040</v>
      </c>
      <c r="L318">
        <f t="shared" si="50"/>
        <v>11</v>
      </c>
      <c r="M318" t="str">
        <f t="shared" si="54"/>
        <v>nie</v>
      </c>
      <c r="N318" t="str">
        <f t="shared" si="51"/>
        <v>nie</v>
      </c>
    </row>
    <row r="319" spans="1:14" x14ac:dyDescent="0.3">
      <c r="A319" s="2">
        <v>45244</v>
      </c>
      <c r="B319">
        <f t="shared" si="45"/>
        <v>2</v>
      </c>
      <c r="C319">
        <v>10</v>
      </c>
      <c r="D319">
        <f t="shared" si="46"/>
        <v>0</v>
      </c>
      <c r="E319" t="s">
        <v>8</v>
      </c>
      <c r="F319" s="2" t="str">
        <f t="shared" si="47"/>
        <v>TAK</v>
      </c>
      <c r="G319">
        <f t="shared" si="48"/>
        <v>0.4</v>
      </c>
      <c r="H319">
        <f t="shared" si="52"/>
        <v>21160</v>
      </c>
      <c r="I319">
        <f t="shared" si="55"/>
        <v>36060</v>
      </c>
      <c r="J319">
        <f t="shared" si="53"/>
        <v>14900</v>
      </c>
      <c r="K319">
        <f t="shared" si="49"/>
        <v>21160</v>
      </c>
      <c r="L319">
        <f t="shared" si="50"/>
        <v>11</v>
      </c>
      <c r="M319" t="str">
        <f t="shared" si="54"/>
        <v>nie</v>
      </c>
      <c r="N319" t="str">
        <f t="shared" si="51"/>
        <v>nie</v>
      </c>
    </row>
    <row r="320" spans="1:14" x14ac:dyDescent="0.3">
      <c r="A320" s="2">
        <v>45245</v>
      </c>
      <c r="B320">
        <f t="shared" si="45"/>
        <v>3</v>
      </c>
      <c r="C320">
        <v>10</v>
      </c>
      <c r="D320">
        <f t="shared" si="46"/>
        <v>0</v>
      </c>
      <c r="E320" t="s">
        <v>8</v>
      </c>
      <c r="F320" s="2" t="str">
        <f t="shared" si="47"/>
        <v>TAK</v>
      </c>
      <c r="G320">
        <f t="shared" si="48"/>
        <v>0.4</v>
      </c>
      <c r="H320">
        <f t="shared" si="52"/>
        <v>21280</v>
      </c>
      <c r="I320">
        <f t="shared" si="55"/>
        <v>36180</v>
      </c>
      <c r="J320">
        <f t="shared" si="53"/>
        <v>14900</v>
      </c>
      <c r="K320">
        <f t="shared" si="49"/>
        <v>21280</v>
      </c>
      <c r="L320">
        <f t="shared" si="50"/>
        <v>11</v>
      </c>
      <c r="M320" t="str">
        <f t="shared" si="54"/>
        <v>nie</v>
      </c>
      <c r="N320" t="str">
        <f t="shared" si="51"/>
        <v>nie</v>
      </c>
    </row>
    <row r="321" spans="1:14" x14ac:dyDescent="0.3">
      <c r="A321" s="2">
        <v>45246</v>
      </c>
      <c r="B321">
        <f t="shared" si="45"/>
        <v>4</v>
      </c>
      <c r="C321">
        <v>10</v>
      </c>
      <c r="D321">
        <f t="shared" si="46"/>
        <v>0</v>
      </c>
      <c r="E321" t="s">
        <v>8</v>
      </c>
      <c r="F321" s="2" t="str">
        <f t="shared" si="47"/>
        <v>TAK</v>
      </c>
      <c r="G321">
        <f t="shared" si="48"/>
        <v>0.4</v>
      </c>
      <c r="H321">
        <f t="shared" si="52"/>
        <v>21400</v>
      </c>
      <c r="I321">
        <f t="shared" si="55"/>
        <v>36300</v>
      </c>
      <c r="J321">
        <f t="shared" si="53"/>
        <v>14900</v>
      </c>
      <c r="K321">
        <f t="shared" si="49"/>
        <v>21400</v>
      </c>
      <c r="L321">
        <f t="shared" si="50"/>
        <v>11</v>
      </c>
      <c r="M321" t="str">
        <f t="shared" si="54"/>
        <v>nie</v>
      </c>
      <c r="N321" t="str">
        <f t="shared" si="51"/>
        <v>nie</v>
      </c>
    </row>
    <row r="322" spans="1:14" x14ac:dyDescent="0.3">
      <c r="A322" s="2">
        <v>45247</v>
      </c>
      <c r="B322">
        <f t="shared" si="45"/>
        <v>5</v>
      </c>
      <c r="C322">
        <v>10</v>
      </c>
      <c r="D322">
        <f t="shared" si="46"/>
        <v>0</v>
      </c>
      <c r="E322" t="s">
        <v>8</v>
      </c>
      <c r="F322" s="2" t="str">
        <f t="shared" si="47"/>
        <v>TAK</v>
      </c>
      <c r="G322">
        <f t="shared" si="48"/>
        <v>0.4</v>
      </c>
      <c r="H322">
        <f t="shared" si="52"/>
        <v>21520</v>
      </c>
      <c r="I322">
        <f t="shared" si="55"/>
        <v>36420</v>
      </c>
      <c r="J322">
        <f t="shared" si="53"/>
        <v>14900</v>
      </c>
      <c r="K322">
        <f t="shared" si="49"/>
        <v>21520</v>
      </c>
      <c r="L322">
        <f t="shared" si="50"/>
        <v>11</v>
      </c>
      <c r="M322" t="str">
        <f t="shared" si="54"/>
        <v>nie</v>
      </c>
      <c r="N322" t="str">
        <f t="shared" si="51"/>
        <v>nie</v>
      </c>
    </row>
    <row r="323" spans="1:14" x14ac:dyDescent="0.3">
      <c r="A323" s="2">
        <v>45248</v>
      </c>
      <c r="B323">
        <f t="shared" ref="B323:B386" si="56">WEEKDAY(A323,2)</f>
        <v>6</v>
      </c>
      <c r="C323">
        <v>10</v>
      </c>
      <c r="D323">
        <f t="shared" ref="D323:D386" si="57">IF(B323=7,15*10,0)</f>
        <v>0</v>
      </c>
      <c r="E323" t="s">
        <v>8</v>
      </c>
      <c r="F323" s="2" t="str">
        <f t="shared" ref="F323:F386" si="58">IF(OR(B323=6,B323=7),"NIE","TAK")</f>
        <v>NIE</v>
      </c>
      <c r="G323">
        <f t="shared" ref="G323:G386" si="59">IF(E323="wiosna",50%,IF(E323="lato",90%,IF(E323="jesień",40%,20%)))</f>
        <v>0.4</v>
      </c>
      <c r="H323">
        <f t="shared" si="52"/>
        <v>21520</v>
      </c>
      <c r="I323">
        <f t="shared" si="55"/>
        <v>36420</v>
      </c>
      <c r="J323">
        <f t="shared" si="53"/>
        <v>14900</v>
      </c>
      <c r="K323">
        <f t="shared" ref="K323:K386" si="60">I323-J323</f>
        <v>21520</v>
      </c>
      <c r="L323">
        <f t="shared" ref="L323:L386" si="61">MONTH(A323)</f>
        <v>11</v>
      </c>
      <c r="M323" t="str">
        <f t="shared" si="54"/>
        <v>nie</v>
      </c>
      <c r="N323" t="str">
        <f t="shared" ref="N323:N386" si="62">IF(AND(M323="nie",M324="tak"),"koniec","nie")</f>
        <v>nie</v>
      </c>
    </row>
    <row r="324" spans="1:14" x14ac:dyDescent="0.3">
      <c r="A324" s="2">
        <v>45249</v>
      </c>
      <c r="B324">
        <f t="shared" si="56"/>
        <v>7</v>
      </c>
      <c r="C324">
        <v>10</v>
      </c>
      <c r="D324">
        <f t="shared" si="57"/>
        <v>150</v>
      </c>
      <c r="E324" t="s">
        <v>8</v>
      </c>
      <c r="F324" s="2" t="str">
        <f t="shared" si="58"/>
        <v>NIE</v>
      </c>
      <c r="G324">
        <f t="shared" si="59"/>
        <v>0.4</v>
      </c>
      <c r="H324">
        <f t="shared" ref="H324:H387" si="63">IF(F324="tak",30*G324*10-D324+H323,H323-D324)</f>
        <v>21370</v>
      </c>
      <c r="I324">
        <f t="shared" si="55"/>
        <v>36420</v>
      </c>
      <c r="J324">
        <f t="shared" ref="J324:J387" si="64">J323+D324</f>
        <v>15050</v>
      </c>
      <c r="K324">
        <f t="shared" si="60"/>
        <v>21370</v>
      </c>
      <c r="L324">
        <f t="shared" si="61"/>
        <v>11</v>
      </c>
      <c r="M324" t="str">
        <f t="shared" ref="M324:M387" si="65">IF(L324=L323,"nie","tak")</f>
        <v>nie</v>
      </c>
      <c r="N324" t="str">
        <f t="shared" si="62"/>
        <v>nie</v>
      </c>
    </row>
    <row r="325" spans="1:14" x14ac:dyDescent="0.3">
      <c r="A325" s="2">
        <v>45250</v>
      </c>
      <c r="B325">
        <f t="shared" si="56"/>
        <v>1</v>
      </c>
      <c r="C325">
        <v>10</v>
      </c>
      <c r="D325">
        <f t="shared" si="57"/>
        <v>0</v>
      </c>
      <c r="E325" t="s">
        <v>8</v>
      </c>
      <c r="F325" s="2" t="str">
        <f t="shared" si="58"/>
        <v>TAK</v>
      </c>
      <c r="G325">
        <f t="shared" si="59"/>
        <v>0.4</v>
      </c>
      <c r="H325">
        <f t="shared" si="63"/>
        <v>21490</v>
      </c>
      <c r="I325">
        <f t="shared" si="55"/>
        <v>36540</v>
      </c>
      <c r="J325">
        <f t="shared" si="64"/>
        <v>15050</v>
      </c>
      <c r="K325">
        <f t="shared" si="60"/>
        <v>21490</v>
      </c>
      <c r="L325">
        <f t="shared" si="61"/>
        <v>11</v>
      </c>
      <c r="M325" t="str">
        <f t="shared" si="65"/>
        <v>nie</v>
      </c>
      <c r="N325" t="str">
        <f t="shared" si="62"/>
        <v>nie</v>
      </c>
    </row>
    <row r="326" spans="1:14" x14ac:dyDescent="0.3">
      <c r="A326" s="2">
        <v>45251</v>
      </c>
      <c r="B326">
        <f t="shared" si="56"/>
        <v>2</v>
      </c>
      <c r="C326">
        <v>10</v>
      </c>
      <c r="D326">
        <f t="shared" si="57"/>
        <v>0</v>
      </c>
      <c r="E326" t="s">
        <v>8</v>
      </c>
      <c r="F326" s="2" t="str">
        <f t="shared" si="58"/>
        <v>TAK</v>
      </c>
      <c r="G326">
        <f t="shared" si="59"/>
        <v>0.4</v>
      </c>
      <c r="H326">
        <f t="shared" si="63"/>
        <v>21610</v>
      </c>
      <c r="I326">
        <f t="shared" si="55"/>
        <v>36660</v>
      </c>
      <c r="J326">
        <f t="shared" si="64"/>
        <v>15050</v>
      </c>
      <c r="K326">
        <f t="shared" si="60"/>
        <v>21610</v>
      </c>
      <c r="L326">
        <f t="shared" si="61"/>
        <v>11</v>
      </c>
      <c r="M326" t="str">
        <f t="shared" si="65"/>
        <v>nie</v>
      </c>
      <c r="N326" t="str">
        <f t="shared" si="62"/>
        <v>nie</v>
      </c>
    </row>
    <row r="327" spans="1:14" x14ac:dyDescent="0.3">
      <c r="A327" s="2">
        <v>45252</v>
      </c>
      <c r="B327">
        <f t="shared" si="56"/>
        <v>3</v>
      </c>
      <c r="C327">
        <v>10</v>
      </c>
      <c r="D327">
        <f t="shared" si="57"/>
        <v>0</v>
      </c>
      <c r="E327" t="s">
        <v>8</v>
      </c>
      <c r="F327" s="2" t="str">
        <f t="shared" si="58"/>
        <v>TAK</v>
      </c>
      <c r="G327">
        <f t="shared" si="59"/>
        <v>0.4</v>
      </c>
      <c r="H327">
        <f t="shared" si="63"/>
        <v>21730</v>
      </c>
      <c r="I327">
        <f t="shared" si="55"/>
        <v>36780</v>
      </c>
      <c r="J327">
        <f t="shared" si="64"/>
        <v>15050</v>
      </c>
      <c r="K327">
        <f t="shared" si="60"/>
        <v>21730</v>
      </c>
      <c r="L327">
        <f t="shared" si="61"/>
        <v>11</v>
      </c>
      <c r="M327" t="str">
        <f t="shared" si="65"/>
        <v>nie</v>
      </c>
      <c r="N327" t="str">
        <f t="shared" si="62"/>
        <v>nie</v>
      </c>
    </row>
    <row r="328" spans="1:14" x14ac:dyDescent="0.3">
      <c r="A328" s="2">
        <v>45253</v>
      </c>
      <c r="B328">
        <f t="shared" si="56"/>
        <v>4</v>
      </c>
      <c r="C328">
        <v>10</v>
      </c>
      <c r="D328">
        <f t="shared" si="57"/>
        <v>0</v>
      </c>
      <c r="E328" t="s">
        <v>8</v>
      </c>
      <c r="F328" s="2" t="str">
        <f t="shared" si="58"/>
        <v>TAK</v>
      </c>
      <c r="G328">
        <f t="shared" si="59"/>
        <v>0.4</v>
      </c>
      <c r="H328">
        <f t="shared" si="63"/>
        <v>21850</v>
      </c>
      <c r="I328">
        <f t="shared" si="55"/>
        <v>36900</v>
      </c>
      <c r="J328">
        <f t="shared" si="64"/>
        <v>15050</v>
      </c>
      <c r="K328">
        <f t="shared" si="60"/>
        <v>21850</v>
      </c>
      <c r="L328">
        <f t="shared" si="61"/>
        <v>11</v>
      </c>
      <c r="M328" t="str">
        <f t="shared" si="65"/>
        <v>nie</v>
      </c>
      <c r="N328" t="str">
        <f t="shared" si="62"/>
        <v>nie</v>
      </c>
    </row>
    <row r="329" spans="1:14" x14ac:dyDescent="0.3">
      <c r="A329" s="2">
        <v>45254</v>
      </c>
      <c r="B329">
        <f t="shared" si="56"/>
        <v>5</v>
      </c>
      <c r="C329">
        <v>10</v>
      </c>
      <c r="D329">
        <f t="shared" si="57"/>
        <v>0</v>
      </c>
      <c r="E329" t="s">
        <v>8</v>
      </c>
      <c r="F329" s="2" t="str">
        <f t="shared" si="58"/>
        <v>TAK</v>
      </c>
      <c r="G329">
        <f t="shared" si="59"/>
        <v>0.4</v>
      </c>
      <c r="H329">
        <f t="shared" si="63"/>
        <v>21970</v>
      </c>
      <c r="I329">
        <f t="shared" si="55"/>
        <v>37020</v>
      </c>
      <c r="J329">
        <f t="shared" si="64"/>
        <v>15050</v>
      </c>
      <c r="K329">
        <f t="shared" si="60"/>
        <v>21970</v>
      </c>
      <c r="L329">
        <f t="shared" si="61"/>
        <v>11</v>
      </c>
      <c r="M329" t="str">
        <f t="shared" si="65"/>
        <v>nie</v>
      </c>
      <c r="N329" t="str">
        <f t="shared" si="62"/>
        <v>nie</v>
      </c>
    </row>
    <row r="330" spans="1:14" x14ac:dyDescent="0.3">
      <c r="A330" s="2">
        <v>45255</v>
      </c>
      <c r="B330">
        <f t="shared" si="56"/>
        <v>6</v>
      </c>
      <c r="C330">
        <v>10</v>
      </c>
      <c r="D330">
        <f t="shared" si="57"/>
        <v>0</v>
      </c>
      <c r="E330" t="s">
        <v>8</v>
      </c>
      <c r="F330" s="2" t="str">
        <f t="shared" si="58"/>
        <v>NIE</v>
      </c>
      <c r="G330">
        <f t="shared" si="59"/>
        <v>0.4</v>
      </c>
      <c r="H330">
        <f t="shared" si="63"/>
        <v>21970</v>
      </c>
      <c r="I330">
        <f t="shared" si="55"/>
        <v>37020</v>
      </c>
      <c r="J330">
        <f t="shared" si="64"/>
        <v>15050</v>
      </c>
      <c r="K330">
        <f t="shared" si="60"/>
        <v>21970</v>
      </c>
      <c r="L330">
        <f t="shared" si="61"/>
        <v>11</v>
      </c>
      <c r="M330" t="str">
        <f t="shared" si="65"/>
        <v>nie</v>
      </c>
      <c r="N330" t="str">
        <f t="shared" si="62"/>
        <v>nie</v>
      </c>
    </row>
    <row r="331" spans="1:14" x14ac:dyDescent="0.3">
      <c r="A331" s="2">
        <v>45256</v>
      </c>
      <c r="B331">
        <f t="shared" si="56"/>
        <v>7</v>
      </c>
      <c r="C331">
        <v>10</v>
      </c>
      <c r="D331">
        <f t="shared" si="57"/>
        <v>150</v>
      </c>
      <c r="E331" t="s">
        <v>8</v>
      </c>
      <c r="F331" s="2" t="str">
        <f t="shared" si="58"/>
        <v>NIE</v>
      </c>
      <c r="G331">
        <f t="shared" si="59"/>
        <v>0.4</v>
      </c>
      <c r="H331">
        <f t="shared" si="63"/>
        <v>21820</v>
      </c>
      <c r="I331">
        <f t="shared" si="55"/>
        <v>37020</v>
      </c>
      <c r="J331">
        <f t="shared" si="64"/>
        <v>15200</v>
      </c>
      <c r="K331">
        <f t="shared" si="60"/>
        <v>21820</v>
      </c>
      <c r="L331">
        <f t="shared" si="61"/>
        <v>11</v>
      </c>
      <c r="M331" t="str">
        <f t="shared" si="65"/>
        <v>nie</v>
      </c>
      <c r="N331" t="str">
        <f t="shared" si="62"/>
        <v>nie</v>
      </c>
    </row>
    <row r="332" spans="1:14" x14ac:dyDescent="0.3">
      <c r="A332" s="2">
        <v>45257</v>
      </c>
      <c r="B332">
        <f t="shared" si="56"/>
        <v>1</v>
      </c>
      <c r="C332">
        <v>10</v>
      </c>
      <c r="D332">
        <f t="shared" si="57"/>
        <v>0</v>
      </c>
      <c r="E332" t="s">
        <v>8</v>
      </c>
      <c r="F332" s="2" t="str">
        <f t="shared" si="58"/>
        <v>TAK</v>
      </c>
      <c r="G332">
        <f t="shared" si="59"/>
        <v>0.4</v>
      </c>
      <c r="H332">
        <f t="shared" si="63"/>
        <v>21940</v>
      </c>
      <c r="I332">
        <f t="shared" si="55"/>
        <v>37140</v>
      </c>
      <c r="J332">
        <f t="shared" si="64"/>
        <v>15200</v>
      </c>
      <c r="K332">
        <f t="shared" si="60"/>
        <v>21940</v>
      </c>
      <c r="L332">
        <f t="shared" si="61"/>
        <v>11</v>
      </c>
      <c r="M332" t="str">
        <f t="shared" si="65"/>
        <v>nie</v>
      </c>
      <c r="N332" t="str">
        <f t="shared" si="62"/>
        <v>nie</v>
      </c>
    </row>
    <row r="333" spans="1:14" x14ac:dyDescent="0.3">
      <c r="A333" s="2">
        <v>45258</v>
      </c>
      <c r="B333">
        <f t="shared" si="56"/>
        <v>2</v>
      </c>
      <c r="C333">
        <v>10</v>
      </c>
      <c r="D333">
        <f t="shared" si="57"/>
        <v>0</v>
      </c>
      <c r="E333" t="s">
        <v>8</v>
      </c>
      <c r="F333" s="2" t="str">
        <f t="shared" si="58"/>
        <v>TAK</v>
      </c>
      <c r="G333">
        <f t="shared" si="59"/>
        <v>0.4</v>
      </c>
      <c r="H333">
        <f t="shared" si="63"/>
        <v>22060</v>
      </c>
      <c r="I333">
        <f t="shared" si="55"/>
        <v>37260</v>
      </c>
      <c r="J333">
        <f t="shared" si="64"/>
        <v>15200</v>
      </c>
      <c r="K333">
        <f t="shared" si="60"/>
        <v>22060</v>
      </c>
      <c r="L333">
        <f t="shared" si="61"/>
        <v>11</v>
      </c>
      <c r="M333" t="str">
        <f t="shared" si="65"/>
        <v>nie</v>
      </c>
      <c r="N333" t="str">
        <f t="shared" si="62"/>
        <v>nie</v>
      </c>
    </row>
    <row r="334" spans="1:14" x14ac:dyDescent="0.3">
      <c r="A334" s="2">
        <v>45259</v>
      </c>
      <c r="B334">
        <f t="shared" si="56"/>
        <v>3</v>
      </c>
      <c r="C334">
        <v>10</v>
      </c>
      <c r="D334">
        <f t="shared" si="57"/>
        <v>0</v>
      </c>
      <c r="E334" t="s">
        <v>8</v>
      </c>
      <c r="F334" s="2" t="str">
        <f t="shared" si="58"/>
        <v>TAK</v>
      </c>
      <c r="G334">
        <f t="shared" si="59"/>
        <v>0.4</v>
      </c>
      <c r="H334">
        <f t="shared" si="63"/>
        <v>22180</v>
      </c>
      <c r="I334">
        <f t="shared" ref="I334:I396" si="66">IF(F334="tak",G334*C334*30+I333,I333)</f>
        <v>37380</v>
      </c>
      <c r="J334">
        <f t="shared" si="64"/>
        <v>15200</v>
      </c>
      <c r="K334">
        <f t="shared" si="60"/>
        <v>22180</v>
      </c>
      <c r="L334">
        <f t="shared" si="61"/>
        <v>11</v>
      </c>
      <c r="M334" t="str">
        <f t="shared" si="65"/>
        <v>nie</v>
      </c>
      <c r="N334" t="str">
        <f>IF(AND(M334="nie",M335="tak"),"koniec","nie")</f>
        <v>nie</v>
      </c>
    </row>
    <row r="335" spans="1:14" x14ac:dyDescent="0.3">
      <c r="A335" s="2">
        <v>45260</v>
      </c>
      <c r="B335">
        <f t="shared" si="56"/>
        <v>4</v>
      </c>
      <c r="C335">
        <v>10</v>
      </c>
      <c r="D335">
        <f t="shared" si="57"/>
        <v>0</v>
      </c>
      <c r="E335" t="s">
        <v>8</v>
      </c>
      <c r="F335" s="2" t="str">
        <f t="shared" si="58"/>
        <v>TAK</v>
      </c>
      <c r="G335">
        <f t="shared" si="59"/>
        <v>0.4</v>
      </c>
      <c r="H335">
        <f>IF(F335="tak",30*G335*10-D335+H334,H334-D335)</f>
        <v>22300</v>
      </c>
      <c r="I335">
        <f>IF(F335="tak",G335*C335*30+I334,I334)</f>
        <v>37500</v>
      </c>
      <c r="J335">
        <f>J334+D335</f>
        <v>15200</v>
      </c>
      <c r="K335">
        <f t="shared" si="60"/>
        <v>22300</v>
      </c>
      <c r="L335">
        <f t="shared" si="61"/>
        <v>11</v>
      </c>
      <c r="M335" t="str">
        <f>IF(L335=L334,"nie","tak")</f>
        <v>nie</v>
      </c>
      <c r="N335" t="str">
        <f>IF(AND(M335="nie",M336="tak"),"koniec","nie")</f>
        <v>koniec</v>
      </c>
    </row>
    <row r="336" spans="1:14" x14ac:dyDescent="0.3">
      <c r="A336" s="2">
        <v>45261</v>
      </c>
      <c r="B336">
        <f t="shared" si="56"/>
        <v>5</v>
      </c>
      <c r="C336">
        <v>10</v>
      </c>
      <c r="D336">
        <f t="shared" si="57"/>
        <v>0</v>
      </c>
      <c r="E336" t="s">
        <v>8</v>
      </c>
      <c r="F336" s="2" t="str">
        <f t="shared" si="58"/>
        <v>TAK</v>
      </c>
      <c r="G336">
        <f t="shared" si="59"/>
        <v>0.4</v>
      </c>
      <c r="H336">
        <f>IF(F336="tak",30*G336*10-D336+H335,H335-D336)</f>
        <v>22420</v>
      </c>
      <c r="I336">
        <f>IF(F336="tak",G336*C336*30+I335,I335)</f>
        <v>37620</v>
      </c>
      <c r="J336">
        <f>J335+D336</f>
        <v>15200</v>
      </c>
      <c r="K336">
        <f t="shared" si="60"/>
        <v>22420</v>
      </c>
      <c r="L336">
        <f t="shared" si="61"/>
        <v>12</v>
      </c>
      <c r="M336" t="str">
        <f>IF(L336=L335,"nie","tak")</f>
        <v>tak</v>
      </c>
      <c r="N336" t="str">
        <f t="shared" si="62"/>
        <v>nie</v>
      </c>
    </row>
    <row r="337" spans="1:14" x14ac:dyDescent="0.3">
      <c r="A337" s="2">
        <v>45262</v>
      </c>
      <c r="B337">
        <f t="shared" si="56"/>
        <v>6</v>
      </c>
      <c r="C337">
        <v>10</v>
      </c>
      <c r="D337">
        <f t="shared" si="57"/>
        <v>0</v>
      </c>
      <c r="E337" t="s">
        <v>8</v>
      </c>
      <c r="F337" s="2" t="str">
        <f t="shared" si="58"/>
        <v>NIE</v>
      </c>
      <c r="G337">
        <f t="shared" si="59"/>
        <v>0.4</v>
      </c>
      <c r="H337">
        <f t="shared" si="63"/>
        <v>22420</v>
      </c>
      <c r="I337">
        <f t="shared" si="66"/>
        <v>37620</v>
      </c>
      <c r="J337">
        <f t="shared" si="64"/>
        <v>15200</v>
      </c>
      <c r="K337">
        <f t="shared" si="60"/>
        <v>22420</v>
      </c>
      <c r="L337">
        <f t="shared" si="61"/>
        <v>12</v>
      </c>
      <c r="M337" t="str">
        <f t="shared" si="65"/>
        <v>nie</v>
      </c>
      <c r="N337" t="str">
        <f t="shared" si="62"/>
        <v>nie</v>
      </c>
    </row>
    <row r="338" spans="1:14" x14ac:dyDescent="0.3">
      <c r="A338" s="2">
        <v>45263</v>
      </c>
      <c r="B338">
        <f t="shared" si="56"/>
        <v>7</v>
      </c>
      <c r="C338">
        <v>10</v>
      </c>
      <c r="D338">
        <f t="shared" si="57"/>
        <v>150</v>
      </c>
      <c r="E338" t="s">
        <v>8</v>
      </c>
      <c r="F338" s="2" t="str">
        <f t="shared" si="58"/>
        <v>NIE</v>
      </c>
      <c r="G338">
        <f t="shared" si="59"/>
        <v>0.4</v>
      </c>
      <c r="H338">
        <f t="shared" si="63"/>
        <v>22270</v>
      </c>
      <c r="I338">
        <f t="shared" si="66"/>
        <v>37620</v>
      </c>
      <c r="J338">
        <f t="shared" si="64"/>
        <v>15350</v>
      </c>
      <c r="K338">
        <f t="shared" si="60"/>
        <v>22270</v>
      </c>
      <c r="L338">
        <f t="shared" si="61"/>
        <v>12</v>
      </c>
      <c r="M338" t="str">
        <f t="shared" si="65"/>
        <v>nie</v>
      </c>
      <c r="N338" t="str">
        <f t="shared" si="62"/>
        <v>nie</v>
      </c>
    </row>
    <row r="339" spans="1:14" x14ac:dyDescent="0.3">
      <c r="A339" s="2">
        <v>45264</v>
      </c>
      <c r="B339">
        <f t="shared" si="56"/>
        <v>1</v>
      </c>
      <c r="C339">
        <v>10</v>
      </c>
      <c r="D339">
        <f t="shared" si="57"/>
        <v>0</v>
      </c>
      <c r="E339" t="s">
        <v>8</v>
      </c>
      <c r="F339" s="2" t="str">
        <f t="shared" si="58"/>
        <v>TAK</v>
      </c>
      <c r="G339">
        <f t="shared" si="59"/>
        <v>0.4</v>
      </c>
      <c r="H339">
        <f t="shared" si="63"/>
        <v>22390</v>
      </c>
      <c r="I339">
        <f t="shared" si="66"/>
        <v>37740</v>
      </c>
      <c r="J339">
        <f t="shared" si="64"/>
        <v>15350</v>
      </c>
      <c r="K339">
        <f t="shared" si="60"/>
        <v>22390</v>
      </c>
      <c r="L339">
        <f t="shared" si="61"/>
        <v>12</v>
      </c>
      <c r="M339" t="str">
        <f t="shared" si="65"/>
        <v>nie</v>
      </c>
      <c r="N339" t="str">
        <f t="shared" si="62"/>
        <v>nie</v>
      </c>
    </row>
    <row r="340" spans="1:14" x14ac:dyDescent="0.3">
      <c r="A340" s="2">
        <v>45265</v>
      </c>
      <c r="B340">
        <f t="shared" si="56"/>
        <v>2</v>
      </c>
      <c r="C340">
        <v>10</v>
      </c>
      <c r="D340">
        <f t="shared" si="57"/>
        <v>0</v>
      </c>
      <c r="E340" t="s">
        <v>8</v>
      </c>
      <c r="F340" s="2" t="str">
        <f t="shared" si="58"/>
        <v>TAK</v>
      </c>
      <c r="G340">
        <f t="shared" si="59"/>
        <v>0.4</v>
      </c>
      <c r="H340">
        <f t="shared" si="63"/>
        <v>22510</v>
      </c>
      <c r="I340">
        <f t="shared" si="66"/>
        <v>37860</v>
      </c>
      <c r="J340">
        <f t="shared" si="64"/>
        <v>15350</v>
      </c>
      <c r="K340">
        <f t="shared" si="60"/>
        <v>22510</v>
      </c>
      <c r="L340">
        <f t="shared" si="61"/>
        <v>12</v>
      </c>
      <c r="M340" t="str">
        <f t="shared" si="65"/>
        <v>nie</v>
      </c>
      <c r="N340" t="str">
        <f t="shared" si="62"/>
        <v>nie</v>
      </c>
    </row>
    <row r="341" spans="1:14" x14ac:dyDescent="0.3">
      <c r="A341" s="2">
        <v>45266</v>
      </c>
      <c r="B341">
        <f t="shared" si="56"/>
        <v>3</v>
      </c>
      <c r="C341">
        <v>10</v>
      </c>
      <c r="D341">
        <f t="shared" si="57"/>
        <v>0</v>
      </c>
      <c r="E341" t="s">
        <v>8</v>
      </c>
      <c r="F341" s="2" t="str">
        <f t="shared" si="58"/>
        <v>TAK</v>
      </c>
      <c r="G341">
        <f t="shared" si="59"/>
        <v>0.4</v>
      </c>
      <c r="H341">
        <f t="shared" si="63"/>
        <v>22630</v>
      </c>
      <c r="I341">
        <f t="shared" si="66"/>
        <v>37980</v>
      </c>
      <c r="J341">
        <f t="shared" si="64"/>
        <v>15350</v>
      </c>
      <c r="K341">
        <f t="shared" si="60"/>
        <v>22630</v>
      </c>
      <c r="L341">
        <f t="shared" si="61"/>
        <v>12</v>
      </c>
      <c r="M341" t="str">
        <f t="shared" si="65"/>
        <v>nie</v>
      </c>
      <c r="N341" t="str">
        <f t="shared" si="62"/>
        <v>nie</v>
      </c>
    </row>
    <row r="342" spans="1:14" x14ac:dyDescent="0.3">
      <c r="A342" s="2">
        <v>45267</v>
      </c>
      <c r="B342">
        <f t="shared" si="56"/>
        <v>4</v>
      </c>
      <c r="C342">
        <v>10</v>
      </c>
      <c r="D342">
        <f t="shared" si="57"/>
        <v>0</v>
      </c>
      <c r="E342" t="s">
        <v>8</v>
      </c>
      <c r="F342" s="2" t="str">
        <f t="shared" si="58"/>
        <v>TAK</v>
      </c>
      <c r="G342">
        <f t="shared" si="59"/>
        <v>0.4</v>
      </c>
      <c r="H342">
        <f t="shared" si="63"/>
        <v>22750</v>
      </c>
      <c r="I342">
        <f t="shared" si="66"/>
        <v>38100</v>
      </c>
      <c r="J342">
        <f t="shared" si="64"/>
        <v>15350</v>
      </c>
      <c r="K342">
        <f t="shared" si="60"/>
        <v>22750</v>
      </c>
      <c r="L342">
        <f t="shared" si="61"/>
        <v>12</v>
      </c>
      <c r="M342" t="str">
        <f t="shared" si="65"/>
        <v>nie</v>
      </c>
      <c r="N342" t="str">
        <f t="shared" si="62"/>
        <v>nie</v>
      </c>
    </row>
    <row r="343" spans="1:14" x14ac:dyDescent="0.3">
      <c r="A343" s="2">
        <v>45268</v>
      </c>
      <c r="B343">
        <f t="shared" si="56"/>
        <v>5</v>
      </c>
      <c r="C343">
        <v>10</v>
      </c>
      <c r="D343">
        <f t="shared" si="57"/>
        <v>0</v>
      </c>
      <c r="E343" t="s">
        <v>8</v>
      </c>
      <c r="F343" s="2" t="str">
        <f t="shared" si="58"/>
        <v>TAK</v>
      </c>
      <c r="G343">
        <f t="shared" si="59"/>
        <v>0.4</v>
      </c>
      <c r="H343">
        <f t="shared" si="63"/>
        <v>22870</v>
      </c>
      <c r="I343">
        <f t="shared" si="66"/>
        <v>38220</v>
      </c>
      <c r="J343">
        <f t="shared" si="64"/>
        <v>15350</v>
      </c>
      <c r="K343">
        <f t="shared" si="60"/>
        <v>22870</v>
      </c>
      <c r="L343">
        <f t="shared" si="61"/>
        <v>12</v>
      </c>
      <c r="M343" t="str">
        <f t="shared" si="65"/>
        <v>nie</v>
      </c>
      <c r="N343" t="str">
        <f t="shared" si="62"/>
        <v>nie</v>
      </c>
    </row>
    <row r="344" spans="1:14" x14ac:dyDescent="0.3">
      <c r="A344" s="2">
        <v>45269</v>
      </c>
      <c r="B344">
        <f t="shared" si="56"/>
        <v>6</v>
      </c>
      <c r="C344">
        <v>10</v>
      </c>
      <c r="D344">
        <f t="shared" si="57"/>
        <v>0</v>
      </c>
      <c r="E344" t="s">
        <v>8</v>
      </c>
      <c r="F344" s="2" t="str">
        <f t="shared" si="58"/>
        <v>NIE</v>
      </c>
      <c r="G344">
        <f t="shared" si="59"/>
        <v>0.4</v>
      </c>
      <c r="H344">
        <f t="shared" si="63"/>
        <v>22870</v>
      </c>
      <c r="I344">
        <f t="shared" si="66"/>
        <v>38220</v>
      </c>
      <c r="J344">
        <f t="shared" si="64"/>
        <v>15350</v>
      </c>
      <c r="K344">
        <f t="shared" si="60"/>
        <v>22870</v>
      </c>
      <c r="L344">
        <f t="shared" si="61"/>
        <v>12</v>
      </c>
      <c r="M344" t="str">
        <f t="shared" si="65"/>
        <v>nie</v>
      </c>
      <c r="N344" t="str">
        <f t="shared" si="62"/>
        <v>nie</v>
      </c>
    </row>
    <row r="345" spans="1:14" x14ac:dyDescent="0.3">
      <c r="A345" s="2">
        <v>45270</v>
      </c>
      <c r="B345">
        <f t="shared" si="56"/>
        <v>7</v>
      </c>
      <c r="C345">
        <v>10</v>
      </c>
      <c r="D345">
        <f t="shared" si="57"/>
        <v>150</v>
      </c>
      <c r="E345" t="s">
        <v>8</v>
      </c>
      <c r="F345" s="2" t="str">
        <f t="shared" si="58"/>
        <v>NIE</v>
      </c>
      <c r="G345">
        <f t="shared" si="59"/>
        <v>0.4</v>
      </c>
      <c r="H345">
        <f t="shared" si="63"/>
        <v>22720</v>
      </c>
      <c r="I345">
        <f t="shared" si="66"/>
        <v>38220</v>
      </c>
      <c r="J345">
        <f t="shared" si="64"/>
        <v>15500</v>
      </c>
      <c r="K345">
        <f t="shared" si="60"/>
        <v>22720</v>
      </c>
      <c r="L345">
        <f t="shared" si="61"/>
        <v>12</v>
      </c>
      <c r="M345" t="str">
        <f t="shared" si="65"/>
        <v>nie</v>
      </c>
      <c r="N345" t="str">
        <f t="shared" si="62"/>
        <v>nie</v>
      </c>
    </row>
    <row r="346" spans="1:14" x14ac:dyDescent="0.3">
      <c r="A346" s="2">
        <v>45271</v>
      </c>
      <c r="B346">
        <f t="shared" si="56"/>
        <v>1</v>
      </c>
      <c r="C346">
        <v>10</v>
      </c>
      <c r="D346">
        <f t="shared" si="57"/>
        <v>0</v>
      </c>
      <c r="E346" t="s">
        <v>8</v>
      </c>
      <c r="F346" s="2" t="str">
        <f t="shared" si="58"/>
        <v>TAK</v>
      </c>
      <c r="G346">
        <f t="shared" si="59"/>
        <v>0.4</v>
      </c>
      <c r="H346">
        <f t="shared" si="63"/>
        <v>22840</v>
      </c>
      <c r="I346">
        <f t="shared" si="66"/>
        <v>38340</v>
      </c>
      <c r="J346">
        <f t="shared" si="64"/>
        <v>15500</v>
      </c>
      <c r="K346">
        <f t="shared" si="60"/>
        <v>22840</v>
      </c>
      <c r="L346">
        <f t="shared" si="61"/>
        <v>12</v>
      </c>
      <c r="M346" t="str">
        <f t="shared" si="65"/>
        <v>nie</v>
      </c>
      <c r="N346" t="str">
        <f t="shared" si="62"/>
        <v>nie</v>
      </c>
    </row>
    <row r="347" spans="1:14" x14ac:dyDescent="0.3">
      <c r="A347" s="2">
        <v>45272</v>
      </c>
      <c r="B347">
        <f t="shared" si="56"/>
        <v>2</v>
      </c>
      <c r="C347">
        <v>10</v>
      </c>
      <c r="D347">
        <f t="shared" si="57"/>
        <v>0</v>
      </c>
      <c r="E347" t="s">
        <v>8</v>
      </c>
      <c r="F347" s="2" t="str">
        <f t="shared" si="58"/>
        <v>TAK</v>
      </c>
      <c r="G347">
        <f t="shared" si="59"/>
        <v>0.4</v>
      </c>
      <c r="H347">
        <f t="shared" si="63"/>
        <v>22960</v>
      </c>
      <c r="I347">
        <f t="shared" si="66"/>
        <v>38460</v>
      </c>
      <c r="J347">
        <f t="shared" si="64"/>
        <v>15500</v>
      </c>
      <c r="K347">
        <f t="shared" si="60"/>
        <v>22960</v>
      </c>
      <c r="L347">
        <f t="shared" si="61"/>
        <v>12</v>
      </c>
      <c r="M347" t="str">
        <f t="shared" si="65"/>
        <v>nie</v>
      </c>
      <c r="N347" t="str">
        <f t="shared" si="62"/>
        <v>nie</v>
      </c>
    </row>
    <row r="348" spans="1:14" x14ac:dyDescent="0.3">
      <c r="A348" s="2">
        <v>45273</v>
      </c>
      <c r="B348">
        <f t="shared" si="56"/>
        <v>3</v>
      </c>
      <c r="C348">
        <v>10</v>
      </c>
      <c r="D348">
        <f t="shared" si="57"/>
        <v>0</v>
      </c>
      <c r="E348" t="s">
        <v>8</v>
      </c>
      <c r="F348" s="2" t="str">
        <f t="shared" si="58"/>
        <v>TAK</v>
      </c>
      <c r="G348">
        <f t="shared" si="59"/>
        <v>0.4</v>
      </c>
      <c r="H348">
        <f t="shared" si="63"/>
        <v>23080</v>
      </c>
      <c r="I348">
        <f t="shared" si="66"/>
        <v>38580</v>
      </c>
      <c r="J348">
        <f t="shared" si="64"/>
        <v>15500</v>
      </c>
      <c r="K348">
        <f t="shared" si="60"/>
        <v>23080</v>
      </c>
      <c r="L348">
        <f t="shared" si="61"/>
        <v>12</v>
      </c>
      <c r="M348" t="str">
        <f t="shared" si="65"/>
        <v>nie</v>
      </c>
      <c r="N348" t="str">
        <f t="shared" si="62"/>
        <v>nie</v>
      </c>
    </row>
    <row r="349" spans="1:14" x14ac:dyDescent="0.3">
      <c r="A349" s="2">
        <v>45274</v>
      </c>
      <c r="B349">
        <f t="shared" si="56"/>
        <v>4</v>
      </c>
      <c r="C349">
        <v>10</v>
      </c>
      <c r="D349">
        <f t="shared" si="57"/>
        <v>0</v>
      </c>
      <c r="E349" t="s">
        <v>8</v>
      </c>
      <c r="F349" s="2" t="str">
        <f t="shared" si="58"/>
        <v>TAK</v>
      </c>
      <c r="G349">
        <f t="shared" si="59"/>
        <v>0.4</v>
      </c>
      <c r="H349">
        <f t="shared" si="63"/>
        <v>23200</v>
      </c>
      <c r="I349">
        <f t="shared" si="66"/>
        <v>38700</v>
      </c>
      <c r="J349">
        <f t="shared" si="64"/>
        <v>15500</v>
      </c>
      <c r="K349">
        <f t="shared" si="60"/>
        <v>23200</v>
      </c>
      <c r="L349">
        <f t="shared" si="61"/>
        <v>12</v>
      </c>
      <c r="M349" t="str">
        <f t="shared" si="65"/>
        <v>nie</v>
      </c>
      <c r="N349" t="str">
        <f t="shared" si="62"/>
        <v>nie</v>
      </c>
    </row>
    <row r="350" spans="1:14" x14ac:dyDescent="0.3">
      <c r="A350" s="2">
        <v>45275</v>
      </c>
      <c r="B350">
        <f t="shared" si="56"/>
        <v>5</v>
      </c>
      <c r="C350">
        <v>10</v>
      </c>
      <c r="D350">
        <f t="shared" si="57"/>
        <v>0</v>
      </c>
      <c r="E350" t="s">
        <v>8</v>
      </c>
      <c r="F350" s="2" t="str">
        <f t="shared" si="58"/>
        <v>TAK</v>
      </c>
      <c r="G350">
        <f t="shared" si="59"/>
        <v>0.4</v>
      </c>
      <c r="H350">
        <f t="shared" si="63"/>
        <v>23320</v>
      </c>
      <c r="I350">
        <f t="shared" si="66"/>
        <v>38820</v>
      </c>
      <c r="J350">
        <f t="shared" si="64"/>
        <v>15500</v>
      </c>
      <c r="K350">
        <f t="shared" si="60"/>
        <v>23320</v>
      </c>
      <c r="L350">
        <f t="shared" si="61"/>
        <v>12</v>
      </c>
      <c r="M350" t="str">
        <f t="shared" si="65"/>
        <v>nie</v>
      </c>
      <c r="N350" t="str">
        <f t="shared" si="62"/>
        <v>nie</v>
      </c>
    </row>
    <row r="351" spans="1:14" x14ac:dyDescent="0.3">
      <c r="A351" s="2">
        <v>45276</v>
      </c>
      <c r="B351">
        <f t="shared" si="56"/>
        <v>6</v>
      </c>
      <c r="C351">
        <v>10</v>
      </c>
      <c r="D351">
        <f t="shared" si="57"/>
        <v>0</v>
      </c>
      <c r="E351" t="s">
        <v>8</v>
      </c>
      <c r="F351" s="2" t="str">
        <f t="shared" si="58"/>
        <v>NIE</v>
      </c>
      <c r="G351">
        <f t="shared" si="59"/>
        <v>0.4</v>
      </c>
      <c r="H351">
        <f t="shared" si="63"/>
        <v>23320</v>
      </c>
      <c r="I351">
        <f t="shared" si="66"/>
        <v>38820</v>
      </c>
      <c r="J351">
        <f t="shared" si="64"/>
        <v>15500</v>
      </c>
      <c r="K351">
        <f t="shared" si="60"/>
        <v>23320</v>
      </c>
      <c r="L351">
        <f t="shared" si="61"/>
        <v>12</v>
      </c>
      <c r="M351" t="str">
        <f t="shared" si="65"/>
        <v>nie</v>
      </c>
      <c r="N351" t="str">
        <f t="shared" si="62"/>
        <v>nie</v>
      </c>
    </row>
    <row r="352" spans="1:14" x14ac:dyDescent="0.3">
      <c r="A352" s="2">
        <v>45277</v>
      </c>
      <c r="B352">
        <f t="shared" si="56"/>
        <v>7</v>
      </c>
      <c r="C352">
        <v>10</v>
      </c>
      <c r="D352">
        <f t="shared" si="57"/>
        <v>150</v>
      </c>
      <c r="E352" t="s">
        <v>8</v>
      </c>
      <c r="F352" s="2" t="str">
        <f t="shared" si="58"/>
        <v>NIE</v>
      </c>
      <c r="G352">
        <f t="shared" si="59"/>
        <v>0.4</v>
      </c>
      <c r="H352">
        <f t="shared" si="63"/>
        <v>23170</v>
      </c>
      <c r="I352">
        <f t="shared" si="66"/>
        <v>38820</v>
      </c>
      <c r="J352">
        <f t="shared" si="64"/>
        <v>15650</v>
      </c>
      <c r="K352">
        <f t="shared" si="60"/>
        <v>23170</v>
      </c>
      <c r="L352">
        <f t="shared" si="61"/>
        <v>12</v>
      </c>
      <c r="M352" t="str">
        <f t="shared" si="65"/>
        <v>nie</v>
      </c>
      <c r="N352" t="str">
        <f t="shared" si="62"/>
        <v>nie</v>
      </c>
    </row>
    <row r="353" spans="1:14" x14ac:dyDescent="0.3">
      <c r="A353" s="2">
        <v>45278</v>
      </c>
      <c r="B353">
        <f t="shared" si="56"/>
        <v>1</v>
      </c>
      <c r="C353">
        <v>10</v>
      </c>
      <c r="D353">
        <f t="shared" si="57"/>
        <v>0</v>
      </c>
      <c r="E353" t="s">
        <v>8</v>
      </c>
      <c r="F353" s="2" t="str">
        <f t="shared" si="58"/>
        <v>TAK</v>
      </c>
      <c r="G353">
        <f t="shared" si="59"/>
        <v>0.4</v>
      </c>
      <c r="H353">
        <f t="shared" si="63"/>
        <v>23290</v>
      </c>
      <c r="I353">
        <f t="shared" si="66"/>
        <v>38940</v>
      </c>
      <c r="J353">
        <f t="shared" si="64"/>
        <v>15650</v>
      </c>
      <c r="K353">
        <f t="shared" si="60"/>
        <v>23290</v>
      </c>
      <c r="L353">
        <f t="shared" si="61"/>
        <v>12</v>
      </c>
      <c r="M353" t="str">
        <f t="shared" si="65"/>
        <v>nie</v>
      </c>
      <c r="N353" t="str">
        <f t="shared" si="62"/>
        <v>nie</v>
      </c>
    </row>
    <row r="354" spans="1:14" x14ac:dyDescent="0.3">
      <c r="A354" s="2">
        <v>45279</v>
      </c>
      <c r="B354">
        <f t="shared" si="56"/>
        <v>2</v>
      </c>
      <c r="C354">
        <v>10</v>
      </c>
      <c r="D354">
        <f t="shared" si="57"/>
        <v>0</v>
      </c>
      <c r="E354" t="s">
        <v>8</v>
      </c>
      <c r="F354" s="2" t="str">
        <f t="shared" si="58"/>
        <v>TAK</v>
      </c>
      <c r="G354">
        <f t="shared" si="59"/>
        <v>0.4</v>
      </c>
      <c r="H354">
        <f t="shared" si="63"/>
        <v>23410</v>
      </c>
      <c r="I354">
        <f t="shared" si="66"/>
        <v>39060</v>
      </c>
      <c r="J354">
        <f t="shared" si="64"/>
        <v>15650</v>
      </c>
      <c r="K354">
        <f t="shared" si="60"/>
        <v>23410</v>
      </c>
      <c r="L354">
        <f t="shared" si="61"/>
        <v>12</v>
      </c>
      <c r="M354" t="str">
        <f t="shared" si="65"/>
        <v>nie</v>
      </c>
      <c r="N354" t="str">
        <f t="shared" si="62"/>
        <v>nie</v>
      </c>
    </row>
    <row r="355" spans="1:14" x14ac:dyDescent="0.3">
      <c r="A355" s="2">
        <v>45280</v>
      </c>
      <c r="B355">
        <f t="shared" si="56"/>
        <v>3</v>
      </c>
      <c r="C355">
        <v>10</v>
      </c>
      <c r="D355">
        <f t="shared" si="57"/>
        <v>0</v>
      </c>
      <c r="E355" t="s">
        <v>8</v>
      </c>
      <c r="F355" s="2" t="str">
        <f t="shared" si="58"/>
        <v>TAK</v>
      </c>
      <c r="G355">
        <f t="shared" si="59"/>
        <v>0.4</v>
      </c>
      <c r="H355">
        <f t="shared" si="63"/>
        <v>23530</v>
      </c>
      <c r="I355">
        <f t="shared" si="66"/>
        <v>39180</v>
      </c>
      <c r="J355">
        <f t="shared" si="64"/>
        <v>15650</v>
      </c>
      <c r="K355">
        <f t="shared" si="60"/>
        <v>23530</v>
      </c>
      <c r="L355">
        <f t="shared" si="61"/>
        <v>12</v>
      </c>
      <c r="M355" t="str">
        <f t="shared" si="65"/>
        <v>nie</v>
      </c>
      <c r="N355" t="str">
        <f t="shared" si="62"/>
        <v>nie</v>
      </c>
    </row>
    <row r="356" spans="1:14" x14ac:dyDescent="0.3">
      <c r="A356" s="2">
        <v>45281</v>
      </c>
      <c r="B356">
        <f t="shared" si="56"/>
        <v>4</v>
      </c>
      <c r="C356">
        <v>10</v>
      </c>
      <c r="D356">
        <f t="shared" si="57"/>
        <v>0</v>
      </c>
      <c r="E356" t="s">
        <v>9</v>
      </c>
      <c r="F356" s="2" t="str">
        <f t="shared" si="58"/>
        <v>TAK</v>
      </c>
      <c r="G356">
        <f t="shared" si="59"/>
        <v>0.2</v>
      </c>
      <c r="H356">
        <f t="shared" si="63"/>
        <v>23590</v>
      </c>
      <c r="I356">
        <f t="shared" si="66"/>
        <v>39240</v>
      </c>
      <c r="J356">
        <f t="shared" si="64"/>
        <v>15650</v>
      </c>
      <c r="K356">
        <f t="shared" si="60"/>
        <v>23590</v>
      </c>
      <c r="L356">
        <f t="shared" si="61"/>
        <v>12</v>
      </c>
      <c r="M356" t="str">
        <f t="shared" si="65"/>
        <v>nie</v>
      </c>
      <c r="N356" t="str">
        <f t="shared" si="62"/>
        <v>nie</v>
      </c>
    </row>
    <row r="357" spans="1:14" x14ac:dyDescent="0.3">
      <c r="A357" s="2">
        <v>45282</v>
      </c>
      <c r="B357">
        <f t="shared" si="56"/>
        <v>5</v>
      </c>
      <c r="C357">
        <v>10</v>
      </c>
      <c r="D357">
        <f t="shared" si="57"/>
        <v>0</v>
      </c>
      <c r="E357" t="s">
        <v>9</v>
      </c>
      <c r="F357" s="2" t="str">
        <f t="shared" si="58"/>
        <v>TAK</v>
      </c>
      <c r="G357">
        <f t="shared" si="59"/>
        <v>0.2</v>
      </c>
      <c r="H357">
        <f t="shared" si="63"/>
        <v>23650</v>
      </c>
      <c r="I357">
        <f t="shared" si="66"/>
        <v>39300</v>
      </c>
      <c r="J357">
        <f t="shared" si="64"/>
        <v>15650</v>
      </c>
      <c r="K357">
        <f t="shared" si="60"/>
        <v>23650</v>
      </c>
      <c r="L357">
        <f t="shared" si="61"/>
        <v>12</v>
      </c>
      <c r="M357" t="str">
        <f t="shared" si="65"/>
        <v>nie</v>
      </c>
      <c r="N357" t="str">
        <f t="shared" si="62"/>
        <v>nie</v>
      </c>
    </row>
    <row r="358" spans="1:14" x14ac:dyDescent="0.3">
      <c r="A358" s="2">
        <v>45283</v>
      </c>
      <c r="B358">
        <f t="shared" si="56"/>
        <v>6</v>
      </c>
      <c r="C358">
        <v>10</v>
      </c>
      <c r="D358">
        <f t="shared" si="57"/>
        <v>0</v>
      </c>
      <c r="E358" t="s">
        <v>9</v>
      </c>
      <c r="F358" s="2" t="str">
        <f t="shared" si="58"/>
        <v>NIE</v>
      </c>
      <c r="G358">
        <f t="shared" si="59"/>
        <v>0.2</v>
      </c>
      <c r="H358">
        <f t="shared" si="63"/>
        <v>23650</v>
      </c>
      <c r="I358">
        <f t="shared" si="66"/>
        <v>39300</v>
      </c>
      <c r="J358">
        <f t="shared" si="64"/>
        <v>15650</v>
      </c>
      <c r="K358">
        <f t="shared" si="60"/>
        <v>23650</v>
      </c>
      <c r="L358">
        <f t="shared" si="61"/>
        <v>12</v>
      </c>
      <c r="M358" t="str">
        <f t="shared" si="65"/>
        <v>nie</v>
      </c>
      <c r="N358" t="str">
        <f t="shared" si="62"/>
        <v>nie</v>
      </c>
    </row>
    <row r="359" spans="1:14" x14ac:dyDescent="0.3">
      <c r="A359" s="2">
        <v>45284</v>
      </c>
      <c r="B359">
        <f t="shared" si="56"/>
        <v>7</v>
      </c>
      <c r="C359">
        <v>10</v>
      </c>
      <c r="D359">
        <f t="shared" si="57"/>
        <v>150</v>
      </c>
      <c r="E359" t="s">
        <v>9</v>
      </c>
      <c r="F359" s="2" t="str">
        <f t="shared" si="58"/>
        <v>NIE</v>
      </c>
      <c r="G359">
        <f t="shared" si="59"/>
        <v>0.2</v>
      </c>
      <c r="H359">
        <f t="shared" si="63"/>
        <v>23500</v>
      </c>
      <c r="I359">
        <f t="shared" si="66"/>
        <v>39300</v>
      </c>
      <c r="J359">
        <f t="shared" si="64"/>
        <v>15800</v>
      </c>
      <c r="K359">
        <f t="shared" si="60"/>
        <v>23500</v>
      </c>
      <c r="L359">
        <f t="shared" si="61"/>
        <v>12</v>
      </c>
      <c r="M359" t="str">
        <f t="shared" si="65"/>
        <v>nie</v>
      </c>
      <c r="N359" t="str">
        <f t="shared" si="62"/>
        <v>nie</v>
      </c>
    </row>
    <row r="360" spans="1:14" x14ac:dyDescent="0.3">
      <c r="A360" s="2">
        <v>45285</v>
      </c>
      <c r="B360">
        <f t="shared" si="56"/>
        <v>1</v>
      </c>
      <c r="C360">
        <v>10</v>
      </c>
      <c r="D360">
        <f t="shared" si="57"/>
        <v>0</v>
      </c>
      <c r="E360" t="s">
        <v>9</v>
      </c>
      <c r="F360" s="2" t="str">
        <f t="shared" si="58"/>
        <v>TAK</v>
      </c>
      <c r="G360">
        <f t="shared" si="59"/>
        <v>0.2</v>
      </c>
      <c r="H360">
        <f t="shared" si="63"/>
        <v>23560</v>
      </c>
      <c r="I360">
        <f t="shared" si="66"/>
        <v>39360</v>
      </c>
      <c r="J360">
        <f t="shared" si="64"/>
        <v>15800</v>
      </c>
      <c r="K360">
        <f t="shared" si="60"/>
        <v>23560</v>
      </c>
      <c r="L360">
        <f t="shared" si="61"/>
        <v>12</v>
      </c>
      <c r="M360" t="str">
        <f t="shared" si="65"/>
        <v>nie</v>
      </c>
      <c r="N360" t="str">
        <f t="shared" si="62"/>
        <v>nie</v>
      </c>
    </row>
    <row r="361" spans="1:14" x14ac:dyDescent="0.3">
      <c r="A361" s="2">
        <v>45286</v>
      </c>
      <c r="B361">
        <f t="shared" si="56"/>
        <v>2</v>
      </c>
      <c r="C361">
        <v>10</v>
      </c>
      <c r="D361">
        <f t="shared" si="57"/>
        <v>0</v>
      </c>
      <c r="E361" t="s">
        <v>9</v>
      </c>
      <c r="F361" s="2" t="str">
        <f t="shared" si="58"/>
        <v>TAK</v>
      </c>
      <c r="G361">
        <f t="shared" si="59"/>
        <v>0.2</v>
      </c>
      <c r="H361">
        <f t="shared" si="63"/>
        <v>23620</v>
      </c>
      <c r="I361">
        <f t="shared" si="66"/>
        <v>39420</v>
      </c>
      <c r="J361">
        <f t="shared" si="64"/>
        <v>15800</v>
      </c>
      <c r="K361">
        <f t="shared" si="60"/>
        <v>23620</v>
      </c>
      <c r="L361">
        <f t="shared" si="61"/>
        <v>12</v>
      </c>
      <c r="M361" t="str">
        <f t="shared" si="65"/>
        <v>nie</v>
      </c>
      <c r="N361" t="str">
        <f t="shared" si="62"/>
        <v>nie</v>
      </c>
    </row>
    <row r="362" spans="1:14" x14ac:dyDescent="0.3">
      <c r="A362" s="2">
        <v>45287</v>
      </c>
      <c r="B362">
        <f t="shared" si="56"/>
        <v>3</v>
      </c>
      <c r="C362">
        <v>10</v>
      </c>
      <c r="D362">
        <f t="shared" si="57"/>
        <v>0</v>
      </c>
      <c r="E362" t="s">
        <v>9</v>
      </c>
      <c r="F362" s="2" t="str">
        <f t="shared" si="58"/>
        <v>TAK</v>
      </c>
      <c r="G362">
        <f t="shared" si="59"/>
        <v>0.2</v>
      </c>
      <c r="H362">
        <f t="shared" si="63"/>
        <v>23680</v>
      </c>
      <c r="I362">
        <f t="shared" si="66"/>
        <v>39480</v>
      </c>
      <c r="J362">
        <f t="shared" si="64"/>
        <v>15800</v>
      </c>
      <c r="K362">
        <f t="shared" si="60"/>
        <v>23680</v>
      </c>
      <c r="L362">
        <f t="shared" si="61"/>
        <v>12</v>
      </c>
      <c r="M362" t="str">
        <f t="shared" si="65"/>
        <v>nie</v>
      </c>
      <c r="N362" t="str">
        <f t="shared" si="62"/>
        <v>nie</v>
      </c>
    </row>
    <row r="363" spans="1:14" x14ac:dyDescent="0.3">
      <c r="A363" s="2">
        <v>45288</v>
      </c>
      <c r="B363">
        <f t="shared" si="56"/>
        <v>4</v>
      </c>
      <c r="C363">
        <v>10</v>
      </c>
      <c r="D363">
        <f t="shared" si="57"/>
        <v>0</v>
      </c>
      <c r="E363" t="s">
        <v>9</v>
      </c>
      <c r="F363" s="2" t="str">
        <f t="shared" si="58"/>
        <v>TAK</v>
      </c>
      <c r="G363">
        <f t="shared" si="59"/>
        <v>0.2</v>
      </c>
      <c r="H363">
        <f t="shared" si="63"/>
        <v>23740</v>
      </c>
      <c r="I363">
        <f t="shared" si="66"/>
        <v>39540</v>
      </c>
      <c r="J363">
        <f t="shared" si="64"/>
        <v>15800</v>
      </c>
      <c r="K363">
        <f t="shared" si="60"/>
        <v>23740</v>
      </c>
      <c r="L363">
        <f t="shared" si="61"/>
        <v>12</v>
      </c>
      <c r="M363" t="str">
        <f t="shared" si="65"/>
        <v>nie</v>
      </c>
      <c r="N363" t="str">
        <f t="shared" si="62"/>
        <v>nie</v>
      </c>
    </row>
    <row r="364" spans="1:14" x14ac:dyDescent="0.3">
      <c r="A364" s="2">
        <v>45289</v>
      </c>
      <c r="B364">
        <f t="shared" si="56"/>
        <v>5</v>
      </c>
      <c r="C364">
        <v>10</v>
      </c>
      <c r="D364">
        <f t="shared" si="57"/>
        <v>0</v>
      </c>
      <c r="E364" t="s">
        <v>9</v>
      </c>
      <c r="F364" s="2" t="str">
        <f t="shared" si="58"/>
        <v>TAK</v>
      </c>
      <c r="G364">
        <f t="shared" si="59"/>
        <v>0.2</v>
      </c>
      <c r="H364">
        <f t="shared" si="63"/>
        <v>23800</v>
      </c>
      <c r="I364">
        <f t="shared" si="66"/>
        <v>39600</v>
      </c>
      <c r="J364">
        <f t="shared" si="64"/>
        <v>15800</v>
      </c>
      <c r="K364">
        <f t="shared" si="60"/>
        <v>23800</v>
      </c>
      <c r="L364">
        <f t="shared" si="61"/>
        <v>12</v>
      </c>
      <c r="M364" t="str">
        <f t="shared" si="65"/>
        <v>nie</v>
      </c>
      <c r="N364" t="str">
        <f t="shared" si="62"/>
        <v>nie</v>
      </c>
    </row>
    <row r="365" spans="1:14" x14ac:dyDescent="0.3">
      <c r="A365" s="2">
        <v>45290</v>
      </c>
      <c r="B365">
        <f t="shared" si="56"/>
        <v>6</v>
      </c>
      <c r="C365">
        <v>10</v>
      </c>
      <c r="D365">
        <f t="shared" si="57"/>
        <v>0</v>
      </c>
      <c r="E365" t="s">
        <v>9</v>
      </c>
      <c r="F365" s="2" t="str">
        <f t="shared" si="58"/>
        <v>NIE</v>
      </c>
      <c r="G365">
        <f t="shared" si="59"/>
        <v>0.2</v>
      </c>
      <c r="H365">
        <f t="shared" si="63"/>
        <v>23800</v>
      </c>
      <c r="I365">
        <f t="shared" si="66"/>
        <v>39600</v>
      </c>
      <c r="J365">
        <f t="shared" si="64"/>
        <v>15800</v>
      </c>
      <c r="K365">
        <f t="shared" si="60"/>
        <v>23800</v>
      </c>
      <c r="L365">
        <f t="shared" si="61"/>
        <v>12</v>
      </c>
      <c r="M365" t="str">
        <f t="shared" si="65"/>
        <v>nie</v>
      </c>
      <c r="N365" t="str">
        <f>IF(AND(M365="nie",M366="tak"),"koniec","nie")</f>
        <v>nie</v>
      </c>
    </row>
    <row r="366" spans="1:14" x14ac:dyDescent="0.3">
      <c r="A366" s="2">
        <v>45291</v>
      </c>
      <c r="B366">
        <f t="shared" si="56"/>
        <v>7</v>
      </c>
      <c r="C366">
        <v>10</v>
      </c>
      <c r="D366">
        <f t="shared" si="57"/>
        <v>150</v>
      </c>
      <c r="E366" t="s">
        <v>9</v>
      </c>
      <c r="F366" s="2" t="str">
        <f t="shared" si="58"/>
        <v>NIE</v>
      </c>
      <c r="G366">
        <f t="shared" si="59"/>
        <v>0.2</v>
      </c>
      <c r="H366">
        <f>IF(F366="tak",30*G366*10-D366+H365,H365-D366)</f>
        <v>23650</v>
      </c>
      <c r="I366">
        <f>IF(F366="tak",G366*C366*30+I365,I365)</f>
        <v>39600</v>
      </c>
      <c r="J366">
        <f>J365+D366</f>
        <v>15950</v>
      </c>
      <c r="K366">
        <f t="shared" si="60"/>
        <v>23650</v>
      </c>
      <c r="L366">
        <f t="shared" si="61"/>
        <v>12</v>
      </c>
      <c r="M366" t="str">
        <f>IF(L366=L365,"nie","tak")</f>
        <v>nie</v>
      </c>
      <c r="N366" t="str">
        <f>IF(AND(M366="nie",M367="tak"),"koniec","nie")</f>
        <v>koniec</v>
      </c>
    </row>
    <row r="367" spans="1:14" x14ac:dyDescent="0.3">
      <c r="A367" s="2">
        <v>45292</v>
      </c>
      <c r="B367">
        <f t="shared" si="56"/>
        <v>1</v>
      </c>
      <c r="C367">
        <v>10</v>
      </c>
      <c r="D367">
        <f t="shared" si="57"/>
        <v>0</v>
      </c>
      <c r="E367" t="s">
        <v>9</v>
      </c>
      <c r="F367" s="2" t="str">
        <f t="shared" si="58"/>
        <v>TAK</v>
      </c>
      <c r="G367">
        <f t="shared" si="59"/>
        <v>0.2</v>
      </c>
      <c r="H367">
        <f>IF(F367="tak",30*G367*10-D367+H366,H366-D367)</f>
        <v>23710</v>
      </c>
      <c r="I367">
        <f>IF(F367="tak",G367*C367*30+I366,I366)</f>
        <v>39660</v>
      </c>
      <c r="J367">
        <f>J366+D367</f>
        <v>15950</v>
      </c>
      <c r="K367">
        <f t="shared" si="60"/>
        <v>23710</v>
      </c>
      <c r="L367">
        <f t="shared" si="61"/>
        <v>1</v>
      </c>
      <c r="M367" t="str">
        <f>IF(L367=L366,"nie","tak")</f>
        <v>tak</v>
      </c>
      <c r="N367" t="str">
        <f t="shared" si="62"/>
        <v>nie</v>
      </c>
    </row>
    <row r="368" spans="1:14" x14ac:dyDescent="0.3">
      <c r="A368" s="2">
        <v>45293</v>
      </c>
      <c r="B368">
        <f t="shared" si="56"/>
        <v>2</v>
      </c>
      <c r="C368">
        <v>10</v>
      </c>
      <c r="D368">
        <f t="shared" si="57"/>
        <v>0</v>
      </c>
      <c r="E368" t="s">
        <v>9</v>
      </c>
      <c r="F368" s="2" t="str">
        <f t="shared" si="58"/>
        <v>TAK</v>
      </c>
      <c r="G368">
        <f t="shared" si="59"/>
        <v>0.2</v>
      </c>
      <c r="H368">
        <f t="shared" si="63"/>
        <v>23770</v>
      </c>
      <c r="I368">
        <f t="shared" si="66"/>
        <v>39720</v>
      </c>
      <c r="J368">
        <f t="shared" si="64"/>
        <v>15950</v>
      </c>
      <c r="K368">
        <f t="shared" si="60"/>
        <v>23770</v>
      </c>
      <c r="L368">
        <f t="shared" si="61"/>
        <v>1</v>
      </c>
      <c r="M368" t="str">
        <f t="shared" si="65"/>
        <v>nie</v>
      </c>
      <c r="N368" t="str">
        <f t="shared" si="62"/>
        <v>nie</v>
      </c>
    </row>
    <row r="369" spans="1:14" x14ac:dyDescent="0.3">
      <c r="A369" s="2">
        <v>45294</v>
      </c>
      <c r="B369">
        <f t="shared" si="56"/>
        <v>3</v>
      </c>
      <c r="C369">
        <v>10</v>
      </c>
      <c r="D369">
        <f t="shared" si="57"/>
        <v>0</v>
      </c>
      <c r="E369" t="s">
        <v>9</v>
      </c>
      <c r="F369" s="2" t="str">
        <f t="shared" si="58"/>
        <v>TAK</v>
      </c>
      <c r="G369">
        <f t="shared" si="59"/>
        <v>0.2</v>
      </c>
      <c r="H369">
        <f t="shared" si="63"/>
        <v>23830</v>
      </c>
      <c r="I369">
        <f t="shared" si="66"/>
        <v>39780</v>
      </c>
      <c r="J369">
        <f t="shared" si="64"/>
        <v>15950</v>
      </c>
      <c r="K369">
        <f t="shared" si="60"/>
        <v>23830</v>
      </c>
      <c r="L369">
        <f t="shared" si="61"/>
        <v>1</v>
      </c>
      <c r="M369" t="str">
        <f t="shared" si="65"/>
        <v>nie</v>
      </c>
      <c r="N369" t="str">
        <f t="shared" si="62"/>
        <v>nie</v>
      </c>
    </row>
    <row r="370" spans="1:14" x14ac:dyDescent="0.3">
      <c r="A370" s="2">
        <v>45295</v>
      </c>
      <c r="B370">
        <f t="shared" si="56"/>
        <v>4</v>
      </c>
      <c r="C370">
        <v>10</v>
      </c>
      <c r="D370">
        <f t="shared" si="57"/>
        <v>0</v>
      </c>
      <c r="E370" t="s">
        <v>9</v>
      </c>
      <c r="F370" s="2" t="str">
        <f t="shared" si="58"/>
        <v>TAK</v>
      </c>
      <c r="G370">
        <f t="shared" si="59"/>
        <v>0.2</v>
      </c>
      <c r="H370">
        <f t="shared" si="63"/>
        <v>23890</v>
      </c>
      <c r="I370">
        <f t="shared" si="66"/>
        <v>39840</v>
      </c>
      <c r="J370">
        <f t="shared" si="64"/>
        <v>15950</v>
      </c>
      <c r="K370">
        <f t="shared" si="60"/>
        <v>23890</v>
      </c>
      <c r="L370">
        <f t="shared" si="61"/>
        <v>1</v>
      </c>
      <c r="M370" t="str">
        <f t="shared" si="65"/>
        <v>nie</v>
      </c>
      <c r="N370" t="str">
        <f t="shared" si="62"/>
        <v>nie</v>
      </c>
    </row>
    <row r="371" spans="1:14" x14ac:dyDescent="0.3">
      <c r="A371" s="2">
        <v>45296</v>
      </c>
      <c r="B371">
        <f t="shared" si="56"/>
        <v>5</v>
      </c>
      <c r="C371">
        <v>10</v>
      </c>
      <c r="D371">
        <f t="shared" si="57"/>
        <v>0</v>
      </c>
      <c r="E371" t="s">
        <v>9</v>
      </c>
      <c r="F371" s="2" t="str">
        <f t="shared" si="58"/>
        <v>TAK</v>
      </c>
      <c r="G371">
        <f t="shared" si="59"/>
        <v>0.2</v>
      </c>
      <c r="H371">
        <f t="shared" si="63"/>
        <v>23950</v>
      </c>
      <c r="I371">
        <f t="shared" si="66"/>
        <v>39900</v>
      </c>
      <c r="J371">
        <f t="shared" si="64"/>
        <v>15950</v>
      </c>
      <c r="K371">
        <f t="shared" si="60"/>
        <v>23950</v>
      </c>
      <c r="L371">
        <f t="shared" si="61"/>
        <v>1</v>
      </c>
      <c r="M371" t="str">
        <f t="shared" si="65"/>
        <v>nie</v>
      </c>
      <c r="N371" t="str">
        <f t="shared" si="62"/>
        <v>nie</v>
      </c>
    </row>
    <row r="372" spans="1:14" x14ac:dyDescent="0.3">
      <c r="A372" s="2">
        <v>45297</v>
      </c>
      <c r="B372">
        <f t="shared" si="56"/>
        <v>6</v>
      </c>
      <c r="C372">
        <v>10</v>
      </c>
      <c r="D372">
        <f t="shared" si="57"/>
        <v>0</v>
      </c>
      <c r="E372" t="s">
        <v>9</v>
      </c>
      <c r="F372" s="2" t="str">
        <f t="shared" si="58"/>
        <v>NIE</v>
      </c>
      <c r="G372">
        <f t="shared" si="59"/>
        <v>0.2</v>
      </c>
      <c r="H372">
        <f t="shared" si="63"/>
        <v>23950</v>
      </c>
      <c r="I372">
        <f t="shared" si="66"/>
        <v>39900</v>
      </c>
      <c r="J372">
        <f t="shared" si="64"/>
        <v>15950</v>
      </c>
      <c r="K372">
        <f t="shared" si="60"/>
        <v>23950</v>
      </c>
      <c r="L372">
        <f t="shared" si="61"/>
        <v>1</v>
      </c>
      <c r="M372" t="str">
        <f t="shared" si="65"/>
        <v>nie</v>
      </c>
      <c r="N372" t="str">
        <f t="shared" si="62"/>
        <v>nie</v>
      </c>
    </row>
    <row r="373" spans="1:14" x14ac:dyDescent="0.3">
      <c r="A373" s="2">
        <v>45298</v>
      </c>
      <c r="B373">
        <f t="shared" si="56"/>
        <v>7</v>
      </c>
      <c r="C373">
        <v>10</v>
      </c>
      <c r="D373">
        <f t="shared" si="57"/>
        <v>150</v>
      </c>
      <c r="E373" t="s">
        <v>9</v>
      </c>
      <c r="F373" s="2" t="str">
        <f t="shared" si="58"/>
        <v>NIE</v>
      </c>
      <c r="G373">
        <f t="shared" si="59"/>
        <v>0.2</v>
      </c>
      <c r="H373">
        <f t="shared" si="63"/>
        <v>23800</v>
      </c>
      <c r="I373">
        <f t="shared" si="66"/>
        <v>39900</v>
      </c>
      <c r="J373">
        <f t="shared" si="64"/>
        <v>16100</v>
      </c>
      <c r="K373">
        <f t="shared" si="60"/>
        <v>23800</v>
      </c>
      <c r="L373">
        <f t="shared" si="61"/>
        <v>1</v>
      </c>
      <c r="M373" t="str">
        <f t="shared" si="65"/>
        <v>nie</v>
      </c>
      <c r="N373" t="str">
        <f t="shared" si="62"/>
        <v>nie</v>
      </c>
    </row>
    <row r="374" spans="1:14" x14ac:dyDescent="0.3">
      <c r="A374" s="2">
        <v>45299</v>
      </c>
      <c r="B374">
        <f t="shared" si="56"/>
        <v>1</v>
      </c>
      <c r="C374">
        <v>10</v>
      </c>
      <c r="D374">
        <f t="shared" si="57"/>
        <v>0</v>
      </c>
      <c r="E374" t="s">
        <v>9</v>
      </c>
      <c r="F374" s="2" t="str">
        <f t="shared" si="58"/>
        <v>TAK</v>
      </c>
      <c r="G374">
        <f t="shared" si="59"/>
        <v>0.2</v>
      </c>
      <c r="H374">
        <f t="shared" si="63"/>
        <v>23860</v>
      </c>
      <c r="I374">
        <f t="shared" si="66"/>
        <v>39960</v>
      </c>
      <c r="J374">
        <f t="shared" si="64"/>
        <v>16100</v>
      </c>
      <c r="K374">
        <f t="shared" si="60"/>
        <v>23860</v>
      </c>
      <c r="L374">
        <f t="shared" si="61"/>
        <v>1</v>
      </c>
      <c r="M374" t="str">
        <f t="shared" si="65"/>
        <v>nie</v>
      </c>
      <c r="N374" t="str">
        <f t="shared" si="62"/>
        <v>nie</v>
      </c>
    </row>
    <row r="375" spans="1:14" x14ac:dyDescent="0.3">
      <c r="A375" s="2">
        <v>45300</v>
      </c>
      <c r="B375">
        <f t="shared" si="56"/>
        <v>2</v>
      </c>
      <c r="C375">
        <v>10</v>
      </c>
      <c r="D375">
        <f t="shared" si="57"/>
        <v>0</v>
      </c>
      <c r="E375" t="s">
        <v>9</v>
      </c>
      <c r="F375" s="2" t="str">
        <f t="shared" si="58"/>
        <v>TAK</v>
      </c>
      <c r="G375">
        <f t="shared" si="59"/>
        <v>0.2</v>
      </c>
      <c r="H375">
        <f t="shared" si="63"/>
        <v>23920</v>
      </c>
      <c r="I375">
        <f t="shared" si="66"/>
        <v>40020</v>
      </c>
      <c r="J375">
        <f t="shared" si="64"/>
        <v>16100</v>
      </c>
      <c r="K375">
        <f t="shared" si="60"/>
        <v>23920</v>
      </c>
      <c r="L375">
        <f t="shared" si="61"/>
        <v>1</v>
      </c>
      <c r="M375" t="str">
        <f t="shared" si="65"/>
        <v>nie</v>
      </c>
      <c r="N375" t="str">
        <f t="shared" si="62"/>
        <v>nie</v>
      </c>
    </row>
    <row r="376" spans="1:14" x14ac:dyDescent="0.3">
      <c r="A376" s="2">
        <v>45301</v>
      </c>
      <c r="B376">
        <f t="shared" si="56"/>
        <v>3</v>
      </c>
      <c r="C376">
        <v>10</v>
      </c>
      <c r="D376">
        <f t="shared" si="57"/>
        <v>0</v>
      </c>
      <c r="E376" t="s">
        <v>9</v>
      </c>
      <c r="F376" s="2" t="str">
        <f t="shared" si="58"/>
        <v>TAK</v>
      </c>
      <c r="G376">
        <f t="shared" si="59"/>
        <v>0.2</v>
      </c>
      <c r="H376">
        <f t="shared" si="63"/>
        <v>23980</v>
      </c>
      <c r="I376">
        <f t="shared" si="66"/>
        <v>40080</v>
      </c>
      <c r="J376">
        <f t="shared" si="64"/>
        <v>16100</v>
      </c>
      <c r="K376">
        <f t="shared" si="60"/>
        <v>23980</v>
      </c>
      <c r="L376">
        <f t="shared" si="61"/>
        <v>1</v>
      </c>
      <c r="M376" t="str">
        <f t="shared" si="65"/>
        <v>nie</v>
      </c>
      <c r="N376" t="str">
        <f t="shared" si="62"/>
        <v>nie</v>
      </c>
    </row>
    <row r="377" spans="1:14" x14ac:dyDescent="0.3">
      <c r="A377" s="2">
        <v>45302</v>
      </c>
      <c r="B377">
        <f t="shared" si="56"/>
        <v>4</v>
      </c>
      <c r="C377">
        <v>10</v>
      </c>
      <c r="D377">
        <f t="shared" si="57"/>
        <v>0</v>
      </c>
      <c r="E377" t="s">
        <v>9</v>
      </c>
      <c r="F377" s="2" t="str">
        <f t="shared" si="58"/>
        <v>TAK</v>
      </c>
      <c r="G377">
        <f t="shared" si="59"/>
        <v>0.2</v>
      </c>
      <c r="H377">
        <f t="shared" si="63"/>
        <v>24040</v>
      </c>
      <c r="I377">
        <f t="shared" si="66"/>
        <v>40140</v>
      </c>
      <c r="J377">
        <f t="shared" si="64"/>
        <v>16100</v>
      </c>
      <c r="K377">
        <f t="shared" si="60"/>
        <v>24040</v>
      </c>
      <c r="L377">
        <f t="shared" si="61"/>
        <v>1</v>
      </c>
      <c r="M377" t="str">
        <f t="shared" si="65"/>
        <v>nie</v>
      </c>
      <c r="N377" t="str">
        <f t="shared" si="62"/>
        <v>nie</v>
      </c>
    </row>
    <row r="378" spans="1:14" x14ac:dyDescent="0.3">
      <c r="A378" s="2">
        <v>45303</v>
      </c>
      <c r="B378">
        <f t="shared" si="56"/>
        <v>5</v>
      </c>
      <c r="C378">
        <v>10</v>
      </c>
      <c r="D378">
        <f t="shared" si="57"/>
        <v>0</v>
      </c>
      <c r="E378" t="s">
        <v>9</v>
      </c>
      <c r="F378" s="2" t="str">
        <f t="shared" si="58"/>
        <v>TAK</v>
      </c>
      <c r="G378">
        <f t="shared" si="59"/>
        <v>0.2</v>
      </c>
      <c r="H378">
        <f t="shared" si="63"/>
        <v>24100</v>
      </c>
      <c r="I378">
        <f t="shared" si="66"/>
        <v>40200</v>
      </c>
      <c r="J378">
        <f t="shared" si="64"/>
        <v>16100</v>
      </c>
      <c r="K378">
        <f t="shared" si="60"/>
        <v>24100</v>
      </c>
      <c r="L378">
        <f t="shared" si="61"/>
        <v>1</v>
      </c>
      <c r="M378" t="str">
        <f t="shared" si="65"/>
        <v>nie</v>
      </c>
      <c r="N378" t="str">
        <f t="shared" si="62"/>
        <v>nie</v>
      </c>
    </row>
    <row r="379" spans="1:14" x14ac:dyDescent="0.3">
      <c r="A379" s="2">
        <v>45304</v>
      </c>
      <c r="B379">
        <f t="shared" si="56"/>
        <v>6</v>
      </c>
      <c r="C379">
        <v>10</v>
      </c>
      <c r="D379">
        <f t="shared" si="57"/>
        <v>0</v>
      </c>
      <c r="E379" t="s">
        <v>9</v>
      </c>
      <c r="F379" s="2" t="str">
        <f t="shared" si="58"/>
        <v>NIE</v>
      </c>
      <c r="G379">
        <f t="shared" si="59"/>
        <v>0.2</v>
      </c>
      <c r="H379">
        <f t="shared" si="63"/>
        <v>24100</v>
      </c>
      <c r="I379">
        <f t="shared" si="66"/>
        <v>40200</v>
      </c>
      <c r="J379">
        <f t="shared" si="64"/>
        <v>16100</v>
      </c>
      <c r="K379">
        <f t="shared" si="60"/>
        <v>24100</v>
      </c>
      <c r="L379">
        <f t="shared" si="61"/>
        <v>1</v>
      </c>
      <c r="M379" t="str">
        <f t="shared" si="65"/>
        <v>nie</v>
      </c>
      <c r="N379" t="str">
        <f t="shared" si="62"/>
        <v>nie</v>
      </c>
    </row>
    <row r="380" spans="1:14" x14ac:dyDescent="0.3">
      <c r="A380" s="2">
        <v>45305</v>
      </c>
      <c r="B380">
        <f t="shared" si="56"/>
        <v>7</v>
      </c>
      <c r="C380">
        <v>10</v>
      </c>
      <c r="D380">
        <f t="shared" si="57"/>
        <v>150</v>
      </c>
      <c r="E380" t="s">
        <v>9</v>
      </c>
      <c r="F380" s="2" t="str">
        <f t="shared" si="58"/>
        <v>NIE</v>
      </c>
      <c r="G380">
        <f t="shared" si="59"/>
        <v>0.2</v>
      </c>
      <c r="H380">
        <f t="shared" si="63"/>
        <v>23950</v>
      </c>
      <c r="I380">
        <f t="shared" si="66"/>
        <v>40200</v>
      </c>
      <c r="J380">
        <f t="shared" si="64"/>
        <v>16250</v>
      </c>
      <c r="K380">
        <f t="shared" si="60"/>
        <v>23950</v>
      </c>
      <c r="L380">
        <f t="shared" si="61"/>
        <v>1</v>
      </c>
      <c r="M380" t="str">
        <f t="shared" si="65"/>
        <v>nie</v>
      </c>
      <c r="N380" t="str">
        <f t="shared" si="62"/>
        <v>nie</v>
      </c>
    </row>
    <row r="381" spans="1:14" x14ac:dyDescent="0.3">
      <c r="A381" s="2">
        <v>45306</v>
      </c>
      <c r="B381">
        <f t="shared" si="56"/>
        <v>1</v>
      </c>
      <c r="C381">
        <v>10</v>
      </c>
      <c r="D381">
        <f t="shared" si="57"/>
        <v>0</v>
      </c>
      <c r="E381" t="s">
        <v>9</v>
      </c>
      <c r="F381" s="2" t="str">
        <f t="shared" si="58"/>
        <v>TAK</v>
      </c>
      <c r="G381">
        <f t="shared" si="59"/>
        <v>0.2</v>
      </c>
      <c r="H381">
        <f t="shared" si="63"/>
        <v>24010</v>
      </c>
      <c r="I381">
        <f t="shared" si="66"/>
        <v>40260</v>
      </c>
      <c r="J381">
        <f t="shared" si="64"/>
        <v>16250</v>
      </c>
      <c r="K381">
        <f t="shared" si="60"/>
        <v>24010</v>
      </c>
      <c r="L381">
        <f t="shared" si="61"/>
        <v>1</v>
      </c>
      <c r="M381" t="str">
        <f t="shared" si="65"/>
        <v>nie</v>
      </c>
      <c r="N381" t="str">
        <f t="shared" si="62"/>
        <v>nie</v>
      </c>
    </row>
    <row r="382" spans="1:14" x14ac:dyDescent="0.3">
      <c r="A382" s="2">
        <v>45307</v>
      </c>
      <c r="B382">
        <f t="shared" si="56"/>
        <v>2</v>
      </c>
      <c r="C382">
        <v>10</v>
      </c>
      <c r="D382">
        <f t="shared" si="57"/>
        <v>0</v>
      </c>
      <c r="E382" t="s">
        <v>9</v>
      </c>
      <c r="F382" s="2" t="str">
        <f t="shared" si="58"/>
        <v>TAK</v>
      </c>
      <c r="G382">
        <f t="shared" si="59"/>
        <v>0.2</v>
      </c>
      <c r="H382">
        <f t="shared" si="63"/>
        <v>24070</v>
      </c>
      <c r="I382">
        <f t="shared" si="66"/>
        <v>40320</v>
      </c>
      <c r="J382">
        <f t="shared" si="64"/>
        <v>16250</v>
      </c>
      <c r="K382">
        <f t="shared" si="60"/>
        <v>24070</v>
      </c>
      <c r="L382">
        <f t="shared" si="61"/>
        <v>1</v>
      </c>
      <c r="M382" t="str">
        <f t="shared" si="65"/>
        <v>nie</v>
      </c>
      <c r="N382" t="str">
        <f t="shared" si="62"/>
        <v>nie</v>
      </c>
    </row>
    <row r="383" spans="1:14" x14ac:dyDescent="0.3">
      <c r="A383" s="2">
        <v>45308</v>
      </c>
      <c r="B383">
        <f t="shared" si="56"/>
        <v>3</v>
      </c>
      <c r="C383">
        <v>10</v>
      </c>
      <c r="D383">
        <f t="shared" si="57"/>
        <v>0</v>
      </c>
      <c r="E383" t="s">
        <v>9</v>
      </c>
      <c r="F383" s="2" t="str">
        <f t="shared" si="58"/>
        <v>TAK</v>
      </c>
      <c r="G383">
        <f t="shared" si="59"/>
        <v>0.2</v>
      </c>
      <c r="H383">
        <f t="shared" si="63"/>
        <v>24130</v>
      </c>
      <c r="I383">
        <f t="shared" si="66"/>
        <v>40380</v>
      </c>
      <c r="J383">
        <f t="shared" si="64"/>
        <v>16250</v>
      </c>
      <c r="K383">
        <f t="shared" si="60"/>
        <v>24130</v>
      </c>
      <c r="L383">
        <f t="shared" si="61"/>
        <v>1</v>
      </c>
      <c r="M383" t="str">
        <f t="shared" si="65"/>
        <v>nie</v>
      </c>
      <c r="N383" t="str">
        <f t="shared" si="62"/>
        <v>nie</v>
      </c>
    </row>
    <row r="384" spans="1:14" x14ac:dyDescent="0.3">
      <c r="A384" s="2">
        <v>45309</v>
      </c>
      <c r="B384">
        <f t="shared" si="56"/>
        <v>4</v>
      </c>
      <c r="C384">
        <v>10</v>
      </c>
      <c r="D384">
        <f t="shared" si="57"/>
        <v>0</v>
      </c>
      <c r="E384" t="s">
        <v>9</v>
      </c>
      <c r="F384" s="2" t="str">
        <f t="shared" si="58"/>
        <v>TAK</v>
      </c>
      <c r="G384">
        <f t="shared" si="59"/>
        <v>0.2</v>
      </c>
      <c r="H384">
        <f t="shared" si="63"/>
        <v>24190</v>
      </c>
      <c r="I384">
        <f t="shared" si="66"/>
        <v>40440</v>
      </c>
      <c r="J384">
        <f t="shared" si="64"/>
        <v>16250</v>
      </c>
      <c r="K384">
        <f t="shared" si="60"/>
        <v>24190</v>
      </c>
      <c r="L384">
        <f t="shared" si="61"/>
        <v>1</v>
      </c>
      <c r="M384" t="str">
        <f t="shared" si="65"/>
        <v>nie</v>
      </c>
      <c r="N384" t="str">
        <f t="shared" si="62"/>
        <v>nie</v>
      </c>
    </row>
    <row r="385" spans="1:14" x14ac:dyDescent="0.3">
      <c r="A385" s="2">
        <v>45310</v>
      </c>
      <c r="B385">
        <f t="shared" si="56"/>
        <v>5</v>
      </c>
      <c r="C385">
        <v>10</v>
      </c>
      <c r="D385">
        <f t="shared" si="57"/>
        <v>0</v>
      </c>
      <c r="E385" t="s">
        <v>9</v>
      </c>
      <c r="F385" s="2" t="str">
        <f t="shared" si="58"/>
        <v>TAK</v>
      </c>
      <c r="G385">
        <f t="shared" si="59"/>
        <v>0.2</v>
      </c>
      <c r="H385">
        <f t="shared" si="63"/>
        <v>24250</v>
      </c>
      <c r="I385">
        <f t="shared" si="66"/>
        <v>40500</v>
      </c>
      <c r="J385">
        <f t="shared" si="64"/>
        <v>16250</v>
      </c>
      <c r="K385">
        <f t="shared" si="60"/>
        <v>24250</v>
      </c>
      <c r="L385">
        <f t="shared" si="61"/>
        <v>1</v>
      </c>
      <c r="M385" t="str">
        <f t="shared" si="65"/>
        <v>nie</v>
      </c>
      <c r="N385" t="str">
        <f t="shared" si="62"/>
        <v>nie</v>
      </c>
    </row>
    <row r="386" spans="1:14" x14ac:dyDescent="0.3">
      <c r="A386" s="2">
        <v>45311</v>
      </c>
      <c r="B386">
        <f t="shared" si="56"/>
        <v>6</v>
      </c>
      <c r="C386">
        <v>10</v>
      </c>
      <c r="D386">
        <f t="shared" si="57"/>
        <v>0</v>
      </c>
      <c r="E386" t="s">
        <v>9</v>
      </c>
      <c r="F386" s="2" t="str">
        <f t="shared" si="58"/>
        <v>NIE</v>
      </c>
      <c r="G386">
        <f t="shared" si="59"/>
        <v>0.2</v>
      </c>
      <c r="H386">
        <f t="shared" si="63"/>
        <v>24250</v>
      </c>
      <c r="I386">
        <f t="shared" si="66"/>
        <v>40500</v>
      </c>
      <c r="J386">
        <f t="shared" si="64"/>
        <v>16250</v>
      </c>
      <c r="K386">
        <f t="shared" si="60"/>
        <v>24250</v>
      </c>
      <c r="L386">
        <f t="shared" si="61"/>
        <v>1</v>
      </c>
      <c r="M386" t="str">
        <f t="shared" si="65"/>
        <v>nie</v>
      </c>
      <c r="N386" t="str">
        <f t="shared" si="62"/>
        <v>nie</v>
      </c>
    </row>
    <row r="387" spans="1:14" x14ac:dyDescent="0.3">
      <c r="A387" s="2">
        <v>45312</v>
      </c>
      <c r="B387">
        <f t="shared" ref="B387:B450" si="67">WEEKDAY(A387,2)</f>
        <v>7</v>
      </c>
      <c r="C387">
        <v>10</v>
      </c>
      <c r="D387">
        <f t="shared" ref="D387:D450" si="68">IF(B387=7,15*10,0)</f>
        <v>150</v>
      </c>
      <c r="E387" t="s">
        <v>9</v>
      </c>
      <c r="F387" s="2" t="str">
        <f t="shared" ref="F387:F450" si="69">IF(OR(B387=6,B387=7),"NIE","TAK")</f>
        <v>NIE</v>
      </c>
      <c r="G387">
        <f t="shared" ref="G387:G450" si="70">IF(E387="wiosna",50%,IF(E387="lato",90%,IF(E387="jesień",40%,20%)))</f>
        <v>0.2</v>
      </c>
      <c r="H387">
        <f t="shared" si="63"/>
        <v>24100</v>
      </c>
      <c r="I387">
        <f t="shared" si="66"/>
        <v>40500</v>
      </c>
      <c r="J387">
        <f t="shared" si="64"/>
        <v>16400</v>
      </c>
      <c r="K387">
        <f t="shared" ref="K387:K450" si="71">I387-J387</f>
        <v>24100</v>
      </c>
      <c r="L387">
        <f t="shared" ref="L387:L450" si="72">MONTH(A387)</f>
        <v>1</v>
      </c>
      <c r="M387" t="str">
        <f t="shared" si="65"/>
        <v>nie</v>
      </c>
      <c r="N387" t="str">
        <f t="shared" ref="N387:N450" si="73">IF(AND(M387="nie",M388="tak"),"koniec","nie")</f>
        <v>nie</v>
      </c>
    </row>
    <row r="388" spans="1:14" x14ac:dyDescent="0.3">
      <c r="A388" s="2">
        <v>45313</v>
      </c>
      <c r="B388">
        <f t="shared" si="67"/>
        <v>1</v>
      </c>
      <c r="C388">
        <v>10</v>
      </c>
      <c r="D388">
        <f t="shared" si="68"/>
        <v>0</v>
      </c>
      <c r="E388" t="s">
        <v>9</v>
      </c>
      <c r="F388" s="2" t="str">
        <f t="shared" si="69"/>
        <v>TAK</v>
      </c>
      <c r="G388">
        <f t="shared" si="70"/>
        <v>0.2</v>
      </c>
      <c r="H388">
        <f t="shared" ref="H388:H451" si="74">IF(F388="tak",30*G388*10-D388+H387,H387-D388)</f>
        <v>24160</v>
      </c>
      <c r="I388">
        <f t="shared" si="66"/>
        <v>40560</v>
      </c>
      <c r="J388">
        <f t="shared" ref="J388:J451" si="75">J387+D388</f>
        <v>16400</v>
      </c>
      <c r="K388">
        <f t="shared" si="71"/>
        <v>24160</v>
      </c>
      <c r="L388">
        <f t="shared" si="72"/>
        <v>1</v>
      </c>
      <c r="M388" t="str">
        <f t="shared" ref="M388:M451" si="76">IF(L388=L387,"nie","tak")</f>
        <v>nie</v>
      </c>
      <c r="N388" t="str">
        <f t="shared" si="73"/>
        <v>nie</v>
      </c>
    </row>
    <row r="389" spans="1:14" x14ac:dyDescent="0.3">
      <c r="A389" s="2">
        <v>45314</v>
      </c>
      <c r="B389">
        <f t="shared" si="67"/>
        <v>2</v>
      </c>
      <c r="C389">
        <v>10</v>
      </c>
      <c r="D389">
        <f t="shared" si="68"/>
        <v>0</v>
      </c>
      <c r="E389" t="s">
        <v>9</v>
      </c>
      <c r="F389" s="2" t="str">
        <f t="shared" si="69"/>
        <v>TAK</v>
      </c>
      <c r="G389">
        <f t="shared" si="70"/>
        <v>0.2</v>
      </c>
      <c r="H389">
        <f t="shared" si="74"/>
        <v>24220</v>
      </c>
      <c r="I389">
        <f t="shared" si="66"/>
        <v>40620</v>
      </c>
      <c r="J389">
        <f t="shared" si="75"/>
        <v>16400</v>
      </c>
      <c r="K389">
        <f t="shared" si="71"/>
        <v>24220</v>
      </c>
      <c r="L389">
        <f t="shared" si="72"/>
        <v>1</v>
      </c>
      <c r="M389" t="str">
        <f t="shared" si="76"/>
        <v>nie</v>
      </c>
      <c r="N389" t="str">
        <f t="shared" si="73"/>
        <v>nie</v>
      </c>
    </row>
    <row r="390" spans="1:14" x14ac:dyDescent="0.3">
      <c r="A390" s="2">
        <v>45315</v>
      </c>
      <c r="B390">
        <f t="shared" si="67"/>
        <v>3</v>
      </c>
      <c r="C390">
        <v>10</v>
      </c>
      <c r="D390">
        <f t="shared" si="68"/>
        <v>0</v>
      </c>
      <c r="E390" t="s">
        <v>9</v>
      </c>
      <c r="F390" s="2" t="str">
        <f t="shared" si="69"/>
        <v>TAK</v>
      </c>
      <c r="G390">
        <f t="shared" si="70"/>
        <v>0.2</v>
      </c>
      <c r="H390">
        <f t="shared" si="74"/>
        <v>24280</v>
      </c>
      <c r="I390">
        <f t="shared" si="66"/>
        <v>40680</v>
      </c>
      <c r="J390">
        <f t="shared" si="75"/>
        <v>16400</v>
      </c>
      <c r="K390">
        <f t="shared" si="71"/>
        <v>24280</v>
      </c>
      <c r="L390">
        <f t="shared" si="72"/>
        <v>1</v>
      </c>
      <c r="M390" t="str">
        <f t="shared" si="76"/>
        <v>nie</v>
      </c>
      <c r="N390" t="str">
        <f t="shared" si="73"/>
        <v>nie</v>
      </c>
    </row>
    <row r="391" spans="1:14" x14ac:dyDescent="0.3">
      <c r="A391" s="2">
        <v>45316</v>
      </c>
      <c r="B391">
        <f t="shared" si="67"/>
        <v>4</v>
      </c>
      <c r="C391">
        <v>10</v>
      </c>
      <c r="D391">
        <f t="shared" si="68"/>
        <v>0</v>
      </c>
      <c r="E391" t="s">
        <v>9</v>
      </c>
      <c r="F391" s="2" t="str">
        <f t="shared" si="69"/>
        <v>TAK</v>
      </c>
      <c r="G391">
        <f t="shared" si="70"/>
        <v>0.2</v>
      </c>
      <c r="H391">
        <f t="shared" si="74"/>
        <v>24340</v>
      </c>
      <c r="I391">
        <f t="shared" si="66"/>
        <v>40740</v>
      </c>
      <c r="J391">
        <f t="shared" si="75"/>
        <v>16400</v>
      </c>
      <c r="K391">
        <f t="shared" si="71"/>
        <v>24340</v>
      </c>
      <c r="L391">
        <f t="shared" si="72"/>
        <v>1</v>
      </c>
      <c r="M391" t="str">
        <f t="shared" si="76"/>
        <v>nie</v>
      </c>
      <c r="N391" t="str">
        <f t="shared" si="73"/>
        <v>nie</v>
      </c>
    </row>
    <row r="392" spans="1:14" x14ac:dyDescent="0.3">
      <c r="A392" s="2">
        <v>45317</v>
      </c>
      <c r="B392">
        <f t="shared" si="67"/>
        <v>5</v>
      </c>
      <c r="C392">
        <v>10</v>
      </c>
      <c r="D392">
        <f t="shared" si="68"/>
        <v>0</v>
      </c>
      <c r="E392" t="s">
        <v>9</v>
      </c>
      <c r="F392" s="2" t="str">
        <f t="shared" si="69"/>
        <v>TAK</v>
      </c>
      <c r="G392">
        <f t="shared" si="70"/>
        <v>0.2</v>
      </c>
      <c r="H392">
        <f t="shared" si="74"/>
        <v>24400</v>
      </c>
      <c r="I392">
        <f t="shared" si="66"/>
        <v>40800</v>
      </c>
      <c r="J392">
        <f t="shared" si="75"/>
        <v>16400</v>
      </c>
      <c r="K392">
        <f t="shared" si="71"/>
        <v>24400</v>
      </c>
      <c r="L392">
        <f t="shared" si="72"/>
        <v>1</v>
      </c>
      <c r="M392" t="str">
        <f t="shared" si="76"/>
        <v>nie</v>
      </c>
      <c r="N392" t="str">
        <f t="shared" si="73"/>
        <v>nie</v>
      </c>
    </row>
    <row r="393" spans="1:14" x14ac:dyDescent="0.3">
      <c r="A393" s="2">
        <v>45318</v>
      </c>
      <c r="B393">
        <f t="shared" si="67"/>
        <v>6</v>
      </c>
      <c r="C393">
        <v>10</v>
      </c>
      <c r="D393">
        <f t="shared" si="68"/>
        <v>0</v>
      </c>
      <c r="E393" t="s">
        <v>9</v>
      </c>
      <c r="F393" s="2" t="str">
        <f t="shared" si="69"/>
        <v>NIE</v>
      </c>
      <c r="G393">
        <f t="shared" si="70"/>
        <v>0.2</v>
      </c>
      <c r="H393">
        <f t="shared" si="74"/>
        <v>24400</v>
      </c>
      <c r="I393">
        <f t="shared" si="66"/>
        <v>40800</v>
      </c>
      <c r="J393">
        <f t="shared" si="75"/>
        <v>16400</v>
      </c>
      <c r="K393">
        <f t="shared" si="71"/>
        <v>24400</v>
      </c>
      <c r="L393">
        <f t="shared" si="72"/>
        <v>1</v>
      </c>
      <c r="M393" t="str">
        <f t="shared" si="76"/>
        <v>nie</v>
      </c>
      <c r="N393" t="str">
        <f t="shared" si="73"/>
        <v>nie</v>
      </c>
    </row>
    <row r="394" spans="1:14" x14ac:dyDescent="0.3">
      <c r="A394" s="2">
        <v>45319</v>
      </c>
      <c r="B394">
        <f t="shared" si="67"/>
        <v>7</v>
      </c>
      <c r="C394">
        <v>10</v>
      </c>
      <c r="D394">
        <f t="shared" si="68"/>
        <v>150</v>
      </c>
      <c r="E394" t="s">
        <v>9</v>
      </c>
      <c r="F394" s="2" t="str">
        <f t="shared" si="69"/>
        <v>NIE</v>
      </c>
      <c r="G394">
        <f t="shared" si="70"/>
        <v>0.2</v>
      </c>
      <c r="H394">
        <f t="shared" si="74"/>
        <v>24250</v>
      </c>
      <c r="I394">
        <f t="shared" si="66"/>
        <v>40800</v>
      </c>
      <c r="J394">
        <f t="shared" si="75"/>
        <v>16550</v>
      </c>
      <c r="K394">
        <f t="shared" si="71"/>
        <v>24250</v>
      </c>
      <c r="L394">
        <f t="shared" si="72"/>
        <v>1</v>
      </c>
      <c r="M394" t="str">
        <f t="shared" si="76"/>
        <v>nie</v>
      </c>
      <c r="N394" t="str">
        <f t="shared" si="73"/>
        <v>nie</v>
      </c>
    </row>
    <row r="395" spans="1:14" x14ac:dyDescent="0.3">
      <c r="A395" s="2">
        <v>45320</v>
      </c>
      <c r="B395">
        <f t="shared" si="67"/>
        <v>1</v>
      </c>
      <c r="C395">
        <v>10</v>
      </c>
      <c r="D395">
        <f t="shared" si="68"/>
        <v>0</v>
      </c>
      <c r="E395" t="s">
        <v>9</v>
      </c>
      <c r="F395" s="2" t="str">
        <f t="shared" si="69"/>
        <v>TAK</v>
      </c>
      <c r="G395">
        <f t="shared" si="70"/>
        <v>0.2</v>
      </c>
      <c r="H395">
        <f t="shared" si="74"/>
        <v>24310</v>
      </c>
      <c r="I395">
        <f t="shared" si="66"/>
        <v>40860</v>
      </c>
      <c r="J395">
        <f t="shared" si="75"/>
        <v>16550</v>
      </c>
      <c r="K395">
        <f t="shared" si="71"/>
        <v>24310</v>
      </c>
      <c r="L395">
        <f t="shared" si="72"/>
        <v>1</v>
      </c>
      <c r="M395" t="str">
        <f t="shared" si="76"/>
        <v>nie</v>
      </c>
      <c r="N395" t="str">
        <f t="shared" si="73"/>
        <v>nie</v>
      </c>
    </row>
    <row r="396" spans="1:14" x14ac:dyDescent="0.3">
      <c r="A396" s="2">
        <v>45321</v>
      </c>
      <c r="B396">
        <f t="shared" si="67"/>
        <v>2</v>
      </c>
      <c r="C396">
        <v>10</v>
      </c>
      <c r="D396">
        <f t="shared" si="68"/>
        <v>0</v>
      </c>
      <c r="E396" t="s">
        <v>9</v>
      </c>
      <c r="F396" s="2" t="str">
        <f t="shared" si="69"/>
        <v>TAK</v>
      </c>
      <c r="G396">
        <f t="shared" si="70"/>
        <v>0.2</v>
      </c>
      <c r="H396">
        <f t="shared" si="74"/>
        <v>24370</v>
      </c>
      <c r="I396">
        <f t="shared" si="66"/>
        <v>40920</v>
      </c>
      <c r="J396">
        <f t="shared" si="75"/>
        <v>16550</v>
      </c>
      <c r="K396">
        <f t="shared" si="71"/>
        <v>24370</v>
      </c>
      <c r="L396">
        <f t="shared" si="72"/>
        <v>1</v>
      </c>
      <c r="M396" t="str">
        <f t="shared" si="76"/>
        <v>nie</v>
      </c>
      <c r="N396" t="str">
        <f>IF(AND(M396="nie",M397="tak"),"koniec","nie")</f>
        <v>nie</v>
      </c>
    </row>
    <row r="397" spans="1:14" x14ac:dyDescent="0.3">
      <c r="A397" s="2">
        <v>45322</v>
      </c>
      <c r="B397">
        <f t="shared" si="67"/>
        <v>3</v>
      </c>
      <c r="C397">
        <v>10</v>
      </c>
      <c r="D397">
        <f t="shared" si="68"/>
        <v>0</v>
      </c>
      <c r="E397" t="s">
        <v>9</v>
      </c>
      <c r="F397" s="2" t="str">
        <f t="shared" si="69"/>
        <v>TAK</v>
      </c>
      <c r="G397">
        <f t="shared" si="70"/>
        <v>0.2</v>
      </c>
      <c r="H397">
        <f>IF(F397="tak",30*G397*10-D397+H396,H396-D397)</f>
        <v>24430</v>
      </c>
      <c r="I397">
        <f>IF(F397="tak",G397*C397*30+I396,I396)</f>
        <v>40980</v>
      </c>
      <c r="J397">
        <f>J396+D397</f>
        <v>16550</v>
      </c>
      <c r="K397">
        <f t="shared" si="71"/>
        <v>24430</v>
      </c>
      <c r="L397">
        <f t="shared" si="72"/>
        <v>1</v>
      </c>
      <c r="M397" t="str">
        <f>IF(L397=L396,"nie","tak")</f>
        <v>nie</v>
      </c>
      <c r="N397" t="str">
        <f>IF(AND(M397="nie",M398="tak"),"koniec","nie")</f>
        <v>koniec</v>
      </c>
    </row>
    <row r="398" spans="1:14" x14ac:dyDescent="0.3">
      <c r="A398" s="2">
        <v>45323</v>
      </c>
      <c r="B398">
        <f t="shared" si="67"/>
        <v>4</v>
      </c>
      <c r="C398">
        <v>10</v>
      </c>
      <c r="D398">
        <f t="shared" si="68"/>
        <v>0</v>
      </c>
      <c r="E398" t="s">
        <v>9</v>
      </c>
      <c r="F398" s="2" t="str">
        <f t="shared" si="69"/>
        <v>TAK</v>
      </c>
      <c r="G398">
        <f t="shared" si="70"/>
        <v>0.2</v>
      </c>
      <c r="H398">
        <f>IF(F398="tak",30*G398*10-D398+H397,H397-D398)</f>
        <v>24490</v>
      </c>
      <c r="I398">
        <f>IF(F398="tak",G398*C398*30+I397,I397)</f>
        <v>41040</v>
      </c>
      <c r="J398">
        <f>J397+D398</f>
        <v>16550</v>
      </c>
      <c r="K398">
        <f t="shared" si="71"/>
        <v>24490</v>
      </c>
      <c r="L398">
        <f t="shared" si="72"/>
        <v>2</v>
      </c>
      <c r="M398" t="str">
        <f>IF(L398=L397,"nie","tak")</f>
        <v>tak</v>
      </c>
      <c r="N398" t="str">
        <f t="shared" si="73"/>
        <v>nie</v>
      </c>
    </row>
    <row r="399" spans="1:14" x14ac:dyDescent="0.3">
      <c r="A399" s="2">
        <v>45324</v>
      </c>
      <c r="B399">
        <f t="shared" si="67"/>
        <v>5</v>
      </c>
      <c r="C399">
        <v>10</v>
      </c>
      <c r="D399">
        <f t="shared" si="68"/>
        <v>0</v>
      </c>
      <c r="E399" t="s">
        <v>9</v>
      </c>
      <c r="F399" s="2" t="str">
        <f t="shared" si="69"/>
        <v>TAK</v>
      </c>
      <c r="G399">
        <f t="shared" si="70"/>
        <v>0.2</v>
      </c>
      <c r="H399">
        <f t="shared" si="74"/>
        <v>24550</v>
      </c>
      <c r="I399">
        <f t="shared" ref="I399:I462" si="77">IF(F399="tak",G399*C399*30+I398,I398)</f>
        <v>41100</v>
      </c>
      <c r="J399">
        <f t="shared" si="75"/>
        <v>16550</v>
      </c>
      <c r="K399">
        <f t="shared" si="71"/>
        <v>24550</v>
      </c>
      <c r="L399">
        <f t="shared" si="72"/>
        <v>2</v>
      </c>
      <c r="M399" t="str">
        <f t="shared" si="76"/>
        <v>nie</v>
      </c>
      <c r="N399" t="str">
        <f t="shared" si="73"/>
        <v>nie</v>
      </c>
    </row>
    <row r="400" spans="1:14" x14ac:dyDescent="0.3">
      <c r="A400" s="2">
        <v>45325</v>
      </c>
      <c r="B400">
        <f t="shared" si="67"/>
        <v>6</v>
      </c>
      <c r="C400">
        <v>10</v>
      </c>
      <c r="D400">
        <f t="shared" si="68"/>
        <v>0</v>
      </c>
      <c r="E400" t="s">
        <v>9</v>
      </c>
      <c r="F400" s="2" t="str">
        <f t="shared" si="69"/>
        <v>NIE</v>
      </c>
      <c r="G400">
        <f t="shared" si="70"/>
        <v>0.2</v>
      </c>
      <c r="H400">
        <f t="shared" si="74"/>
        <v>24550</v>
      </c>
      <c r="I400">
        <f t="shared" si="77"/>
        <v>41100</v>
      </c>
      <c r="J400">
        <f t="shared" si="75"/>
        <v>16550</v>
      </c>
      <c r="K400">
        <f t="shared" si="71"/>
        <v>24550</v>
      </c>
      <c r="L400">
        <f t="shared" si="72"/>
        <v>2</v>
      </c>
      <c r="M400" t="str">
        <f t="shared" si="76"/>
        <v>nie</v>
      </c>
      <c r="N400" t="str">
        <f t="shared" si="73"/>
        <v>nie</v>
      </c>
    </row>
    <row r="401" spans="1:14" x14ac:dyDescent="0.3">
      <c r="A401" s="2">
        <v>45326</v>
      </c>
      <c r="B401">
        <f t="shared" si="67"/>
        <v>7</v>
      </c>
      <c r="C401">
        <v>10</v>
      </c>
      <c r="D401">
        <f t="shared" si="68"/>
        <v>150</v>
      </c>
      <c r="E401" t="s">
        <v>9</v>
      </c>
      <c r="F401" s="2" t="str">
        <f t="shared" si="69"/>
        <v>NIE</v>
      </c>
      <c r="G401">
        <f t="shared" si="70"/>
        <v>0.2</v>
      </c>
      <c r="H401">
        <f t="shared" si="74"/>
        <v>24400</v>
      </c>
      <c r="I401">
        <f t="shared" si="77"/>
        <v>41100</v>
      </c>
      <c r="J401">
        <f t="shared" si="75"/>
        <v>16700</v>
      </c>
      <c r="K401">
        <f t="shared" si="71"/>
        <v>24400</v>
      </c>
      <c r="L401">
        <f t="shared" si="72"/>
        <v>2</v>
      </c>
      <c r="M401" t="str">
        <f t="shared" si="76"/>
        <v>nie</v>
      </c>
      <c r="N401" t="str">
        <f t="shared" si="73"/>
        <v>nie</v>
      </c>
    </row>
    <row r="402" spans="1:14" x14ac:dyDescent="0.3">
      <c r="A402" s="2">
        <v>45327</v>
      </c>
      <c r="B402">
        <f t="shared" si="67"/>
        <v>1</v>
      </c>
      <c r="C402">
        <v>10</v>
      </c>
      <c r="D402">
        <f t="shared" si="68"/>
        <v>0</v>
      </c>
      <c r="E402" t="s">
        <v>9</v>
      </c>
      <c r="F402" s="2" t="str">
        <f t="shared" si="69"/>
        <v>TAK</v>
      </c>
      <c r="G402">
        <f t="shared" si="70"/>
        <v>0.2</v>
      </c>
      <c r="H402">
        <f t="shared" si="74"/>
        <v>24460</v>
      </c>
      <c r="I402">
        <f t="shared" si="77"/>
        <v>41160</v>
      </c>
      <c r="J402">
        <f t="shared" si="75"/>
        <v>16700</v>
      </c>
      <c r="K402">
        <f t="shared" si="71"/>
        <v>24460</v>
      </c>
      <c r="L402">
        <f t="shared" si="72"/>
        <v>2</v>
      </c>
      <c r="M402" t="str">
        <f t="shared" si="76"/>
        <v>nie</v>
      </c>
      <c r="N402" t="str">
        <f t="shared" si="73"/>
        <v>nie</v>
      </c>
    </row>
    <row r="403" spans="1:14" x14ac:dyDescent="0.3">
      <c r="A403" s="2">
        <v>45328</v>
      </c>
      <c r="B403">
        <f t="shared" si="67"/>
        <v>2</v>
      </c>
      <c r="C403">
        <v>10</v>
      </c>
      <c r="D403">
        <f t="shared" si="68"/>
        <v>0</v>
      </c>
      <c r="E403" t="s">
        <v>9</v>
      </c>
      <c r="F403" s="2" t="str">
        <f t="shared" si="69"/>
        <v>TAK</v>
      </c>
      <c r="G403">
        <f t="shared" si="70"/>
        <v>0.2</v>
      </c>
      <c r="H403">
        <f t="shared" si="74"/>
        <v>24520</v>
      </c>
      <c r="I403">
        <f t="shared" si="77"/>
        <v>41220</v>
      </c>
      <c r="J403">
        <f t="shared" si="75"/>
        <v>16700</v>
      </c>
      <c r="K403">
        <f t="shared" si="71"/>
        <v>24520</v>
      </c>
      <c r="L403">
        <f t="shared" si="72"/>
        <v>2</v>
      </c>
      <c r="M403" t="str">
        <f t="shared" si="76"/>
        <v>nie</v>
      </c>
      <c r="N403" t="str">
        <f t="shared" si="73"/>
        <v>nie</v>
      </c>
    </row>
    <row r="404" spans="1:14" x14ac:dyDescent="0.3">
      <c r="A404" s="2">
        <v>45329</v>
      </c>
      <c r="B404">
        <f t="shared" si="67"/>
        <v>3</v>
      </c>
      <c r="C404">
        <v>10</v>
      </c>
      <c r="D404">
        <f t="shared" si="68"/>
        <v>0</v>
      </c>
      <c r="E404" t="s">
        <v>9</v>
      </c>
      <c r="F404" s="2" t="str">
        <f t="shared" si="69"/>
        <v>TAK</v>
      </c>
      <c r="G404">
        <f t="shared" si="70"/>
        <v>0.2</v>
      </c>
      <c r="H404">
        <f t="shared" si="74"/>
        <v>24580</v>
      </c>
      <c r="I404">
        <f t="shared" si="77"/>
        <v>41280</v>
      </c>
      <c r="J404">
        <f t="shared" si="75"/>
        <v>16700</v>
      </c>
      <c r="K404">
        <f t="shared" si="71"/>
        <v>24580</v>
      </c>
      <c r="L404">
        <f t="shared" si="72"/>
        <v>2</v>
      </c>
      <c r="M404" t="str">
        <f t="shared" si="76"/>
        <v>nie</v>
      </c>
      <c r="N404" t="str">
        <f t="shared" si="73"/>
        <v>nie</v>
      </c>
    </row>
    <row r="405" spans="1:14" x14ac:dyDescent="0.3">
      <c r="A405" s="2">
        <v>45330</v>
      </c>
      <c r="B405">
        <f t="shared" si="67"/>
        <v>4</v>
      </c>
      <c r="C405">
        <v>10</v>
      </c>
      <c r="D405">
        <f t="shared" si="68"/>
        <v>0</v>
      </c>
      <c r="E405" t="s">
        <v>9</v>
      </c>
      <c r="F405" s="2" t="str">
        <f t="shared" si="69"/>
        <v>TAK</v>
      </c>
      <c r="G405">
        <f t="shared" si="70"/>
        <v>0.2</v>
      </c>
      <c r="H405">
        <f t="shared" si="74"/>
        <v>24640</v>
      </c>
      <c r="I405">
        <f t="shared" si="77"/>
        <v>41340</v>
      </c>
      <c r="J405">
        <f t="shared" si="75"/>
        <v>16700</v>
      </c>
      <c r="K405">
        <f t="shared" si="71"/>
        <v>24640</v>
      </c>
      <c r="L405">
        <f t="shared" si="72"/>
        <v>2</v>
      </c>
      <c r="M405" t="str">
        <f t="shared" si="76"/>
        <v>nie</v>
      </c>
      <c r="N405" t="str">
        <f t="shared" si="73"/>
        <v>nie</v>
      </c>
    </row>
    <row r="406" spans="1:14" x14ac:dyDescent="0.3">
      <c r="A406" s="2">
        <v>45331</v>
      </c>
      <c r="B406">
        <f t="shared" si="67"/>
        <v>5</v>
      </c>
      <c r="C406">
        <v>10</v>
      </c>
      <c r="D406">
        <f t="shared" si="68"/>
        <v>0</v>
      </c>
      <c r="E406" t="s">
        <v>9</v>
      </c>
      <c r="F406" s="2" t="str">
        <f t="shared" si="69"/>
        <v>TAK</v>
      </c>
      <c r="G406">
        <f t="shared" si="70"/>
        <v>0.2</v>
      </c>
      <c r="H406">
        <f t="shared" si="74"/>
        <v>24700</v>
      </c>
      <c r="I406">
        <f t="shared" si="77"/>
        <v>41400</v>
      </c>
      <c r="J406">
        <f t="shared" si="75"/>
        <v>16700</v>
      </c>
      <c r="K406">
        <f t="shared" si="71"/>
        <v>24700</v>
      </c>
      <c r="L406">
        <f t="shared" si="72"/>
        <v>2</v>
      </c>
      <c r="M406" t="str">
        <f t="shared" si="76"/>
        <v>nie</v>
      </c>
      <c r="N406" t="str">
        <f t="shared" si="73"/>
        <v>nie</v>
      </c>
    </row>
    <row r="407" spans="1:14" x14ac:dyDescent="0.3">
      <c r="A407" s="2">
        <v>45332</v>
      </c>
      <c r="B407">
        <f t="shared" si="67"/>
        <v>6</v>
      </c>
      <c r="C407">
        <v>10</v>
      </c>
      <c r="D407">
        <f t="shared" si="68"/>
        <v>0</v>
      </c>
      <c r="E407" t="s">
        <v>9</v>
      </c>
      <c r="F407" s="2" t="str">
        <f t="shared" si="69"/>
        <v>NIE</v>
      </c>
      <c r="G407">
        <f t="shared" si="70"/>
        <v>0.2</v>
      </c>
      <c r="H407">
        <f t="shared" si="74"/>
        <v>24700</v>
      </c>
      <c r="I407">
        <f t="shared" si="77"/>
        <v>41400</v>
      </c>
      <c r="J407">
        <f t="shared" si="75"/>
        <v>16700</v>
      </c>
      <c r="K407">
        <f t="shared" si="71"/>
        <v>24700</v>
      </c>
      <c r="L407">
        <f t="shared" si="72"/>
        <v>2</v>
      </c>
      <c r="M407" t="str">
        <f t="shared" si="76"/>
        <v>nie</v>
      </c>
      <c r="N407" t="str">
        <f t="shared" si="73"/>
        <v>nie</v>
      </c>
    </row>
    <row r="408" spans="1:14" x14ac:dyDescent="0.3">
      <c r="A408" s="2">
        <v>45333</v>
      </c>
      <c r="B408">
        <f t="shared" si="67"/>
        <v>7</v>
      </c>
      <c r="C408">
        <v>10</v>
      </c>
      <c r="D408">
        <f t="shared" si="68"/>
        <v>150</v>
      </c>
      <c r="E408" t="s">
        <v>9</v>
      </c>
      <c r="F408" s="2" t="str">
        <f t="shared" si="69"/>
        <v>NIE</v>
      </c>
      <c r="G408">
        <f t="shared" si="70"/>
        <v>0.2</v>
      </c>
      <c r="H408">
        <f t="shared" si="74"/>
        <v>24550</v>
      </c>
      <c r="I408">
        <f t="shared" si="77"/>
        <v>41400</v>
      </c>
      <c r="J408">
        <f t="shared" si="75"/>
        <v>16850</v>
      </c>
      <c r="K408">
        <f t="shared" si="71"/>
        <v>24550</v>
      </c>
      <c r="L408">
        <f t="shared" si="72"/>
        <v>2</v>
      </c>
      <c r="M408" t="str">
        <f t="shared" si="76"/>
        <v>nie</v>
      </c>
      <c r="N408" t="str">
        <f t="shared" si="73"/>
        <v>nie</v>
      </c>
    </row>
    <row r="409" spans="1:14" x14ac:dyDescent="0.3">
      <c r="A409" s="2">
        <v>45334</v>
      </c>
      <c r="B409">
        <f t="shared" si="67"/>
        <v>1</v>
      </c>
      <c r="C409">
        <v>10</v>
      </c>
      <c r="D409">
        <f t="shared" si="68"/>
        <v>0</v>
      </c>
      <c r="E409" t="s">
        <v>9</v>
      </c>
      <c r="F409" s="2" t="str">
        <f t="shared" si="69"/>
        <v>TAK</v>
      </c>
      <c r="G409">
        <f t="shared" si="70"/>
        <v>0.2</v>
      </c>
      <c r="H409">
        <f t="shared" si="74"/>
        <v>24610</v>
      </c>
      <c r="I409">
        <f t="shared" si="77"/>
        <v>41460</v>
      </c>
      <c r="J409">
        <f t="shared" si="75"/>
        <v>16850</v>
      </c>
      <c r="K409">
        <f t="shared" si="71"/>
        <v>24610</v>
      </c>
      <c r="L409">
        <f t="shared" si="72"/>
        <v>2</v>
      </c>
      <c r="M409" t="str">
        <f t="shared" si="76"/>
        <v>nie</v>
      </c>
      <c r="N409" t="str">
        <f t="shared" si="73"/>
        <v>nie</v>
      </c>
    </row>
    <row r="410" spans="1:14" x14ac:dyDescent="0.3">
      <c r="A410" s="2">
        <v>45335</v>
      </c>
      <c r="B410">
        <f t="shared" si="67"/>
        <v>2</v>
      </c>
      <c r="C410">
        <v>10</v>
      </c>
      <c r="D410">
        <f t="shared" si="68"/>
        <v>0</v>
      </c>
      <c r="E410" t="s">
        <v>9</v>
      </c>
      <c r="F410" s="2" t="str">
        <f t="shared" si="69"/>
        <v>TAK</v>
      </c>
      <c r="G410">
        <f t="shared" si="70"/>
        <v>0.2</v>
      </c>
      <c r="H410">
        <f t="shared" si="74"/>
        <v>24670</v>
      </c>
      <c r="I410">
        <f t="shared" si="77"/>
        <v>41520</v>
      </c>
      <c r="J410">
        <f t="shared" si="75"/>
        <v>16850</v>
      </c>
      <c r="K410">
        <f t="shared" si="71"/>
        <v>24670</v>
      </c>
      <c r="L410">
        <f t="shared" si="72"/>
        <v>2</v>
      </c>
      <c r="M410" t="str">
        <f t="shared" si="76"/>
        <v>nie</v>
      </c>
      <c r="N410" t="str">
        <f t="shared" si="73"/>
        <v>nie</v>
      </c>
    </row>
    <row r="411" spans="1:14" x14ac:dyDescent="0.3">
      <c r="A411" s="2">
        <v>45336</v>
      </c>
      <c r="B411">
        <f t="shared" si="67"/>
        <v>3</v>
      </c>
      <c r="C411">
        <v>10</v>
      </c>
      <c r="D411">
        <f t="shared" si="68"/>
        <v>0</v>
      </c>
      <c r="E411" t="s">
        <v>9</v>
      </c>
      <c r="F411" s="2" t="str">
        <f t="shared" si="69"/>
        <v>TAK</v>
      </c>
      <c r="G411">
        <f t="shared" si="70"/>
        <v>0.2</v>
      </c>
      <c r="H411">
        <f t="shared" si="74"/>
        <v>24730</v>
      </c>
      <c r="I411">
        <f t="shared" si="77"/>
        <v>41580</v>
      </c>
      <c r="J411">
        <f t="shared" si="75"/>
        <v>16850</v>
      </c>
      <c r="K411">
        <f t="shared" si="71"/>
        <v>24730</v>
      </c>
      <c r="L411">
        <f t="shared" si="72"/>
        <v>2</v>
      </c>
      <c r="M411" t="str">
        <f t="shared" si="76"/>
        <v>nie</v>
      </c>
      <c r="N411" t="str">
        <f t="shared" si="73"/>
        <v>nie</v>
      </c>
    </row>
    <row r="412" spans="1:14" x14ac:dyDescent="0.3">
      <c r="A412" s="2">
        <v>45337</v>
      </c>
      <c r="B412">
        <f t="shared" si="67"/>
        <v>4</v>
      </c>
      <c r="C412">
        <v>10</v>
      </c>
      <c r="D412">
        <f t="shared" si="68"/>
        <v>0</v>
      </c>
      <c r="E412" t="s">
        <v>9</v>
      </c>
      <c r="F412" s="2" t="str">
        <f t="shared" si="69"/>
        <v>TAK</v>
      </c>
      <c r="G412">
        <f t="shared" si="70"/>
        <v>0.2</v>
      </c>
      <c r="H412">
        <f t="shared" si="74"/>
        <v>24790</v>
      </c>
      <c r="I412">
        <f t="shared" si="77"/>
        <v>41640</v>
      </c>
      <c r="J412">
        <f t="shared" si="75"/>
        <v>16850</v>
      </c>
      <c r="K412">
        <f t="shared" si="71"/>
        <v>24790</v>
      </c>
      <c r="L412">
        <f t="shared" si="72"/>
        <v>2</v>
      </c>
      <c r="M412" t="str">
        <f t="shared" si="76"/>
        <v>nie</v>
      </c>
      <c r="N412" t="str">
        <f t="shared" si="73"/>
        <v>nie</v>
      </c>
    </row>
    <row r="413" spans="1:14" x14ac:dyDescent="0.3">
      <c r="A413" s="2">
        <v>45338</v>
      </c>
      <c r="B413">
        <f t="shared" si="67"/>
        <v>5</v>
      </c>
      <c r="C413">
        <v>10</v>
      </c>
      <c r="D413">
        <f t="shared" si="68"/>
        <v>0</v>
      </c>
      <c r="E413" t="s">
        <v>9</v>
      </c>
      <c r="F413" s="2" t="str">
        <f t="shared" si="69"/>
        <v>TAK</v>
      </c>
      <c r="G413">
        <f t="shared" si="70"/>
        <v>0.2</v>
      </c>
      <c r="H413">
        <f t="shared" si="74"/>
        <v>24850</v>
      </c>
      <c r="I413">
        <f t="shared" si="77"/>
        <v>41700</v>
      </c>
      <c r="J413">
        <f t="shared" si="75"/>
        <v>16850</v>
      </c>
      <c r="K413">
        <f t="shared" si="71"/>
        <v>24850</v>
      </c>
      <c r="L413">
        <f t="shared" si="72"/>
        <v>2</v>
      </c>
      <c r="M413" t="str">
        <f t="shared" si="76"/>
        <v>nie</v>
      </c>
      <c r="N413" t="str">
        <f t="shared" si="73"/>
        <v>nie</v>
      </c>
    </row>
    <row r="414" spans="1:14" x14ac:dyDescent="0.3">
      <c r="A414" s="2">
        <v>45339</v>
      </c>
      <c r="B414">
        <f t="shared" si="67"/>
        <v>6</v>
      </c>
      <c r="C414">
        <v>10</v>
      </c>
      <c r="D414">
        <f t="shared" si="68"/>
        <v>0</v>
      </c>
      <c r="E414" t="s">
        <v>9</v>
      </c>
      <c r="F414" s="2" t="str">
        <f t="shared" si="69"/>
        <v>NIE</v>
      </c>
      <c r="G414">
        <f t="shared" si="70"/>
        <v>0.2</v>
      </c>
      <c r="H414">
        <f t="shared" si="74"/>
        <v>24850</v>
      </c>
      <c r="I414">
        <f t="shared" si="77"/>
        <v>41700</v>
      </c>
      <c r="J414">
        <f t="shared" si="75"/>
        <v>16850</v>
      </c>
      <c r="K414">
        <f t="shared" si="71"/>
        <v>24850</v>
      </c>
      <c r="L414">
        <f t="shared" si="72"/>
        <v>2</v>
      </c>
      <c r="M414" t="str">
        <f t="shared" si="76"/>
        <v>nie</v>
      </c>
      <c r="N414" t="str">
        <f t="shared" si="73"/>
        <v>nie</v>
      </c>
    </row>
    <row r="415" spans="1:14" x14ac:dyDescent="0.3">
      <c r="A415" s="2">
        <v>45340</v>
      </c>
      <c r="B415">
        <f t="shared" si="67"/>
        <v>7</v>
      </c>
      <c r="C415">
        <v>10</v>
      </c>
      <c r="D415">
        <f t="shared" si="68"/>
        <v>150</v>
      </c>
      <c r="E415" t="s">
        <v>9</v>
      </c>
      <c r="F415" s="2" t="str">
        <f t="shared" si="69"/>
        <v>NIE</v>
      </c>
      <c r="G415">
        <f t="shared" si="70"/>
        <v>0.2</v>
      </c>
      <c r="H415">
        <f t="shared" si="74"/>
        <v>24700</v>
      </c>
      <c r="I415">
        <f t="shared" si="77"/>
        <v>41700</v>
      </c>
      <c r="J415">
        <f t="shared" si="75"/>
        <v>17000</v>
      </c>
      <c r="K415">
        <f t="shared" si="71"/>
        <v>24700</v>
      </c>
      <c r="L415">
        <f t="shared" si="72"/>
        <v>2</v>
      </c>
      <c r="M415" t="str">
        <f t="shared" si="76"/>
        <v>nie</v>
      </c>
      <c r="N415" t="str">
        <f t="shared" si="73"/>
        <v>nie</v>
      </c>
    </row>
    <row r="416" spans="1:14" x14ac:dyDescent="0.3">
      <c r="A416" s="2">
        <v>45341</v>
      </c>
      <c r="B416">
        <f t="shared" si="67"/>
        <v>1</v>
      </c>
      <c r="C416">
        <v>10</v>
      </c>
      <c r="D416">
        <f t="shared" si="68"/>
        <v>0</v>
      </c>
      <c r="E416" t="s">
        <v>9</v>
      </c>
      <c r="F416" s="2" t="str">
        <f t="shared" si="69"/>
        <v>TAK</v>
      </c>
      <c r="G416">
        <f t="shared" si="70"/>
        <v>0.2</v>
      </c>
      <c r="H416">
        <f t="shared" si="74"/>
        <v>24760</v>
      </c>
      <c r="I416">
        <f t="shared" si="77"/>
        <v>41760</v>
      </c>
      <c r="J416">
        <f t="shared" si="75"/>
        <v>17000</v>
      </c>
      <c r="K416">
        <f t="shared" si="71"/>
        <v>24760</v>
      </c>
      <c r="L416">
        <f t="shared" si="72"/>
        <v>2</v>
      </c>
      <c r="M416" t="str">
        <f t="shared" si="76"/>
        <v>nie</v>
      </c>
      <c r="N416" t="str">
        <f t="shared" si="73"/>
        <v>nie</v>
      </c>
    </row>
    <row r="417" spans="1:14" x14ac:dyDescent="0.3">
      <c r="A417" s="2">
        <v>45342</v>
      </c>
      <c r="B417">
        <f t="shared" si="67"/>
        <v>2</v>
      </c>
      <c r="C417">
        <v>10</v>
      </c>
      <c r="D417">
        <f t="shared" si="68"/>
        <v>0</v>
      </c>
      <c r="E417" t="s">
        <v>9</v>
      </c>
      <c r="F417" s="2" t="str">
        <f t="shared" si="69"/>
        <v>TAK</v>
      </c>
      <c r="G417">
        <f t="shared" si="70"/>
        <v>0.2</v>
      </c>
      <c r="H417">
        <f t="shared" si="74"/>
        <v>24820</v>
      </c>
      <c r="I417">
        <f t="shared" si="77"/>
        <v>41820</v>
      </c>
      <c r="J417">
        <f t="shared" si="75"/>
        <v>17000</v>
      </c>
      <c r="K417">
        <f t="shared" si="71"/>
        <v>24820</v>
      </c>
      <c r="L417">
        <f t="shared" si="72"/>
        <v>2</v>
      </c>
      <c r="M417" t="str">
        <f t="shared" si="76"/>
        <v>nie</v>
      </c>
      <c r="N417" t="str">
        <f t="shared" si="73"/>
        <v>nie</v>
      </c>
    </row>
    <row r="418" spans="1:14" x14ac:dyDescent="0.3">
      <c r="A418" s="2">
        <v>45343</v>
      </c>
      <c r="B418">
        <f t="shared" si="67"/>
        <v>3</v>
      </c>
      <c r="C418">
        <v>10</v>
      </c>
      <c r="D418">
        <f t="shared" si="68"/>
        <v>0</v>
      </c>
      <c r="E418" t="s">
        <v>9</v>
      </c>
      <c r="F418" s="2" t="str">
        <f t="shared" si="69"/>
        <v>TAK</v>
      </c>
      <c r="G418">
        <f t="shared" si="70"/>
        <v>0.2</v>
      </c>
      <c r="H418">
        <f t="shared" si="74"/>
        <v>24880</v>
      </c>
      <c r="I418">
        <f t="shared" si="77"/>
        <v>41880</v>
      </c>
      <c r="J418">
        <f t="shared" si="75"/>
        <v>17000</v>
      </c>
      <c r="K418">
        <f t="shared" si="71"/>
        <v>24880</v>
      </c>
      <c r="L418">
        <f t="shared" si="72"/>
        <v>2</v>
      </c>
      <c r="M418" t="str">
        <f t="shared" si="76"/>
        <v>nie</v>
      </c>
      <c r="N418" t="str">
        <f t="shared" si="73"/>
        <v>nie</v>
      </c>
    </row>
    <row r="419" spans="1:14" x14ac:dyDescent="0.3">
      <c r="A419" s="2">
        <v>45344</v>
      </c>
      <c r="B419">
        <f t="shared" si="67"/>
        <v>4</v>
      </c>
      <c r="C419">
        <v>10</v>
      </c>
      <c r="D419">
        <f t="shared" si="68"/>
        <v>0</v>
      </c>
      <c r="E419" t="s">
        <v>9</v>
      </c>
      <c r="F419" s="2" t="str">
        <f t="shared" si="69"/>
        <v>TAK</v>
      </c>
      <c r="G419">
        <f t="shared" si="70"/>
        <v>0.2</v>
      </c>
      <c r="H419">
        <f t="shared" si="74"/>
        <v>24940</v>
      </c>
      <c r="I419">
        <f t="shared" si="77"/>
        <v>41940</v>
      </c>
      <c r="J419">
        <f t="shared" si="75"/>
        <v>17000</v>
      </c>
      <c r="K419">
        <f t="shared" si="71"/>
        <v>24940</v>
      </c>
      <c r="L419">
        <f t="shared" si="72"/>
        <v>2</v>
      </c>
      <c r="M419" t="str">
        <f t="shared" si="76"/>
        <v>nie</v>
      </c>
      <c r="N419" t="str">
        <f t="shared" si="73"/>
        <v>nie</v>
      </c>
    </row>
    <row r="420" spans="1:14" x14ac:dyDescent="0.3">
      <c r="A420" s="2">
        <v>45345</v>
      </c>
      <c r="B420">
        <f t="shared" si="67"/>
        <v>5</v>
      </c>
      <c r="C420">
        <v>10</v>
      </c>
      <c r="D420">
        <f t="shared" si="68"/>
        <v>0</v>
      </c>
      <c r="E420" t="s">
        <v>9</v>
      </c>
      <c r="F420" s="2" t="str">
        <f t="shared" si="69"/>
        <v>TAK</v>
      </c>
      <c r="G420">
        <f t="shared" si="70"/>
        <v>0.2</v>
      </c>
      <c r="H420">
        <f t="shared" si="74"/>
        <v>25000</v>
      </c>
      <c r="I420">
        <f t="shared" si="77"/>
        <v>42000</v>
      </c>
      <c r="J420">
        <f t="shared" si="75"/>
        <v>17000</v>
      </c>
      <c r="K420">
        <f t="shared" si="71"/>
        <v>25000</v>
      </c>
      <c r="L420">
        <f t="shared" si="72"/>
        <v>2</v>
      </c>
      <c r="M420" t="str">
        <f t="shared" si="76"/>
        <v>nie</v>
      </c>
      <c r="N420" t="str">
        <f t="shared" si="73"/>
        <v>nie</v>
      </c>
    </row>
    <row r="421" spans="1:14" x14ac:dyDescent="0.3">
      <c r="A421" s="2">
        <v>45346</v>
      </c>
      <c r="B421">
        <f t="shared" si="67"/>
        <v>6</v>
      </c>
      <c r="C421">
        <v>10</v>
      </c>
      <c r="D421">
        <f t="shared" si="68"/>
        <v>0</v>
      </c>
      <c r="E421" t="s">
        <v>9</v>
      </c>
      <c r="F421" s="2" t="str">
        <f t="shared" si="69"/>
        <v>NIE</v>
      </c>
      <c r="G421">
        <f t="shared" si="70"/>
        <v>0.2</v>
      </c>
      <c r="H421">
        <f t="shared" si="74"/>
        <v>25000</v>
      </c>
      <c r="I421">
        <f t="shared" si="77"/>
        <v>42000</v>
      </c>
      <c r="J421">
        <f t="shared" si="75"/>
        <v>17000</v>
      </c>
      <c r="K421">
        <f t="shared" si="71"/>
        <v>25000</v>
      </c>
      <c r="L421">
        <f t="shared" si="72"/>
        <v>2</v>
      </c>
      <c r="M421" t="str">
        <f t="shared" si="76"/>
        <v>nie</v>
      </c>
      <c r="N421" t="str">
        <f t="shared" si="73"/>
        <v>nie</v>
      </c>
    </row>
    <row r="422" spans="1:14" x14ac:dyDescent="0.3">
      <c r="A422" s="2">
        <v>45347</v>
      </c>
      <c r="B422">
        <f t="shared" si="67"/>
        <v>7</v>
      </c>
      <c r="C422">
        <v>10</v>
      </c>
      <c r="D422">
        <f t="shared" si="68"/>
        <v>150</v>
      </c>
      <c r="E422" t="s">
        <v>9</v>
      </c>
      <c r="F422" s="2" t="str">
        <f t="shared" si="69"/>
        <v>NIE</v>
      </c>
      <c r="G422">
        <f t="shared" si="70"/>
        <v>0.2</v>
      </c>
      <c r="H422">
        <f t="shared" si="74"/>
        <v>24850</v>
      </c>
      <c r="I422">
        <f t="shared" si="77"/>
        <v>42000</v>
      </c>
      <c r="J422">
        <f t="shared" si="75"/>
        <v>17150</v>
      </c>
      <c r="K422">
        <f t="shared" si="71"/>
        <v>24850</v>
      </c>
      <c r="L422">
        <f t="shared" si="72"/>
        <v>2</v>
      </c>
      <c r="M422" t="str">
        <f t="shared" si="76"/>
        <v>nie</v>
      </c>
      <c r="N422" t="str">
        <f t="shared" si="73"/>
        <v>nie</v>
      </c>
    </row>
    <row r="423" spans="1:14" x14ac:dyDescent="0.3">
      <c r="A423" s="2">
        <v>45348</v>
      </c>
      <c r="B423">
        <f t="shared" si="67"/>
        <v>1</v>
      </c>
      <c r="C423">
        <v>10</v>
      </c>
      <c r="D423">
        <f t="shared" si="68"/>
        <v>0</v>
      </c>
      <c r="E423" t="s">
        <v>9</v>
      </c>
      <c r="F423" s="2" t="str">
        <f t="shared" si="69"/>
        <v>TAK</v>
      </c>
      <c r="G423">
        <f t="shared" si="70"/>
        <v>0.2</v>
      </c>
      <c r="H423">
        <f t="shared" si="74"/>
        <v>24910</v>
      </c>
      <c r="I423">
        <f t="shared" si="77"/>
        <v>42060</v>
      </c>
      <c r="J423">
        <f t="shared" si="75"/>
        <v>17150</v>
      </c>
      <c r="K423">
        <f t="shared" si="71"/>
        <v>24910</v>
      </c>
      <c r="L423">
        <f t="shared" si="72"/>
        <v>2</v>
      </c>
      <c r="M423" t="str">
        <f t="shared" si="76"/>
        <v>nie</v>
      </c>
      <c r="N423" t="str">
        <f t="shared" si="73"/>
        <v>nie</v>
      </c>
    </row>
    <row r="424" spans="1:14" x14ac:dyDescent="0.3">
      <c r="A424" s="2">
        <v>45349</v>
      </c>
      <c r="B424">
        <f t="shared" si="67"/>
        <v>2</v>
      </c>
      <c r="C424">
        <v>10</v>
      </c>
      <c r="D424">
        <f t="shared" si="68"/>
        <v>0</v>
      </c>
      <c r="E424" t="s">
        <v>9</v>
      </c>
      <c r="F424" s="2" t="str">
        <f t="shared" si="69"/>
        <v>TAK</v>
      </c>
      <c r="G424">
        <f t="shared" si="70"/>
        <v>0.2</v>
      </c>
      <c r="H424">
        <f t="shared" si="74"/>
        <v>24970</v>
      </c>
      <c r="I424">
        <f t="shared" si="77"/>
        <v>42120</v>
      </c>
      <c r="J424">
        <f t="shared" si="75"/>
        <v>17150</v>
      </c>
      <c r="K424">
        <f t="shared" si="71"/>
        <v>24970</v>
      </c>
      <c r="L424">
        <f t="shared" si="72"/>
        <v>2</v>
      </c>
      <c r="M424" t="str">
        <f t="shared" si="76"/>
        <v>nie</v>
      </c>
      <c r="N424" t="str">
        <f t="shared" si="73"/>
        <v>nie</v>
      </c>
    </row>
    <row r="425" spans="1:14" x14ac:dyDescent="0.3">
      <c r="A425" s="2">
        <v>45350</v>
      </c>
      <c r="B425">
        <f t="shared" si="67"/>
        <v>3</v>
      </c>
      <c r="C425">
        <v>10</v>
      </c>
      <c r="D425">
        <f t="shared" si="68"/>
        <v>0</v>
      </c>
      <c r="E425" t="s">
        <v>9</v>
      </c>
      <c r="F425" s="2" t="str">
        <f t="shared" si="69"/>
        <v>TAK</v>
      </c>
      <c r="G425">
        <f t="shared" si="70"/>
        <v>0.2</v>
      </c>
      <c r="H425">
        <f t="shared" si="74"/>
        <v>25030</v>
      </c>
      <c r="I425">
        <f t="shared" si="77"/>
        <v>42180</v>
      </c>
      <c r="J425">
        <f t="shared" si="75"/>
        <v>17150</v>
      </c>
      <c r="K425">
        <f t="shared" si="71"/>
        <v>25030</v>
      </c>
      <c r="L425">
        <f t="shared" si="72"/>
        <v>2</v>
      </c>
      <c r="M425" t="str">
        <f t="shared" si="76"/>
        <v>nie</v>
      </c>
      <c r="N425" t="str">
        <f>IF(AND(M425="nie",M426="tak"),"koniec","nie")</f>
        <v>nie</v>
      </c>
    </row>
    <row r="426" spans="1:14" x14ac:dyDescent="0.3">
      <c r="A426" s="2">
        <v>45351</v>
      </c>
      <c r="B426">
        <f t="shared" si="67"/>
        <v>4</v>
      </c>
      <c r="C426">
        <v>10</v>
      </c>
      <c r="D426">
        <f t="shared" si="68"/>
        <v>0</v>
      </c>
      <c r="E426" t="s">
        <v>9</v>
      </c>
      <c r="F426" s="2" t="str">
        <f t="shared" si="69"/>
        <v>TAK</v>
      </c>
      <c r="G426">
        <f t="shared" si="70"/>
        <v>0.2</v>
      </c>
      <c r="H426">
        <f>IF(F426="tak",30*G426*10-D426+H425,H425-D426)</f>
        <v>25090</v>
      </c>
      <c r="I426">
        <f>IF(F426="tak",G426*C426*30+I425,I425)</f>
        <v>42240</v>
      </c>
      <c r="J426">
        <f>J425+D426</f>
        <v>17150</v>
      </c>
      <c r="K426">
        <f t="shared" si="71"/>
        <v>25090</v>
      </c>
      <c r="L426">
        <f t="shared" si="72"/>
        <v>2</v>
      </c>
      <c r="M426" t="str">
        <f>IF(L426=L425,"nie","tak")</f>
        <v>nie</v>
      </c>
      <c r="N426" t="str">
        <f>IF(AND(M426="nie",M427="tak"),"koniec","nie")</f>
        <v>koniec</v>
      </c>
    </row>
    <row r="427" spans="1:14" x14ac:dyDescent="0.3">
      <c r="A427" s="2">
        <v>45352</v>
      </c>
      <c r="B427">
        <f t="shared" si="67"/>
        <v>5</v>
      </c>
      <c r="C427">
        <v>10</v>
      </c>
      <c r="D427">
        <f t="shared" si="68"/>
        <v>0</v>
      </c>
      <c r="E427" t="s">
        <v>9</v>
      </c>
      <c r="F427" s="2" t="str">
        <f t="shared" si="69"/>
        <v>TAK</v>
      </c>
      <c r="G427">
        <f t="shared" si="70"/>
        <v>0.2</v>
      </c>
      <c r="H427">
        <f>IF(F427="tak",30*G427*10-D427+H426,H426-D427)</f>
        <v>25150</v>
      </c>
      <c r="I427">
        <f>IF(F427="tak",G427*C427*30+I426,I426)</f>
        <v>42300</v>
      </c>
      <c r="J427">
        <f>J426+D427</f>
        <v>17150</v>
      </c>
      <c r="K427">
        <f t="shared" si="71"/>
        <v>25150</v>
      </c>
      <c r="L427">
        <f t="shared" si="72"/>
        <v>3</v>
      </c>
      <c r="M427" t="str">
        <f>IF(L427=L426,"nie","tak")</f>
        <v>tak</v>
      </c>
      <c r="N427" t="str">
        <f t="shared" si="73"/>
        <v>nie</v>
      </c>
    </row>
    <row r="428" spans="1:14" x14ac:dyDescent="0.3">
      <c r="A428" s="2">
        <v>45353</v>
      </c>
      <c r="B428">
        <f t="shared" si="67"/>
        <v>6</v>
      </c>
      <c r="C428">
        <v>10</v>
      </c>
      <c r="D428">
        <f t="shared" si="68"/>
        <v>0</v>
      </c>
      <c r="E428" t="s">
        <v>9</v>
      </c>
      <c r="F428" s="2" t="str">
        <f t="shared" si="69"/>
        <v>NIE</v>
      </c>
      <c r="G428">
        <f t="shared" si="70"/>
        <v>0.2</v>
      </c>
      <c r="H428">
        <f t="shared" si="74"/>
        <v>25150</v>
      </c>
      <c r="I428">
        <f t="shared" si="77"/>
        <v>42300</v>
      </c>
      <c r="J428">
        <f t="shared" si="75"/>
        <v>17150</v>
      </c>
      <c r="K428">
        <f t="shared" si="71"/>
        <v>25150</v>
      </c>
      <c r="L428">
        <f t="shared" si="72"/>
        <v>3</v>
      </c>
      <c r="M428" t="str">
        <f t="shared" si="76"/>
        <v>nie</v>
      </c>
      <c r="N428" t="str">
        <f t="shared" si="73"/>
        <v>nie</v>
      </c>
    </row>
    <row r="429" spans="1:14" x14ac:dyDescent="0.3">
      <c r="A429" s="2">
        <v>45354</v>
      </c>
      <c r="B429">
        <f t="shared" si="67"/>
        <v>7</v>
      </c>
      <c r="C429">
        <v>10</v>
      </c>
      <c r="D429">
        <f t="shared" si="68"/>
        <v>150</v>
      </c>
      <c r="E429" t="s">
        <v>9</v>
      </c>
      <c r="F429" s="2" t="str">
        <f t="shared" si="69"/>
        <v>NIE</v>
      </c>
      <c r="G429">
        <f t="shared" si="70"/>
        <v>0.2</v>
      </c>
      <c r="H429">
        <f t="shared" si="74"/>
        <v>25000</v>
      </c>
      <c r="I429">
        <f t="shared" si="77"/>
        <v>42300</v>
      </c>
      <c r="J429">
        <f t="shared" si="75"/>
        <v>17300</v>
      </c>
      <c r="K429">
        <f t="shared" si="71"/>
        <v>25000</v>
      </c>
      <c r="L429">
        <f t="shared" si="72"/>
        <v>3</v>
      </c>
      <c r="M429" t="str">
        <f t="shared" si="76"/>
        <v>nie</v>
      </c>
      <c r="N429" t="str">
        <f t="shared" si="73"/>
        <v>nie</v>
      </c>
    </row>
    <row r="430" spans="1:14" x14ac:dyDescent="0.3">
      <c r="A430" s="2">
        <v>45355</v>
      </c>
      <c r="B430">
        <f t="shared" si="67"/>
        <v>1</v>
      </c>
      <c r="C430">
        <v>10</v>
      </c>
      <c r="D430">
        <f t="shared" si="68"/>
        <v>0</v>
      </c>
      <c r="E430" t="s">
        <v>9</v>
      </c>
      <c r="F430" s="2" t="str">
        <f t="shared" si="69"/>
        <v>TAK</v>
      </c>
      <c r="G430">
        <f t="shared" si="70"/>
        <v>0.2</v>
      </c>
      <c r="H430">
        <f t="shared" si="74"/>
        <v>25060</v>
      </c>
      <c r="I430">
        <f t="shared" si="77"/>
        <v>42360</v>
      </c>
      <c r="J430">
        <f t="shared" si="75"/>
        <v>17300</v>
      </c>
      <c r="K430">
        <f t="shared" si="71"/>
        <v>25060</v>
      </c>
      <c r="L430">
        <f t="shared" si="72"/>
        <v>3</v>
      </c>
      <c r="M430" t="str">
        <f t="shared" si="76"/>
        <v>nie</v>
      </c>
      <c r="N430" t="str">
        <f t="shared" si="73"/>
        <v>nie</v>
      </c>
    </row>
    <row r="431" spans="1:14" x14ac:dyDescent="0.3">
      <c r="A431" s="2">
        <v>45356</v>
      </c>
      <c r="B431">
        <f t="shared" si="67"/>
        <v>2</v>
      </c>
      <c r="C431">
        <v>10</v>
      </c>
      <c r="D431">
        <f t="shared" si="68"/>
        <v>0</v>
      </c>
      <c r="E431" t="s">
        <v>9</v>
      </c>
      <c r="F431" s="2" t="str">
        <f t="shared" si="69"/>
        <v>TAK</v>
      </c>
      <c r="G431">
        <f t="shared" si="70"/>
        <v>0.2</v>
      </c>
      <c r="H431">
        <f t="shared" si="74"/>
        <v>25120</v>
      </c>
      <c r="I431">
        <f t="shared" si="77"/>
        <v>42420</v>
      </c>
      <c r="J431">
        <f t="shared" si="75"/>
        <v>17300</v>
      </c>
      <c r="K431">
        <f t="shared" si="71"/>
        <v>25120</v>
      </c>
      <c r="L431">
        <f t="shared" si="72"/>
        <v>3</v>
      </c>
      <c r="M431" t="str">
        <f t="shared" si="76"/>
        <v>nie</v>
      </c>
      <c r="N431" t="str">
        <f t="shared" si="73"/>
        <v>nie</v>
      </c>
    </row>
    <row r="432" spans="1:14" x14ac:dyDescent="0.3">
      <c r="A432" s="2">
        <v>45357</v>
      </c>
      <c r="B432">
        <f t="shared" si="67"/>
        <v>3</v>
      </c>
      <c r="C432">
        <v>10</v>
      </c>
      <c r="D432">
        <f t="shared" si="68"/>
        <v>0</v>
      </c>
      <c r="E432" t="s">
        <v>9</v>
      </c>
      <c r="F432" s="2" t="str">
        <f t="shared" si="69"/>
        <v>TAK</v>
      </c>
      <c r="G432">
        <f t="shared" si="70"/>
        <v>0.2</v>
      </c>
      <c r="H432">
        <f t="shared" si="74"/>
        <v>25180</v>
      </c>
      <c r="I432">
        <f t="shared" si="77"/>
        <v>42480</v>
      </c>
      <c r="J432">
        <f t="shared" si="75"/>
        <v>17300</v>
      </c>
      <c r="K432">
        <f t="shared" si="71"/>
        <v>25180</v>
      </c>
      <c r="L432">
        <f t="shared" si="72"/>
        <v>3</v>
      </c>
      <c r="M432" t="str">
        <f t="shared" si="76"/>
        <v>nie</v>
      </c>
      <c r="N432" t="str">
        <f t="shared" si="73"/>
        <v>nie</v>
      </c>
    </row>
    <row r="433" spans="1:14" x14ac:dyDescent="0.3">
      <c r="A433" s="2">
        <v>45358</v>
      </c>
      <c r="B433">
        <f t="shared" si="67"/>
        <v>4</v>
      </c>
      <c r="C433">
        <v>10</v>
      </c>
      <c r="D433">
        <f t="shared" si="68"/>
        <v>0</v>
      </c>
      <c r="E433" t="s">
        <v>9</v>
      </c>
      <c r="F433" s="2" t="str">
        <f t="shared" si="69"/>
        <v>TAK</v>
      </c>
      <c r="G433">
        <f t="shared" si="70"/>
        <v>0.2</v>
      </c>
      <c r="H433">
        <f t="shared" si="74"/>
        <v>25240</v>
      </c>
      <c r="I433">
        <f t="shared" si="77"/>
        <v>42540</v>
      </c>
      <c r="J433">
        <f t="shared" si="75"/>
        <v>17300</v>
      </c>
      <c r="K433">
        <f t="shared" si="71"/>
        <v>25240</v>
      </c>
      <c r="L433">
        <f t="shared" si="72"/>
        <v>3</v>
      </c>
      <c r="M433" t="str">
        <f t="shared" si="76"/>
        <v>nie</v>
      </c>
      <c r="N433" t="str">
        <f t="shared" si="73"/>
        <v>nie</v>
      </c>
    </row>
    <row r="434" spans="1:14" x14ac:dyDescent="0.3">
      <c r="A434" s="2">
        <v>45359</v>
      </c>
      <c r="B434">
        <f t="shared" si="67"/>
        <v>5</v>
      </c>
      <c r="C434">
        <v>10</v>
      </c>
      <c r="D434">
        <f t="shared" si="68"/>
        <v>0</v>
      </c>
      <c r="E434" t="s">
        <v>9</v>
      </c>
      <c r="F434" s="2" t="str">
        <f t="shared" si="69"/>
        <v>TAK</v>
      </c>
      <c r="G434">
        <f t="shared" si="70"/>
        <v>0.2</v>
      </c>
      <c r="H434">
        <f t="shared" si="74"/>
        <v>25300</v>
      </c>
      <c r="I434">
        <f t="shared" si="77"/>
        <v>42600</v>
      </c>
      <c r="J434">
        <f t="shared" si="75"/>
        <v>17300</v>
      </c>
      <c r="K434">
        <f t="shared" si="71"/>
        <v>25300</v>
      </c>
      <c r="L434">
        <f t="shared" si="72"/>
        <v>3</v>
      </c>
      <c r="M434" t="str">
        <f t="shared" si="76"/>
        <v>nie</v>
      </c>
      <c r="N434" t="str">
        <f t="shared" si="73"/>
        <v>nie</v>
      </c>
    </row>
    <row r="435" spans="1:14" x14ac:dyDescent="0.3">
      <c r="A435" s="2">
        <v>45360</v>
      </c>
      <c r="B435">
        <f t="shared" si="67"/>
        <v>6</v>
      </c>
      <c r="C435">
        <v>10</v>
      </c>
      <c r="D435">
        <f t="shared" si="68"/>
        <v>0</v>
      </c>
      <c r="E435" t="s">
        <v>9</v>
      </c>
      <c r="F435" s="2" t="str">
        <f t="shared" si="69"/>
        <v>NIE</v>
      </c>
      <c r="G435">
        <f t="shared" si="70"/>
        <v>0.2</v>
      </c>
      <c r="H435">
        <f t="shared" si="74"/>
        <v>25300</v>
      </c>
      <c r="I435">
        <f t="shared" si="77"/>
        <v>42600</v>
      </c>
      <c r="J435">
        <f t="shared" si="75"/>
        <v>17300</v>
      </c>
      <c r="K435">
        <f t="shared" si="71"/>
        <v>25300</v>
      </c>
      <c r="L435">
        <f t="shared" si="72"/>
        <v>3</v>
      </c>
      <c r="M435" t="str">
        <f t="shared" si="76"/>
        <v>nie</v>
      </c>
      <c r="N435" t="str">
        <f t="shared" si="73"/>
        <v>nie</v>
      </c>
    </row>
    <row r="436" spans="1:14" x14ac:dyDescent="0.3">
      <c r="A436" s="2">
        <v>45361</v>
      </c>
      <c r="B436">
        <f t="shared" si="67"/>
        <v>7</v>
      </c>
      <c r="C436">
        <v>10</v>
      </c>
      <c r="D436">
        <f t="shared" si="68"/>
        <v>150</v>
      </c>
      <c r="E436" t="s">
        <v>9</v>
      </c>
      <c r="F436" s="2" t="str">
        <f t="shared" si="69"/>
        <v>NIE</v>
      </c>
      <c r="G436">
        <f t="shared" si="70"/>
        <v>0.2</v>
      </c>
      <c r="H436">
        <f t="shared" si="74"/>
        <v>25150</v>
      </c>
      <c r="I436">
        <f t="shared" si="77"/>
        <v>42600</v>
      </c>
      <c r="J436">
        <f t="shared" si="75"/>
        <v>17450</v>
      </c>
      <c r="K436">
        <f t="shared" si="71"/>
        <v>25150</v>
      </c>
      <c r="L436">
        <f t="shared" si="72"/>
        <v>3</v>
      </c>
      <c r="M436" t="str">
        <f t="shared" si="76"/>
        <v>nie</v>
      </c>
      <c r="N436" t="str">
        <f t="shared" si="73"/>
        <v>nie</v>
      </c>
    </row>
    <row r="437" spans="1:14" x14ac:dyDescent="0.3">
      <c r="A437" s="2">
        <v>45362</v>
      </c>
      <c r="B437">
        <f t="shared" si="67"/>
        <v>1</v>
      </c>
      <c r="C437">
        <v>10</v>
      </c>
      <c r="D437">
        <f t="shared" si="68"/>
        <v>0</v>
      </c>
      <c r="E437" t="s">
        <v>9</v>
      </c>
      <c r="F437" s="2" t="str">
        <f t="shared" si="69"/>
        <v>TAK</v>
      </c>
      <c r="G437">
        <f t="shared" si="70"/>
        <v>0.2</v>
      </c>
      <c r="H437">
        <f t="shared" si="74"/>
        <v>25210</v>
      </c>
      <c r="I437">
        <f t="shared" si="77"/>
        <v>42660</v>
      </c>
      <c r="J437">
        <f t="shared" si="75"/>
        <v>17450</v>
      </c>
      <c r="K437">
        <f t="shared" si="71"/>
        <v>25210</v>
      </c>
      <c r="L437">
        <f t="shared" si="72"/>
        <v>3</v>
      </c>
      <c r="M437" t="str">
        <f t="shared" si="76"/>
        <v>nie</v>
      </c>
      <c r="N437" t="str">
        <f t="shared" si="73"/>
        <v>nie</v>
      </c>
    </row>
    <row r="438" spans="1:14" x14ac:dyDescent="0.3">
      <c r="A438" s="2">
        <v>45363</v>
      </c>
      <c r="B438">
        <f t="shared" si="67"/>
        <v>2</v>
      </c>
      <c r="C438">
        <v>10</v>
      </c>
      <c r="D438">
        <f t="shared" si="68"/>
        <v>0</v>
      </c>
      <c r="E438" t="s">
        <v>9</v>
      </c>
      <c r="F438" s="2" t="str">
        <f t="shared" si="69"/>
        <v>TAK</v>
      </c>
      <c r="G438">
        <f t="shared" si="70"/>
        <v>0.2</v>
      </c>
      <c r="H438">
        <f t="shared" si="74"/>
        <v>25270</v>
      </c>
      <c r="I438">
        <f t="shared" si="77"/>
        <v>42720</v>
      </c>
      <c r="J438">
        <f t="shared" si="75"/>
        <v>17450</v>
      </c>
      <c r="K438">
        <f t="shared" si="71"/>
        <v>25270</v>
      </c>
      <c r="L438">
        <f t="shared" si="72"/>
        <v>3</v>
      </c>
      <c r="M438" t="str">
        <f t="shared" si="76"/>
        <v>nie</v>
      </c>
      <c r="N438" t="str">
        <f t="shared" si="73"/>
        <v>nie</v>
      </c>
    </row>
    <row r="439" spans="1:14" x14ac:dyDescent="0.3">
      <c r="A439" s="2">
        <v>45364</v>
      </c>
      <c r="B439">
        <f t="shared" si="67"/>
        <v>3</v>
      </c>
      <c r="C439">
        <v>10</v>
      </c>
      <c r="D439">
        <f t="shared" si="68"/>
        <v>0</v>
      </c>
      <c r="E439" t="s">
        <v>9</v>
      </c>
      <c r="F439" s="2" t="str">
        <f t="shared" si="69"/>
        <v>TAK</v>
      </c>
      <c r="G439">
        <f t="shared" si="70"/>
        <v>0.2</v>
      </c>
      <c r="H439">
        <f t="shared" si="74"/>
        <v>25330</v>
      </c>
      <c r="I439">
        <f t="shared" si="77"/>
        <v>42780</v>
      </c>
      <c r="J439">
        <f t="shared" si="75"/>
        <v>17450</v>
      </c>
      <c r="K439">
        <f t="shared" si="71"/>
        <v>25330</v>
      </c>
      <c r="L439">
        <f t="shared" si="72"/>
        <v>3</v>
      </c>
      <c r="M439" t="str">
        <f t="shared" si="76"/>
        <v>nie</v>
      </c>
      <c r="N439" t="str">
        <f t="shared" si="73"/>
        <v>nie</v>
      </c>
    </row>
    <row r="440" spans="1:14" x14ac:dyDescent="0.3">
      <c r="A440" s="2">
        <v>45365</v>
      </c>
      <c r="B440">
        <f t="shared" si="67"/>
        <v>4</v>
      </c>
      <c r="C440">
        <v>10</v>
      </c>
      <c r="D440">
        <f t="shared" si="68"/>
        <v>0</v>
      </c>
      <c r="E440" t="s">
        <v>9</v>
      </c>
      <c r="F440" s="2" t="str">
        <f t="shared" si="69"/>
        <v>TAK</v>
      </c>
      <c r="G440">
        <f t="shared" si="70"/>
        <v>0.2</v>
      </c>
      <c r="H440">
        <f t="shared" si="74"/>
        <v>25390</v>
      </c>
      <c r="I440">
        <f t="shared" si="77"/>
        <v>42840</v>
      </c>
      <c r="J440">
        <f t="shared" si="75"/>
        <v>17450</v>
      </c>
      <c r="K440">
        <f t="shared" si="71"/>
        <v>25390</v>
      </c>
      <c r="L440">
        <f t="shared" si="72"/>
        <v>3</v>
      </c>
      <c r="M440" t="str">
        <f t="shared" si="76"/>
        <v>nie</v>
      </c>
      <c r="N440" t="str">
        <f t="shared" si="73"/>
        <v>nie</v>
      </c>
    </row>
    <row r="441" spans="1:14" x14ac:dyDescent="0.3">
      <c r="A441" s="2">
        <v>45366</v>
      </c>
      <c r="B441">
        <f t="shared" si="67"/>
        <v>5</v>
      </c>
      <c r="C441">
        <v>10</v>
      </c>
      <c r="D441">
        <f t="shared" si="68"/>
        <v>0</v>
      </c>
      <c r="E441" t="s">
        <v>9</v>
      </c>
      <c r="F441" s="2" t="str">
        <f t="shared" si="69"/>
        <v>TAK</v>
      </c>
      <c r="G441">
        <f t="shared" si="70"/>
        <v>0.2</v>
      </c>
      <c r="H441">
        <f t="shared" si="74"/>
        <v>25450</v>
      </c>
      <c r="I441">
        <f t="shared" si="77"/>
        <v>42900</v>
      </c>
      <c r="J441">
        <f t="shared" si="75"/>
        <v>17450</v>
      </c>
      <c r="K441">
        <f t="shared" si="71"/>
        <v>25450</v>
      </c>
      <c r="L441">
        <f t="shared" si="72"/>
        <v>3</v>
      </c>
      <c r="M441" t="str">
        <f t="shared" si="76"/>
        <v>nie</v>
      </c>
      <c r="N441" t="str">
        <f t="shared" si="73"/>
        <v>nie</v>
      </c>
    </row>
    <row r="442" spans="1:14" x14ac:dyDescent="0.3">
      <c r="A442" s="2">
        <v>45367</v>
      </c>
      <c r="B442">
        <f t="shared" si="67"/>
        <v>6</v>
      </c>
      <c r="C442">
        <v>10</v>
      </c>
      <c r="D442">
        <f t="shared" si="68"/>
        <v>0</v>
      </c>
      <c r="E442" t="s">
        <v>9</v>
      </c>
      <c r="F442" s="2" t="str">
        <f t="shared" si="69"/>
        <v>NIE</v>
      </c>
      <c r="G442">
        <f t="shared" si="70"/>
        <v>0.2</v>
      </c>
      <c r="H442">
        <f t="shared" si="74"/>
        <v>25450</v>
      </c>
      <c r="I442">
        <f t="shared" si="77"/>
        <v>42900</v>
      </c>
      <c r="J442">
        <f t="shared" si="75"/>
        <v>17450</v>
      </c>
      <c r="K442">
        <f t="shared" si="71"/>
        <v>25450</v>
      </c>
      <c r="L442">
        <f t="shared" si="72"/>
        <v>3</v>
      </c>
      <c r="M442" t="str">
        <f t="shared" si="76"/>
        <v>nie</v>
      </c>
      <c r="N442" t="str">
        <f t="shared" si="73"/>
        <v>nie</v>
      </c>
    </row>
    <row r="443" spans="1:14" x14ac:dyDescent="0.3">
      <c r="A443" s="2">
        <v>45368</v>
      </c>
      <c r="B443">
        <f t="shared" si="67"/>
        <v>7</v>
      </c>
      <c r="C443">
        <v>10</v>
      </c>
      <c r="D443">
        <f t="shared" si="68"/>
        <v>150</v>
      </c>
      <c r="E443" t="s">
        <v>9</v>
      </c>
      <c r="F443" s="2" t="str">
        <f t="shared" si="69"/>
        <v>NIE</v>
      </c>
      <c r="G443">
        <f t="shared" si="70"/>
        <v>0.2</v>
      </c>
      <c r="H443">
        <f t="shared" si="74"/>
        <v>25300</v>
      </c>
      <c r="I443">
        <f t="shared" si="77"/>
        <v>42900</v>
      </c>
      <c r="J443">
        <f t="shared" si="75"/>
        <v>17600</v>
      </c>
      <c r="K443">
        <f t="shared" si="71"/>
        <v>25300</v>
      </c>
      <c r="L443">
        <f t="shared" si="72"/>
        <v>3</v>
      </c>
      <c r="M443" t="str">
        <f t="shared" si="76"/>
        <v>nie</v>
      </c>
      <c r="N443" t="str">
        <f t="shared" si="73"/>
        <v>nie</v>
      </c>
    </row>
    <row r="444" spans="1:14" x14ac:dyDescent="0.3">
      <c r="A444" s="2">
        <v>45369</v>
      </c>
      <c r="B444">
        <f t="shared" si="67"/>
        <v>1</v>
      </c>
      <c r="C444">
        <v>10</v>
      </c>
      <c r="D444">
        <f t="shared" si="68"/>
        <v>0</v>
      </c>
      <c r="E444" t="s">
        <v>9</v>
      </c>
      <c r="F444" s="2" t="str">
        <f t="shared" si="69"/>
        <v>TAK</v>
      </c>
      <c r="G444">
        <f t="shared" si="70"/>
        <v>0.2</v>
      </c>
      <c r="H444">
        <f t="shared" si="74"/>
        <v>25360</v>
      </c>
      <c r="I444">
        <f t="shared" si="77"/>
        <v>42960</v>
      </c>
      <c r="J444">
        <f t="shared" si="75"/>
        <v>17600</v>
      </c>
      <c r="K444">
        <f t="shared" si="71"/>
        <v>25360</v>
      </c>
      <c r="L444">
        <f t="shared" si="72"/>
        <v>3</v>
      </c>
      <c r="M444" t="str">
        <f t="shared" si="76"/>
        <v>nie</v>
      </c>
      <c r="N444" t="str">
        <f t="shared" si="73"/>
        <v>nie</v>
      </c>
    </row>
    <row r="445" spans="1:14" x14ac:dyDescent="0.3">
      <c r="A445" s="2">
        <v>45370</v>
      </c>
      <c r="B445">
        <f t="shared" si="67"/>
        <v>2</v>
      </c>
      <c r="C445">
        <v>10</v>
      </c>
      <c r="D445">
        <f t="shared" si="68"/>
        <v>0</v>
      </c>
      <c r="E445" t="s">
        <v>9</v>
      </c>
      <c r="F445" s="2" t="str">
        <f t="shared" si="69"/>
        <v>TAK</v>
      </c>
      <c r="G445">
        <f t="shared" si="70"/>
        <v>0.2</v>
      </c>
      <c r="H445">
        <f t="shared" si="74"/>
        <v>25420</v>
      </c>
      <c r="I445">
        <f t="shared" si="77"/>
        <v>43020</v>
      </c>
      <c r="J445">
        <f t="shared" si="75"/>
        <v>17600</v>
      </c>
      <c r="K445">
        <f t="shared" si="71"/>
        <v>25420</v>
      </c>
      <c r="L445">
        <f t="shared" si="72"/>
        <v>3</v>
      </c>
      <c r="M445" t="str">
        <f t="shared" si="76"/>
        <v>nie</v>
      </c>
      <c r="N445" t="str">
        <f t="shared" si="73"/>
        <v>nie</v>
      </c>
    </row>
    <row r="446" spans="1:14" x14ac:dyDescent="0.3">
      <c r="A446" s="2">
        <v>45371</v>
      </c>
      <c r="B446">
        <f t="shared" si="67"/>
        <v>3</v>
      </c>
      <c r="C446">
        <v>10</v>
      </c>
      <c r="D446">
        <f t="shared" si="68"/>
        <v>0</v>
      </c>
      <c r="E446" t="s">
        <v>9</v>
      </c>
      <c r="F446" s="2" t="str">
        <f t="shared" si="69"/>
        <v>TAK</v>
      </c>
      <c r="G446">
        <f t="shared" si="70"/>
        <v>0.2</v>
      </c>
      <c r="H446">
        <f t="shared" si="74"/>
        <v>25480</v>
      </c>
      <c r="I446">
        <f t="shared" si="77"/>
        <v>43080</v>
      </c>
      <c r="J446">
        <f t="shared" si="75"/>
        <v>17600</v>
      </c>
      <c r="K446">
        <f t="shared" si="71"/>
        <v>25480</v>
      </c>
      <c r="L446">
        <f t="shared" si="72"/>
        <v>3</v>
      </c>
      <c r="M446" t="str">
        <f t="shared" si="76"/>
        <v>nie</v>
      </c>
      <c r="N446" t="str">
        <f t="shared" si="73"/>
        <v>nie</v>
      </c>
    </row>
    <row r="447" spans="1:14" x14ac:dyDescent="0.3">
      <c r="A447" s="2">
        <v>45372</v>
      </c>
      <c r="B447">
        <f t="shared" si="67"/>
        <v>4</v>
      </c>
      <c r="C447">
        <v>10</v>
      </c>
      <c r="D447">
        <f t="shared" si="68"/>
        <v>0</v>
      </c>
      <c r="E447" t="s">
        <v>6</v>
      </c>
      <c r="F447" s="2" t="str">
        <f t="shared" si="69"/>
        <v>TAK</v>
      </c>
      <c r="G447">
        <f t="shared" si="70"/>
        <v>0.5</v>
      </c>
      <c r="H447">
        <f t="shared" si="74"/>
        <v>25630</v>
      </c>
      <c r="I447">
        <f t="shared" si="77"/>
        <v>43230</v>
      </c>
      <c r="J447">
        <f t="shared" si="75"/>
        <v>17600</v>
      </c>
      <c r="K447">
        <f t="shared" si="71"/>
        <v>25630</v>
      </c>
      <c r="L447">
        <f t="shared" si="72"/>
        <v>3</v>
      </c>
      <c r="M447" t="str">
        <f t="shared" si="76"/>
        <v>nie</v>
      </c>
      <c r="N447" t="str">
        <f t="shared" si="73"/>
        <v>nie</v>
      </c>
    </row>
    <row r="448" spans="1:14" x14ac:dyDescent="0.3">
      <c r="A448" s="2">
        <v>45373</v>
      </c>
      <c r="B448">
        <f t="shared" si="67"/>
        <v>5</v>
      </c>
      <c r="C448">
        <v>10</v>
      </c>
      <c r="D448">
        <f t="shared" si="68"/>
        <v>0</v>
      </c>
      <c r="E448" t="s">
        <v>6</v>
      </c>
      <c r="F448" s="2" t="str">
        <f t="shared" si="69"/>
        <v>TAK</v>
      </c>
      <c r="G448">
        <f t="shared" si="70"/>
        <v>0.5</v>
      </c>
      <c r="H448">
        <f t="shared" si="74"/>
        <v>25780</v>
      </c>
      <c r="I448">
        <f t="shared" si="77"/>
        <v>43380</v>
      </c>
      <c r="J448">
        <f t="shared" si="75"/>
        <v>17600</v>
      </c>
      <c r="K448">
        <f t="shared" si="71"/>
        <v>25780</v>
      </c>
      <c r="L448">
        <f t="shared" si="72"/>
        <v>3</v>
      </c>
      <c r="M448" t="str">
        <f t="shared" si="76"/>
        <v>nie</v>
      </c>
      <c r="N448" t="str">
        <f t="shared" si="73"/>
        <v>nie</v>
      </c>
    </row>
    <row r="449" spans="1:14" x14ac:dyDescent="0.3">
      <c r="A449" s="2">
        <v>45374</v>
      </c>
      <c r="B449">
        <f t="shared" si="67"/>
        <v>6</v>
      </c>
      <c r="C449">
        <v>10</v>
      </c>
      <c r="D449">
        <f t="shared" si="68"/>
        <v>0</v>
      </c>
      <c r="E449" t="s">
        <v>6</v>
      </c>
      <c r="F449" s="2" t="str">
        <f t="shared" si="69"/>
        <v>NIE</v>
      </c>
      <c r="G449">
        <f t="shared" si="70"/>
        <v>0.5</v>
      </c>
      <c r="H449">
        <f t="shared" si="74"/>
        <v>25780</v>
      </c>
      <c r="I449">
        <f t="shared" si="77"/>
        <v>43380</v>
      </c>
      <c r="J449">
        <f t="shared" si="75"/>
        <v>17600</v>
      </c>
      <c r="K449">
        <f t="shared" si="71"/>
        <v>25780</v>
      </c>
      <c r="L449">
        <f t="shared" si="72"/>
        <v>3</v>
      </c>
      <c r="M449" t="str">
        <f t="shared" si="76"/>
        <v>nie</v>
      </c>
      <c r="N449" t="str">
        <f t="shared" si="73"/>
        <v>nie</v>
      </c>
    </row>
    <row r="450" spans="1:14" x14ac:dyDescent="0.3">
      <c r="A450" s="2">
        <v>45375</v>
      </c>
      <c r="B450">
        <f t="shared" si="67"/>
        <v>7</v>
      </c>
      <c r="C450">
        <v>10</v>
      </c>
      <c r="D450">
        <f t="shared" si="68"/>
        <v>150</v>
      </c>
      <c r="E450" t="s">
        <v>6</v>
      </c>
      <c r="F450" s="2" t="str">
        <f t="shared" si="69"/>
        <v>NIE</v>
      </c>
      <c r="G450">
        <f t="shared" si="70"/>
        <v>0.5</v>
      </c>
      <c r="H450">
        <f t="shared" si="74"/>
        <v>25630</v>
      </c>
      <c r="I450">
        <f t="shared" si="77"/>
        <v>43380</v>
      </c>
      <c r="J450">
        <f t="shared" si="75"/>
        <v>17750</v>
      </c>
      <c r="K450">
        <f t="shared" si="71"/>
        <v>25630</v>
      </c>
      <c r="L450">
        <f t="shared" si="72"/>
        <v>3</v>
      </c>
      <c r="M450" t="str">
        <f t="shared" si="76"/>
        <v>nie</v>
      </c>
      <c r="N450" t="str">
        <f t="shared" si="73"/>
        <v>nie</v>
      </c>
    </row>
    <row r="451" spans="1:14" x14ac:dyDescent="0.3">
      <c r="A451" s="2">
        <v>45376</v>
      </c>
      <c r="B451">
        <f t="shared" ref="B451:B514" si="78">WEEKDAY(A451,2)</f>
        <v>1</v>
      </c>
      <c r="C451">
        <v>10</v>
      </c>
      <c r="D451">
        <f t="shared" ref="D451:D514" si="79">IF(B451=7,15*10,0)</f>
        <v>0</v>
      </c>
      <c r="E451" t="s">
        <v>6</v>
      </c>
      <c r="F451" s="2" t="str">
        <f t="shared" ref="F451:F514" si="80">IF(OR(B451=6,B451=7),"NIE","TAK")</f>
        <v>TAK</v>
      </c>
      <c r="G451">
        <f t="shared" ref="G451:G514" si="81">IF(E451="wiosna",50%,IF(E451="lato",90%,IF(E451="jesień",40%,20%)))</f>
        <v>0.5</v>
      </c>
      <c r="H451">
        <f t="shared" si="74"/>
        <v>25780</v>
      </c>
      <c r="I451">
        <f t="shared" si="77"/>
        <v>43530</v>
      </c>
      <c r="J451">
        <f t="shared" si="75"/>
        <v>17750</v>
      </c>
      <c r="K451">
        <f t="shared" ref="K451:K514" si="82">I451-J451</f>
        <v>25780</v>
      </c>
      <c r="L451">
        <f t="shared" ref="L451:L514" si="83">MONTH(A451)</f>
        <v>3</v>
      </c>
      <c r="M451" t="str">
        <f t="shared" si="76"/>
        <v>nie</v>
      </c>
      <c r="N451" t="str">
        <f t="shared" ref="N451:N514" si="84">IF(AND(M451="nie",M452="tak"),"koniec","nie")</f>
        <v>nie</v>
      </c>
    </row>
    <row r="452" spans="1:14" x14ac:dyDescent="0.3">
      <c r="A452" s="2">
        <v>45377</v>
      </c>
      <c r="B452">
        <f t="shared" si="78"/>
        <v>2</v>
      </c>
      <c r="C452">
        <v>10</v>
      </c>
      <c r="D452">
        <f t="shared" si="79"/>
        <v>0</v>
      </c>
      <c r="E452" t="s">
        <v>6</v>
      </c>
      <c r="F452" s="2" t="str">
        <f t="shared" si="80"/>
        <v>TAK</v>
      </c>
      <c r="G452">
        <f t="shared" si="81"/>
        <v>0.5</v>
      </c>
      <c r="H452">
        <f t="shared" ref="H452:H515" si="85">IF(F452="tak",30*G452*10-D452+H451,H451-D452)</f>
        <v>25930</v>
      </c>
      <c r="I452">
        <f t="shared" si="77"/>
        <v>43680</v>
      </c>
      <c r="J452">
        <f t="shared" ref="J452:J515" si="86">J451+D452</f>
        <v>17750</v>
      </c>
      <c r="K452">
        <f t="shared" si="82"/>
        <v>25930</v>
      </c>
      <c r="L452">
        <f t="shared" si="83"/>
        <v>3</v>
      </c>
      <c r="M452" t="str">
        <f t="shared" ref="M452:M515" si="87">IF(L452=L451,"nie","tak")</f>
        <v>nie</v>
      </c>
      <c r="N452" t="str">
        <f t="shared" si="84"/>
        <v>nie</v>
      </c>
    </row>
    <row r="453" spans="1:14" x14ac:dyDescent="0.3">
      <c r="A453" s="2">
        <v>45378</v>
      </c>
      <c r="B453">
        <f t="shared" si="78"/>
        <v>3</v>
      </c>
      <c r="C453">
        <v>10</v>
      </c>
      <c r="D453">
        <f t="shared" si="79"/>
        <v>0</v>
      </c>
      <c r="E453" t="s">
        <v>6</v>
      </c>
      <c r="F453" s="2" t="str">
        <f t="shared" si="80"/>
        <v>TAK</v>
      </c>
      <c r="G453">
        <f t="shared" si="81"/>
        <v>0.5</v>
      </c>
      <c r="H453">
        <f t="shared" si="85"/>
        <v>26080</v>
      </c>
      <c r="I453">
        <f t="shared" si="77"/>
        <v>43830</v>
      </c>
      <c r="J453">
        <f t="shared" si="86"/>
        <v>17750</v>
      </c>
      <c r="K453">
        <f t="shared" si="82"/>
        <v>26080</v>
      </c>
      <c r="L453">
        <f t="shared" si="83"/>
        <v>3</v>
      </c>
      <c r="M453" t="str">
        <f t="shared" si="87"/>
        <v>nie</v>
      </c>
      <c r="N453" t="str">
        <f t="shared" si="84"/>
        <v>nie</v>
      </c>
    </row>
    <row r="454" spans="1:14" x14ac:dyDescent="0.3">
      <c r="A454" s="2">
        <v>45379</v>
      </c>
      <c r="B454">
        <f t="shared" si="78"/>
        <v>4</v>
      </c>
      <c r="C454">
        <v>10</v>
      </c>
      <c r="D454">
        <f t="shared" si="79"/>
        <v>0</v>
      </c>
      <c r="E454" t="s">
        <v>6</v>
      </c>
      <c r="F454" s="2" t="str">
        <f t="shared" si="80"/>
        <v>TAK</v>
      </c>
      <c r="G454">
        <f t="shared" si="81"/>
        <v>0.5</v>
      </c>
      <c r="H454">
        <f t="shared" si="85"/>
        <v>26230</v>
      </c>
      <c r="I454">
        <f t="shared" si="77"/>
        <v>43980</v>
      </c>
      <c r="J454">
        <f t="shared" si="86"/>
        <v>17750</v>
      </c>
      <c r="K454">
        <f t="shared" si="82"/>
        <v>26230</v>
      </c>
      <c r="L454">
        <f t="shared" si="83"/>
        <v>3</v>
      </c>
      <c r="M454" t="str">
        <f t="shared" si="87"/>
        <v>nie</v>
      </c>
      <c r="N454" t="str">
        <f t="shared" si="84"/>
        <v>nie</v>
      </c>
    </row>
    <row r="455" spans="1:14" x14ac:dyDescent="0.3">
      <c r="A455" s="2">
        <v>45380</v>
      </c>
      <c r="B455">
        <f t="shared" si="78"/>
        <v>5</v>
      </c>
      <c r="C455">
        <v>10</v>
      </c>
      <c r="D455">
        <f t="shared" si="79"/>
        <v>0</v>
      </c>
      <c r="E455" t="s">
        <v>6</v>
      </c>
      <c r="F455" s="2" t="str">
        <f t="shared" si="80"/>
        <v>TAK</v>
      </c>
      <c r="G455">
        <f t="shared" si="81"/>
        <v>0.5</v>
      </c>
      <c r="H455">
        <f t="shared" si="85"/>
        <v>26380</v>
      </c>
      <c r="I455">
        <f t="shared" si="77"/>
        <v>44130</v>
      </c>
      <c r="J455">
        <f t="shared" si="86"/>
        <v>17750</v>
      </c>
      <c r="K455">
        <f t="shared" si="82"/>
        <v>26380</v>
      </c>
      <c r="L455">
        <f t="shared" si="83"/>
        <v>3</v>
      </c>
      <c r="M455" t="str">
        <f t="shared" si="87"/>
        <v>nie</v>
      </c>
      <c r="N455" t="str">
        <f t="shared" si="84"/>
        <v>nie</v>
      </c>
    </row>
    <row r="456" spans="1:14" x14ac:dyDescent="0.3">
      <c r="A456" s="2">
        <v>45381</v>
      </c>
      <c r="B456">
        <f t="shared" si="78"/>
        <v>6</v>
      </c>
      <c r="C456">
        <v>10</v>
      </c>
      <c r="D456">
        <f t="shared" si="79"/>
        <v>0</v>
      </c>
      <c r="E456" t="s">
        <v>6</v>
      </c>
      <c r="F456" s="2" t="str">
        <f t="shared" si="80"/>
        <v>NIE</v>
      </c>
      <c r="G456">
        <f t="shared" si="81"/>
        <v>0.5</v>
      </c>
      <c r="H456">
        <f t="shared" si="85"/>
        <v>26380</v>
      </c>
      <c r="I456">
        <f t="shared" si="77"/>
        <v>44130</v>
      </c>
      <c r="J456">
        <f t="shared" si="86"/>
        <v>17750</v>
      </c>
      <c r="K456">
        <f t="shared" si="82"/>
        <v>26380</v>
      </c>
      <c r="L456">
        <f t="shared" si="83"/>
        <v>3</v>
      </c>
      <c r="M456" t="str">
        <f t="shared" si="87"/>
        <v>nie</v>
      </c>
      <c r="N456" t="str">
        <f>IF(AND(M456="nie",M457="tak"),"koniec","nie")</f>
        <v>nie</v>
      </c>
    </row>
    <row r="457" spans="1:14" x14ac:dyDescent="0.3">
      <c r="A457" s="2">
        <v>45382</v>
      </c>
      <c r="B457">
        <f t="shared" si="78"/>
        <v>7</v>
      </c>
      <c r="C457">
        <v>10</v>
      </c>
      <c r="D457">
        <f t="shared" si="79"/>
        <v>150</v>
      </c>
      <c r="E457" t="s">
        <v>6</v>
      </c>
      <c r="F457" s="2" t="str">
        <f t="shared" si="80"/>
        <v>NIE</v>
      </c>
      <c r="G457">
        <f t="shared" si="81"/>
        <v>0.5</v>
      </c>
      <c r="H457">
        <f>IF(F457="tak",30*G457*10-D457+H456,H456-D457)</f>
        <v>26230</v>
      </c>
      <c r="I457">
        <f>IF(F457="tak",G457*C457*30+I456,I456)</f>
        <v>44130</v>
      </c>
      <c r="J457">
        <f>J456+D457</f>
        <v>17900</v>
      </c>
      <c r="K457">
        <f t="shared" si="82"/>
        <v>26230</v>
      </c>
      <c r="L457">
        <f t="shared" si="83"/>
        <v>3</v>
      </c>
      <c r="M457" t="str">
        <f>IF(L457=L456,"nie","tak")</f>
        <v>nie</v>
      </c>
      <c r="N457" t="str">
        <f>IF(AND(M457="nie",M458="tak"),"koniec","nie")</f>
        <v>koniec</v>
      </c>
    </row>
    <row r="458" spans="1:14" x14ac:dyDescent="0.3">
      <c r="A458" s="2">
        <v>45383</v>
      </c>
      <c r="B458">
        <f t="shared" si="78"/>
        <v>1</v>
      </c>
      <c r="C458">
        <v>10</v>
      </c>
      <c r="D458">
        <f t="shared" si="79"/>
        <v>0</v>
      </c>
      <c r="E458" t="s">
        <v>6</v>
      </c>
      <c r="F458" s="2" t="str">
        <f t="shared" si="80"/>
        <v>TAK</v>
      </c>
      <c r="G458">
        <f t="shared" si="81"/>
        <v>0.5</v>
      </c>
      <c r="H458">
        <f>IF(F458="tak",30*G458*10-D458+H457,H457-D458)</f>
        <v>26380</v>
      </c>
      <c r="I458">
        <f>IF(F458="tak",G458*C458*30+I457,I457)</f>
        <v>44280</v>
      </c>
      <c r="J458">
        <f>J457+D458</f>
        <v>17900</v>
      </c>
      <c r="K458">
        <f t="shared" si="82"/>
        <v>26380</v>
      </c>
      <c r="L458">
        <f t="shared" si="83"/>
        <v>4</v>
      </c>
      <c r="M458" t="str">
        <f>IF(L458=L457,"nie","tak")</f>
        <v>tak</v>
      </c>
      <c r="N458" t="str">
        <f t="shared" si="84"/>
        <v>nie</v>
      </c>
    </row>
    <row r="459" spans="1:14" x14ac:dyDescent="0.3">
      <c r="A459" s="2">
        <v>45384</v>
      </c>
      <c r="B459">
        <f t="shared" si="78"/>
        <v>2</v>
      </c>
      <c r="C459">
        <v>10</v>
      </c>
      <c r="D459">
        <f t="shared" si="79"/>
        <v>0</v>
      </c>
      <c r="E459" t="s">
        <v>6</v>
      </c>
      <c r="F459" s="2" t="str">
        <f t="shared" si="80"/>
        <v>TAK</v>
      </c>
      <c r="G459">
        <f t="shared" si="81"/>
        <v>0.5</v>
      </c>
      <c r="H459">
        <f t="shared" si="85"/>
        <v>26530</v>
      </c>
      <c r="I459">
        <f t="shared" si="77"/>
        <v>44430</v>
      </c>
      <c r="J459">
        <f t="shared" si="86"/>
        <v>17900</v>
      </c>
      <c r="K459">
        <f t="shared" si="82"/>
        <v>26530</v>
      </c>
      <c r="L459">
        <f t="shared" si="83"/>
        <v>4</v>
      </c>
      <c r="M459" t="str">
        <f t="shared" si="87"/>
        <v>nie</v>
      </c>
      <c r="N459" t="str">
        <f t="shared" si="84"/>
        <v>nie</v>
      </c>
    </row>
    <row r="460" spans="1:14" x14ac:dyDescent="0.3">
      <c r="A460" s="2">
        <v>45385</v>
      </c>
      <c r="B460">
        <f t="shared" si="78"/>
        <v>3</v>
      </c>
      <c r="C460">
        <v>10</v>
      </c>
      <c r="D460">
        <f t="shared" si="79"/>
        <v>0</v>
      </c>
      <c r="E460" t="s">
        <v>6</v>
      </c>
      <c r="F460" s="2" t="str">
        <f t="shared" si="80"/>
        <v>TAK</v>
      </c>
      <c r="G460">
        <f t="shared" si="81"/>
        <v>0.5</v>
      </c>
      <c r="H460">
        <f t="shared" si="85"/>
        <v>26680</v>
      </c>
      <c r="I460">
        <f t="shared" si="77"/>
        <v>44580</v>
      </c>
      <c r="J460">
        <f t="shared" si="86"/>
        <v>17900</v>
      </c>
      <c r="K460">
        <f t="shared" si="82"/>
        <v>26680</v>
      </c>
      <c r="L460">
        <f t="shared" si="83"/>
        <v>4</v>
      </c>
      <c r="M460" t="str">
        <f t="shared" si="87"/>
        <v>nie</v>
      </c>
      <c r="N460" t="str">
        <f t="shared" si="84"/>
        <v>nie</v>
      </c>
    </row>
    <row r="461" spans="1:14" x14ac:dyDescent="0.3">
      <c r="A461" s="2">
        <v>45386</v>
      </c>
      <c r="B461">
        <f t="shared" si="78"/>
        <v>4</v>
      </c>
      <c r="C461">
        <v>10</v>
      </c>
      <c r="D461">
        <f t="shared" si="79"/>
        <v>0</v>
      </c>
      <c r="E461" t="s">
        <v>6</v>
      </c>
      <c r="F461" s="2" t="str">
        <f t="shared" si="80"/>
        <v>TAK</v>
      </c>
      <c r="G461">
        <f t="shared" si="81"/>
        <v>0.5</v>
      </c>
      <c r="H461">
        <f t="shared" si="85"/>
        <v>26830</v>
      </c>
      <c r="I461">
        <f t="shared" si="77"/>
        <v>44730</v>
      </c>
      <c r="J461">
        <f t="shared" si="86"/>
        <v>17900</v>
      </c>
      <c r="K461">
        <f t="shared" si="82"/>
        <v>26830</v>
      </c>
      <c r="L461">
        <f t="shared" si="83"/>
        <v>4</v>
      </c>
      <c r="M461" t="str">
        <f t="shared" si="87"/>
        <v>nie</v>
      </c>
      <c r="N461" t="str">
        <f t="shared" si="84"/>
        <v>nie</v>
      </c>
    </row>
    <row r="462" spans="1:14" x14ac:dyDescent="0.3">
      <c r="A462" s="2">
        <v>45387</v>
      </c>
      <c r="B462">
        <f t="shared" si="78"/>
        <v>5</v>
      </c>
      <c r="C462">
        <v>10</v>
      </c>
      <c r="D462">
        <f t="shared" si="79"/>
        <v>0</v>
      </c>
      <c r="E462" t="s">
        <v>6</v>
      </c>
      <c r="F462" s="2" t="str">
        <f t="shared" si="80"/>
        <v>TAK</v>
      </c>
      <c r="G462">
        <f t="shared" si="81"/>
        <v>0.5</v>
      </c>
      <c r="H462">
        <f t="shared" si="85"/>
        <v>26980</v>
      </c>
      <c r="I462">
        <f t="shared" si="77"/>
        <v>44880</v>
      </c>
      <c r="J462">
        <f t="shared" si="86"/>
        <v>17900</v>
      </c>
      <c r="K462">
        <f t="shared" si="82"/>
        <v>26980</v>
      </c>
      <c r="L462">
        <f t="shared" si="83"/>
        <v>4</v>
      </c>
      <c r="M462" t="str">
        <f t="shared" si="87"/>
        <v>nie</v>
      </c>
      <c r="N462" t="str">
        <f t="shared" si="84"/>
        <v>nie</v>
      </c>
    </row>
    <row r="463" spans="1:14" x14ac:dyDescent="0.3">
      <c r="A463" s="2">
        <v>45388</v>
      </c>
      <c r="B463">
        <f t="shared" si="78"/>
        <v>6</v>
      </c>
      <c r="C463">
        <v>10</v>
      </c>
      <c r="D463">
        <f t="shared" si="79"/>
        <v>0</v>
      </c>
      <c r="E463" t="s">
        <v>6</v>
      </c>
      <c r="F463" s="2" t="str">
        <f t="shared" si="80"/>
        <v>NIE</v>
      </c>
      <c r="G463">
        <f t="shared" si="81"/>
        <v>0.5</v>
      </c>
      <c r="H463">
        <f t="shared" si="85"/>
        <v>26980</v>
      </c>
      <c r="I463">
        <f t="shared" ref="I463:I526" si="88">IF(F463="tak",G463*C463*30+I462,I462)</f>
        <v>44880</v>
      </c>
      <c r="J463">
        <f t="shared" si="86"/>
        <v>17900</v>
      </c>
      <c r="K463">
        <f t="shared" si="82"/>
        <v>26980</v>
      </c>
      <c r="L463">
        <f t="shared" si="83"/>
        <v>4</v>
      </c>
      <c r="M463" t="str">
        <f t="shared" si="87"/>
        <v>nie</v>
      </c>
      <c r="N463" t="str">
        <f t="shared" si="84"/>
        <v>nie</v>
      </c>
    </row>
    <row r="464" spans="1:14" x14ac:dyDescent="0.3">
      <c r="A464" s="2">
        <v>45389</v>
      </c>
      <c r="B464">
        <f t="shared" si="78"/>
        <v>7</v>
      </c>
      <c r="C464">
        <v>10</v>
      </c>
      <c r="D464">
        <f t="shared" si="79"/>
        <v>150</v>
      </c>
      <c r="E464" t="s">
        <v>6</v>
      </c>
      <c r="F464" s="2" t="str">
        <f t="shared" si="80"/>
        <v>NIE</v>
      </c>
      <c r="G464">
        <f t="shared" si="81"/>
        <v>0.5</v>
      </c>
      <c r="H464">
        <f t="shared" si="85"/>
        <v>26830</v>
      </c>
      <c r="I464">
        <f t="shared" si="88"/>
        <v>44880</v>
      </c>
      <c r="J464">
        <f t="shared" si="86"/>
        <v>18050</v>
      </c>
      <c r="K464">
        <f t="shared" si="82"/>
        <v>26830</v>
      </c>
      <c r="L464">
        <f t="shared" si="83"/>
        <v>4</v>
      </c>
      <c r="M464" t="str">
        <f t="shared" si="87"/>
        <v>nie</v>
      </c>
      <c r="N464" t="str">
        <f t="shared" si="84"/>
        <v>nie</v>
      </c>
    </row>
    <row r="465" spans="1:14" x14ac:dyDescent="0.3">
      <c r="A465" s="2">
        <v>45390</v>
      </c>
      <c r="B465">
        <f t="shared" si="78"/>
        <v>1</v>
      </c>
      <c r="C465">
        <v>10</v>
      </c>
      <c r="D465">
        <f t="shared" si="79"/>
        <v>0</v>
      </c>
      <c r="E465" t="s">
        <v>6</v>
      </c>
      <c r="F465" s="2" t="str">
        <f t="shared" si="80"/>
        <v>TAK</v>
      </c>
      <c r="G465">
        <f t="shared" si="81"/>
        <v>0.5</v>
      </c>
      <c r="H465">
        <f t="shared" si="85"/>
        <v>26980</v>
      </c>
      <c r="I465">
        <f t="shared" si="88"/>
        <v>45030</v>
      </c>
      <c r="J465">
        <f t="shared" si="86"/>
        <v>18050</v>
      </c>
      <c r="K465">
        <f t="shared" si="82"/>
        <v>26980</v>
      </c>
      <c r="L465">
        <f t="shared" si="83"/>
        <v>4</v>
      </c>
      <c r="M465" t="str">
        <f t="shared" si="87"/>
        <v>nie</v>
      </c>
      <c r="N465" t="str">
        <f t="shared" si="84"/>
        <v>nie</v>
      </c>
    </row>
    <row r="466" spans="1:14" x14ac:dyDescent="0.3">
      <c r="A466" s="2">
        <v>45391</v>
      </c>
      <c r="B466">
        <f t="shared" si="78"/>
        <v>2</v>
      </c>
      <c r="C466">
        <v>10</v>
      </c>
      <c r="D466">
        <f t="shared" si="79"/>
        <v>0</v>
      </c>
      <c r="E466" t="s">
        <v>6</v>
      </c>
      <c r="F466" s="2" t="str">
        <f t="shared" si="80"/>
        <v>TAK</v>
      </c>
      <c r="G466">
        <f t="shared" si="81"/>
        <v>0.5</v>
      </c>
      <c r="H466">
        <f t="shared" si="85"/>
        <v>27130</v>
      </c>
      <c r="I466">
        <f t="shared" si="88"/>
        <v>45180</v>
      </c>
      <c r="J466">
        <f t="shared" si="86"/>
        <v>18050</v>
      </c>
      <c r="K466">
        <f t="shared" si="82"/>
        <v>27130</v>
      </c>
      <c r="L466">
        <f t="shared" si="83"/>
        <v>4</v>
      </c>
      <c r="M466" t="str">
        <f t="shared" si="87"/>
        <v>nie</v>
      </c>
      <c r="N466" t="str">
        <f t="shared" si="84"/>
        <v>nie</v>
      </c>
    </row>
    <row r="467" spans="1:14" x14ac:dyDescent="0.3">
      <c r="A467" s="2">
        <v>45392</v>
      </c>
      <c r="B467">
        <f t="shared" si="78"/>
        <v>3</v>
      </c>
      <c r="C467">
        <v>10</v>
      </c>
      <c r="D467">
        <f t="shared" si="79"/>
        <v>0</v>
      </c>
      <c r="E467" t="s">
        <v>6</v>
      </c>
      <c r="F467" s="2" t="str">
        <f t="shared" si="80"/>
        <v>TAK</v>
      </c>
      <c r="G467">
        <f t="shared" si="81"/>
        <v>0.5</v>
      </c>
      <c r="H467">
        <f t="shared" si="85"/>
        <v>27280</v>
      </c>
      <c r="I467">
        <f t="shared" si="88"/>
        <v>45330</v>
      </c>
      <c r="J467">
        <f t="shared" si="86"/>
        <v>18050</v>
      </c>
      <c r="K467">
        <f t="shared" si="82"/>
        <v>27280</v>
      </c>
      <c r="L467">
        <f t="shared" si="83"/>
        <v>4</v>
      </c>
      <c r="M467" t="str">
        <f t="shared" si="87"/>
        <v>nie</v>
      </c>
      <c r="N467" t="str">
        <f t="shared" si="84"/>
        <v>nie</v>
      </c>
    </row>
    <row r="468" spans="1:14" x14ac:dyDescent="0.3">
      <c r="A468" s="2">
        <v>45393</v>
      </c>
      <c r="B468">
        <f t="shared" si="78"/>
        <v>4</v>
      </c>
      <c r="C468">
        <v>10</v>
      </c>
      <c r="D468">
        <f t="shared" si="79"/>
        <v>0</v>
      </c>
      <c r="E468" t="s">
        <v>6</v>
      </c>
      <c r="F468" s="2" t="str">
        <f t="shared" si="80"/>
        <v>TAK</v>
      </c>
      <c r="G468">
        <f t="shared" si="81"/>
        <v>0.5</v>
      </c>
      <c r="H468">
        <f t="shared" si="85"/>
        <v>27430</v>
      </c>
      <c r="I468">
        <f t="shared" si="88"/>
        <v>45480</v>
      </c>
      <c r="J468">
        <f t="shared" si="86"/>
        <v>18050</v>
      </c>
      <c r="K468">
        <f t="shared" si="82"/>
        <v>27430</v>
      </c>
      <c r="L468">
        <f t="shared" si="83"/>
        <v>4</v>
      </c>
      <c r="M468" t="str">
        <f t="shared" si="87"/>
        <v>nie</v>
      </c>
      <c r="N468" t="str">
        <f t="shared" si="84"/>
        <v>nie</v>
      </c>
    </row>
    <row r="469" spans="1:14" x14ac:dyDescent="0.3">
      <c r="A469" s="2">
        <v>45394</v>
      </c>
      <c r="B469">
        <f t="shared" si="78"/>
        <v>5</v>
      </c>
      <c r="C469">
        <v>10</v>
      </c>
      <c r="D469">
        <f t="shared" si="79"/>
        <v>0</v>
      </c>
      <c r="E469" t="s">
        <v>6</v>
      </c>
      <c r="F469" s="2" t="str">
        <f t="shared" si="80"/>
        <v>TAK</v>
      </c>
      <c r="G469">
        <f t="shared" si="81"/>
        <v>0.5</v>
      </c>
      <c r="H469">
        <f t="shared" si="85"/>
        <v>27580</v>
      </c>
      <c r="I469">
        <f t="shared" si="88"/>
        <v>45630</v>
      </c>
      <c r="J469">
        <f t="shared" si="86"/>
        <v>18050</v>
      </c>
      <c r="K469">
        <f t="shared" si="82"/>
        <v>27580</v>
      </c>
      <c r="L469">
        <f t="shared" si="83"/>
        <v>4</v>
      </c>
      <c r="M469" t="str">
        <f t="shared" si="87"/>
        <v>nie</v>
      </c>
      <c r="N469" t="str">
        <f t="shared" si="84"/>
        <v>nie</v>
      </c>
    </row>
    <row r="470" spans="1:14" x14ac:dyDescent="0.3">
      <c r="A470" s="2">
        <v>45395</v>
      </c>
      <c r="B470">
        <f t="shared" si="78"/>
        <v>6</v>
      </c>
      <c r="C470">
        <v>10</v>
      </c>
      <c r="D470">
        <f t="shared" si="79"/>
        <v>0</v>
      </c>
      <c r="E470" t="s">
        <v>6</v>
      </c>
      <c r="F470" s="2" t="str">
        <f t="shared" si="80"/>
        <v>NIE</v>
      </c>
      <c r="G470">
        <f t="shared" si="81"/>
        <v>0.5</v>
      </c>
      <c r="H470">
        <f t="shared" si="85"/>
        <v>27580</v>
      </c>
      <c r="I470">
        <f t="shared" si="88"/>
        <v>45630</v>
      </c>
      <c r="J470">
        <f t="shared" si="86"/>
        <v>18050</v>
      </c>
      <c r="K470">
        <f t="shared" si="82"/>
        <v>27580</v>
      </c>
      <c r="L470">
        <f t="shared" si="83"/>
        <v>4</v>
      </c>
      <c r="M470" t="str">
        <f t="shared" si="87"/>
        <v>nie</v>
      </c>
      <c r="N470" t="str">
        <f t="shared" si="84"/>
        <v>nie</v>
      </c>
    </row>
    <row r="471" spans="1:14" x14ac:dyDescent="0.3">
      <c r="A471" s="2">
        <v>45396</v>
      </c>
      <c r="B471">
        <f t="shared" si="78"/>
        <v>7</v>
      </c>
      <c r="C471">
        <v>10</v>
      </c>
      <c r="D471">
        <f t="shared" si="79"/>
        <v>150</v>
      </c>
      <c r="E471" t="s">
        <v>6</v>
      </c>
      <c r="F471" s="2" t="str">
        <f t="shared" si="80"/>
        <v>NIE</v>
      </c>
      <c r="G471">
        <f t="shared" si="81"/>
        <v>0.5</v>
      </c>
      <c r="H471">
        <f t="shared" si="85"/>
        <v>27430</v>
      </c>
      <c r="I471">
        <f t="shared" si="88"/>
        <v>45630</v>
      </c>
      <c r="J471">
        <f t="shared" si="86"/>
        <v>18200</v>
      </c>
      <c r="K471">
        <f t="shared" si="82"/>
        <v>27430</v>
      </c>
      <c r="L471">
        <f t="shared" si="83"/>
        <v>4</v>
      </c>
      <c r="M471" t="str">
        <f t="shared" si="87"/>
        <v>nie</v>
      </c>
      <c r="N471" t="str">
        <f t="shared" si="84"/>
        <v>nie</v>
      </c>
    </row>
    <row r="472" spans="1:14" x14ac:dyDescent="0.3">
      <c r="A472" s="2">
        <v>45397</v>
      </c>
      <c r="B472">
        <f t="shared" si="78"/>
        <v>1</v>
      </c>
      <c r="C472">
        <v>10</v>
      </c>
      <c r="D472">
        <f t="shared" si="79"/>
        <v>0</v>
      </c>
      <c r="E472" t="s">
        <v>6</v>
      </c>
      <c r="F472" s="2" t="str">
        <f t="shared" si="80"/>
        <v>TAK</v>
      </c>
      <c r="G472">
        <f t="shared" si="81"/>
        <v>0.5</v>
      </c>
      <c r="H472">
        <f t="shared" si="85"/>
        <v>27580</v>
      </c>
      <c r="I472">
        <f t="shared" si="88"/>
        <v>45780</v>
      </c>
      <c r="J472">
        <f t="shared" si="86"/>
        <v>18200</v>
      </c>
      <c r="K472">
        <f t="shared" si="82"/>
        <v>27580</v>
      </c>
      <c r="L472">
        <f t="shared" si="83"/>
        <v>4</v>
      </c>
      <c r="M472" t="str">
        <f t="shared" si="87"/>
        <v>nie</v>
      </c>
      <c r="N472" t="str">
        <f t="shared" si="84"/>
        <v>nie</v>
      </c>
    </row>
    <row r="473" spans="1:14" x14ac:dyDescent="0.3">
      <c r="A473" s="2">
        <v>45398</v>
      </c>
      <c r="B473">
        <f t="shared" si="78"/>
        <v>2</v>
      </c>
      <c r="C473">
        <v>10</v>
      </c>
      <c r="D473">
        <f t="shared" si="79"/>
        <v>0</v>
      </c>
      <c r="E473" t="s">
        <v>6</v>
      </c>
      <c r="F473" s="2" t="str">
        <f t="shared" si="80"/>
        <v>TAK</v>
      </c>
      <c r="G473">
        <f t="shared" si="81"/>
        <v>0.5</v>
      </c>
      <c r="H473">
        <f t="shared" si="85"/>
        <v>27730</v>
      </c>
      <c r="I473">
        <f t="shared" si="88"/>
        <v>45930</v>
      </c>
      <c r="J473">
        <f t="shared" si="86"/>
        <v>18200</v>
      </c>
      <c r="K473">
        <f t="shared" si="82"/>
        <v>27730</v>
      </c>
      <c r="L473">
        <f t="shared" si="83"/>
        <v>4</v>
      </c>
      <c r="M473" t="str">
        <f t="shared" si="87"/>
        <v>nie</v>
      </c>
      <c r="N473" t="str">
        <f t="shared" si="84"/>
        <v>nie</v>
      </c>
    </row>
    <row r="474" spans="1:14" x14ac:dyDescent="0.3">
      <c r="A474" s="2">
        <v>45399</v>
      </c>
      <c r="B474">
        <f t="shared" si="78"/>
        <v>3</v>
      </c>
      <c r="C474">
        <v>10</v>
      </c>
      <c r="D474">
        <f t="shared" si="79"/>
        <v>0</v>
      </c>
      <c r="E474" t="s">
        <v>6</v>
      </c>
      <c r="F474" s="2" t="str">
        <f t="shared" si="80"/>
        <v>TAK</v>
      </c>
      <c r="G474">
        <f t="shared" si="81"/>
        <v>0.5</v>
      </c>
      <c r="H474">
        <f t="shared" si="85"/>
        <v>27880</v>
      </c>
      <c r="I474">
        <f t="shared" si="88"/>
        <v>46080</v>
      </c>
      <c r="J474">
        <f t="shared" si="86"/>
        <v>18200</v>
      </c>
      <c r="K474">
        <f t="shared" si="82"/>
        <v>27880</v>
      </c>
      <c r="L474">
        <f t="shared" si="83"/>
        <v>4</v>
      </c>
      <c r="M474" t="str">
        <f t="shared" si="87"/>
        <v>nie</v>
      </c>
      <c r="N474" t="str">
        <f t="shared" si="84"/>
        <v>nie</v>
      </c>
    </row>
    <row r="475" spans="1:14" x14ac:dyDescent="0.3">
      <c r="A475" s="2">
        <v>45400</v>
      </c>
      <c r="B475">
        <f t="shared" si="78"/>
        <v>4</v>
      </c>
      <c r="C475">
        <v>10</v>
      </c>
      <c r="D475">
        <f t="shared" si="79"/>
        <v>0</v>
      </c>
      <c r="E475" t="s">
        <v>6</v>
      </c>
      <c r="F475" s="2" t="str">
        <f t="shared" si="80"/>
        <v>TAK</v>
      </c>
      <c r="G475">
        <f t="shared" si="81"/>
        <v>0.5</v>
      </c>
      <c r="H475">
        <f t="shared" si="85"/>
        <v>28030</v>
      </c>
      <c r="I475">
        <f t="shared" si="88"/>
        <v>46230</v>
      </c>
      <c r="J475">
        <f t="shared" si="86"/>
        <v>18200</v>
      </c>
      <c r="K475">
        <f t="shared" si="82"/>
        <v>28030</v>
      </c>
      <c r="L475">
        <f t="shared" si="83"/>
        <v>4</v>
      </c>
      <c r="M475" t="str">
        <f t="shared" si="87"/>
        <v>nie</v>
      </c>
      <c r="N475" t="str">
        <f t="shared" si="84"/>
        <v>nie</v>
      </c>
    </row>
    <row r="476" spans="1:14" x14ac:dyDescent="0.3">
      <c r="A476" s="2">
        <v>45401</v>
      </c>
      <c r="B476">
        <f t="shared" si="78"/>
        <v>5</v>
      </c>
      <c r="C476">
        <v>10</v>
      </c>
      <c r="D476">
        <f t="shared" si="79"/>
        <v>0</v>
      </c>
      <c r="E476" t="s">
        <v>6</v>
      </c>
      <c r="F476" s="2" t="str">
        <f t="shared" si="80"/>
        <v>TAK</v>
      </c>
      <c r="G476">
        <f t="shared" si="81"/>
        <v>0.5</v>
      </c>
      <c r="H476">
        <f t="shared" si="85"/>
        <v>28180</v>
      </c>
      <c r="I476">
        <f t="shared" si="88"/>
        <v>46380</v>
      </c>
      <c r="J476">
        <f t="shared" si="86"/>
        <v>18200</v>
      </c>
      <c r="K476">
        <f t="shared" si="82"/>
        <v>28180</v>
      </c>
      <c r="L476">
        <f t="shared" si="83"/>
        <v>4</v>
      </c>
      <c r="M476" t="str">
        <f t="shared" si="87"/>
        <v>nie</v>
      </c>
      <c r="N476" t="str">
        <f t="shared" si="84"/>
        <v>nie</v>
      </c>
    </row>
    <row r="477" spans="1:14" x14ac:dyDescent="0.3">
      <c r="A477" s="2">
        <v>45402</v>
      </c>
      <c r="B477">
        <f t="shared" si="78"/>
        <v>6</v>
      </c>
      <c r="C477">
        <v>10</v>
      </c>
      <c r="D477">
        <f t="shared" si="79"/>
        <v>0</v>
      </c>
      <c r="E477" t="s">
        <v>6</v>
      </c>
      <c r="F477" s="2" t="str">
        <f t="shared" si="80"/>
        <v>NIE</v>
      </c>
      <c r="G477">
        <f t="shared" si="81"/>
        <v>0.5</v>
      </c>
      <c r="H477">
        <f t="shared" si="85"/>
        <v>28180</v>
      </c>
      <c r="I477">
        <f t="shared" si="88"/>
        <v>46380</v>
      </c>
      <c r="J477">
        <f t="shared" si="86"/>
        <v>18200</v>
      </c>
      <c r="K477">
        <f t="shared" si="82"/>
        <v>28180</v>
      </c>
      <c r="L477">
        <f t="shared" si="83"/>
        <v>4</v>
      </c>
      <c r="M477" t="str">
        <f t="shared" si="87"/>
        <v>nie</v>
      </c>
      <c r="N477" t="str">
        <f t="shared" si="84"/>
        <v>nie</v>
      </c>
    </row>
    <row r="478" spans="1:14" x14ac:dyDescent="0.3">
      <c r="A478" s="2">
        <v>45403</v>
      </c>
      <c r="B478">
        <f t="shared" si="78"/>
        <v>7</v>
      </c>
      <c r="C478">
        <v>10</v>
      </c>
      <c r="D478">
        <f t="shared" si="79"/>
        <v>150</v>
      </c>
      <c r="E478" t="s">
        <v>6</v>
      </c>
      <c r="F478" s="2" t="str">
        <f t="shared" si="80"/>
        <v>NIE</v>
      </c>
      <c r="G478">
        <f t="shared" si="81"/>
        <v>0.5</v>
      </c>
      <c r="H478">
        <f t="shared" si="85"/>
        <v>28030</v>
      </c>
      <c r="I478">
        <f t="shared" si="88"/>
        <v>46380</v>
      </c>
      <c r="J478">
        <f t="shared" si="86"/>
        <v>18350</v>
      </c>
      <c r="K478">
        <f t="shared" si="82"/>
        <v>28030</v>
      </c>
      <c r="L478">
        <f t="shared" si="83"/>
        <v>4</v>
      </c>
      <c r="M478" t="str">
        <f t="shared" si="87"/>
        <v>nie</v>
      </c>
      <c r="N478" t="str">
        <f t="shared" si="84"/>
        <v>nie</v>
      </c>
    </row>
    <row r="479" spans="1:14" x14ac:dyDescent="0.3">
      <c r="A479" s="2">
        <v>45404</v>
      </c>
      <c r="B479">
        <f t="shared" si="78"/>
        <v>1</v>
      </c>
      <c r="C479">
        <v>10</v>
      </c>
      <c r="D479">
        <f t="shared" si="79"/>
        <v>0</v>
      </c>
      <c r="E479" t="s">
        <v>6</v>
      </c>
      <c r="F479" s="2" t="str">
        <f t="shared" si="80"/>
        <v>TAK</v>
      </c>
      <c r="G479">
        <f t="shared" si="81"/>
        <v>0.5</v>
      </c>
      <c r="H479">
        <f t="shared" si="85"/>
        <v>28180</v>
      </c>
      <c r="I479">
        <f t="shared" si="88"/>
        <v>46530</v>
      </c>
      <c r="J479">
        <f t="shared" si="86"/>
        <v>18350</v>
      </c>
      <c r="K479">
        <f t="shared" si="82"/>
        <v>28180</v>
      </c>
      <c r="L479">
        <f t="shared" si="83"/>
        <v>4</v>
      </c>
      <c r="M479" t="str">
        <f t="shared" si="87"/>
        <v>nie</v>
      </c>
      <c r="N479" t="str">
        <f t="shared" si="84"/>
        <v>nie</v>
      </c>
    </row>
    <row r="480" spans="1:14" x14ac:dyDescent="0.3">
      <c r="A480" s="2">
        <v>45405</v>
      </c>
      <c r="B480">
        <f t="shared" si="78"/>
        <v>2</v>
      </c>
      <c r="C480">
        <v>10</v>
      </c>
      <c r="D480">
        <f t="shared" si="79"/>
        <v>0</v>
      </c>
      <c r="E480" t="s">
        <v>6</v>
      </c>
      <c r="F480" s="2" t="str">
        <f t="shared" si="80"/>
        <v>TAK</v>
      </c>
      <c r="G480">
        <f t="shared" si="81"/>
        <v>0.5</v>
      </c>
      <c r="H480">
        <f t="shared" si="85"/>
        <v>28330</v>
      </c>
      <c r="I480">
        <f t="shared" si="88"/>
        <v>46680</v>
      </c>
      <c r="J480">
        <f t="shared" si="86"/>
        <v>18350</v>
      </c>
      <c r="K480">
        <f t="shared" si="82"/>
        <v>28330</v>
      </c>
      <c r="L480">
        <f t="shared" si="83"/>
        <v>4</v>
      </c>
      <c r="M480" t="str">
        <f t="shared" si="87"/>
        <v>nie</v>
      </c>
      <c r="N480" t="str">
        <f t="shared" si="84"/>
        <v>nie</v>
      </c>
    </row>
    <row r="481" spans="1:14" x14ac:dyDescent="0.3">
      <c r="A481" s="2">
        <v>45406</v>
      </c>
      <c r="B481">
        <f t="shared" si="78"/>
        <v>3</v>
      </c>
      <c r="C481">
        <v>10</v>
      </c>
      <c r="D481">
        <f t="shared" si="79"/>
        <v>0</v>
      </c>
      <c r="E481" t="s">
        <v>6</v>
      </c>
      <c r="F481" s="2" t="str">
        <f t="shared" si="80"/>
        <v>TAK</v>
      </c>
      <c r="G481">
        <f t="shared" si="81"/>
        <v>0.5</v>
      </c>
      <c r="H481">
        <f t="shared" si="85"/>
        <v>28480</v>
      </c>
      <c r="I481">
        <f t="shared" si="88"/>
        <v>46830</v>
      </c>
      <c r="J481">
        <f t="shared" si="86"/>
        <v>18350</v>
      </c>
      <c r="K481">
        <f t="shared" si="82"/>
        <v>28480</v>
      </c>
      <c r="L481">
        <f t="shared" si="83"/>
        <v>4</v>
      </c>
      <c r="M481" t="str">
        <f t="shared" si="87"/>
        <v>nie</v>
      </c>
      <c r="N481" t="str">
        <f t="shared" si="84"/>
        <v>nie</v>
      </c>
    </row>
    <row r="482" spans="1:14" x14ac:dyDescent="0.3">
      <c r="A482" s="2">
        <v>45407</v>
      </c>
      <c r="B482">
        <f t="shared" si="78"/>
        <v>4</v>
      </c>
      <c r="C482">
        <v>10</v>
      </c>
      <c r="D482">
        <f t="shared" si="79"/>
        <v>0</v>
      </c>
      <c r="E482" t="s">
        <v>6</v>
      </c>
      <c r="F482" s="2" t="str">
        <f t="shared" si="80"/>
        <v>TAK</v>
      </c>
      <c r="G482">
        <f t="shared" si="81"/>
        <v>0.5</v>
      </c>
      <c r="H482">
        <f t="shared" si="85"/>
        <v>28630</v>
      </c>
      <c r="I482">
        <f t="shared" si="88"/>
        <v>46980</v>
      </c>
      <c r="J482">
        <f t="shared" si="86"/>
        <v>18350</v>
      </c>
      <c r="K482">
        <f t="shared" si="82"/>
        <v>28630</v>
      </c>
      <c r="L482">
        <f t="shared" si="83"/>
        <v>4</v>
      </c>
      <c r="M482" t="str">
        <f t="shared" si="87"/>
        <v>nie</v>
      </c>
      <c r="N482" t="str">
        <f t="shared" si="84"/>
        <v>nie</v>
      </c>
    </row>
    <row r="483" spans="1:14" x14ac:dyDescent="0.3">
      <c r="A483" s="2">
        <v>45408</v>
      </c>
      <c r="B483">
        <f t="shared" si="78"/>
        <v>5</v>
      </c>
      <c r="C483">
        <v>10</v>
      </c>
      <c r="D483">
        <f t="shared" si="79"/>
        <v>0</v>
      </c>
      <c r="E483" t="s">
        <v>6</v>
      </c>
      <c r="F483" s="2" t="str">
        <f t="shared" si="80"/>
        <v>TAK</v>
      </c>
      <c r="G483">
        <f t="shared" si="81"/>
        <v>0.5</v>
      </c>
      <c r="H483">
        <f t="shared" si="85"/>
        <v>28780</v>
      </c>
      <c r="I483">
        <f t="shared" si="88"/>
        <v>47130</v>
      </c>
      <c r="J483">
        <f t="shared" si="86"/>
        <v>18350</v>
      </c>
      <c r="K483">
        <f t="shared" si="82"/>
        <v>28780</v>
      </c>
      <c r="L483">
        <f t="shared" si="83"/>
        <v>4</v>
      </c>
      <c r="M483" t="str">
        <f t="shared" si="87"/>
        <v>nie</v>
      </c>
      <c r="N483" t="str">
        <f t="shared" si="84"/>
        <v>nie</v>
      </c>
    </row>
    <row r="484" spans="1:14" x14ac:dyDescent="0.3">
      <c r="A484" s="2">
        <v>45409</v>
      </c>
      <c r="B484">
        <f t="shared" si="78"/>
        <v>6</v>
      </c>
      <c r="C484">
        <v>10</v>
      </c>
      <c r="D484">
        <f t="shared" si="79"/>
        <v>0</v>
      </c>
      <c r="E484" t="s">
        <v>6</v>
      </c>
      <c r="F484" s="2" t="str">
        <f t="shared" si="80"/>
        <v>NIE</v>
      </c>
      <c r="G484">
        <f t="shared" si="81"/>
        <v>0.5</v>
      </c>
      <c r="H484">
        <f t="shared" si="85"/>
        <v>28780</v>
      </c>
      <c r="I484">
        <f t="shared" si="88"/>
        <v>47130</v>
      </c>
      <c r="J484">
        <f t="shared" si="86"/>
        <v>18350</v>
      </c>
      <c r="K484">
        <f t="shared" si="82"/>
        <v>28780</v>
      </c>
      <c r="L484">
        <f t="shared" si="83"/>
        <v>4</v>
      </c>
      <c r="M484" t="str">
        <f t="shared" si="87"/>
        <v>nie</v>
      </c>
      <c r="N484" t="str">
        <f t="shared" si="84"/>
        <v>nie</v>
      </c>
    </row>
    <row r="485" spans="1:14" x14ac:dyDescent="0.3">
      <c r="A485" s="2">
        <v>45410</v>
      </c>
      <c r="B485">
        <f t="shared" si="78"/>
        <v>7</v>
      </c>
      <c r="C485">
        <v>10</v>
      </c>
      <c r="D485">
        <f t="shared" si="79"/>
        <v>150</v>
      </c>
      <c r="E485" t="s">
        <v>6</v>
      </c>
      <c r="F485" s="2" t="str">
        <f t="shared" si="80"/>
        <v>NIE</v>
      </c>
      <c r="G485">
        <f t="shared" si="81"/>
        <v>0.5</v>
      </c>
      <c r="H485">
        <f t="shared" si="85"/>
        <v>28630</v>
      </c>
      <c r="I485">
        <f t="shared" si="88"/>
        <v>47130</v>
      </c>
      <c r="J485">
        <f t="shared" si="86"/>
        <v>18500</v>
      </c>
      <c r="K485">
        <f t="shared" si="82"/>
        <v>28630</v>
      </c>
      <c r="L485">
        <f t="shared" si="83"/>
        <v>4</v>
      </c>
      <c r="M485" t="str">
        <f t="shared" si="87"/>
        <v>nie</v>
      </c>
      <c r="N485" t="str">
        <f t="shared" si="84"/>
        <v>nie</v>
      </c>
    </row>
    <row r="486" spans="1:14" x14ac:dyDescent="0.3">
      <c r="A486" s="2">
        <v>45411</v>
      </c>
      <c r="B486">
        <f t="shared" si="78"/>
        <v>1</v>
      </c>
      <c r="C486">
        <v>10</v>
      </c>
      <c r="D486">
        <f t="shared" si="79"/>
        <v>0</v>
      </c>
      <c r="E486" t="s">
        <v>6</v>
      </c>
      <c r="F486" s="2" t="str">
        <f t="shared" si="80"/>
        <v>TAK</v>
      </c>
      <c r="G486">
        <f t="shared" si="81"/>
        <v>0.5</v>
      </c>
      <c r="H486">
        <f t="shared" si="85"/>
        <v>28780</v>
      </c>
      <c r="I486">
        <f t="shared" si="88"/>
        <v>47280</v>
      </c>
      <c r="J486">
        <f t="shared" si="86"/>
        <v>18500</v>
      </c>
      <c r="K486">
        <f t="shared" si="82"/>
        <v>28780</v>
      </c>
      <c r="L486">
        <f t="shared" si="83"/>
        <v>4</v>
      </c>
      <c r="M486" t="str">
        <f t="shared" si="87"/>
        <v>nie</v>
      </c>
      <c r="N486" t="str">
        <f>IF(AND(M486="nie",M487="tak"),"koniec","nie")</f>
        <v>nie</v>
      </c>
    </row>
    <row r="487" spans="1:14" x14ac:dyDescent="0.3">
      <c r="A487" s="2">
        <v>45412</v>
      </c>
      <c r="B487">
        <f t="shared" si="78"/>
        <v>2</v>
      </c>
      <c r="C487">
        <v>10</v>
      </c>
      <c r="D487">
        <f t="shared" si="79"/>
        <v>0</v>
      </c>
      <c r="E487" t="s">
        <v>6</v>
      </c>
      <c r="F487" s="2" t="str">
        <f t="shared" si="80"/>
        <v>TAK</v>
      </c>
      <c r="G487">
        <f t="shared" si="81"/>
        <v>0.5</v>
      </c>
      <c r="H487">
        <f>IF(F487="tak",30*G487*10-D487+H486,H486-D487)</f>
        <v>28930</v>
      </c>
      <c r="I487">
        <f>IF(F487="tak",G487*C487*30+I486,I486)</f>
        <v>47430</v>
      </c>
      <c r="J487">
        <f>J486+D487</f>
        <v>18500</v>
      </c>
      <c r="K487">
        <f t="shared" si="82"/>
        <v>28930</v>
      </c>
      <c r="L487">
        <f t="shared" si="83"/>
        <v>4</v>
      </c>
      <c r="M487" t="str">
        <f>IF(L487=L486,"nie","tak")</f>
        <v>nie</v>
      </c>
      <c r="N487" t="str">
        <f>IF(AND(M487="nie",M488="tak"),"koniec","nie")</f>
        <v>koniec</v>
      </c>
    </row>
    <row r="488" spans="1:14" x14ac:dyDescent="0.3">
      <c r="A488" s="2">
        <v>45413</v>
      </c>
      <c r="B488">
        <f t="shared" si="78"/>
        <v>3</v>
      </c>
      <c r="C488">
        <v>10</v>
      </c>
      <c r="D488">
        <f t="shared" si="79"/>
        <v>0</v>
      </c>
      <c r="E488" t="s">
        <v>6</v>
      </c>
      <c r="F488" s="2" t="str">
        <f t="shared" si="80"/>
        <v>TAK</v>
      </c>
      <c r="G488">
        <f t="shared" si="81"/>
        <v>0.5</v>
      </c>
      <c r="H488">
        <f>IF(F488="tak",30*G488*10-D488+H487,H487-D488)</f>
        <v>29080</v>
      </c>
      <c r="I488">
        <f>IF(F488="tak",G488*C488*30+I487,I487)</f>
        <v>47580</v>
      </c>
      <c r="J488">
        <f>J487+D488</f>
        <v>18500</v>
      </c>
      <c r="K488">
        <f t="shared" si="82"/>
        <v>29080</v>
      </c>
      <c r="L488">
        <f t="shared" si="83"/>
        <v>5</v>
      </c>
      <c r="M488" t="str">
        <f>IF(L488=L487,"nie","tak")</f>
        <v>tak</v>
      </c>
      <c r="N488" t="str">
        <f t="shared" si="84"/>
        <v>nie</v>
      </c>
    </row>
    <row r="489" spans="1:14" x14ac:dyDescent="0.3">
      <c r="A489" s="2">
        <v>45414</v>
      </c>
      <c r="B489">
        <f t="shared" si="78"/>
        <v>4</v>
      </c>
      <c r="C489">
        <v>10</v>
      </c>
      <c r="D489">
        <f t="shared" si="79"/>
        <v>0</v>
      </c>
      <c r="E489" t="s">
        <v>6</v>
      </c>
      <c r="F489" s="2" t="str">
        <f t="shared" si="80"/>
        <v>TAK</v>
      </c>
      <c r="G489">
        <f t="shared" si="81"/>
        <v>0.5</v>
      </c>
      <c r="H489">
        <f t="shared" si="85"/>
        <v>29230</v>
      </c>
      <c r="I489">
        <f t="shared" si="88"/>
        <v>47730</v>
      </c>
      <c r="J489">
        <f t="shared" si="86"/>
        <v>18500</v>
      </c>
      <c r="K489">
        <f t="shared" si="82"/>
        <v>29230</v>
      </c>
      <c r="L489">
        <f t="shared" si="83"/>
        <v>5</v>
      </c>
      <c r="M489" t="str">
        <f t="shared" si="87"/>
        <v>nie</v>
      </c>
      <c r="N489" t="str">
        <f t="shared" si="84"/>
        <v>nie</v>
      </c>
    </row>
    <row r="490" spans="1:14" x14ac:dyDescent="0.3">
      <c r="A490" s="2">
        <v>45415</v>
      </c>
      <c r="B490">
        <f t="shared" si="78"/>
        <v>5</v>
      </c>
      <c r="C490">
        <v>10</v>
      </c>
      <c r="D490">
        <f t="shared" si="79"/>
        <v>0</v>
      </c>
      <c r="E490" t="s">
        <v>6</v>
      </c>
      <c r="F490" s="2" t="str">
        <f t="shared" si="80"/>
        <v>TAK</v>
      </c>
      <c r="G490">
        <f t="shared" si="81"/>
        <v>0.5</v>
      </c>
      <c r="H490">
        <f t="shared" si="85"/>
        <v>29380</v>
      </c>
      <c r="I490">
        <f t="shared" si="88"/>
        <v>47880</v>
      </c>
      <c r="J490">
        <f t="shared" si="86"/>
        <v>18500</v>
      </c>
      <c r="K490">
        <f t="shared" si="82"/>
        <v>29380</v>
      </c>
      <c r="L490">
        <f t="shared" si="83"/>
        <v>5</v>
      </c>
      <c r="M490" t="str">
        <f t="shared" si="87"/>
        <v>nie</v>
      </c>
      <c r="N490" t="str">
        <f t="shared" si="84"/>
        <v>nie</v>
      </c>
    </row>
    <row r="491" spans="1:14" x14ac:dyDescent="0.3">
      <c r="A491" s="2">
        <v>45416</v>
      </c>
      <c r="B491">
        <f t="shared" si="78"/>
        <v>6</v>
      </c>
      <c r="C491">
        <v>10</v>
      </c>
      <c r="D491">
        <f t="shared" si="79"/>
        <v>0</v>
      </c>
      <c r="E491" t="s">
        <v>6</v>
      </c>
      <c r="F491" s="2" t="str">
        <f t="shared" si="80"/>
        <v>NIE</v>
      </c>
      <c r="G491">
        <f t="shared" si="81"/>
        <v>0.5</v>
      </c>
      <c r="H491">
        <f t="shared" si="85"/>
        <v>29380</v>
      </c>
      <c r="I491">
        <f t="shared" si="88"/>
        <v>47880</v>
      </c>
      <c r="J491">
        <f t="shared" si="86"/>
        <v>18500</v>
      </c>
      <c r="K491">
        <f t="shared" si="82"/>
        <v>29380</v>
      </c>
      <c r="L491">
        <f t="shared" si="83"/>
        <v>5</v>
      </c>
      <c r="M491" t="str">
        <f t="shared" si="87"/>
        <v>nie</v>
      </c>
      <c r="N491" t="str">
        <f t="shared" si="84"/>
        <v>nie</v>
      </c>
    </row>
    <row r="492" spans="1:14" x14ac:dyDescent="0.3">
      <c r="A492" s="2">
        <v>45417</v>
      </c>
      <c r="B492">
        <f t="shared" si="78"/>
        <v>7</v>
      </c>
      <c r="C492">
        <v>10</v>
      </c>
      <c r="D492">
        <f t="shared" si="79"/>
        <v>150</v>
      </c>
      <c r="E492" t="s">
        <v>6</v>
      </c>
      <c r="F492" s="2" t="str">
        <f t="shared" si="80"/>
        <v>NIE</v>
      </c>
      <c r="G492">
        <f t="shared" si="81"/>
        <v>0.5</v>
      </c>
      <c r="H492">
        <f t="shared" si="85"/>
        <v>29230</v>
      </c>
      <c r="I492">
        <f t="shared" si="88"/>
        <v>47880</v>
      </c>
      <c r="J492">
        <f t="shared" si="86"/>
        <v>18650</v>
      </c>
      <c r="K492">
        <f t="shared" si="82"/>
        <v>29230</v>
      </c>
      <c r="L492">
        <f t="shared" si="83"/>
        <v>5</v>
      </c>
      <c r="M492" t="str">
        <f t="shared" si="87"/>
        <v>nie</v>
      </c>
      <c r="N492" t="str">
        <f t="shared" si="84"/>
        <v>nie</v>
      </c>
    </row>
    <row r="493" spans="1:14" x14ac:dyDescent="0.3">
      <c r="A493" s="2">
        <v>45418</v>
      </c>
      <c r="B493">
        <f t="shared" si="78"/>
        <v>1</v>
      </c>
      <c r="C493">
        <v>10</v>
      </c>
      <c r="D493">
        <f t="shared" si="79"/>
        <v>0</v>
      </c>
      <c r="E493" t="s">
        <v>6</v>
      </c>
      <c r="F493" s="2" t="str">
        <f t="shared" si="80"/>
        <v>TAK</v>
      </c>
      <c r="G493">
        <f t="shared" si="81"/>
        <v>0.5</v>
      </c>
      <c r="H493">
        <f t="shared" si="85"/>
        <v>29380</v>
      </c>
      <c r="I493">
        <f t="shared" si="88"/>
        <v>48030</v>
      </c>
      <c r="J493">
        <f t="shared" si="86"/>
        <v>18650</v>
      </c>
      <c r="K493">
        <f t="shared" si="82"/>
        <v>29380</v>
      </c>
      <c r="L493">
        <f t="shared" si="83"/>
        <v>5</v>
      </c>
      <c r="M493" t="str">
        <f t="shared" si="87"/>
        <v>nie</v>
      </c>
      <c r="N493" t="str">
        <f t="shared" si="84"/>
        <v>nie</v>
      </c>
    </row>
    <row r="494" spans="1:14" x14ac:dyDescent="0.3">
      <c r="A494" s="2">
        <v>45419</v>
      </c>
      <c r="B494">
        <f t="shared" si="78"/>
        <v>2</v>
      </c>
      <c r="C494">
        <v>10</v>
      </c>
      <c r="D494">
        <f t="shared" si="79"/>
        <v>0</v>
      </c>
      <c r="E494" t="s">
        <v>6</v>
      </c>
      <c r="F494" s="2" t="str">
        <f t="shared" si="80"/>
        <v>TAK</v>
      </c>
      <c r="G494">
        <f t="shared" si="81"/>
        <v>0.5</v>
      </c>
      <c r="H494">
        <f t="shared" si="85"/>
        <v>29530</v>
      </c>
      <c r="I494">
        <f t="shared" si="88"/>
        <v>48180</v>
      </c>
      <c r="J494">
        <f t="shared" si="86"/>
        <v>18650</v>
      </c>
      <c r="K494">
        <f t="shared" si="82"/>
        <v>29530</v>
      </c>
      <c r="L494">
        <f t="shared" si="83"/>
        <v>5</v>
      </c>
      <c r="M494" t="str">
        <f t="shared" si="87"/>
        <v>nie</v>
      </c>
      <c r="N494" t="str">
        <f t="shared" si="84"/>
        <v>nie</v>
      </c>
    </row>
    <row r="495" spans="1:14" x14ac:dyDescent="0.3">
      <c r="A495" s="2">
        <v>45420</v>
      </c>
      <c r="B495">
        <f t="shared" si="78"/>
        <v>3</v>
      </c>
      <c r="C495">
        <v>10</v>
      </c>
      <c r="D495">
        <f t="shared" si="79"/>
        <v>0</v>
      </c>
      <c r="E495" t="s">
        <v>6</v>
      </c>
      <c r="F495" s="2" t="str">
        <f t="shared" si="80"/>
        <v>TAK</v>
      </c>
      <c r="G495">
        <f t="shared" si="81"/>
        <v>0.5</v>
      </c>
      <c r="H495">
        <f t="shared" si="85"/>
        <v>29680</v>
      </c>
      <c r="I495">
        <f t="shared" si="88"/>
        <v>48330</v>
      </c>
      <c r="J495">
        <f t="shared" si="86"/>
        <v>18650</v>
      </c>
      <c r="K495">
        <f t="shared" si="82"/>
        <v>29680</v>
      </c>
      <c r="L495">
        <f t="shared" si="83"/>
        <v>5</v>
      </c>
      <c r="M495" t="str">
        <f t="shared" si="87"/>
        <v>nie</v>
      </c>
      <c r="N495" t="str">
        <f t="shared" si="84"/>
        <v>nie</v>
      </c>
    </row>
    <row r="496" spans="1:14" x14ac:dyDescent="0.3">
      <c r="A496" s="2">
        <v>45421</v>
      </c>
      <c r="B496">
        <f t="shared" si="78"/>
        <v>4</v>
      </c>
      <c r="C496">
        <v>10</v>
      </c>
      <c r="D496">
        <f t="shared" si="79"/>
        <v>0</v>
      </c>
      <c r="E496" t="s">
        <v>6</v>
      </c>
      <c r="F496" s="2" t="str">
        <f t="shared" si="80"/>
        <v>TAK</v>
      </c>
      <c r="G496">
        <f t="shared" si="81"/>
        <v>0.5</v>
      </c>
      <c r="H496">
        <f t="shared" si="85"/>
        <v>29830</v>
      </c>
      <c r="I496">
        <f t="shared" si="88"/>
        <v>48480</v>
      </c>
      <c r="J496">
        <f t="shared" si="86"/>
        <v>18650</v>
      </c>
      <c r="K496">
        <f t="shared" si="82"/>
        <v>29830</v>
      </c>
      <c r="L496">
        <f t="shared" si="83"/>
        <v>5</v>
      </c>
      <c r="M496" t="str">
        <f t="shared" si="87"/>
        <v>nie</v>
      </c>
      <c r="N496" t="str">
        <f t="shared" si="84"/>
        <v>nie</v>
      </c>
    </row>
    <row r="497" spans="1:14" x14ac:dyDescent="0.3">
      <c r="A497" s="2">
        <v>45422</v>
      </c>
      <c r="B497">
        <f t="shared" si="78"/>
        <v>5</v>
      </c>
      <c r="C497">
        <v>10</v>
      </c>
      <c r="D497">
        <f t="shared" si="79"/>
        <v>0</v>
      </c>
      <c r="E497" t="s">
        <v>6</v>
      </c>
      <c r="F497" s="2" t="str">
        <f t="shared" si="80"/>
        <v>TAK</v>
      </c>
      <c r="G497">
        <f t="shared" si="81"/>
        <v>0.5</v>
      </c>
      <c r="H497">
        <f t="shared" si="85"/>
        <v>29980</v>
      </c>
      <c r="I497">
        <f t="shared" si="88"/>
        <v>48630</v>
      </c>
      <c r="J497">
        <f t="shared" si="86"/>
        <v>18650</v>
      </c>
      <c r="K497">
        <f t="shared" si="82"/>
        <v>29980</v>
      </c>
      <c r="L497">
        <f t="shared" si="83"/>
        <v>5</v>
      </c>
      <c r="M497" t="str">
        <f t="shared" si="87"/>
        <v>nie</v>
      </c>
      <c r="N497" t="str">
        <f t="shared" si="84"/>
        <v>nie</v>
      </c>
    </row>
    <row r="498" spans="1:14" x14ac:dyDescent="0.3">
      <c r="A498" s="2">
        <v>45423</v>
      </c>
      <c r="B498">
        <f t="shared" si="78"/>
        <v>6</v>
      </c>
      <c r="C498">
        <v>10</v>
      </c>
      <c r="D498">
        <f t="shared" si="79"/>
        <v>0</v>
      </c>
      <c r="E498" t="s">
        <v>6</v>
      </c>
      <c r="F498" s="2" t="str">
        <f t="shared" si="80"/>
        <v>NIE</v>
      </c>
      <c r="G498">
        <f t="shared" si="81"/>
        <v>0.5</v>
      </c>
      <c r="H498">
        <f t="shared" si="85"/>
        <v>29980</v>
      </c>
      <c r="I498">
        <f t="shared" si="88"/>
        <v>48630</v>
      </c>
      <c r="J498">
        <f t="shared" si="86"/>
        <v>18650</v>
      </c>
      <c r="K498">
        <f t="shared" si="82"/>
        <v>29980</v>
      </c>
      <c r="L498">
        <f t="shared" si="83"/>
        <v>5</v>
      </c>
      <c r="M498" t="str">
        <f t="shared" si="87"/>
        <v>nie</v>
      </c>
      <c r="N498" t="str">
        <f t="shared" si="84"/>
        <v>nie</v>
      </c>
    </row>
    <row r="499" spans="1:14" x14ac:dyDescent="0.3">
      <c r="A499" s="2">
        <v>45424</v>
      </c>
      <c r="B499">
        <f t="shared" si="78"/>
        <v>7</v>
      </c>
      <c r="C499">
        <v>10</v>
      </c>
      <c r="D499">
        <f t="shared" si="79"/>
        <v>150</v>
      </c>
      <c r="E499" t="s">
        <v>6</v>
      </c>
      <c r="F499" s="2" t="str">
        <f t="shared" si="80"/>
        <v>NIE</v>
      </c>
      <c r="G499">
        <f t="shared" si="81"/>
        <v>0.5</v>
      </c>
      <c r="H499">
        <f t="shared" si="85"/>
        <v>29830</v>
      </c>
      <c r="I499">
        <f t="shared" si="88"/>
        <v>48630</v>
      </c>
      <c r="J499">
        <f t="shared" si="86"/>
        <v>18800</v>
      </c>
      <c r="K499">
        <f t="shared" si="82"/>
        <v>29830</v>
      </c>
      <c r="L499">
        <f t="shared" si="83"/>
        <v>5</v>
      </c>
      <c r="M499" t="str">
        <f t="shared" si="87"/>
        <v>nie</v>
      </c>
      <c r="N499" t="str">
        <f t="shared" si="84"/>
        <v>nie</v>
      </c>
    </row>
    <row r="500" spans="1:14" x14ac:dyDescent="0.3">
      <c r="A500" s="2">
        <v>45425</v>
      </c>
      <c r="B500">
        <f t="shared" si="78"/>
        <v>1</v>
      </c>
      <c r="C500">
        <v>10</v>
      </c>
      <c r="D500">
        <f t="shared" si="79"/>
        <v>0</v>
      </c>
      <c r="E500" t="s">
        <v>6</v>
      </c>
      <c r="F500" s="2" t="str">
        <f t="shared" si="80"/>
        <v>TAK</v>
      </c>
      <c r="G500">
        <f t="shared" si="81"/>
        <v>0.5</v>
      </c>
      <c r="H500">
        <f t="shared" si="85"/>
        <v>29980</v>
      </c>
      <c r="I500">
        <f t="shared" si="88"/>
        <v>48780</v>
      </c>
      <c r="J500">
        <f t="shared" si="86"/>
        <v>18800</v>
      </c>
      <c r="K500">
        <f t="shared" si="82"/>
        <v>29980</v>
      </c>
      <c r="L500">
        <f t="shared" si="83"/>
        <v>5</v>
      </c>
      <c r="M500" t="str">
        <f t="shared" si="87"/>
        <v>nie</v>
      </c>
      <c r="N500" t="str">
        <f t="shared" si="84"/>
        <v>nie</v>
      </c>
    </row>
    <row r="501" spans="1:14" x14ac:dyDescent="0.3">
      <c r="A501" s="2">
        <v>45426</v>
      </c>
      <c r="B501">
        <f t="shared" si="78"/>
        <v>2</v>
      </c>
      <c r="C501">
        <v>10</v>
      </c>
      <c r="D501">
        <f t="shared" si="79"/>
        <v>0</v>
      </c>
      <c r="E501" t="s">
        <v>6</v>
      </c>
      <c r="F501" s="2" t="str">
        <f t="shared" si="80"/>
        <v>TAK</v>
      </c>
      <c r="G501">
        <f t="shared" si="81"/>
        <v>0.5</v>
      </c>
      <c r="H501">
        <f t="shared" si="85"/>
        <v>30130</v>
      </c>
      <c r="I501">
        <f t="shared" si="88"/>
        <v>48930</v>
      </c>
      <c r="J501">
        <f t="shared" si="86"/>
        <v>18800</v>
      </c>
      <c r="K501">
        <f t="shared" si="82"/>
        <v>30130</v>
      </c>
      <c r="L501">
        <f t="shared" si="83"/>
        <v>5</v>
      </c>
      <c r="M501" t="str">
        <f t="shared" si="87"/>
        <v>nie</v>
      </c>
      <c r="N501" t="str">
        <f t="shared" si="84"/>
        <v>nie</v>
      </c>
    </row>
    <row r="502" spans="1:14" x14ac:dyDescent="0.3">
      <c r="A502" s="2">
        <v>45427</v>
      </c>
      <c r="B502">
        <f t="shared" si="78"/>
        <v>3</v>
      </c>
      <c r="C502">
        <v>10</v>
      </c>
      <c r="D502">
        <f t="shared" si="79"/>
        <v>0</v>
      </c>
      <c r="E502" t="s">
        <v>6</v>
      </c>
      <c r="F502" s="2" t="str">
        <f t="shared" si="80"/>
        <v>TAK</v>
      </c>
      <c r="G502">
        <f t="shared" si="81"/>
        <v>0.5</v>
      </c>
      <c r="H502">
        <f t="shared" si="85"/>
        <v>30280</v>
      </c>
      <c r="I502">
        <f t="shared" si="88"/>
        <v>49080</v>
      </c>
      <c r="J502">
        <f t="shared" si="86"/>
        <v>18800</v>
      </c>
      <c r="K502">
        <f t="shared" si="82"/>
        <v>30280</v>
      </c>
      <c r="L502">
        <f t="shared" si="83"/>
        <v>5</v>
      </c>
      <c r="M502" t="str">
        <f t="shared" si="87"/>
        <v>nie</v>
      </c>
      <c r="N502" t="str">
        <f t="shared" si="84"/>
        <v>nie</v>
      </c>
    </row>
    <row r="503" spans="1:14" x14ac:dyDescent="0.3">
      <c r="A503" s="2">
        <v>45428</v>
      </c>
      <c r="B503">
        <f t="shared" si="78"/>
        <v>4</v>
      </c>
      <c r="C503">
        <v>10</v>
      </c>
      <c r="D503">
        <f t="shared" si="79"/>
        <v>0</v>
      </c>
      <c r="E503" t="s">
        <v>6</v>
      </c>
      <c r="F503" s="2" t="str">
        <f t="shared" si="80"/>
        <v>TAK</v>
      </c>
      <c r="G503">
        <f t="shared" si="81"/>
        <v>0.5</v>
      </c>
      <c r="H503">
        <f t="shared" si="85"/>
        <v>30430</v>
      </c>
      <c r="I503">
        <f t="shared" si="88"/>
        <v>49230</v>
      </c>
      <c r="J503">
        <f t="shared" si="86"/>
        <v>18800</v>
      </c>
      <c r="K503">
        <f t="shared" si="82"/>
        <v>30430</v>
      </c>
      <c r="L503">
        <f t="shared" si="83"/>
        <v>5</v>
      </c>
      <c r="M503" t="str">
        <f t="shared" si="87"/>
        <v>nie</v>
      </c>
      <c r="N503" t="str">
        <f t="shared" si="84"/>
        <v>nie</v>
      </c>
    </row>
    <row r="504" spans="1:14" x14ac:dyDescent="0.3">
      <c r="A504" s="2">
        <v>45429</v>
      </c>
      <c r="B504">
        <f t="shared" si="78"/>
        <v>5</v>
      </c>
      <c r="C504">
        <v>10</v>
      </c>
      <c r="D504">
        <f t="shared" si="79"/>
        <v>0</v>
      </c>
      <c r="E504" t="s">
        <v>6</v>
      </c>
      <c r="F504" s="2" t="str">
        <f t="shared" si="80"/>
        <v>TAK</v>
      </c>
      <c r="G504">
        <f t="shared" si="81"/>
        <v>0.5</v>
      </c>
      <c r="H504">
        <f t="shared" si="85"/>
        <v>30580</v>
      </c>
      <c r="I504">
        <f t="shared" si="88"/>
        <v>49380</v>
      </c>
      <c r="J504">
        <f t="shared" si="86"/>
        <v>18800</v>
      </c>
      <c r="K504">
        <f t="shared" si="82"/>
        <v>30580</v>
      </c>
      <c r="L504">
        <f t="shared" si="83"/>
        <v>5</v>
      </c>
      <c r="M504" t="str">
        <f t="shared" si="87"/>
        <v>nie</v>
      </c>
      <c r="N504" t="str">
        <f t="shared" si="84"/>
        <v>nie</v>
      </c>
    </row>
    <row r="505" spans="1:14" x14ac:dyDescent="0.3">
      <c r="A505" s="2">
        <v>45430</v>
      </c>
      <c r="B505">
        <f t="shared" si="78"/>
        <v>6</v>
      </c>
      <c r="C505">
        <v>10</v>
      </c>
      <c r="D505">
        <f t="shared" si="79"/>
        <v>0</v>
      </c>
      <c r="E505" t="s">
        <v>6</v>
      </c>
      <c r="F505" s="2" t="str">
        <f t="shared" si="80"/>
        <v>NIE</v>
      </c>
      <c r="G505">
        <f t="shared" si="81"/>
        <v>0.5</v>
      </c>
      <c r="H505">
        <f t="shared" si="85"/>
        <v>30580</v>
      </c>
      <c r="I505">
        <f t="shared" si="88"/>
        <v>49380</v>
      </c>
      <c r="J505">
        <f t="shared" si="86"/>
        <v>18800</v>
      </c>
      <c r="K505">
        <f t="shared" si="82"/>
        <v>30580</v>
      </c>
      <c r="L505">
        <f t="shared" si="83"/>
        <v>5</v>
      </c>
      <c r="M505" t="str">
        <f t="shared" si="87"/>
        <v>nie</v>
      </c>
      <c r="N505" t="str">
        <f t="shared" si="84"/>
        <v>nie</v>
      </c>
    </row>
    <row r="506" spans="1:14" x14ac:dyDescent="0.3">
      <c r="A506" s="2">
        <v>45431</v>
      </c>
      <c r="B506">
        <f t="shared" si="78"/>
        <v>7</v>
      </c>
      <c r="C506">
        <v>10</v>
      </c>
      <c r="D506">
        <f t="shared" si="79"/>
        <v>150</v>
      </c>
      <c r="E506" t="s">
        <v>6</v>
      </c>
      <c r="F506" s="2" t="str">
        <f t="shared" si="80"/>
        <v>NIE</v>
      </c>
      <c r="G506">
        <f t="shared" si="81"/>
        <v>0.5</v>
      </c>
      <c r="H506">
        <f t="shared" si="85"/>
        <v>30430</v>
      </c>
      <c r="I506">
        <f t="shared" si="88"/>
        <v>49380</v>
      </c>
      <c r="J506">
        <f t="shared" si="86"/>
        <v>18950</v>
      </c>
      <c r="K506">
        <f t="shared" si="82"/>
        <v>30430</v>
      </c>
      <c r="L506">
        <f t="shared" si="83"/>
        <v>5</v>
      </c>
      <c r="M506" t="str">
        <f t="shared" si="87"/>
        <v>nie</v>
      </c>
      <c r="N506" t="str">
        <f t="shared" si="84"/>
        <v>nie</v>
      </c>
    </row>
    <row r="507" spans="1:14" x14ac:dyDescent="0.3">
      <c r="A507" s="2">
        <v>45432</v>
      </c>
      <c r="B507">
        <f t="shared" si="78"/>
        <v>1</v>
      </c>
      <c r="C507">
        <v>10</v>
      </c>
      <c r="D507">
        <f t="shared" si="79"/>
        <v>0</v>
      </c>
      <c r="E507" t="s">
        <v>6</v>
      </c>
      <c r="F507" s="2" t="str">
        <f t="shared" si="80"/>
        <v>TAK</v>
      </c>
      <c r="G507">
        <f t="shared" si="81"/>
        <v>0.5</v>
      </c>
      <c r="H507">
        <f t="shared" si="85"/>
        <v>30580</v>
      </c>
      <c r="I507">
        <f t="shared" si="88"/>
        <v>49530</v>
      </c>
      <c r="J507">
        <f t="shared" si="86"/>
        <v>18950</v>
      </c>
      <c r="K507">
        <f t="shared" si="82"/>
        <v>30580</v>
      </c>
      <c r="L507">
        <f t="shared" si="83"/>
        <v>5</v>
      </c>
      <c r="M507" t="str">
        <f t="shared" si="87"/>
        <v>nie</v>
      </c>
      <c r="N507" t="str">
        <f t="shared" si="84"/>
        <v>nie</v>
      </c>
    </row>
    <row r="508" spans="1:14" x14ac:dyDescent="0.3">
      <c r="A508" s="2">
        <v>45433</v>
      </c>
      <c r="B508">
        <f t="shared" si="78"/>
        <v>2</v>
      </c>
      <c r="C508">
        <v>10</v>
      </c>
      <c r="D508">
        <f t="shared" si="79"/>
        <v>0</v>
      </c>
      <c r="E508" t="s">
        <v>6</v>
      </c>
      <c r="F508" s="2" t="str">
        <f t="shared" si="80"/>
        <v>TAK</v>
      </c>
      <c r="G508">
        <f t="shared" si="81"/>
        <v>0.5</v>
      </c>
      <c r="H508">
        <f t="shared" si="85"/>
        <v>30730</v>
      </c>
      <c r="I508">
        <f t="shared" si="88"/>
        <v>49680</v>
      </c>
      <c r="J508">
        <f t="shared" si="86"/>
        <v>18950</v>
      </c>
      <c r="K508">
        <f t="shared" si="82"/>
        <v>30730</v>
      </c>
      <c r="L508">
        <f t="shared" si="83"/>
        <v>5</v>
      </c>
      <c r="M508" t="str">
        <f t="shared" si="87"/>
        <v>nie</v>
      </c>
      <c r="N508" t="str">
        <f t="shared" si="84"/>
        <v>nie</v>
      </c>
    </row>
    <row r="509" spans="1:14" x14ac:dyDescent="0.3">
      <c r="A509" s="2">
        <v>45434</v>
      </c>
      <c r="B509">
        <f t="shared" si="78"/>
        <v>3</v>
      </c>
      <c r="C509">
        <v>10</v>
      </c>
      <c r="D509">
        <f t="shared" si="79"/>
        <v>0</v>
      </c>
      <c r="E509" t="s">
        <v>6</v>
      </c>
      <c r="F509" s="2" t="str">
        <f t="shared" si="80"/>
        <v>TAK</v>
      </c>
      <c r="G509">
        <f t="shared" si="81"/>
        <v>0.5</v>
      </c>
      <c r="H509">
        <f t="shared" si="85"/>
        <v>30880</v>
      </c>
      <c r="I509">
        <f t="shared" si="88"/>
        <v>49830</v>
      </c>
      <c r="J509">
        <f t="shared" si="86"/>
        <v>18950</v>
      </c>
      <c r="K509">
        <f t="shared" si="82"/>
        <v>30880</v>
      </c>
      <c r="L509">
        <f t="shared" si="83"/>
        <v>5</v>
      </c>
      <c r="M509" t="str">
        <f t="shared" si="87"/>
        <v>nie</v>
      </c>
      <c r="N509" t="str">
        <f t="shared" si="84"/>
        <v>nie</v>
      </c>
    </row>
    <row r="510" spans="1:14" x14ac:dyDescent="0.3">
      <c r="A510" s="2">
        <v>45435</v>
      </c>
      <c r="B510">
        <f t="shared" si="78"/>
        <v>4</v>
      </c>
      <c r="C510">
        <v>10</v>
      </c>
      <c r="D510">
        <f t="shared" si="79"/>
        <v>0</v>
      </c>
      <c r="E510" t="s">
        <v>6</v>
      </c>
      <c r="F510" s="2" t="str">
        <f t="shared" si="80"/>
        <v>TAK</v>
      </c>
      <c r="G510">
        <f t="shared" si="81"/>
        <v>0.5</v>
      </c>
      <c r="H510">
        <f t="shared" si="85"/>
        <v>31030</v>
      </c>
      <c r="I510">
        <f t="shared" si="88"/>
        <v>49980</v>
      </c>
      <c r="J510">
        <f t="shared" si="86"/>
        <v>18950</v>
      </c>
      <c r="K510">
        <f t="shared" si="82"/>
        <v>31030</v>
      </c>
      <c r="L510">
        <f t="shared" si="83"/>
        <v>5</v>
      </c>
      <c r="M510" t="str">
        <f t="shared" si="87"/>
        <v>nie</v>
      </c>
      <c r="N510" t="str">
        <f t="shared" si="84"/>
        <v>nie</v>
      </c>
    </row>
    <row r="511" spans="1:14" x14ac:dyDescent="0.3">
      <c r="A511" s="2">
        <v>45436</v>
      </c>
      <c r="B511">
        <f t="shared" si="78"/>
        <v>5</v>
      </c>
      <c r="C511">
        <v>10</v>
      </c>
      <c r="D511">
        <f t="shared" si="79"/>
        <v>0</v>
      </c>
      <c r="E511" t="s">
        <v>6</v>
      </c>
      <c r="F511" s="2" t="str">
        <f t="shared" si="80"/>
        <v>TAK</v>
      </c>
      <c r="G511">
        <f t="shared" si="81"/>
        <v>0.5</v>
      </c>
      <c r="H511">
        <f t="shared" si="85"/>
        <v>31180</v>
      </c>
      <c r="I511">
        <f t="shared" si="88"/>
        <v>50130</v>
      </c>
      <c r="J511">
        <f t="shared" si="86"/>
        <v>18950</v>
      </c>
      <c r="K511">
        <f t="shared" si="82"/>
        <v>31180</v>
      </c>
      <c r="L511">
        <f t="shared" si="83"/>
        <v>5</v>
      </c>
      <c r="M511" t="str">
        <f t="shared" si="87"/>
        <v>nie</v>
      </c>
      <c r="N511" t="str">
        <f t="shared" si="84"/>
        <v>nie</v>
      </c>
    </row>
    <row r="512" spans="1:14" x14ac:dyDescent="0.3">
      <c r="A512" s="2">
        <v>45437</v>
      </c>
      <c r="B512">
        <f t="shared" si="78"/>
        <v>6</v>
      </c>
      <c r="C512">
        <v>10</v>
      </c>
      <c r="D512">
        <f t="shared" si="79"/>
        <v>0</v>
      </c>
      <c r="E512" t="s">
        <v>6</v>
      </c>
      <c r="F512" s="2" t="str">
        <f t="shared" si="80"/>
        <v>NIE</v>
      </c>
      <c r="G512">
        <f t="shared" si="81"/>
        <v>0.5</v>
      </c>
      <c r="H512">
        <f t="shared" si="85"/>
        <v>31180</v>
      </c>
      <c r="I512">
        <f t="shared" si="88"/>
        <v>50130</v>
      </c>
      <c r="J512">
        <f t="shared" si="86"/>
        <v>18950</v>
      </c>
      <c r="K512">
        <f t="shared" si="82"/>
        <v>31180</v>
      </c>
      <c r="L512">
        <f t="shared" si="83"/>
        <v>5</v>
      </c>
      <c r="M512" t="str">
        <f t="shared" si="87"/>
        <v>nie</v>
      </c>
      <c r="N512" t="str">
        <f t="shared" si="84"/>
        <v>nie</v>
      </c>
    </row>
    <row r="513" spans="1:14" x14ac:dyDescent="0.3">
      <c r="A513" s="2">
        <v>45438</v>
      </c>
      <c r="B513">
        <f t="shared" si="78"/>
        <v>7</v>
      </c>
      <c r="C513">
        <v>10</v>
      </c>
      <c r="D513">
        <f t="shared" si="79"/>
        <v>150</v>
      </c>
      <c r="E513" t="s">
        <v>6</v>
      </c>
      <c r="F513" s="2" t="str">
        <f t="shared" si="80"/>
        <v>NIE</v>
      </c>
      <c r="G513">
        <f t="shared" si="81"/>
        <v>0.5</v>
      </c>
      <c r="H513">
        <f t="shared" si="85"/>
        <v>31030</v>
      </c>
      <c r="I513">
        <f t="shared" si="88"/>
        <v>50130</v>
      </c>
      <c r="J513">
        <f t="shared" si="86"/>
        <v>19100</v>
      </c>
      <c r="K513">
        <f t="shared" si="82"/>
        <v>31030</v>
      </c>
      <c r="L513">
        <f t="shared" si="83"/>
        <v>5</v>
      </c>
      <c r="M513" t="str">
        <f t="shared" si="87"/>
        <v>nie</v>
      </c>
      <c r="N513" t="str">
        <f t="shared" si="84"/>
        <v>nie</v>
      </c>
    </row>
    <row r="514" spans="1:14" x14ac:dyDescent="0.3">
      <c r="A514" s="2">
        <v>45439</v>
      </c>
      <c r="B514">
        <f t="shared" si="78"/>
        <v>1</v>
      </c>
      <c r="C514">
        <v>10</v>
      </c>
      <c r="D514">
        <f t="shared" si="79"/>
        <v>0</v>
      </c>
      <c r="E514" t="s">
        <v>6</v>
      </c>
      <c r="F514" s="2" t="str">
        <f t="shared" si="80"/>
        <v>TAK</v>
      </c>
      <c r="G514">
        <f t="shared" si="81"/>
        <v>0.5</v>
      </c>
      <c r="H514">
        <f t="shared" si="85"/>
        <v>31180</v>
      </c>
      <c r="I514">
        <f t="shared" si="88"/>
        <v>50280</v>
      </c>
      <c r="J514">
        <f t="shared" si="86"/>
        <v>19100</v>
      </c>
      <c r="K514">
        <f t="shared" si="82"/>
        <v>31180</v>
      </c>
      <c r="L514">
        <f t="shared" si="83"/>
        <v>5</v>
      </c>
      <c r="M514" t="str">
        <f t="shared" si="87"/>
        <v>nie</v>
      </c>
      <c r="N514" t="str">
        <f t="shared" si="84"/>
        <v>nie</v>
      </c>
    </row>
    <row r="515" spans="1:14" x14ac:dyDescent="0.3">
      <c r="A515" s="2">
        <v>45440</v>
      </c>
      <c r="B515">
        <f t="shared" ref="B515:B578" si="89">WEEKDAY(A515,2)</f>
        <v>2</v>
      </c>
      <c r="C515">
        <v>10</v>
      </c>
      <c r="D515">
        <f t="shared" ref="D515:D578" si="90">IF(B515=7,15*10,0)</f>
        <v>0</v>
      </c>
      <c r="E515" t="s">
        <v>6</v>
      </c>
      <c r="F515" s="2" t="str">
        <f t="shared" ref="F515:F578" si="91">IF(OR(B515=6,B515=7),"NIE","TAK")</f>
        <v>TAK</v>
      </c>
      <c r="G515">
        <f t="shared" ref="G515:G578" si="92">IF(E515="wiosna",50%,IF(E515="lato",90%,IF(E515="jesień",40%,20%)))</f>
        <v>0.5</v>
      </c>
      <c r="H515">
        <f t="shared" si="85"/>
        <v>31330</v>
      </c>
      <c r="I515">
        <f t="shared" si="88"/>
        <v>50430</v>
      </c>
      <c r="J515">
        <f t="shared" si="86"/>
        <v>19100</v>
      </c>
      <c r="K515">
        <f t="shared" ref="K515:K578" si="93">I515-J515</f>
        <v>31330</v>
      </c>
      <c r="L515">
        <f t="shared" ref="L515:L578" si="94">MONTH(A515)</f>
        <v>5</v>
      </c>
      <c r="M515" t="str">
        <f t="shared" si="87"/>
        <v>nie</v>
      </c>
      <c r="N515" t="str">
        <f t="shared" ref="N515:N577" si="95">IF(AND(M515="nie",M516="tak"),"koniec","nie")</f>
        <v>nie</v>
      </c>
    </row>
    <row r="516" spans="1:14" x14ac:dyDescent="0.3">
      <c r="A516" s="2">
        <v>45441</v>
      </c>
      <c r="B516">
        <f t="shared" si="89"/>
        <v>3</v>
      </c>
      <c r="C516">
        <v>10</v>
      </c>
      <c r="D516">
        <f t="shared" si="90"/>
        <v>0</v>
      </c>
      <c r="E516" t="s">
        <v>6</v>
      </c>
      <c r="F516" s="2" t="str">
        <f t="shared" si="91"/>
        <v>TAK</v>
      </c>
      <c r="G516">
        <f t="shared" si="92"/>
        <v>0.5</v>
      </c>
      <c r="H516">
        <f t="shared" ref="H516:H578" si="96">IF(F516="tak",30*G516*10-D516+H515,H515-D516)</f>
        <v>31480</v>
      </c>
      <c r="I516">
        <f t="shared" si="88"/>
        <v>50580</v>
      </c>
      <c r="J516">
        <f t="shared" ref="J516:J578" si="97">J515+D516</f>
        <v>19100</v>
      </c>
      <c r="K516">
        <f t="shared" si="93"/>
        <v>31480</v>
      </c>
      <c r="L516">
        <f t="shared" si="94"/>
        <v>5</v>
      </c>
      <c r="M516" t="str">
        <f t="shared" ref="M516:M578" si="98">IF(L516=L515,"nie","tak")</f>
        <v>nie</v>
      </c>
      <c r="N516" t="str">
        <f t="shared" si="95"/>
        <v>nie</v>
      </c>
    </row>
    <row r="517" spans="1:14" x14ac:dyDescent="0.3">
      <c r="A517" s="2">
        <v>45442</v>
      </c>
      <c r="B517">
        <f t="shared" si="89"/>
        <v>4</v>
      </c>
      <c r="C517">
        <v>10</v>
      </c>
      <c r="D517">
        <f t="shared" si="90"/>
        <v>0</v>
      </c>
      <c r="E517" t="s">
        <v>6</v>
      </c>
      <c r="F517" s="2" t="str">
        <f t="shared" si="91"/>
        <v>TAK</v>
      </c>
      <c r="G517">
        <f t="shared" si="92"/>
        <v>0.5</v>
      </c>
      <c r="H517">
        <f t="shared" si="96"/>
        <v>31630</v>
      </c>
      <c r="I517">
        <f t="shared" si="88"/>
        <v>50730</v>
      </c>
      <c r="J517">
        <f t="shared" si="97"/>
        <v>19100</v>
      </c>
      <c r="K517">
        <f t="shared" si="93"/>
        <v>31630</v>
      </c>
      <c r="L517">
        <f t="shared" si="94"/>
        <v>5</v>
      </c>
      <c r="M517" t="str">
        <f t="shared" si="98"/>
        <v>nie</v>
      </c>
      <c r="N517" t="str">
        <f>IF(AND(M517="nie",M518="tak"),"koniec","nie")</f>
        <v>nie</v>
      </c>
    </row>
    <row r="518" spans="1:14" x14ac:dyDescent="0.3">
      <c r="A518" s="2">
        <v>45443</v>
      </c>
      <c r="B518">
        <f t="shared" si="89"/>
        <v>5</v>
      </c>
      <c r="C518">
        <v>10</v>
      </c>
      <c r="D518">
        <f t="shared" si="90"/>
        <v>0</v>
      </c>
      <c r="E518" t="s">
        <v>6</v>
      </c>
      <c r="F518" s="2" t="str">
        <f t="shared" si="91"/>
        <v>TAK</v>
      </c>
      <c r="G518">
        <f t="shared" si="92"/>
        <v>0.5</v>
      </c>
      <c r="H518">
        <f>IF(F518="tak",30*G518*10-D518+H517,H517-D518)</f>
        <v>31780</v>
      </c>
      <c r="I518">
        <f>IF(F518="tak",G518*C518*30+I517,I517)</f>
        <v>50880</v>
      </c>
      <c r="J518">
        <f>J517+D518</f>
        <v>19100</v>
      </c>
      <c r="K518">
        <f t="shared" si="93"/>
        <v>31780</v>
      </c>
      <c r="L518">
        <f t="shared" si="94"/>
        <v>5</v>
      </c>
      <c r="M518" t="str">
        <f>IF(L518=L517,"nie","tak")</f>
        <v>nie</v>
      </c>
      <c r="N518" t="str">
        <f>IF(AND(M518="nie",M519="tak"),"koniec","nie")</f>
        <v>koniec</v>
      </c>
    </row>
    <row r="519" spans="1:14" x14ac:dyDescent="0.3">
      <c r="A519" s="2">
        <v>45444</v>
      </c>
      <c r="B519">
        <f t="shared" si="89"/>
        <v>6</v>
      </c>
      <c r="C519">
        <v>10</v>
      </c>
      <c r="D519">
        <f t="shared" si="90"/>
        <v>0</v>
      </c>
      <c r="E519" t="s">
        <v>6</v>
      </c>
      <c r="F519" s="2" t="str">
        <f t="shared" si="91"/>
        <v>NIE</v>
      </c>
      <c r="G519">
        <f t="shared" si="92"/>
        <v>0.5</v>
      </c>
      <c r="H519">
        <f>IF(F519="tak",30*G519*10-D519+H518,H518-D519)</f>
        <v>31780</v>
      </c>
      <c r="I519">
        <f>IF(F519="tak",G519*C519*30+I518,I518)</f>
        <v>50880</v>
      </c>
      <c r="J519">
        <f>J518+D519</f>
        <v>19100</v>
      </c>
      <c r="K519">
        <f t="shared" si="93"/>
        <v>31780</v>
      </c>
      <c r="L519">
        <f t="shared" si="94"/>
        <v>6</v>
      </c>
      <c r="M519" t="str">
        <f>IF(L519=L518,"nie","tak")</f>
        <v>tak</v>
      </c>
      <c r="N519" t="str">
        <f t="shared" si="95"/>
        <v>nie</v>
      </c>
    </row>
    <row r="520" spans="1:14" x14ac:dyDescent="0.3">
      <c r="A520" s="2">
        <v>45445</v>
      </c>
      <c r="B520">
        <f t="shared" si="89"/>
        <v>7</v>
      </c>
      <c r="C520">
        <v>10</v>
      </c>
      <c r="D520">
        <f t="shared" si="90"/>
        <v>150</v>
      </c>
      <c r="E520" t="s">
        <v>6</v>
      </c>
      <c r="F520" s="2" t="str">
        <f t="shared" si="91"/>
        <v>NIE</v>
      </c>
      <c r="G520">
        <f t="shared" si="92"/>
        <v>0.5</v>
      </c>
      <c r="H520">
        <f t="shared" si="96"/>
        <v>31630</v>
      </c>
      <c r="I520">
        <f t="shared" si="88"/>
        <v>50880</v>
      </c>
      <c r="J520">
        <f t="shared" si="97"/>
        <v>19250</v>
      </c>
      <c r="K520">
        <f t="shared" si="93"/>
        <v>31630</v>
      </c>
      <c r="L520">
        <f t="shared" si="94"/>
        <v>6</v>
      </c>
      <c r="M520" t="str">
        <f t="shared" si="98"/>
        <v>nie</v>
      </c>
      <c r="N520" t="str">
        <f t="shared" si="95"/>
        <v>nie</v>
      </c>
    </row>
    <row r="521" spans="1:14" x14ac:dyDescent="0.3">
      <c r="A521" s="2">
        <v>45446</v>
      </c>
      <c r="B521">
        <f t="shared" si="89"/>
        <v>1</v>
      </c>
      <c r="C521">
        <v>10</v>
      </c>
      <c r="D521">
        <f t="shared" si="90"/>
        <v>0</v>
      </c>
      <c r="E521" t="s">
        <v>6</v>
      </c>
      <c r="F521" s="2" t="str">
        <f t="shared" si="91"/>
        <v>TAK</v>
      </c>
      <c r="G521">
        <f t="shared" si="92"/>
        <v>0.5</v>
      </c>
      <c r="H521">
        <f t="shared" si="96"/>
        <v>31780</v>
      </c>
      <c r="I521">
        <f t="shared" si="88"/>
        <v>51030</v>
      </c>
      <c r="J521">
        <f t="shared" si="97"/>
        <v>19250</v>
      </c>
      <c r="K521">
        <f t="shared" si="93"/>
        <v>31780</v>
      </c>
      <c r="L521">
        <f t="shared" si="94"/>
        <v>6</v>
      </c>
      <c r="M521" t="str">
        <f t="shared" si="98"/>
        <v>nie</v>
      </c>
      <c r="N521" t="str">
        <f t="shared" si="95"/>
        <v>nie</v>
      </c>
    </row>
    <row r="522" spans="1:14" x14ac:dyDescent="0.3">
      <c r="A522" s="2">
        <v>45447</v>
      </c>
      <c r="B522">
        <f t="shared" si="89"/>
        <v>2</v>
      </c>
      <c r="C522">
        <v>10</v>
      </c>
      <c r="D522">
        <f t="shared" si="90"/>
        <v>0</v>
      </c>
      <c r="E522" t="s">
        <v>6</v>
      </c>
      <c r="F522" s="2" t="str">
        <f t="shared" si="91"/>
        <v>TAK</v>
      </c>
      <c r="G522">
        <f t="shared" si="92"/>
        <v>0.5</v>
      </c>
      <c r="H522">
        <f t="shared" si="96"/>
        <v>31930</v>
      </c>
      <c r="I522">
        <f t="shared" si="88"/>
        <v>51180</v>
      </c>
      <c r="J522">
        <f t="shared" si="97"/>
        <v>19250</v>
      </c>
      <c r="K522">
        <f t="shared" si="93"/>
        <v>31930</v>
      </c>
      <c r="L522">
        <f t="shared" si="94"/>
        <v>6</v>
      </c>
      <c r="M522" t="str">
        <f t="shared" si="98"/>
        <v>nie</v>
      </c>
      <c r="N522" t="str">
        <f t="shared" si="95"/>
        <v>nie</v>
      </c>
    </row>
    <row r="523" spans="1:14" x14ac:dyDescent="0.3">
      <c r="A523" s="2">
        <v>45448</v>
      </c>
      <c r="B523">
        <f t="shared" si="89"/>
        <v>3</v>
      </c>
      <c r="C523">
        <v>10</v>
      </c>
      <c r="D523">
        <f t="shared" si="90"/>
        <v>0</v>
      </c>
      <c r="E523" t="s">
        <v>6</v>
      </c>
      <c r="F523" s="2" t="str">
        <f t="shared" si="91"/>
        <v>TAK</v>
      </c>
      <c r="G523">
        <f t="shared" si="92"/>
        <v>0.5</v>
      </c>
      <c r="H523">
        <f t="shared" si="96"/>
        <v>32080</v>
      </c>
      <c r="I523">
        <f t="shared" si="88"/>
        <v>51330</v>
      </c>
      <c r="J523">
        <f t="shared" si="97"/>
        <v>19250</v>
      </c>
      <c r="K523">
        <f t="shared" si="93"/>
        <v>32080</v>
      </c>
      <c r="L523">
        <f t="shared" si="94"/>
        <v>6</v>
      </c>
      <c r="M523" t="str">
        <f t="shared" si="98"/>
        <v>nie</v>
      </c>
      <c r="N523" t="str">
        <f t="shared" si="95"/>
        <v>nie</v>
      </c>
    </row>
    <row r="524" spans="1:14" x14ac:dyDescent="0.3">
      <c r="A524" s="2">
        <v>45449</v>
      </c>
      <c r="B524">
        <f t="shared" si="89"/>
        <v>4</v>
      </c>
      <c r="C524">
        <v>10</v>
      </c>
      <c r="D524">
        <f t="shared" si="90"/>
        <v>0</v>
      </c>
      <c r="E524" t="s">
        <v>6</v>
      </c>
      <c r="F524" s="2" t="str">
        <f t="shared" si="91"/>
        <v>TAK</v>
      </c>
      <c r="G524">
        <f t="shared" si="92"/>
        <v>0.5</v>
      </c>
      <c r="H524">
        <f t="shared" si="96"/>
        <v>32230</v>
      </c>
      <c r="I524">
        <f t="shared" si="88"/>
        <v>51480</v>
      </c>
      <c r="J524">
        <f t="shared" si="97"/>
        <v>19250</v>
      </c>
      <c r="K524">
        <f t="shared" si="93"/>
        <v>32230</v>
      </c>
      <c r="L524">
        <f t="shared" si="94"/>
        <v>6</v>
      </c>
      <c r="M524" t="str">
        <f t="shared" si="98"/>
        <v>nie</v>
      </c>
      <c r="N524" t="str">
        <f t="shared" si="95"/>
        <v>nie</v>
      </c>
    </row>
    <row r="525" spans="1:14" x14ac:dyDescent="0.3">
      <c r="A525" s="2">
        <v>45450</v>
      </c>
      <c r="B525">
        <f t="shared" si="89"/>
        <v>5</v>
      </c>
      <c r="C525">
        <v>10</v>
      </c>
      <c r="D525">
        <f t="shared" si="90"/>
        <v>0</v>
      </c>
      <c r="E525" t="s">
        <v>6</v>
      </c>
      <c r="F525" s="2" t="str">
        <f t="shared" si="91"/>
        <v>TAK</v>
      </c>
      <c r="G525">
        <f t="shared" si="92"/>
        <v>0.5</v>
      </c>
      <c r="H525">
        <f t="shared" si="96"/>
        <v>32380</v>
      </c>
      <c r="I525">
        <f t="shared" si="88"/>
        <v>51630</v>
      </c>
      <c r="J525">
        <f t="shared" si="97"/>
        <v>19250</v>
      </c>
      <c r="K525">
        <f t="shared" si="93"/>
        <v>32380</v>
      </c>
      <c r="L525">
        <f t="shared" si="94"/>
        <v>6</v>
      </c>
      <c r="M525" t="str">
        <f t="shared" si="98"/>
        <v>nie</v>
      </c>
      <c r="N525" t="str">
        <f t="shared" si="95"/>
        <v>nie</v>
      </c>
    </row>
    <row r="526" spans="1:14" x14ac:dyDescent="0.3">
      <c r="A526" s="2">
        <v>45451</v>
      </c>
      <c r="B526">
        <f t="shared" si="89"/>
        <v>6</v>
      </c>
      <c r="C526">
        <v>10</v>
      </c>
      <c r="D526">
        <f t="shared" si="90"/>
        <v>0</v>
      </c>
      <c r="E526" t="s">
        <v>6</v>
      </c>
      <c r="F526" s="2" t="str">
        <f t="shared" si="91"/>
        <v>NIE</v>
      </c>
      <c r="G526">
        <f t="shared" si="92"/>
        <v>0.5</v>
      </c>
      <c r="H526">
        <f t="shared" si="96"/>
        <v>32380</v>
      </c>
      <c r="I526">
        <f t="shared" si="88"/>
        <v>51630</v>
      </c>
      <c r="J526">
        <f t="shared" si="97"/>
        <v>19250</v>
      </c>
      <c r="K526">
        <f t="shared" si="93"/>
        <v>32380</v>
      </c>
      <c r="L526">
        <f t="shared" si="94"/>
        <v>6</v>
      </c>
      <c r="M526" t="str">
        <f t="shared" si="98"/>
        <v>nie</v>
      </c>
      <c r="N526" t="str">
        <f t="shared" si="95"/>
        <v>nie</v>
      </c>
    </row>
    <row r="527" spans="1:14" x14ac:dyDescent="0.3">
      <c r="A527" s="2">
        <v>45452</v>
      </c>
      <c r="B527">
        <f t="shared" si="89"/>
        <v>7</v>
      </c>
      <c r="C527">
        <v>10</v>
      </c>
      <c r="D527">
        <f t="shared" si="90"/>
        <v>150</v>
      </c>
      <c r="E527" t="s">
        <v>6</v>
      </c>
      <c r="F527" s="2" t="str">
        <f t="shared" si="91"/>
        <v>NIE</v>
      </c>
      <c r="G527">
        <f t="shared" si="92"/>
        <v>0.5</v>
      </c>
      <c r="H527">
        <f t="shared" si="96"/>
        <v>32230</v>
      </c>
      <c r="I527">
        <f t="shared" ref="I527:I578" si="99">IF(F527="tak",G527*C527*30+I526,I526)</f>
        <v>51630</v>
      </c>
      <c r="J527">
        <f t="shared" si="97"/>
        <v>19400</v>
      </c>
      <c r="K527">
        <f t="shared" si="93"/>
        <v>32230</v>
      </c>
      <c r="L527">
        <f t="shared" si="94"/>
        <v>6</v>
      </c>
      <c r="M527" t="str">
        <f t="shared" si="98"/>
        <v>nie</v>
      </c>
      <c r="N527" t="str">
        <f t="shared" si="95"/>
        <v>nie</v>
      </c>
    </row>
    <row r="528" spans="1:14" x14ac:dyDescent="0.3">
      <c r="A528" s="2">
        <v>45453</v>
      </c>
      <c r="B528">
        <f t="shared" si="89"/>
        <v>1</v>
      </c>
      <c r="C528">
        <v>10</v>
      </c>
      <c r="D528">
        <f t="shared" si="90"/>
        <v>0</v>
      </c>
      <c r="E528" t="s">
        <v>6</v>
      </c>
      <c r="F528" s="2" t="str">
        <f t="shared" si="91"/>
        <v>TAK</v>
      </c>
      <c r="G528">
        <f t="shared" si="92"/>
        <v>0.5</v>
      </c>
      <c r="H528">
        <f t="shared" si="96"/>
        <v>32380</v>
      </c>
      <c r="I528">
        <f t="shared" si="99"/>
        <v>51780</v>
      </c>
      <c r="J528">
        <f t="shared" si="97"/>
        <v>19400</v>
      </c>
      <c r="K528">
        <f t="shared" si="93"/>
        <v>32380</v>
      </c>
      <c r="L528">
        <f t="shared" si="94"/>
        <v>6</v>
      </c>
      <c r="M528" t="str">
        <f t="shared" si="98"/>
        <v>nie</v>
      </c>
      <c r="N528" t="str">
        <f t="shared" si="95"/>
        <v>nie</v>
      </c>
    </row>
    <row r="529" spans="1:14" x14ac:dyDescent="0.3">
      <c r="A529" s="2">
        <v>45454</v>
      </c>
      <c r="B529">
        <f t="shared" si="89"/>
        <v>2</v>
      </c>
      <c r="C529">
        <v>10</v>
      </c>
      <c r="D529">
        <f t="shared" si="90"/>
        <v>0</v>
      </c>
      <c r="E529" t="s">
        <v>6</v>
      </c>
      <c r="F529" s="2" t="str">
        <f t="shared" si="91"/>
        <v>TAK</v>
      </c>
      <c r="G529">
        <f t="shared" si="92"/>
        <v>0.5</v>
      </c>
      <c r="H529">
        <f t="shared" si="96"/>
        <v>32530</v>
      </c>
      <c r="I529">
        <f t="shared" si="99"/>
        <v>51930</v>
      </c>
      <c r="J529">
        <f t="shared" si="97"/>
        <v>19400</v>
      </c>
      <c r="K529">
        <f t="shared" si="93"/>
        <v>32530</v>
      </c>
      <c r="L529">
        <f t="shared" si="94"/>
        <v>6</v>
      </c>
      <c r="M529" t="str">
        <f t="shared" si="98"/>
        <v>nie</v>
      </c>
      <c r="N529" t="str">
        <f t="shared" si="95"/>
        <v>nie</v>
      </c>
    </row>
    <row r="530" spans="1:14" x14ac:dyDescent="0.3">
      <c r="A530" s="2">
        <v>45455</v>
      </c>
      <c r="B530">
        <f t="shared" si="89"/>
        <v>3</v>
      </c>
      <c r="C530">
        <v>10</v>
      </c>
      <c r="D530">
        <f t="shared" si="90"/>
        <v>0</v>
      </c>
      <c r="E530" t="s">
        <v>6</v>
      </c>
      <c r="F530" s="2" t="str">
        <f t="shared" si="91"/>
        <v>TAK</v>
      </c>
      <c r="G530">
        <f t="shared" si="92"/>
        <v>0.5</v>
      </c>
      <c r="H530">
        <f t="shared" si="96"/>
        <v>32680</v>
      </c>
      <c r="I530">
        <f t="shared" si="99"/>
        <v>52080</v>
      </c>
      <c r="J530">
        <f t="shared" si="97"/>
        <v>19400</v>
      </c>
      <c r="K530">
        <f t="shared" si="93"/>
        <v>32680</v>
      </c>
      <c r="L530">
        <f t="shared" si="94"/>
        <v>6</v>
      </c>
      <c r="M530" t="str">
        <f t="shared" si="98"/>
        <v>nie</v>
      </c>
      <c r="N530" t="str">
        <f t="shared" si="95"/>
        <v>nie</v>
      </c>
    </row>
    <row r="531" spans="1:14" x14ac:dyDescent="0.3">
      <c r="A531" s="2">
        <v>45456</v>
      </c>
      <c r="B531">
        <f t="shared" si="89"/>
        <v>4</v>
      </c>
      <c r="C531">
        <v>10</v>
      </c>
      <c r="D531">
        <f t="shared" si="90"/>
        <v>0</v>
      </c>
      <c r="E531" t="s">
        <v>6</v>
      </c>
      <c r="F531" s="2" t="str">
        <f t="shared" si="91"/>
        <v>TAK</v>
      </c>
      <c r="G531">
        <f t="shared" si="92"/>
        <v>0.5</v>
      </c>
      <c r="H531">
        <f t="shared" si="96"/>
        <v>32830</v>
      </c>
      <c r="I531">
        <f t="shared" si="99"/>
        <v>52230</v>
      </c>
      <c r="J531">
        <f t="shared" si="97"/>
        <v>19400</v>
      </c>
      <c r="K531">
        <f t="shared" si="93"/>
        <v>32830</v>
      </c>
      <c r="L531">
        <f t="shared" si="94"/>
        <v>6</v>
      </c>
      <c r="M531" t="str">
        <f t="shared" si="98"/>
        <v>nie</v>
      </c>
      <c r="N531" t="str">
        <f t="shared" si="95"/>
        <v>nie</v>
      </c>
    </row>
    <row r="532" spans="1:14" x14ac:dyDescent="0.3">
      <c r="A532" s="2">
        <v>45457</v>
      </c>
      <c r="B532">
        <f t="shared" si="89"/>
        <v>5</v>
      </c>
      <c r="C532">
        <v>10</v>
      </c>
      <c r="D532">
        <f t="shared" si="90"/>
        <v>0</v>
      </c>
      <c r="E532" t="s">
        <v>6</v>
      </c>
      <c r="F532" s="2" t="str">
        <f t="shared" si="91"/>
        <v>TAK</v>
      </c>
      <c r="G532">
        <f t="shared" si="92"/>
        <v>0.5</v>
      </c>
      <c r="H532">
        <f t="shared" si="96"/>
        <v>32980</v>
      </c>
      <c r="I532">
        <f t="shared" si="99"/>
        <v>52380</v>
      </c>
      <c r="J532">
        <f t="shared" si="97"/>
        <v>19400</v>
      </c>
      <c r="K532">
        <f t="shared" si="93"/>
        <v>32980</v>
      </c>
      <c r="L532">
        <f t="shared" si="94"/>
        <v>6</v>
      </c>
      <c r="M532" t="str">
        <f t="shared" si="98"/>
        <v>nie</v>
      </c>
      <c r="N532" t="str">
        <f t="shared" si="95"/>
        <v>nie</v>
      </c>
    </row>
    <row r="533" spans="1:14" x14ac:dyDescent="0.3">
      <c r="A533" s="2">
        <v>45458</v>
      </c>
      <c r="B533">
        <f t="shared" si="89"/>
        <v>6</v>
      </c>
      <c r="C533">
        <v>10</v>
      </c>
      <c r="D533">
        <f t="shared" si="90"/>
        <v>0</v>
      </c>
      <c r="E533" t="s">
        <v>6</v>
      </c>
      <c r="F533" s="2" t="str">
        <f t="shared" si="91"/>
        <v>NIE</v>
      </c>
      <c r="G533">
        <f t="shared" si="92"/>
        <v>0.5</v>
      </c>
      <c r="H533">
        <f t="shared" si="96"/>
        <v>32980</v>
      </c>
      <c r="I533">
        <f t="shared" si="99"/>
        <v>52380</v>
      </c>
      <c r="J533">
        <f t="shared" si="97"/>
        <v>19400</v>
      </c>
      <c r="K533">
        <f t="shared" si="93"/>
        <v>32980</v>
      </c>
      <c r="L533">
        <f t="shared" si="94"/>
        <v>6</v>
      </c>
      <c r="M533" t="str">
        <f t="shared" si="98"/>
        <v>nie</v>
      </c>
      <c r="N533" t="str">
        <f t="shared" si="95"/>
        <v>nie</v>
      </c>
    </row>
    <row r="534" spans="1:14" x14ac:dyDescent="0.3">
      <c r="A534" s="2">
        <v>45459</v>
      </c>
      <c r="B534">
        <f t="shared" si="89"/>
        <v>7</v>
      </c>
      <c r="C534">
        <v>10</v>
      </c>
      <c r="D534">
        <f t="shared" si="90"/>
        <v>150</v>
      </c>
      <c r="E534" t="s">
        <v>6</v>
      </c>
      <c r="F534" s="2" t="str">
        <f t="shared" si="91"/>
        <v>NIE</v>
      </c>
      <c r="G534">
        <f t="shared" si="92"/>
        <v>0.5</v>
      </c>
      <c r="H534">
        <f t="shared" si="96"/>
        <v>32830</v>
      </c>
      <c r="I534">
        <f t="shared" si="99"/>
        <v>52380</v>
      </c>
      <c r="J534">
        <f t="shared" si="97"/>
        <v>19550</v>
      </c>
      <c r="K534">
        <f t="shared" si="93"/>
        <v>32830</v>
      </c>
      <c r="L534">
        <f t="shared" si="94"/>
        <v>6</v>
      </c>
      <c r="M534" t="str">
        <f t="shared" si="98"/>
        <v>nie</v>
      </c>
      <c r="N534" t="str">
        <f t="shared" si="95"/>
        <v>nie</v>
      </c>
    </row>
    <row r="535" spans="1:14" x14ac:dyDescent="0.3">
      <c r="A535" s="2">
        <v>45460</v>
      </c>
      <c r="B535">
        <f t="shared" si="89"/>
        <v>1</v>
      </c>
      <c r="C535">
        <v>10</v>
      </c>
      <c r="D535">
        <f t="shared" si="90"/>
        <v>0</v>
      </c>
      <c r="E535" t="s">
        <v>6</v>
      </c>
      <c r="F535" s="2" t="str">
        <f t="shared" si="91"/>
        <v>TAK</v>
      </c>
      <c r="G535">
        <f t="shared" si="92"/>
        <v>0.5</v>
      </c>
      <c r="H535">
        <f t="shared" si="96"/>
        <v>32980</v>
      </c>
      <c r="I535">
        <f t="shared" si="99"/>
        <v>52530</v>
      </c>
      <c r="J535">
        <f t="shared" si="97"/>
        <v>19550</v>
      </c>
      <c r="K535">
        <f t="shared" si="93"/>
        <v>32980</v>
      </c>
      <c r="L535">
        <f t="shared" si="94"/>
        <v>6</v>
      </c>
      <c r="M535" t="str">
        <f t="shared" si="98"/>
        <v>nie</v>
      </c>
      <c r="N535" t="str">
        <f t="shared" si="95"/>
        <v>nie</v>
      </c>
    </row>
    <row r="536" spans="1:14" x14ac:dyDescent="0.3">
      <c r="A536" s="2">
        <v>45461</v>
      </c>
      <c r="B536">
        <f t="shared" si="89"/>
        <v>2</v>
      </c>
      <c r="C536">
        <v>10</v>
      </c>
      <c r="D536">
        <f t="shared" si="90"/>
        <v>0</v>
      </c>
      <c r="E536" t="s">
        <v>6</v>
      </c>
      <c r="F536" s="2" t="str">
        <f t="shared" si="91"/>
        <v>TAK</v>
      </c>
      <c r="G536">
        <f t="shared" si="92"/>
        <v>0.5</v>
      </c>
      <c r="H536">
        <f t="shared" si="96"/>
        <v>33130</v>
      </c>
      <c r="I536">
        <f t="shared" si="99"/>
        <v>52680</v>
      </c>
      <c r="J536">
        <f t="shared" si="97"/>
        <v>19550</v>
      </c>
      <c r="K536">
        <f t="shared" si="93"/>
        <v>33130</v>
      </c>
      <c r="L536">
        <f t="shared" si="94"/>
        <v>6</v>
      </c>
      <c r="M536" t="str">
        <f t="shared" si="98"/>
        <v>nie</v>
      </c>
      <c r="N536" t="str">
        <f t="shared" si="95"/>
        <v>nie</v>
      </c>
    </row>
    <row r="537" spans="1:14" x14ac:dyDescent="0.3">
      <c r="A537" s="2">
        <v>45462</v>
      </c>
      <c r="B537">
        <f t="shared" si="89"/>
        <v>3</v>
      </c>
      <c r="C537">
        <v>10</v>
      </c>
      <c r="D537">
        <f t="shared" si="90"/>
        <v>0</v>
      </c>
      <c r="E537" t="s">
        <v>6</v>
      </c>
      <c r="F537" s="2" t="str">
        <f t="shared" si="91"/>
        <v>TAK</v>
      </c>
      <c r="G537">
        <f t="shared" si="92"/>
        <v>0.5</v>
      </c>
      <c r="H537">
        <f t="shared" si="96"/>
        <v>33280</v>
      </c>
      <c r="I537">
        <f t="shared" si="99"/>
        <v>52830</v>
      </c>
      <c r="J537">
        <f t="shared" si="97"/>
        <v>19550</v>
      </c>
      <c r="K537">
        <f t="shared" si="93"/>
        <v>33280</v>
      </c>
      <c r="L537">
        <f t="shared" si="94"/>
        <v>6</v>
      </c>
      <c r="M537" t="str">
        <f t="shared" si="98"/>
        <v>nie</v>
      </c>
      <c r="N537" t="str">
        <f t="shared" si="95"/>
        <v>nie</v>
      </c>
    </row>
    <row r="538" spans="1:14" x14ac:dyDescent="0.3">
      <c r="A538" s="2">
        <v>45463</v>
      </c>
      <c r="B538">
        <f t="shared" si="89"/>
        <v>4</v>
      </c>
      <c r="C538">
        <v>10</v>
      </c>
      <c r="D538">
        <f t="shared" si="90"/>
        <v>0</v>
      </c>
      <c r="E538" t="s">
        <v>6</v>
      </c>
      <c r="F538" s="2" t="str">
        <f t="shared" si="91"/>
        <v>TAK</v>
      </c>
      <c r="G538">
        <f t="shared" si="92"/>
        <v>0.5</v>
      </c>
      <c r="H538">
        <f t="shared" si="96"/>
        <v>33430</v>
      </c>
      <c r="I538">
        <f t="shared" si="99"/>
        <v>52980</v>
      </c>
      <c r="J538">
        <f t="shared" si="97"/>
        <v>19550</v>
      </c>
      <c r="K538">
        <f t="shared" si="93"/>
        <v>33430</v>
      </c>
      <c r="L538">
        <f t="shared" si="94"/>
        <v>6</v>
      </c>
      <c r="M538" t="str">
        <f t="shared" si="98"/>
        <v>nie</v>
      </c>
      <c r="N538" t="str">
        <f t="shared" si="95"/>
        <v>nie</v>
      </c>
    </row>
    <row r="539" spans="1:14" x14ac:dyDescent="0.3">
      <c r="A539" s="2">
        <v>45464</v>
      </c>
      <c r="B539">
        <f t="shared" si="89"/>
        <v>5</v>
      </c>
      <c r="C539">
        <v>10</v>
      </c>
      <c r="D539">
        <f t="shared" si="90"/>
        <v>0</v>
      </c>
      <c r="E539" t="s">
        <v>7</v>
      </c>
      <c r="F539" s="2" t="str">
        <f t="shared" si="91"/>
        <v>TAK</v>
      </c>
      <c r="G539">
        <f t="shared" si="92"/>
        <v>0.9</v>
      </c>
      <c r="H539">
        <f t="shared" si="96"/>
        <v>33700</v>
      </c>
      <c r="I539">
        <f t="shared" si="99"/>
        <v>53250</v>
      </c>
      <c r="J539">
        <f t="shared" si="97"/>
        <v>19550</v>
      </c>
      <c r="K539">
        <f t="shared" si="93"/>
        <v>33700</v>
      </c>
      <c r="L539">
        <f t="shared" si="94"/>
        <v>6</v>
      </c>
      <c r="M539" t="str">
        <f t="shared" si="98"/>
        <v>nie</v>
      </c>
      <c r="N539" t="str">
        <f t="shared" si="95"/>
        <v>nie</v>
      </c>
    </row>
    <row r="540" spans="1:14" x14ac:dyDescent="0.3">
      <c r="A540" s="2">
        <v>45465</v>
      </c>
      <c r="B540">
        <f t="shared" si="89"/>
        <v>6</v>
      </c>
      <c r="C540">
        <v>10</v>
      </c>
      <c r="D540">
        <f t="shared" si="90"/>
        <v>0</v>
      </c>
      <c r="E540" t="s">
        <v>7</v>
      </c>
      <c r="F540" s="2" t="str">
        <f t="shared" si="91"/>
        <v>NIE</v>
      </c>
      <c r="G540">
        <f t="shared" si="92"/>
        <v>0.9</v>
      </c>
      <c r="H540">
        <f t="shared" si="96"/>
        <v>33700</v>
      </c>
      <c r="I540">
        <f t="shared" si="99"/>
        <v>53250</v>
      </c>
      <c r="J540">
        <f t="shared" si="97"/>
        <v>19550</v>
      </c>
      <c r="K540">
        <f t="shared" si="93"/>
        <v>33700</v>
      </c>
      <c r="L540">
        <f t="shared" si="94"/>
        <v>6</v>
      </c>
      <c r="M540" t="str">
        <f t="shared" si="98"/>
        <v>nie</v>
      </c>
      <c r="N540" t="str">
        <f t="shared" si="95"/>
        <v>nie</v>
      </c>
    </row>
    <row r="541" spans="1:14" x14ac:dyDescent="0.3">
      <c r="A541" s="2">
        <v>45466</v>
      </c>
      <c r="B541">
        <f t="shared" si="89"/>
        <v>7</v>
      </c>
      <c r="C541">
        <v>10</v>
      </c>
      <c r="D541">
        <f t="shared" si="90"/>
        <v>150</v>
      </c>
      <c r="E541" t="s">
        <v>7</v>
      </c>
      <c r="F541" s="2" t="str">
        <f t="shared" si="91"/>
        <v>NIE</v>
      </c>
      <c r="G541">
        <f t="shared" si="92"/>
        <v>0.9</v>
      </c>
      <c r="H541">
        <f t="shared" si="96"/>
        <v>33550</v>
      </c>
      <c r="I541">
        <f t="shared" si="99"/>
        <v>53250</v>
      </c>
      <c r="J541">
        <f t="shared" si="97"/>
        <v>19700</v>
      </c>
      <c r="K541">
        <f t="shared" si="93"/>
        <v>33550</v>
      </c>
      <c r="L541">
        <f t="shared" si="94"/>
        <v>6</v>
      </c>
      <c r="M541" t="str">
        <f t="shared" si="98"/>
        <v>nie</v>
      </c>
      <c r="N541" t="str">
        <f t="shared" si="95"/>
        <v>nie</v>
      </c>
    </row>
    <row r="542" spans="1:14" x14ac:dyDescent="0.3">
      <c r="A542" s="2">
        <v>45467</v>
      </c>
      <c r="B542">
        <f t="shared" si="89"/>
        <v>1</v>
      </c>
      <c r="C542">
        <v>10</v>
      </c>
      <c r="D542">
        <f t="shared" si="90"/>
        <v>0</v>
      </c>
      <c r="E542" t="s">
        <v>7</v>
      </c>
      <c r="F542" s="2" t="str">
        <f t="shared" si="91"/>
        <v>TAK</v>
      </c>
      <c r="G542">
        <f t="shared" si="92"/>
        <v>0.9</v>
      </c>
      <c r="H542">
        <f t="shared" si="96"/>
        <v>33820</v>
      </c>
      <c r="I542">
        <f t="shared" si="99"/>
        <v>53520</v>
      </c>
      <c r="J542">
        <f t="shared" si="97"/>
        <v>19700</v>
      </c>
      <c r="K542">
        <f t="shared" si="93"/>
        <v>33820</v>
      </c>
      <c r="L542">
        <f t="shared" si="94"/>
        <v>6</v>
      </c>
      <c r="M542" t="str">
        <f t="shared" si="98"/>
        <v>nie</v>
      </c>
      <c r="N542" t="str">
        <f t="shared" si="95"/>
        <v>nie</v>
      </c>
    </row>
    <row r="543" spans="1:14" x14ac:dyDescent="0.3">
      <c r="A543" s="2">
        <v>45468</v>
      </c>
      <c r="B543">
        <f t="shared" si="89"/>
        <v>2</v>
      </c>
      <c r="C543">
        <v>10</v>
      </c>
      <c r="D543">
        <f t="shared" si="90"/>
        <v>0</v>
      </c>
      <c r="E543" t="s">
        <v>7</v>
      </c>
      <c r="F543" s="2" t="str">
        <f t="shared" si="91"/>
        <v>TAK</v>
      </c>
      <c r="G543">
        <f t="shared" si="92"/>
        <v>0.9</v>
      </c>
      <c r="H543">
        <f t="shared" si="96"/>
        <v>34090</v>
      </c>
      <c r="I543">
        <f t="shared" si="99"/>
        <v>53790</v>
      </c>
      <c r="J543">
        <f t="shared" si="97"/>
        <v>19700</v>
      </c>
      <c r="K543">
        <f t="shared" si="93"/>
        <v>34090</v>
      </c>
      <c r="L543">
        <f t="shared" si="94"/>
        <v>6</v>
      </c>
      <c r="M543" t="str">
        <f t="shared" si="98"/>
        <v>nie</v>
      </c>
      <c r="N543" t="str">
        <f t="shared" si="95"/>
        <v>nie</v>
      </c>
    </row>
    <row r="544" spans="1:14" x14ac:dyDescent="0.3">
      <c r="A544" s="2">
        <v>45469</v>
      </c>
      <c r="B544">
        <f t="shared" si="89"/>
        <v>3</v>
      </c>
      <c r="C544">
        <v>10</v>
      </c>
      <c r="D544">
        <f t="shared" si="90"/>
        <v>0</v>
      </c>
      <c r="E544" t="s">
        <v>7</v>
      </c>
      <c r="F544" s="2" t="str">
        <f t="shared" si="91"/>
        <v>TAK</v>
      </c>
      <c r="G544">
        <f t="shared" si="92"/>
        <v>0.9</v>
      </c>
      <c r="H544">
        <f t="shared" si="96"/>
        <v>34360</v>
      </c>
      <c r="I544">
        <f t="shared" si="99"/>
        <v>54060</v>
      </c>
      <c r="J544">
        <f t="shared" si="97"/>
        <v>19700</v>
      </c>
      <c r="K544">
        <f t="shared" si="93"/>
        <v>34360</v>
      </c>
      <c r="L544">
        <f t="shared" si="94"/>
        <v>6</v>
      </c>
      <c r="M544" t="str">
        <f t="shared" si="98"/>
        <v>nie</v>
      </c>
      <c r="N544" t="str">
        <f t="shared" si="95"/>
        <v>nie</v>
      </c>
    </row>
    <row r="545" spans="1:14" x14ac:dyDescent="0.3">
      <c r="A545" s="2">
        <v>45470</v>
      </c>
      <c r="B545">
        <f t="shared" si="89"/>
        <v>4</v>
      </c>
      <c r="C545">
        <v>10</v>
      </c>
      <c r="D545">
        <f t="shared" si="90"/>
        <v>0</v>
      </c>
      <c r="E545" t="s">
        <v>7</v>
      </c>
      <c r="F545" s="2" t="str">
        <f t="shared" si="91"/>
        <v>TAK</v>
      </c>
      <c r="G545">
        <f t="shared" si="92"/>
        <v>0.9</v>
      </c>
      <c r="H545">
        <f t="shared" si="96"/>
        <v>34630</v>
      </c>
      <c r="I545">
        <f t="shared" si="99"/>
        <v>54330</v>
      </c>
      <c r="J545">
        <f t="shared" si="97"/>
        <v>19700</v>
      </c>
      <c r="K545">
        <f t="shared" si="93"/>
        <v>34630</v>
      </c>
      <c r="L545">
        <f t="shared" si="94"/>
        <v>6</v>
      </c>
      <c r="M545" t="str">
        <f t="shared" si="98"/>
        <v>nie</v>
      </c>
      <c r="N545" t="str">
        <f t="shared" si="95"/>
        <v>nie</v>
      </c>
    </row>
    <row r="546" spans="1:14" x14ac:dyDescent="0.3">
      <c r="A546" s="2">
        <v>45471</v>
      </c>
      <c r="B546">
        <f t="shared" si="89"/>
        <v>5</v>
      </c>
      <c r="C546">
        <v>10</v>
      </c>
      <c r="D546">
        <f t="shared" si="90"/>
        <v>0</v>
      </c>
      <c r="E546" t="s">
        <v>7</v>
      </c>
      <c r="F546" s="2" t="str">
        <f t="shared" si="91"/>
        <v>TAK</v>
      </c>
      <c r="G546">
        <f t="shared" si="92"/>
        <v>0.9</v>
      </c>
      <c r="H546">
        <f t="shared" si="96"/>
        <v>34900</v>
      </c>
      <c r="I546">
        <f t="shared" si="99"/>
        <v>54600</v>
      </c>
      <c r="J546">
        <f t="shared" si="97"/>
        <v>19700</v>
      </c>
      <c r="K546">
        <f t="shared" si="93"/>
        <v>34900</v>
      </c>
      <c r="L546">
        <f t="shared" si="94"/>
        <v>6</v>
      </c>
      <c r="M546" t="str">
        <f t="shared" si="98"/>
        <v>nie</v>
      </c>
      <c r="N546" t="str">
        <f t="shared" si="95"/>
        <v>nie</v>
      </c>
    </row>
    <row r="547" spans="1:14" x14ac:dyDescent="0.3">
      <c r="A547" s="2">
        <v>45472</v>
      </c>
      <c r="B547">
        <f t="shared" si="89"/>
        <v>6</v>
      </c>
      <c r="C547">
        <v>10</v>
      </c>
      <c r="D547">
        <f t="shared" si="90"/>
        <v>0</v>
      </c>
      <c r="E547" t="s">
        <v>7</v>
      </c>
      <c r="F547" s="2" t="str">
        <f t="shared" si="91"/>
        <v>NIE</v>
      </c>
      <c r="G547">
        <f t="shared" si="92"/>
        <v>0.9</v>
      </c>
      <c r="H547">
        <f t="shared" si="96"/>
        <v>34900</v>
      </c>
      <c r="I547">
        <f t="shared" si="99"/>
        <v>54600</v>
      </c>
      <c r="J547">
        <f t="shared" si="97"/>
        <v>19700</v>
      </c>
      <c r="K547">
        <f t="shared" si="93"/>
        <v>34900</v>
      </c>
      <c r="L547">
        <f t="shared" si="94"/>
        <v>6</v>
      </c>
      <c r="M547" t="str">
        <f t="shared" si="98"/>
        <v>nie</v>
      </c>
      <c r="N547" t="str">
        <f>IF(AND(M547="nie",M548="tak"),"koniec","nie")</f>
        <v>nie</v>
      </c>
    </row>
    <row r="548" spans="1:14" x14ac:dyDescent="0.3">
      <c r="A548" s="2">
        <v>45473</v>
      </c>
      <c r="B548">
        <f t="shared" si="89"/>
        <v>7</v>
      </c>
      <c r="C548">
        <v>10</v>
      </c>
      <c r="D548">
        <f t="shared" si="90"/>
        <v>150</v>
      </c>
      <c r="E548" t="s">
        <v>7</v>
      </c>
      <c r="F548" s="2" t="str">
        <f t="shared" si="91"/>
        <v>NIE</v>
      </c>
      <c r="G548">
        <f t="shared" si="92"/>
        <v>0.9</v>
      </c>
      <c r="H548">
        <f>IF(F548="tak",30*G548*10-D548+H547,H547-D548)</f>
        <v>34750</v>
      </c>
      <c r="I548">
        <f>IF(F548="tak",G548*C548*30+I547,I547)</f>
        <v>54600</v>
      </c>
      <c r="J548">
        <f>J547+D548</f>
        <v>19850</v>
      </c>
      <c r="K548">
        <f t="shared" si="93"/>
        <v>34750</v>
      </c>
      <c r="L548">
        <f t="shared" si="94"/>
        <v>6</v>
      </c>
      <c r="M548" t="str">
        <f>IF(L548=L547,"nie","tak")</f>
        <v>nie</v>
      </c>
      <c r="N548" t="str">
        <f>IF(AND(M548="nie",M549="tak"),"koniec","nie")</f>
        <v>koniec</v>
      </c>
    </row>
    <row r="549" spans="1:14" x14ac:dyDescent="0.3">
      <c r="A549" s="2">
        <v>45474</v>
      </c>
      <c r="B549">
        <f t="shared" si="89"/>
        <v>1</v>
      </c>
      <c r="C549">
        <v>10</v>
      </c>
      <c r="D549">
        <f t="shared" si="90"/>
        <v>0</v>
      </c>
      <c r="E549" t="s">
        <v>7</v>
      </c>
      <c r="F549" s="2" t="str">
        <f t="shared" si="91"/>
        <v>TAK</v>
      </c>
      <c r="G549">
        <f t="shared" si="92"/>
        <v>0.9</v>
      </c>
      <c r="H549">
        <f>IF(F549="tak",30*G549*10-D549+H548,H548-D549)</f>
        <v>35020</v>
      </c>
      <c r="I549">
        <f>IF(F549="tak",G549*C549*30+I548,I548)</f>
        <v>54870</v>
      </c>
      <c r="J549">
        <f>J548+D549</f>
        <v>19850</v>
      </c>
      <c r="K549">
        <f t="shared" si="93"/>
        <v>35020</v>
      </c>
      <c r="L549">
        <f t="shared" si="94"/>
        <v>7</v>
      </c>
      <c r="M549" t="str">
        <f>IF(L549=L548,"nie","tak")</f>
        <v>tak</v>
      </c>
      <c r="N549" t="str">
        <f t="shared" si="95"/>
        <v>nie</v>
      </c>
    </row>
    <row r="550" spans="1:14" x14ac:dyDescent="0.3">
      <c r="A550" s="2">
        <v>45475</v>
      </c>
      <c r="B550">
        <f t="shared" si="89"/>
        <v>2</v>
      </c>
      <c r="C550">
        <v>10</v>
      </c>
      <c r="D550">
        <f t="shared" si="90"/>
        <v>0</v>
      </c>
      <c r="E550" t="s">
        <v>7</v>
      </c>
      <c r="F550" s="2" t="str">
        <f t="shared" si="91"/>
        <v>TAK</v>
      </c>
      <c r="G550">
        <f t="shared" si="92"/>
        <v>0.9</v>
      </c>
      <c r="H550">
        <f t="shared" si="96"/>
        <v>35290</v>
      </c>
      <c r="I550">
        <f t="shared" si="99"/>
        <v>55140</v>
      </c>
      <c r="J550">
        <f t="shared" si="97"/>
        <v>19850</v>
      </c>
      <c r="K550">
        <f t="shared" si="93"/>
        <v>35290</v>
      </c>
      <c r="L550">
        <f t="shared" si="94"/>
        <v>7</v>
      </c>
      <c r="M550" t="str">
        <f t="shared" si="98"/>
        <v>nie</v>
      </c>
      <c r="N550" t="str">
        <f t="shared" si="95"/>
        <v>nie</v>
      </c>
    </row>
    <row r="551" spans="1:14" x14ac:dyDescent="0.3">
      <c r="A551" s="2">
        <v>45476</v>
      </c>
      <c r="B551">
        <f t="shared" si="89"/>
        <v>3</v>
      </c>
      <c r="C551">
        <v>10</v>
      </c>
      <c r="D551">
        <f t="shared" si="90"/>
        <v>0</v>
      </c>
      <c r="E551" t="s">
        <v>7</v>
      </c>
      <c r="F551" s="2" t="str">
        <f t="shared" si="91"/>
        <v>TAK</v>
      </c>
      <c r="G551">
        <f t="shared" si="92"/>
        <v>0.9</v>
      </c>
      <c r="H551">
        <f t="shared" si="96"/>
        <v>35560</v>
      </c>
      <c r="I551">
        <f t="shared" si="99"/>
        <v>55410</v>
      </c>
      <c r="J551">
        <f t="shared" si="97"/>
        <v>19850</v>
      </c>
      <c r="K551">
        <f t="shared" si="93"/>
        <v>35560</v>
      </c>
      <c r="L551">
        <f t="shared" si="94"/>
        <v>7</v>
      </c>
      <c r="M551" t="str">
        <f t="shared" si="98"/>
        <v>nie</v>
      </c>
      <c r="N551" t="str">
        <f t="shared" si="95"/>
        <v>nie</v>
      </c>
    </row>
    <row r="552" spans="1:14" x14ac:dyDescent="0.3">
      <c r="A552" s="2">
        <v>45477</v>
      </c>
      <c r="B552">
        <f t="shared" si="89"/>
        <v>4</v>
      </c>
      <c r="C552">
        <v>10</v>
      </c>
      <c r="D552">
        <f t="shared" si="90"/>
        <v>0</v>
      </c>
      <c r="E552" t="s">
        <v>7</v>
      </c>
      <c r="F552" s="2" t="str">
        <f t="shared" si="91"/>
        <v>TAK</v>
      </c>
      <c r="G552">
        <f t="shared" si="92"/>
        <v>0.9</v>
      </c>
      <c r="H552">
        <f t="shared" si="96"/>
        <v>35830</v>
      </c>
      <c r="I552">
        <f t="shared" si="99"/>
        <v>55680</v>
      </c>
      <c r="J552">
        <f t="shared" si="97"/>
        <v>19850</v>
      </c>
      <c r="K552">
        <f t="shared" si="93"/>
        <v>35830</v>
      </c>
      <c r="L552">
        <f t="shared" si="94"/>
        <v>7</v>
      </c>
      <c r="M552" t="str">
        <f t="shared" si="98"/>
        <v>nie</v>
      </c>
      <c r="N552" t="str">
        <f t="shared" si="95"/>
        <v>nie</v>
      </c>
    </row>
    <row r="553" spans="1:14" x14ac:dyDescent="0.3">
      <c r="A553" s="2">
        <v>45478</v>
      </c>
      <c r="B553">
        <f t="shared" si="89"/>
        <v>5</v>
      </c>
      <c r="C553">
        <v>10</v>
      </c>
      <c r="D553">
        <f t="shared" si="90"/>
        <v>0</v>
      </c>
      <c r="E553" t="s">
        <v>7</v>
      </c>
      <c r="F553" s="2" t="str">
        <f t="shared" si="91"/>
        <v>TAK</v>
      </c>
      <c r="G553">
        <f t="shared" si="92"/>
        <v>0.9</v>
      </c>
      <c r="H553">
        <f t="shared" si="96"/>
        <v>36100</v>
      </c>
      <c r="I553">
        <f t="shared" si="99"/>
        <v>55950</v>
      </c>
      <c r="J553">
        <f t="shared" si="97"/>
        <v>19850</v>
      </c>
      <c r="K553">
        <f t="shared" si="93"/>
        <v>36100</v>
      </c>
      <c r="L553">
        <f t="shared" si="94"/>
        <v>7</v>
      </c>
      <c r="M553" t="str">
        <f t="shared" si="98"/>
        <v>nie</v>
      </c>
      <c r="N553" t="str">
        <f t="shared" si="95"/>
        <v>nie</v>
      </c>
    </row>
    <row r="554" spans="1:14" x14ac:dyDescent="0.3">
      <c r="A554" s="2">
        <v>45479</v>
      </c>
      <c r="B554">
        <f t="shared" si="89"/>
        <v>6</v>
      </c>
      <c r="C554">
        <v>10</v>
      </c>
      <c r="D554">
        <f t="shared" si="90"/>
        <v>0</v>
      </c>
      <c r="E554" t="s">
        <v>7</v>
      </c>
      <c r="F554" s="2" t="str">
        <f t="shared" si="91"/>
        <v>NIE</v>
      </c>
      <c r="G554">
        <f t="shared" si="92"/>
        <v>0.9</v>
      </c>
      <c r="H554">
        <f t="shared" si="96"/>
        <v>36100</v>
      </c>
      <c r="I554">
        <f t="shared" si="99"/>
        <v>55950</v>
      </c>
      <c r="J554">
        <f t="shared" si="97"/>
        <v>19850</v>
      </c>
      <c r="K554">
        <f t="shared" si="93"/>
        <v>36100</v>
      </c>
      <c r="L554">
        <f t="shared" si="94"/>
        <v>7</v>
      </c>
      <c r="M554" t="str">
        <f t="shared" si="98"/>
        <v>nie</v>
      </c>
      <c r="N554" t="str">
        <f t="shared" si="95"/>
        <v>nie</v>
      </c>
    </row>
    <row r="555" spans="1:14" x14ac:dyDescent="0.3">
      <c r="A555" s="2">
        <v>45480</v>
      </c>
      <c r="B555">
        <f t="shared" si="89"/>
        <v>7</v>
      </c>
      <c r="C555">
        <v>10</v>
      </c>
      <c r="D555">
        <f t="shared" si="90"/>
        <v>150</v>
      </c>
      <c r="E555" t="s">
        <v>7</v>
      </c>
      <c r="F555" s="2" t="str">
        <f t="shared" si="91"/>
        <v>NIE</v>
      </c>
      <c r="G555">
        <f t="shared" si="92"/>
        <v>0.9</v>
      </c>
      <c r="H555">
        <f t="shared" si="96"/>
        <v>35950</v>
      </c>
      <c r="I555">
        <f t="shared" si="99"/>
        <v>55950</v>
      </c>
      <c r="J555">
        <f t="shared" si="97"/>
        <v>20000</v>
      </c>
      <c r="K555">
        <f t="shared" si="93"/>
        <v>35950</v>
      </c>
      <c r="L555">
        <f t="shared" si="94"/>
        <v>7</v>
      </c>
      <c r="M555" t="str">
        <f t="shared" si="98"/>
        <v>nie</v>
      </c>
      <c r="N555" t="str">
        <f t="shared" si="95"/>
        <v>nie</v>
      </c>
    </row>
    <row r="556" spans="1:14" x14ac:dyDescent="0.3">
      <c r="A556" s="2">
        <v>45481</v>
      </c>
      <c r="B556">
        <f t="shared" si="89"/>
        <v>1</v>
      </c>
      <c r="C556">
        <v>10</v>
      </c>
      <c r="D556">
        <f t="shared" si="90"/>
        <v>0</v>
      </c>
      <c r="E556" t="s">
        <v>7</v>
      </c>
      <c r="F556" s="2" t="str">
        <f t="shared" si="91"/>
        <v>TAK</v>
      </c>
      <c r="G556">
        <f t="shared" si="92"/>
        <v>0.9</v>
      </c>
      <c r="H556">
        <f t="shared" si="96"/>
        <v>36220</v>
      </c>
      <c r="I556">
        <f t="shared" si="99"/>
        <v>56220</v>
      </c>
      <c r="J556">
        <f t="shared" si="97"/>
        <v>20000</v>
      </c>
      <c r="K556">
        <f t="shared" si="93"/>
        <v>36220</v>
      </c>
      <c r="L556">
        <f t="shared" si="94"/>
        <v>7</v>
      </c>
      <c r="M556" t="str">
        <f t="shared" si="98"/>
        <v>nie</v>
      </c>
      <c r="N556" t="str">
        <f t="shared" si="95"/>
        <v>nie</v>
      </c>
    </row>
    <row r="557" spans="1:14" x14ac:dyDescent="0.3">
      <c r="A557" s="2">
        <v>45482</v>
      </c>
      <c r="B557">
        <f t="shared" si="89"/>
        <v>2</v>
      </c>
      <c r="C557">
        <v>10</v>
      </c>
      <c r="D557">
        <f t="shared" si="90"/>
        <v>0</v>
      </c>
      <c r="E557" t="s">
        <v>7</v>
      </c>
      <c r="F557" s="2" t="str">
        <f t="shared" si="91"/>
        <v>TAK</v>
      </c>
      <c r="G557">
        <f t="shared" si="92"/>
        <v>0.9</v>
      </c>
      <c r="H557">
        <f t="shared" si="96"/>
        <v>36490</v>
      </c>
      <c r="I557">
        <f t="shared" si="99"/>
        <v>56490</v>
      </c>
      <c r="J557">
        <f t="shared" si="97"/>
        <v>20000</v>
      </c>
      <c r="K557">
        <f t="shared" si="93"/>
        <v>36490</v>
      </c>
      <c r="L557">
        <f t="shared" si="94"/>
        <v>7</v>
      </c>
      <c r="M557" t="str">
        <f t="shared" si="98"/>
        <v>nie</v>
      </c>
      <c r="N557" t="str">
        <f t="shared" si="95"/>
        <v>nie</v>
      </c>
    </row>
    <row r="558" spans="1:14" x14ac:dyDescent="0.3">
      <c r="A558" s="2">
        <v>45483</v>
      </c>
      <c r="B558">
        <f t="shared" si="89"/>
        <v>3</v>
      </c>
      <c r="C558">
        <v>10</v>
      </c>
      <c r="D558">
        <f t="shared" si="90"/>
        <v>0</v>
      </c>
      <c r="E558" t="s">
        <v>7</v>
      </c>
      <c r="F558" s="2" t="str">
        <f t="shared" si="91"/>
        <v>TAK</v>
      </c>
      <c r="G558">
        <f t="shared" si="92"/>
        <v>0.9</v>
      </c>
      <c r="H558">
        <f t="shared" si="96"/>
        <v>36760</v>
      </c>
      <c r="I558">
        <f t="shared" si="99"/>
        <v>56760</v>
      </c>
      <c r="J558">
        <f t="shared" si="97"/>
        <v>20000</v>
      </c>
      <c r="K558">
        <f t="shared" si="93"/>
        <v>36760</v>
      </c>
      <c r="L558">
        <f t="shared" si="94"/>
        <v>7</v>
      </c>
      <c r="M558" t="str">
        <f t="shared" si="98"/>
        <v>nie</v>
      </c>
      <c r="N558" t="str">
        <f t="shared" si="95"/>
        <v>nie</v>
      </c>
    </row>
    <row r="559" spans="1:14" x14ac:dyDescent="0.3">
      <c r="A559" s="2">
        <v>45484</v>
      </c>
      <c r="B559">
        <f t="shared" si="89"/>
        <v>4</v>
      </c>
      <c r="C559">
        <v>10</v>
      </c>
      <c r="D559">
        <f t="shared" si="90"/>
        <v>0</v>
      </c>
      <c r="E559" t="s">
        <v>7</v>
      </c>
      <c r="F559" s="2" t="str">
        <f t="shared" si="91"/>
        <v>TAK</v>
      </c>
      <c r="G559">
        <f t="shared" si="92"/>
        <v>0.9</v>
      </c>
      <c r="H559">
        <f t="shared" si="96"/>
        <v>37030</v>
      </c>
      <c r="I559">
        <f t="shared" si="99"/>
        <v>57030</v>
      </c>
      <c r="J559">
        <f t="shared" si="97"/>
        <v>20000</v>
      </c>
      <c r="K559">
        <f t="shared" si="93"/>
        <v>37030</v>
      </c>
      <c r="L559">
        <f t="shared" si="94"/>
        <v>7</v>
      </c>
      <c r="M559" t="str">
        <f t="shared" si="98"/>
        <v>nie</v>
      </c>
      <c r="N559" t="str">
        <f t="shared" si="95"/>
        <v>nie</v>
      </c>
    </row>
    <row r="560" spans="1:14" x14ac:dyDescent="0.3">
      <c r="A560" s="2">
        <v>45485</v>
      </c>
      <c r="B560">
        <f t="shared" si="89"/>
        <v>5</v>
      </c>
      <c r="C560">
        <v>10</v>
      </c>
      <c r="D560">
        <f t="shared" si="90"/>
        <v>0</v>
      </c>
      <c r="E560" t="s">
        <v>7</v>
      </c>
      <c r="F560" s="2" t="str">
        <f t="shared" si="91"/>
        <v>TAK</v>
      </c>
      <c r="G560">
        <f t="shared" si="92"/>
        <v>0.9</v>
      </c>
      <c r="H560">
        <f t="shared" si="96"/>
        <v>37300</v>
      </c>
      <c r="I560">
        <f t="shared" si="99"/>
        <v>57300</v>
      </c>
      <c r="J560">
        <f t="shared" si="97"/>
        <v>20000</v>
      </c>
      <c r="K560">
        <f t="shared" si="93"/>
        <v>37300</v>
      </c>
      <c r="L560">
        <f t="shared" si="94"/>
        <v>7</v>
      </c>
      <c r="M560" t="str">
        <f t="shared" si="98"/>
        <v>nie</v>
      </c>
      <c r="N560" t="str">
        <f t="shared" si="95"/>
        <v>nie</v>
      </c>
    </row>
    <row r="561" spans="1:14" x14ac:dyDescent="0.3">
      <c r="A561" s="2">
        <v>45486</v>
      </c>
      <c r="B561">
        <f t="shared" si="89"/>
        <v>6</v>
      </c>
      <c r="C561">
        <v>10</v>
      </c>
      <c r="D561">
        <f t="shared" si="90"/>
        <v>0</v>
      </c>
      <c r="E561" t="s">
        <v>7</v>
      </c>
      <c r="F561" s="2" t="str">
        <f t="shared" si="91"/>
        <v>NIE</v>
      </c>
      <c r="G561">
        <f t="shared" si="92"/>
        <v>0.9</v>
      </c>
      <c r="H561">
        <f t="shared" si="96"/>
        <v>37300</v>
      </c>
      <c r="I561">
        <f t="shared" si="99"/>
        <v>57300</v>
      </c>
      <c r="J561">
        <f t="shared" si="97"/>
        <v>20000</v>
      </c>
      <c r="K561">
        <f t="shared" si="93"/>
        <v>37300</v>
      </c>
      <c r="L561">
        <f t="shared" si="94"/>
        <v>7</v>
      </c>
      <c r="M561" t="str">
        <f t="shared" si="98"/>
        <v>nie</v>
      </c>
      <c r="N561" t="str">
        <f t="shared" si="95"/>
        <v>nie</v>
      </c>
    </row>
    <row r="562" spans="1:14" x14ac:dyDescent="0.3">
      <c r="A562" s="2">
        <v>45487</v>
      </c>
      <c r="B562">
        <f t="shared" si="89"/>
        <v>7</v>
      </c>
      <c r="C562">
        <v>10</v>
      </c>
      <c r="D562">
        <f t="shared" si="90"/>
        <v>150</v>
      </c>
      <c r="E562" t="s">
        <v>7</v>
      </c>
      <c r="F562" s="2" t="str">
        <f t="shared" si="91"/>
        <v>NIE</v>
      </c>
      <c r="G562">
        <f t="shared" si="92"/>
        <v>0.9</v>
      </c>
      <c r="H562">
        <f t="shared" si="96"/>
        <v>37150</v>
      </c>
      <c r="I562">
        <f t="shared" si="99"/>
        <v>57300</v>
      </c>
      <c r="J562">
        <f t="shared" si="97"/>
        <v>20150</v>
      </c>
      <c r="K562">
        <f t="shared" si="93"/>
        <v>37150</v>
      </c>
      <c r="L562">
        <f t="shared" si="94"/>
        <v>7</v>
      </c>
      <c r="M562" t="str">
        <f t="shared" si="98"/>
        <v>nie</v>
      </c>
      <c r="N562" t="str">
        <f t="shared" si="95"/>
        <v>nie</v>
      </c>
    </row>
    <row r="563" spans="1:14" x14ac:dyDescent="0.3">
      <c r="A563" s="2">
        <v>45488</v>
      </c>
      <c r="B563">
        <f t="shared" si="89"/>
        <v>1</v>
      </c>
      <c r="C563">
        <v>10</v>
      </c>
      <c r="D563">
        <f t="shared" si="90"/>
        <v>0</v>
      </c>
      <c r="E563" t="s">
        <v>7</v>
      </c>
      <c r="F563" s="2" t="str">
        <f t="shared" si="91"/>
        <v>TAK</v>
      </c>
      <c r="G563">
        <f t="shared" si="92"/>
        <v>0.9</v>
      </c>
      <c r="H563">
        <f t="shared" si="96"/>
        <v>37420</v>
      </c>
      <c r="I563">
        <f t="shared" si="99"/>
        <v>57570</v>
      </c>
      <c r="J563">
        <f t="shared" si="97"/>
        <v>20150</v>
      </c>
      <c r="K563">
        <f t="shared" si="93"/>
        <v>37420</v>
      </c>
      <c r="L563">
        <f t="shared" si="94"/>
        <v>7</v>
      </c>
      <c r="M563" t="str">
        <f t="shared" si="98"/>
        <v>nie</v>
      </c>
      <c r="N563" t="str">
        <f t="shared" si="95"/>
        <v>nie</v>
      </c>
    </row>
    <row r="564" spans="1:14" x14ac:dyDescent="0.3">
      <c r="A564" s="2">
        <v>45489</v>
      </c>
      <c r="B564">
        <f t="shared" si="89"/>
        <v>2</v>
      </c>
      <c r="C564">
        <v>10</v>
      </c>
      <c r="D564">
        <f t="shared" si="90"/>
        <v>0</v>
      </c>
      <c r="E564" t="s">
        <v>7</v>
      </c>
      <c r="F564" s="2" t="str">
        <f t="shared" si="91"/>
        <v>TAK</v>
      </c>
      <c r="G564">
        <f t="shared" si="92"/>
        <v>0.9</v>
      </c>
      <c r="H564">
        <f t="shared" si="96"/>
        <v>37690</v>
      </c>
      <c r="I564">
        <f t="shared" si="99"/>
        <v>57840</v>
      </c>
      <c r="J564">
        <f t="shared" si="97"/>
        <v>20150</v>
      </c>
      <c r="K564">
        <f t="shared" si="93"/>
        <v>37690</v>
      </c>
      <c r="L564">
        <f t="shared" si="94"/>
        <v>7</v>
      </c>
      <c r="M564" t="str">
        <f t="shared" si="98"/>
        <v>nie</v>
      </c>
      <c r="N564" t="str">
        <f t="shared" si="95"/>
        <v>nie</v>
      </c>
    </row>
    <row r="565" spans="1:14" x14ac:dyDescent="0.3">
      <c r="A565" s="2">
        <v>45490</v>
      </c>
      <c r="B565">
        <f t="shared" si="89"/>
        <v>3</v>
      </c>
      <c r="C565">
        <v>10</v>
      </c>
      <c r="D565">
        <f t="shared" si="90"/>
        <v>0</v>
      </c>
      <c r="E565" t="s">
        <v>7</v>
      </c>
      <c r="F565" s="2" t="str">
        <f t="shared" si="91"/>
        <v>TAK</v>
      </c>
      <c r="G565">
        <f t="shared" si="92"/>
        <v>0.9</v>
      </c>
      <c r="H565">
        <f t="shared" si="96"/>
        <v>37960</v>
      </c>
      <c r="I565">
        <f t="shared" si="99"/>
        <v>58110</v>
      </c>
      <c r="J565">
        <f t="shared" si="97"/>
        <v>20150</v>
      </c>
      <c r="K565">
        <f t="shared" si="93"/>
        <v>37960</v>
      </c>
      <c r="L565">
        <f t="shared" si="94"/>
        <v>7</v>
      </c>
      <c r="M565" t="str">
        <f t="shared" si="98"/>
        <v>nie</v>
      </c>
      <c r="N565" t="str">
        <f t="shared" si="95"/>
        <v>nie</v>
      </c>
    </row>
    <row r="566" spans="1:14" x14ac:dyDescent="0.3">
      <c r="A566" s="2">
        <v>45491</v>
      </c>
      <c r="B566">
        <f t="shared" si="89"/>
        <v>4</v>
      </c>
      <c r="C566">
        <v>10</v>
      </c>
      <c r="D566">
        <f t="shared" si="90"/>
        <v>0</v>
      </c>
      <c r="E566" t="s">
        <v>7</v>
      </c>
      <c r="F566" s="2" t="str">
        <f t="shared" si="91"/>
        <v>TAK</v>
      </c>
      <c r="G566">
        <f t="shared" si="92"/>
        <v>0.9</v>
      </c>
      <c r="H566">
        <f t="shared" si="96"/>
        <v>38230</v>
      </c>
      <c r="I566">
        <f t="shared" si="99"/>
        <v>58380</v>
      </c>
      <c r="J566">
        <f t="shared" si="97"/>
        <v>20150</v>
      </c>
      <c r="K566">
        <f t="shared" si="93"/>
        <v>38230</v>
      </c>
      <c r="L566">
        <f t="shared" si="94"/>
        <v>7</v>
      </c>
      <c r="M566" t="str">
        <f t="shared" si="98"/>
        <v>nie</v>
      </c>
      <c r="N566" t="str">
        <f t="shared" si="95"/>
        <v>nie</v>
      </c>
    </row>
    <row r="567" spans="1:14" x14ac:dyDescent="0.3">
      <c r="A567" s="2">
        <v>45492</v>
      </c>
      <c r="B567">
        <f t="shared" si="89"/>
        <v>5</v>
      </c>
      <c r="C567">
        <v>10</v>
      </c>
      <c r="D567">
        <f t="shared" si="90"/>
        <v>0</v>
      </c>
      <c r="E567" t="s">
        <v>7</v>
      </c>
      <c r="F567" s="2" t="str">
        <f t="shared" si="91"/>
        <v>TAK</v>
      </c>
      <c r="G567">
        <f t="shared" si="92"/>
        <v>0.9</v>
      </c>
      <c r="H567">
        <f t="shared" si="96"/>
        <v>38500</v>
      </c>
      <c r="I567">
        <f t="shared" si="99"/>
        <v>58650</v>
      </c>
      <c r="J567">
        <f t="shared" si="97"/>
        <v>20150</v>
      </c>
      <c r="K567">
        <f t="shared" si="93"/>
        <v>38500</v>
      </c>
      <c r="L567">
        <f t="shared" si="94"/>
        <v>7</v>
      </c>
      <c r="M567" t="str">
        <f t="shared" si="98"/>
        <v>nie</v>
      </c>
      <c r="N567" t="str">
        <f t="shared" si="95"/>
        <v>nie</v>
      </c>
    </row>
    <row r="568" spans="1:14" x14ac:dyDescent="0.3">
      <c r="A568" s="2">
        <v>45493</v>
      </c>
      <c r="B568">
        <f t="shared" si="89"/>
        <v>6</v>
      </c>
      <c r="C568">
        <v>10</v>
      </c>
      <c r="D568">
        <f t="shared" si="90"/>
        <v>0</v>
      </c>
      <c r="E568" t="s">
        <v>7</v>
      </c>
      <c r="F568" s="2" t="str">
        <f t="shared" si="91"/>
        <v>NIE</v>
      </c>
      <c r="G568">
        <f t="shared" si="92"/>
        <v>0.9</v>
      </c>
      <c r="H568">
        <f t="shared" si="96"/>
        <v>38500</v>
      </c>
      <c r="I568">
        <f t="shared" si="99"/>
        <v>58650</v>
      </c>
      <c r="J568">
        <f t="shared" si="97"/>
        <v>20150</v>
      </c>
      <c r="K568">
        <f t="shared" si="93"/>
        <v>38500</v>
      </c>
      <c r="L568">
        <f t="shared" si="94"/>
        <v>7</v>
      </c>
      <c r="M568" t="str">
        <f t="shared" si="98"/>
        <v>nie</v>
      </c>
      <c r="N568" t="str">
        <f t="shared" si="95"/>
        <v>nie</v>
      </c>
    </row>
    <row r="569" spans="1:14" x14ac:dyDescent="0.3">
      <c r="A569" s="2">
        <v>45494</v>
      </c>
      <c r="B569">
        <f t="shared" si="89"/>
        <v>7</v>
      </c>
      <c r="C569">
        <v>10</v>
      </c>
      <c r="D569">
        <f t="shared" si="90"/>
        <v>150</v>
      </c>
      <c r="E569" t="s">
        <v>7</v>
      </c>
      <c r="F569" s="2" t="str">
        <f t="shared" si="91"/>
        <v>NIE</v>
      </c>
      <c r="G569">
        <f t="shared" si="92"/>
        <v>0.9</v>
      </c>
      <c r="H569">
        <f t="shared" si="96"/>
        <v>38350</v>
      </c>
      <c r="I569">
        <f t="shared" si="99"/>
        <v>58650</v>
      </c>
      <c r="J569">
        <f t="shared" si="97"/>
        <v>20300</v>
      </c>
      <c r="K569">
        <f t="shared" si="93"/>
        <v>38350</v>
      </c>
      <c r="L569">
        <f t="shared" si="94"/>
        <v>7</v>
      </c>
      <c r="M569" t="str">
        <f t="shared" si="98"/>
        <v>nie</v>
      </c>
      <c r="N569" t="str">
        <f t="shared" si="95"/>
        <v>nie</v>
      </c>
    </row>
    <row r="570" spans="1:14" x14ac:dyDescent="0.3">
      <c r="A570" s="2">
        <v>45495</v>
      </c>
      <c r="B570">
        <f t="shared" si="89"/>
        <v>1</v>
      </c>
      <c r="C570">
        <v>10</v>
      </c>
      <c r="D570">
        <f t="shared" si="90"/>
        <v>0</v>
      </c>
      <c r="E570" t="s">
        <v>7</v>
      </c>
      <c r="F570" s="2" t="str">
        <f t="shared" si="91"/>
        <v>TAK</v>
      </c>
      <c r="G570">
        <f t="shared" si="92"/>
        <v>0.9</v>
      </c>
      <c r="H570">
        <f t="shared" si="96"/>
        <v>38620</v>
      </c>
      <c r="I570">
        <f t="shared" si="99"/>
        <v>58920</v>
      </c>
      <c r="J570">
        <f t="shared" si="97"/>
        <v>20300</v>
      </c>
      <c r="K570">
        <f t="shared" si="93"/>
        <v>38620</v>
      </c>
      <c r="L570">
        <f t="shared" si="94"/>
        <v>7</v>
      </c>
      <c r="M570" t="str">
        <f t="shared" si="98"/>
        <v>nie</v>
      </c>
      <c r="N570" t="str">
        <f t="shared" si="95"/>
        <v>nie</v>
      </c>
    </row>
    <row r="571" spans="1:14" x14ac:dyDescent="0.3">
      <c r="A571" s="2">
        <v>45496</v>
      </c>
      <c r="B571">
        <f t="shared" si="89"/>
        <v>2</v>
      </c>
      <c r="C571">
        <v>10</v>
      </c>
      <c r="D571">
        <f t="shared" si="90"/>
        <v>0</v>
      </c>
      <c r="E571" t="s">
        <v>7</v>
      </c>
      <c r="F571" s="2" t="str">
        <f t="shared" si="91"/>
        <v>TAK</v>
      </c>
      <c r="G571">
        <f t="shared" si="92"/>
        <v>0.9</v>
      </c>
      <c r="H571">
        <f t="shared" si="96"/>
        <v>38890</v>
      </c>
      <c r="I571">
        <f t="shared" si="99"/>
        <v>59190</v>
      </c>
      <c r="J571">
        <f t="shared" si="97"/>
        <v>20300</v>
      </c>
      <c r="K571">
        <f t="shared" si="93"/>
        <v>38890</v>
      </c>
      <c r="L571">
        <f t="shared" si="94"/>
        <v>7</v>
      </c>
      <c r="M571" t="str">
        <f t="shared" si="98"/>
        <v>nie</v>
      </c>
      <c r="N571" t="str">
        <f t="shared" si="95"/>
        <v>nie</v>
      </c>
    </row>
    <row r="572" spans="1:14" x14ac:dyDescent="0.3">
      <c r="A572" s="2">
        <v>45497</v>
      </c>
      <c r="B572">
        <f t="shared" si="89"/>
        <v>3</v>
      </c>
      <c r="C572">
        <v>10</v>
      </c>
      <c r="D572">
        <f t="shared" si="90"/>
        <v>0</v>
      </c>
      <c r="E572" t="s">
        <v>7</v>
      </c>
      <c r="F572" s="2" t="str">
        <f t="shared" si="91"/>
        <v>TAK</v>
      </c>
      <c r="G572">
        <f t="shared" si="92"/>
        <v>0.9</v>
      </c>
      <c r="H572">
        <f t="shared" si="96"/>
        <v>39160</v>
      </c>
      <c r="I572">
        <f t="shared" si="99"/>
        <v>59460</v>
      </c>
      <c r="J572">
        <f t="shared" si="97"/>
        <v>20300</v>
      </c>
      <c r="K572">
        <f t="shared" si="93"/>
        <v>39160</v>
      </c>
      <c r="L572">
        <f t="shared" si="94"/>
        <v>7</v>
      </c>
      <c r="M572" t="str">
        <f t="shared" si="98"/>
        <v>nie</v>
      </c>
      <c r="N572" t="str">
        <f t="shared" si="95"/>
        <v>nie</v>
      </c>
    </row>
    <row r="573" spans="1:14" x14ac:dyDescent="0.3">
      <c r="A573" s="2">
        <v>45498</v>
      </c>
      <c r="B573">
        <f t="shared" si="89"/>
        <v>4</v>
      </c>
      <c r="C573">
        <v>10</v>
      </c>
      <c r="D573">
        <f t="shared" si="90"/>
        <v>0</v>
      </c>
      <c r="E573" t="s">
        <v>7</v>
      </c>
      <c r="F573" s="2" t="str">
        <f t="shared" si="91"/>
        <v>TAK</v>
      </c>
      <c r="G573">
        <f t="shared" si="92"/>
        <v>0.9</v>
      </c>
      <c r="H573">
        <f t="shared" si="96"/>
        <v>39430</v>
      </c>
      <c r="I573">
        <f t="shared" si="99"/>
        <v>59730</v>
      </c>
      <c r="J573">
        <f t="shared" si="97"/>
        <v>20300</v>
      </c>
      <c r="K573">
        <f t="shared" si="93"/>
        <v>39430</v>
      </c>
      <c r="L573">
        <f t="shared" si="94"/>
        <v>7</v>
      </c>
      <c r="M573" t="str">
        <f t="shared" si="98"/>
        <v>nie</v>
      </c>
      <c r="N573" t="str">
        <f t="shared" si="95"/>
        <v>nie</v>
      </c>
    </row>
    <row r="574" spans="1:14" x14ac:dyDescent="0.3">
      <c r="A574" s="2">
        <v>45499</v>
      </c>
      <c r="B574">
        <f t="shared" si="89"/>
        <v>5</v>
      </c>
      <c r="C574">
        <v>10</v>
      </c>
      <c r="D574">
        <f t="shared" si="90"/>
        <v>0</v>
      </c>
      <c r="E574" t="s">
        <v>7</v>
      </c>
      <c r="F574" s="2" t="str">
        <f t="shared" si="91"/>
        <v>TAK</v>
      </c>
      <c r="G574">
        <f t="shared" si="92"/>
        <v>0.9</v>
      </c>
      <c r="H574">
        <f t="shared" si="96"/>
        <v>39700</v>
      </c>
      <c r="I574">
        <f t="shared" si="99"/>
        <v>60000</v>
      </c>
      <c r="J574">
        <f t="shared" si="97"/>
        <v>20300</v>
      </c>
      <c r="K574">
        <f t="shared" si="93"/>
        <v>39700</v>
      </c>
      <c r="L574">
        <f t="shared" si="94"/>
        <v>7</v>
      </c>
      <c r="M574" t="str">
        <f t="shared" si="98"/>
        <v>nie</v>
      </c>
      <c r="N574" t="str">
        <f t="shared" si="95"/>
        <v>nie</v>
      </c>
    </row>
    <row r="575" spans="1:14" x14ac:dyDescent="0.3">
      <c r="A575" s="2">
        <v>45500</v>
      </c>
      <c r="B575">
        <f t="shared" si="89"/>
        <v>6</v>
      </c>
      <c r="C575">
        <v>10</v>
      </c>
      <c r="D575">
        <f t="shared" si="90"/>
        <v>0</v>
      </c>
      <c r="E575" t="s">
        <v>7</v>
      </c>
      <c r="F575" s="2" t="str">
        <f t="shared" si="91"/>
        <v>NIE</v>
      </c>
      <c r="G575">
        <f t="shared" si="92"/>
        <v>0.9</v>
      </c>
      <c r="H575">
        <f t="shared" si="96"/>
        <v>39700</v>
      </c>
      <c r="I575">
        <f t="shared" si="99"/>
        <v>60000</v>
      </c>
      <c r="J575">
        <f t="shared" si="97"/>
        <v>20300</v>
      </c>
      <c r="K575">
        <f t="shared" si="93"/>
        <v>39700</v>
      </c>
      <c r="L575">
        <f t="shared" si="94"/>
        <v>7</v>
      </c>
      <c r="M575" t="str">
        <f t="shared" si="98"/>
        <v>nie</v>
      </c>
      <c r="N575" t="str">
        <f t="shared" si="95"/>
        <v>nie</v>
      </c>
    </row>
    <row r="576" spans="1:14" x14ac:dyDescent="0.3">
      <c r="A576" s="2">
        <v>45501</v>
      </c>
      <c r="B576">
        <f t="shared" si="89"/>
        <v>7</v>
      </c>
      <c r="C576">
        <v>10</v>
      </c>
      <c r="D576">
        <f t="shared" si="90"/>
        <v>150</v>
      </c>
      <c r="E576" t="s">
        <v>7</v>
      </c>
      <c r="F576" s="2" t="str">
        <f t="shared" si="91"/>
        <v>NIE</v>
      </c>
      <c r="G576">
        <f t="shared" si="92"/>
        <v>0.9</v>
      </c>
      <c r="H576">
        <f t="shared" si="96"/>
        <v>39550</v>
      </c>
      <c r="I576">
        <f t="shared" si="99"/>
        <v>60000</v>
      </c>
      <c r="J576">
        <f t="shared" si="97"/>
        <v>20450</v>
      </c>
      <c r="K576">
        <f t="shared" si="93"/>
        <v>39550</v>
      </c>
      <c r="L576">
        <f t="shared" si="94"/>
        <v>7</v>
      </c>
      <c r="M576" t="str">
        <f t="shared" si="98"/>
        <v>nie</v>
      </c>
      <c r="N576" t="str">
        <f t="shared" si="95"/>
        <v>nie</v>
      </c>
    </row>
    <row r="577" spans="1:14" x14ac:dyDescent="0.3">
      <c r="A577" s="2">
        <v>45502</v>
      </c>
      <c r="B577">
        <f t="shared" si="89"/>
        <v>1</v>
      </c>
      <c r="C577">
        <v>10</v>
      </c>
      <c r="D577">
        <f t="shared" si="90"/>
        <v>0</v>
      </c>
      <c r="E577" t="s">
        <v>7</v>
      </c>
      <c r="F577" s="2" t="str">
        <f t="shared" si="91"/>
        <v>TAK</v>
      </c>
      <c r="G577">
        <f t="shared" si="92"/>
        <v>0.9</v>
      </c>
      <c r="H577">
        <f t="shared" si="96"/>
        <v>39820</v>
      </c>
      <c r="I577">
        <f t="shared" si="99"/>
        <v>60270</v>
      </c>
      <c r="J577">
        <f t="shared" si="97"/>
        <v>20450</v>
      </c>
      <c r="K577">
        <f t="shared" si="93"/>
        <v>39820</v>
      </c>
      <c r="L577">
        <f t="shared" si="94"/>
        <v>7</v>
      </c>
      <c r="M577" t="str">
        <f t="shared" si="98"/>
        <v>nie</v>
      </c>
      <c r="N577" t="str">
        <f t="shared" si="95"/>
        <v>nie</v>
      </c>
    </row>
    <row r="578" spans="1:14" x14ac:dyDescent="0.3">
      <c r="A578" s="2">
        <v>45503</v>
      </c>
      <c r="B578">
        <f t="shared" si="89"/>
        <v>2</v>
      </c>
      <c r="C578">
        <v>10</v>
      </c>
      <c r="D578">
        <f t="shared" si="90"/>
        <v>0</v>
      </c>
      <c r="E578" t="s">
        <v>7</v>
      </c>
      <c r="F578" s="2" t="str">
        <f t="shared" si="91"/>
        <v>TAK</v>
      </c>
      <c r="G578">
        <f t="shared" si="92"/>
        <v>0.9</v>
      </c>
      <c r="H578">
        <f t="shared" si="96"/>
        <v>40090</v>
      </c>
      <c r="I578">
        <f t="shared" si="99"/>
        <v>60540</v>
      </c>
      <c r="J578">
        <f t="shared" si="97"/>
        <v>20450</v>
      </c>
      <c r="K578">
        <f t="shared" si="93"/>
        <v>40090</v>
      </c>
      <c r="L578">
        <f t="shared" si="94"/>
        <v>7</v>
      </c>
      <c r="M578" t="str">
        <f t="shared" si="98"/>
        <v>nie</v>
      </c>
      <c r="N578" t="str">
        <f>IF(AND(M578="nie",M579="tak"),"koniec","nie")</f>
        <v>nie</v>
      </c>
    </row>
    <row r="579" spans="1:14" x14ac:dyDescent="0.3">
      <c r="A579" s="2">
        <v>45504</v>
      </c>
      <c r="B579">
        <f t="shared" ref="B579:B642" si="100">WEEKDAY(A579,2)</f>
        <v>3</v>
      </c>
      <c r="C579">
        <v>10</v>
      </c>
      <c r="D579">
        <f t="shared" ref="D579:D642" si="101">IF(B579=7,15*10,0)</f>
        <v>0</v>
      </c>
      <c r="E579" t="s">
        <v>7</v>
      </c>
      <c r="F579" s="2" t="str">
        <f t="shared" ref="F579:F642" si="102">IF(OR(B579=6,B579=7),"NIE","TAK")</f>
        <v>TAK</v>
      </c>
      <c r="G579">
        <f t="shared" ref="G579:G642" si="103">IF(E579="wiosna",50%,IF(E579="lato",90%,IF(E579="jesień",40%,20%)))</f>
        <v>0.9</v>
      </c>
      <c r="H579">
        <f>IF(F579="tak",30*G579*10-D579+H578,H578-D579)</f>
        <v>40360</v>
      </c>
      <c r="I579">
        <f>IF(F579="tak",G579*C579*30+I578,I578)</f>
        <v>60810</v>
      </c>
      <c r="J579">
        <f>J578+D579</f>
        <v>20450</v>
      </c>
      <c r="K579">
        <f t="shared" ref="K579:K642" si="104">I579-J579</f>
        <v>40360</v>
      </c>
      <c r="L579">
        <f t="shared" ref="L579:L642" si="105">MONTH(A579)</f>
        <v>7</v>
      </c>
      <c r="M579" t="str">
        <f>IF(L579=L578,"nie","tak")</f>
        <v>nie</v>
      </c>
      <c r="N579" t="str">
        <f>IF(AND(M579="nie",M580="tak"),"koniec","nie")</f>
        <v>koniec</v>
      </c>
    </row>
    <row r="580" spans="1:14" x14ac:dyDescent="0.3">
      <c r="A580" s="2">
        <v>45505</v>
      </c>
      <c r="B580">
        <f t="shared" si="100"/>
        <v>4</v>
      </c>
      <c r="C580">
        <v>10</v>
      </c>
      <c r="D580">
        <f t="shared" si="101"/>
        <v>0</v>
      </c>
      <c r="E580" t="s">
        <v>7</v>
      </c>
      <c r="F580" s="2" t="str">
        <f t="shared" si="102"/>
        <v>TAK</v>
      </c>
      <c r="G580">
        <f t="shared" si="103"/>
        <v>0.9</v>
      </c>
      <c r="H580">
        <f>IF(F580="tak",30*G580*10-D580+H579,H579-D580)</f>
        <v>40630</v>
      </c>
      <c r="I580">
        <f>IF(F580="tak",G580*C580*30+I579,I579)</f>
        <v>61080</v>
      </c>
      <c r="J580">
        <f>J579+D580</f>
        <v>20450</v>
      </c>
      <c r="K580">
        <f t="shared" si="104"/>
        <v>40630</v>
      </c>
      <c r="L580">
        <f t="shared" si="105"/>
        <v>8</v>
      </c>
      <c r="M580" t="str">
        <f>IF(L580=L579,"nie","tak")</f>
        <v>tak</v>
      </c>
      <c r="N580" t="str">
        <f t="shared" ref="N580:N643" si="106">IF(AND(M580="nie",M581="tak"),"koniec","nie")</f>
        <v>nie</v>
      </c>
    </row>
    <row r="581" spans="1:14" x14ac:dyDescent="0.3">
      <c r="A581" s="2">
        <v>45506</v>
      </c>
      <c r="B581">
        <f t="shared" si="100"/>
        <v>5</v>
      </c>
      <c r="C581">
        <v>10</v>
      </c>
      <c r="D581">
        <f t="shared" si="101"/>
        <v>0</v>
      </c>
      <c r="E581" t="s">
        <v>7</v>
      </c>
      <c r="F581" s="2" t="str">
        <f t="shared" si="102"/>
        <v>TAK</v>
      </c>
      <c r="G581">
        <f t="shared" si="103"/>
        <v>0.9</v>
      </c>
      <c r="H581">
        <f t="shared" ref="H581:H644" si="107">IF(F581="tak",30*G581*10-D581+H580,H580-D581)</f>
        <v>40900</v>
      </c>
      <c r="I581">
        <f t="shared" ref="I581:I644" si="108">IF(F581="tak",G581*C581*30+I580,I580)</f>
        <v>61350</v>
      </c>
      <c r="J581">
        <f t="shared" ref="J581:J644" si="109">J580+D581</f>
        <v>20450</v>
      </c>
      <c r="K581">
        <f t="shared" si="104"/>
        <v>40900</v>
      </c>
      <c r="L581">
        <f t="shared" si="105"/>
        <v>8</v>
      </c>
      <c r="M581" t="str">
        <f t="shared" ref="M581:M644" si="110">IF(L581=L580,"nie","tak")</f>
        <v>nie</v>
      </c>
      <c r="N581" t="str">
        <f t="shared" si="106"/>
        <v>nie</v>
      </c>
    </row>
    <row r="582" spans="1:14" x14ac:dyDescent="0.3">
      <c r="A582" s="2">
        <v>45507</v>
      </c>
      <c r="B582">
        <f t="shared" si="100"/>
        <v>6</v>
      </c>
      <c r="C582">
        <v>10</v>
      </c>
      <c r="D582">
        <f t="shared" si="101"/>
        <v>0</v>
      </c>
      <c r="E582" t="s">
        <v>7</v>
      </c>
      <c r="F582" s="2" t="str">
        <f t="shared" si="102"/>
        <v>NIE</v>
      </c>
      <c r="G582">
        <f t="shared" si="103"/>
        <v>0.9</v>
      </c>
      <c r="H582">
        <f t="shared" si="107"/>
        <v>40900</v>
      </c>
      <c r="I582">
        <f t="shared" si="108"/>
        <v>61350</v>
      </c>
      <c r="J582">
        <f t="shared" si="109"/>
        <v>20450</v>
      </c>
      <c r="K582">
        <f t="shared" si="104"/>
        <v>40900</v>
      </c>
      <c r="L582">
        <f t="shared" si="105"/>
        <v>8</v>
      </c>
      <c r="M582" t="str">
        <f t="shared" si="110"/>
        <v>nie</v>
      </c>
      <c r="N582" t="str">
        <f t="shared" si="106"/>
        <v>nie</v>
      </c>
    </row>
    <row r="583" spans="1:14" x14ac:dyDescent="0.3">
      <c r="A583" s="2">
        <v>45508</v>
      </c>
      <c r="B583">
        <f t="shared" si="100"/>
        <v>7</v>
      </c>
      <c r="C583">
        <v>10</v>
      </c>
      <c r="D583">
        <f t="shared" si="101"/>
        <v>150</v>
      </c>
      <c r="E583" t="s">
        <v>7</v>
      </c>
      <c r="F583" s="2" t="str">
        <f t="shared" si="102"/>
        <v>NIE</v>
      </c>
      <c r="G583">
        <f t="shared" si="103"/>
        <v>0.9</v>
      </c>
      <c r="H583">
        <f t="shared" si="107"/>
        <v>40750</v>
      </c>
      <c r="I583">
        <f t="shared" si="108"/>
        <v>61350</v>
      </c>
      <c r="J583">
        <f t="shared" si="109"/>
        <v>20600</v>
      </c>
      <c r="K583">
        <f t="shared" si="104"/>
        <v>40750</v>
      </c>
      <c r="L583">
        <f t="shared" si="105"/>
        <v>8</v>
      </c>
      <c r="M583" t="str">
        <f t="shared" si="110"/>
        <v>nie</v>
      </c>
      <c r="N583" t="str">
        <f t="shared" si="106"/>
        <v>nie</v>
      </c>
    </row>
    <row r="584" spans="1:14" x14ac:dyDescent="0.3">
      <c r="A584" s="2">
        <v>45509</v>
      </c>
      <c r="B584">
        <f t="shared" si="100"/>
        <v>1</v>
      </c>
      <c r="C584">
        <v>10</v>
      </c>
      <c r="D584">
        <f t="shared" si="101"/>
        <v>0</v>
      </c>
      <c r="E584" t="s">
        <v>7</v>
      </c>
      <c r="F584" s="2" t="str">
        <f t="shared" si="102"/>
        <v>TAK</v>
      </c>
      <c r="G584">
        <f t="shared" si="103"/>
        <v>0.9</v>
      </c>
      <c r="H584">
        <f t="shared" si="107"/>
        <v>41020</v>
      </c>
      <c r="I584">
        <f t="shared" si="108"/>
        <v>61620</v>
      </c>
      <c r="J584">
        <f t="shared" si="109"/>
        <v>20600</v>
      </c>
      <c r="K584">
        <f t="shared" si="104"/>
        <v>41020</v>
      </c>
      <c r="L584">
        <f t="shared" si="105"/>
        <v>8</v>
      </c>
      <c r="M584" t="str">
        <f t="shared" si="110"/>
        <v>nie</v>
      </c>
      <c r="N584" t="str">
        <f t="shared" si="106"/>
        <v>nie</v>
      </c>
    </row>
    <row r="585" spans="1:14" x14ac:dyDescent="0.3">
      <c r="A585" s="2">
        <v>45510</v>
      </c>
      <c r="B585">
        <f t="shared" si="100"/>
        <v>2</v>
      </c>
      <c r="C585">
        <v>10</v>
      </c>
      <c r="D585">
        <f t="shared" si="101"/>
        <v>0</v>
      </c>
      <c r="E585" t="s">
        <v>7</v>
      </c>
      <c r="F585" s="2" t="str">
        <f t="shared" si="102"/>
        <v>TAK</v>
      </c>
      <c r="G585">
        <f t="shared" si="103"/>
        <v>0.9</v>
      </c>
      <c r="H585">
        <f t="shared" si="107"/>
        <v>41290</v>
      </c>
      <c r="I585">
        <f t="shared" si="108"/>
        <v>61890</v>
      </c>
      <c r="J585">
        <f t="shared" si="109"/>
        <v>20600</v>
      </c>
      <c r="K585">
        <f t="shared" si="104"/>
        <v>41290</v>
      </c>
      <c r="L585">
        <f t="shared" si="105"/>
        <v>8</v>
      </c>
      <c r="M585" t="str">
        <f t="shared" si="110"/>
        <v>nie</v>
      </c>
      <c r="N585" t="str">
        <f t="shared" si="106"/>
        <v>nie</v>
      </c>
    </row>
    <row r="586" spans="1:14" x14ac:dyDescent="0.3">
      <c r="A586" s="2">
        <v>45511</v>
      </c>
      <c r="B586">
        <f t="shared" si="100"/>
        <v>3</v>
      </c>
      <c r="C586">
        <v>10</v>
      </c>
      <c r="D586">
        <f t="shared" si="101"/>
        <v>0</v>
      </c>
      <c r="E586" t="s">
        <v>7</v>
      </c>
      <c r="F586" s="2" t="str">
        <f t="shared" si="102"/>
        <v>TAK</v>
      </c>
      <c r="G586">
        <f t="shared" si="103"/>
        <v>0.9</v>
      </c>
      <c r="H586">
        <f t="shared" si="107"/>
        <v>41560</v>
      </c>
      <c r="I586">
        <f t="shared" si="108"/>
        <v>62160</v>
      </c>
      <c r="J586">
        <f t="shared" si="109"/>
        <v>20600</v>
      </c>
      <c r="K586">
        <f t="shared" si="104"/>
        <v>41560</v>
      </c>
      <c r="L586">
        <f t="shared" si="105"/>
        <v>8</v>
      </c>
      <c r="M586" t="str">
        <f t="shared" si="110"/>
        <v>nie</v>
      </c>
      <c r="N586" t="str">
        <f t="shared" si="106"/>
        <v>nie</v>
      </c>
    </row>
    <row r="587" spans="1:14" x14ac:dyDescent="0.3">
      <c r="A587" s="2">
        <v>45512</v>
      </c>
      <c r="B587">
        <f t="shared" si="100"/>
        <v>4</v>
      </c>
      <c r="C587">
        <v>10</v>
      </c>
      <c r="D587">
        <f t="shared" si="101"/>
        <v>0</v>
      </c>
      <c r="E587" t="s">
        <v>7</v>
      </c>
      <c r="F587" s="2" t="str">
        <f t="shared" si="102"/>
        <v>TAK</v>
      </c>
      <c r="G587">
        <f t="shared" si="103"/>
        <v>0.9</v>
      </c>
      <c r="H587">
        <f t="shared" si="107"/>
        <v>41830</v>
      </c>
      <c r="I587">
        <f t="shared" si="108"/>
        <v>62430</v>
      </c>
      <c r="J587">
        <f t="shared" si="109"/>
        <v>20600</v>
      </c>
      <c r="K587">
        <f t="shared" si="104"/>
        <v>41830</v>
      </c>
      <c r="L587">
        <f t="shared" si="105"/>
        <v>8</v>
      </c>
      <c r="M587" t="str">
        <f t="shared" si="110"/>
        <v>nie</v>
      </c>
      <c r="N587" t="str">
        <f t="shared" si="106"/>
        <v>nie</v>
      </c>
    </row>
    <row r="588" spans="1:14" x14ac:dyDescent="0.3">
      <c r="A588" s="2">
        <v>45513</v>
      </c>
      <c r="B588">
        <f t="shared" si="100"/>
        <v>5</v>
      </c>
      <c r="C588">
        <v>10</v>
      </c>
      <c r="D588">
        <f t="shared" si="101"/>
        <v>0</v>
      </c>
      <c r="E588" t="s">
        <v>7</v>
      </c>
      <c r="F588" s="2" t="str">
        <f t="shared" si="102"/>
        <v>TAK</v>
      </c>
      <c r="G588">
        <f t="shared" si="103"/>
        <v>0.9</v>
      </c>
      <c r="H588">
        <f t="shared" si="107"/>
        <v>42100</v>
      </c>
      <c r="I588">
        <f t="shared" si="108"/>
        <v>62700</v>
      </c>
      <c r="J588">
        <f t="shared" si="109"/>
        <v>20600</v>
      </c>
      <c r="K588">
        <f t="shared" si="104"/>
        <v>42100</v>
      </c>
      <c r="L588">
        <f t="shared" si="105"/>
        <v>8</v>
      </c>
      <c r="M588" t="str">
        <f t="shared" si="110"/>
        <v>nie</v>
      </c>
      <c r="N588" t="str">
        <f t="shared" si="106"/>
        <v>nie</v>
      </c>
    </row>
    <row r="589" spans="1:14" x14ac:dyDescent="0.3">
      <c r="A589" s="2">
        <v>45514</v>
      </c>
      <c r="B589">
        <f t="shared" si="100"/>
        <v>6</v>
      </c>
      <c r="C589">
        <v>10</v>
      </c>
      <c r="D589">
        <f t="shared" si="101"/>
        <v>0</v>
      </c>
      <c r="E589" t="s">
        <v>7</v>
      </c>
      <c r="F589" s="2" t="str">
        <f t="shared" si="102"/>
        <v>NIE</v>
      </c>
      <c r="G589">
        <f t="shared" si="103"/>
        <v>0.9</v>
      </c>
      <c r="H589">
        <f t="shared" si="107"/>
        <v>42100</v>
      </c>
      <c r="I589">
        <f t="shared" si="108"/>
        <v>62700</v>
      </c>
      <c r="J589">
        <f t="shared" si="109"/>
        <v>20600</v>
      </c>
      <c r="K589">
        <f t="shared" si="104"/>
        <v>42100</v>
      </c>
      <c r="L589">
        <f t="shared" si="105"/>
        <v>8</v>
      </c>
      <c r="M589" t="str">
        <f t="shared" si="110"/>
        <v>nie</v>
      </c>
      <c r="N589" t="str">
        <f t="shared" si="106"/>
        <v>nie</v>
      </c>
    </row>
    <row r="590" spans="1:14" x14ac:dyDescent="0.3">
      <c r="A590" s="2">
        <v>45515</v>
      </c>
      <c r="B590">
        <f t="shared" si="100"/>
        <v>7</v>
      </c>
      <c r="C590">
        <v>10</v>
      </c>
      <c r="D590">
        <f t="shared" si="101"/>
        <v>150</v>
      </c>
      <c r="E590" t="s">
        <v>7</v>
      </c>
      <c r="F590" s="2" t="str">
        <f t="shared" si="102"/>
        <v>NIE</v>
      </c>
      <c r="G590">
        <f t="shared" si="103"/>
        <v>0.9</v>
      </c>
      <c r="H590">
        <f t="shared" si="107"/>
        <v>41950</v>
      </c>
      <c r="I590">
        <f t="shared" si="108"/>
        <v>62700</v>
      </c>
      <c r="J590">
        <f t="shared" si="109"/>
        <v>20750</v>
      </c>
      <c r="K590">
        <f t="shared" si="104"/>
        <v>41950</v>
      </c>
      <c r="L590">
        <f t="shared" si="105"/>
        <v>8</v>
      </c>
      <c r="M590" t="str">
        <f t="shared" si="110"/>
        <v>nie</v>
      </c>
      <c r="N590" t="str">
        <f t="shared" si="106"/>
        <v>nie</v>
      </c>
    </row>
    <row r="591" spans="1:14" x14ac:dyDescent="0.3">
      <c r="A591" s="2">
        <v>45516</v>
      </c>
      <c r="B591">
        <f t="shared" si="100"/>
        <v>1</v>
      </c>
      <c r="C591">
        <v>10</v>
      </c>
      <c r="D591">
        <f t="shared" si="101"/>
        <v>0</v>
      </c>
      <c r="E591" t="s">
        <v>7</v>
      </c>
      <c r="F591" s="2" t="str">
        <f t="shared" si="102"/>
        <v>TAK</v>
      </c>
      <c r="G591">
        <f t="shared" si="103"/>
        <v>0.9</v>
      </c>
      <c r="H591">
        <f t="shared" si="107"/>
        <v>42220</v>
      </c>
      <c r="I591">
        <f t="shared" si="108"/>
        <v>62970</v>
      </c>
      <c r="J591">
        <f t="shared" si="109"/>
        <v>20750</v>
      </c>
      <c r="K591">
        <f t="shared" si="104"/>
        <v>42220</v>
      </c>
      <c r="L591">
        <f t="shared" si="105"/>
        <v>8</v>
      </c>
      <c r="M591" t="str">
        <f t="shared" si="110"/>
        <v>nie</v>
      </c>
      <c r="N591" t="str">
        <f t="shared" si="106"/>
        <v>nie</v>
      </c>
    </row>
    <row r="592" spans="1:14" x14ac:dyDescent="0.3">
      <c r="A592" s="2">
        <v>45517</v>
      </c>
      <c r="B592">
        <f t="shared" si="100"/>
        <v>2</v>
      </c>
      <c r="C592">
        <v>10</v>
      </c>
      <c r="D592">
        <f t="shared" si="101"/>
        <v>0</v>
      </c>
      <c r="E592" t="s">
        <v>7</v>
      </c>
      <c r="F592" s="2" t="str">
        <f t="shared" si="102"/>
        <v>TAK</v>
      </c>
      <c r="G592">
        <f t="shared" si="103"/>
        <v>0.9</v>
      </c>
      <c r="H592">
        <f t="shared" si="107"/>
        <v>42490</v>
      </c>
      <c r="I592">
        <f t="shared" si="108"/>
        <v>63240</v>
      </c>
      <c r="J592">
        <f t="shared" si="109"/>
        <v>20750</v>
      </c>
      <c r="K592">
        <f t="shared" si="104"/>
        <v>42490</v>
      </c>
      <c r="L592">
        <f t="shared" si="105"/>
        <v>8</v>
      </c>
      <c r="M592" t="str">
        <f t="shared" si="110"/>
        <v>nie</v>
      </c>
      <c r="N592" t="str">
        <f t="shared" si="106"/>
        <v>nie</v>
      </c>
    </row>
    <row r="593" spans="1:14" x14ac:dyDescent="0.3">
      <c r="A593" s="2">
        <v>45518</v>
      </c>
      <c r="B593">
        <f t="shared" si="100"/>
        <v>3</v>
      </c>
      <c r="C593">
        <v>10</v>
      </c>
      <c r="D593">
        <f t="shared" si="101"/>
        <v>0</v>
      </c>
      <c r="E593" t="s">
        <v>7</v>
      </c>
      <c r="F593" s="2" t="str">
        <f t="shared" si="102"/>
        <v>TAK</v>
      </c>
      <c r="G593">
        <f t="shared" si="103"/>
        <v>0.9</v>
      </c>
      <c r="H593">
        <f t="shared" si="107"/>
        <v>42760</v>
      </c>
      <c r="I593">
        <f t="shared" si="108"/>
        <v>63510</v>
      </c>
      <c r="J593">
        <f t="shared" si="109"/>
        <v>20750</v>
      </c>
      <c r="K593">
        <f t="shared" si="104"/>
        <v>42760</v>
      </c>
      <c r="L593">
        <f t="shared" si="105"/>
        <v>8</v>
      </c>
      <c r="M593" t="str">
        <f t="shared" si="110"/>
        <v>nie</v>
      </c>
      <c r="N593" t="str">
        <f t="shared" si="106"/>
        <v>nie</v>
      </c>
    </row>
    <row r="594" spans="1:14" x14ac:dyDescent="0.3">
      <c r="A594" s="2">
        <v>45519</v>
      </c>
      <c r="B594">
        <f t="shared" si="100"/>
        <v>4</v>
      </c>
      <c r="C594">
        <v>10</v>
      </c>
      <c r="D594">
        <f t="shared" si="101"/>
        <v>0</v>
      </c>
      <c r="E594" t="s">
        <v>7</v>
      </c>
      <c r="F594" s="2" t="str">
        <f t="shared" si="102"/>
        <v>TAK</v>
      </c>
      <c r="G594">
        <f t="shared" si="103"/>
        <v>0.9</v>
      </c>
      <c r="H594">
        <f t="shared" si="107"/>
        <v>43030</v>
      </c>
      <c r="I594">
        <f t="shared" si="108"/>
        <v>63780</v>
      </c>
      <c r="J594">
        <f t="shared" si="109"/>
        <v>20750</v>
      </c>
      <c r="K594">
        <f t="shared" si="104"/>
        <v>43030</v>
      </c>
      <c r="L594">
        <f t="shared" si="105"/>
        <v>8</v>
      </c>
      <c r="M594" t="str">
        <f t="shared" si="110"/>
        <v>nie</v>
      </c>
      <c r="N594" t="str">
        <f t="shared" si="106"/>
        <v>nie</v>
      </c>
    </row>
    <row r="595" spans="1:14" x14ac:dyDescent="0.3">
      <c r="A595" s="2">
        <v>45520</v>
      </c>
      <c r="B595">
        <f t="shared" si="100"/>
        <v>5</v>
      </c>
      <c r="C595">
        <v>10</v>
      </c>
      <c r="D595">
        <f t="shared" si="101"/>
        <v>0</v>
      </c>
      <c r="E595" t="s">
        <v>7</v>
      </c>
      <c r="F595" s="2" t="str">
        <f t="shared" si="102"/>
        <v>TAK</v>
      </c>
      <c r="G595">
        <f t="shared" si="103"/>
        <v>0.9</v>
      </c>
      <c r="H595">
        <f t="shared" si="107"/>
        <v>43300</v>
      </c>
      <c r="I595">
        <f t="shared" si="108"/>
        <v>64050</v>
      </c>
      <c r="J595">
        <f t="shared" si="109"/>
        <v>20750</v>
      </c>
      <c r="K595">
        <f t="shared" si="104"/>
        <v>43300</v>
      </c>
      <c r="L595">
        <f t="shared" si="105"/>
        <v>8</v>
      </c>
      <c r="M595" t="str">
        <f t="shared" si="110"/>
        <v>nie</v>
      </c>
      <c r="N595" t="str">
        <f t="shared" si="106"/>
        <v>nie</v>
      </c>
    </row>
    <row r="596" spans="1:14" x14ac:dyDescent="0.3">
      <c r="A596" s="2">
        <v>45521</v>
      </c>
      <c r="B596">
        <f t="shared" si="100"/>
        <v>6</v>
      </c>
      <c r="C596">
        <v>10</v>
      </c>
      <c r="D596">
        <f t="shared" si="101"/>
        <v>0</v>
      </c>
      <c r="E596" t="s">
        <v>7</v>
      </c>
      <c r="F596" s="2" t="str">
        <f t="shared" si="102"/>
        <v>NIE</v>
      </c>
      <c r="G596">
        <f t="shared" si="103"/>
        <v>0.9</v>
      </c>
      <c r="H596">
        <f t="shared" si="107"/>
        <v>43300</v>
      </c>
      <c r="I596">
        <f t="shared" si="108"/>
        <v>64050</v>
      </c>
      <c r="J596">
        <f t="shared" si="109"/>
        <v>20750</v>
      </c>
      <c r="K596">
        <f t="shared" si="104"/>
        <v>43300</v>
      </c>
      <c r="L596">
        <f t="shared" si="105"/>
        <v>8</v>
      </c>
      <c r="M596" t="str">
        <f t="shared" si="110"/>
        <v>nie</v>
      </c>
      <c r="N596" t="str">
        <f t="shared" si="106"/>
        <v>nie</v>
      </c>
    </row>
    <row r="597" spans="1:14" x14ac:dyDescent="0.3">
      <c r="A597" s="2">
        <v>45522</v>
      </c>
      <c r="B597">
        <f t="shared" si="100"/>
        <v>7</v>
      </c>
      <c r="C597">
        <v>10</v>
      </c>
      <c r="D597">
        <f t="shared" si="101"/>
        <v>150</v>
      </c>
      <c r="E597" t="s">
        <v>7</v>
      </c>
      <c r="F597" s="2" t="str">
        <f t="shared" si="102"/>
        <v>NIE</v>
      </c>
      <c r="G597">
        <f t="shared" si="103"/>
        <v>0.9</v>
      </c>
      <c r="H597">
        <f t="shared" si="107"/>
        <v>43150</v>
      </c>
      <c r="I597">
        <f t="shared" si="108"/>
        <v>64050</v>
      </c>
      <c r="J597">
        <f t="shared" si="109"/>
        <v>20900</v>
      </c>
      <c r="K597">
        <f t="shared" si="104"/>
        <v>43150</v>
      </c>
      <c r="L597">
        <f t="shared" si="105"/>
        <v>8</v>
      </c>
      <c r="M597" t="str">
        <f t="shared" si="110"/>
        <v>nie</v>
      </c>
      <c r="N597" t="str">
        <f t="shared" si="106"/>
        <v>nie</v>
      </c>
    </row>
    <row r="598" spans="1:14" x14ac:dyDescent="0.3">
      <c r="A598" s="2">
        <v>45523</v>
      </c>
      <c r="B598">
        <f t="shared" si="100"/>
        <v>1</v>
      </c>
      <c r="C598">
        <v>10</v>
      </c>
      <c r="D598">
        <f t="shared" si="101"/>
        <v>0</v>
      </c>
      <c r="E598" t="s">
        <v>7</v>
      </c>
      <c r="F598" s="2" t="str">
        <f t="shared" si="102"/>
        <v>TAK</v>
      </c>
      <c r="G598">
        <f t="shared" si="103"/>
        <v>0.9</v>
      </c>
      <c r="H598">
        <f t="shared" si="107"/>
        <v>43420</v>
      </c>
      <c r="I598">
        <f t="shared" si="108"/>
        <v>64320</v>
      </c>
      <c r="J598">
        <f t="shared" si="109"/>
        <v>20900</v>
      </c>
      <c r="K598">
        <f t="shared" si="104"/>
        <v>43420</v>
      </c>
      <c r="L598">
        <f t="shared" si="105"/>
        <v>8</v>
      </c>
      <c r="M598" t="str">
        <f t="shared" si="110"/>
        <v>nie</v>
      </c>
      <c r="N598" t="str">
        <f t="shared" si="106"/>
        <v>nie</v>
      </c>
    </row>
    <row r="599" spans="1:14" x14ac:dyDescent="0.3">
      <c r="A599" s="2">
        <v>45524</v>
      </c>
      <c r="B599">
        <f t="shared" si="100"/>
        <v>2</v>
      </c>
      <c r="C599">
        <v>10</v>
      </c>
      <c r="D599">
        <f t="shared" si="101"/>
        <v>0</v>
      </c>
      <c r="E599" t="s">
        <v>7</v>
      </c>
      <c r="F599" s="2" t="str">
        <f t="shared" si="102"/>
        <v>TAK</v>
      </c>
      <c r="G599">
        <f t="shared" si="103"/>
        <v>0.9</v>
      </c>
      <c r="H599">
        <f t="shared" si="107"/>
        <v>43690</v>
      </c>
      <c r="I599">
        <f t="shared" si="108"/>
        <v>64590</v>
      </c>
      <c r="J599">
        <f t="shared" si="109"/>
        <v>20900</v>
      </c>
      <c r="K599">
        <f t="shared" si="104"/>
        <v>43690</v>
      </c>
      <c r="L599">
        <f t="shared" si="105"/>
        <v>8</v>
      </c>
      <c r="M599" t="str">
        <f t="shared" si="110"/>
        <v>nie</v>
      </c>
      <c r="N599" t="str">
        <f t="shared" si="106"/>
        <v>nie</v>
      </c>
    </row>
    <row r="600" spans="1:14" x14ac:dyDescent="0.3">
      <c r="A600" s="2">
        <v>45525</v>
      </c>
      <c r="B600">
        <f t="shared" si="100"/>
        <v>3</v>
      </c>
      <c r="C600">
        <v>10</v>
      </c>
      <c r="D600">
        <f t="shared" si="101"/>
        <v>0</v>
      </c>
      <c r="E600" t="s">
        <v>7</v>
      </c>
      <c r="F600" s="2" t="str">
        <f t="shared" si="102"/>
        <v>TAK</v>
      </c>
      <c r="G600">
        <f t="shared" si="103"/>
        <v>0.9</v>
      </c>
      <c r="H600">
        <f t="shared" si="107"/>
        <v>43960</v>
      </c>
      <c r="I600">
        <f t="shared" si="108"/>
        <v>64860</v>
      </c>
      <c r="J600">
        <f t="shared" si="109"/>
        <v>20900</v>
      </c>
      <c r="K600">
        <f t="shared" si="104"/>
        <v>43960</v>
      </c>
      <c r="L600">
        <f t="shared" si="105"/>
        <v>8</v>
      </c>
      <c r="M600" t="str">
        <f t="shared" si="110"/>
        <v>nie</v>
      </c>
      <c r="N600" t="str">
        <f t="shared" si="106"/>
        <v>nie</v>
      </c>
    </row>
    <row r="601" spans="1:14" x14ac:dyDescent="0.3">
      <c r="A601" s="2">
        <v>45526</v>
      </c>
      <c r="B601">
        <f t="shared" si="100"/>
        <v>4</v>
      </c>
      <c r="C601">
        <v>10</v>
      </c>
      <c r="D601">
        <f t="shared" si="101"/>
        <v>0</v>
      </c>
      <c r="E601" t="s">
        <v>7</v>
      </c>
      <c r="F601" s="2" t="str">
        <f t="shared" si="102"/>
        <v>TAK</v>
      </c>
      <c r="G601">
        <f t="shared" si="103"/>
        <v>0.9</v>
      </c>
      <c r="H601">
        <f t="shared" si="107"/>
        <v>44230</v>
      </c>
      <c r="I601">
        <f t="shared" si="108"/>
        <v>65130</v>
      </c>
      <c r="J601">
        <f t="shared" si="109"/>
        <v>20900</v>
      </c>
      <c r="K601">
        <f t="shared" si="104"/>
        <v>44230</v>
      </c>
      <c r="L601">
        <f t="shared" si="105"/>
        <v>8</v>
      </c>
      <c r="M601" t="str">
        <f t="shared" si="110"/>
        <v>nie</v>
      </c>
      <c r="N601" t="str">
        <f t="shared" si="106"/>
        <v>nie</v>
      </c>
    </row>
    <row r="602" spans="1:14" x14ac:dyDescent="0.3">
      <c r="A602" s="2">
        <v>45527</v>
      </c>
      <c r="B602">
        <f t="shared" si="100"/>
        <v>5</v>
      </c>
      <c r="C602">
        <v>10</v>
      </c>
      <c r="D602">
        <f t="shared" si="101"/>
        <v>0</v>
      </c>
      <c r="E602" t="s">
        <v>7</v>
      </c>
      <c r="F602" s="2" t="str">
        <f t="shared" si="102"/>
        <v>TAK</v>
      </c>
      <c r="G602">
        <f t="shared" si="103"/>
        <v>0.9</v>
      </c>
      <c r="H602">
        <f t="shared" si="107"/>
        <v>44500</v>
      </c>
      <c r="I602">
        <f t="shared" si="108"/>
        <v>65400</v>
      </c>
      <c r="J602">
        <f t="shared" si="109"/>
        <v>20900</v>
      </c>
      <c r="K602">
        <f t="shared" si="104"/>
        <v>44500</v>
      </c>
      <c r="L602">
        <f t="shared" si="105"/>
        <v>8</v>
      </c>
      <c r="M602" t="str">
        <f t="shared" si="110"/>
        <v>nie</v>
      </c>
      <c r="N602" t="str">
        <f t="shared" si="106"/>
        <v>nie</v>
      </c>
    </row>
    <row r="603" spans="1:14" x14ac:dyDescent="0.3">
      <c r="A603" s="2">
        <v>45528</v>
      </c>
      <c r="B603">
        <f t="shared" si="100"/>
        <v>6</v>
      </c>
      <c r="C603">
        <v>10</v>
      </c>
      <c r="D603">
        <f t="shared" si="101"/>
        <v>0</v>
      </c>
      <c r="E603" t="s">
        <v>7</v>
      </c>
      <c r="F603" s="2" t="str">
        <f t="shared" si="102"/>
        <v>NIE</v>
      </c>
      <c r="G603">
        <f t="shared" si="103"/>
        <v>0.9</v>
      </c>
      <c r="H603">
        <f t="shared" si="107"/>
        <v>44500</v>
      </c>
      <c r="I603">
        <f t="shared" si="108"/>
        <v>65400</v>
      </c>
      <c r="J603">
        <f t="shared" si="109"/>
        <v>20900</v>
      </c>
      <c r="K603">
        <f t="shared" si="104"/>
        <v>44500</v>
      </c>
      <c r="L603">
        <f t="shared" si="105"/>
        <v>8</v>
      </c>
      <c r="M603" t="str">
        <f t="shared" si="110"/>
        <v>nie</v>
      </c>
      <c r="N603" t="str">
        <f t="shared" si="106"/>
        <v>nie</v>
      </c>
    </row>
    <row r="604" spans="1:14" x14ac:dyDescent="0.3">
      <c r="A604" s="2">
        <v>45529</v>
      </c>
      <c r="B604">
        <f t="shared" si="100"/>
        <v>7</v>
      </c>
      <c r="C604">
        <v>10</v>
      </c>
      <c r="D604">
        <f t="shared" si="101"/>
        <v>150</v>
      </c>
      <c r="E604" t="s">
        <v>7</v>
      </c>
      <c r="F604" s="2" t="str">
        <f t="shared" si="102"/>
        <v>NIE</v>
      </c>
      <c r="G604">
        <f t="shared" si="103"/>
        <v>0.9</v>
      </c>
      <c r="H604">
        <f t="shared" si="107"/>
        <v>44350</v>
      </c>
      <c r="I604">
        <f t="shared" si="108"/>
        <v>65400</v>
      </c>
      <c r="J604">
        <f t="shared" si="109"/>
        <v>21050</v>
      </c>
      <c r="K604">
        <f t="shared" si="104"/>
        <v>44350</v>
      </c>
      <c r="L604">
        <f t="shared" si="105"/>
        <v>8</v>
      </c>
      <c r="M604" t="str">
        <f t="shared" si="110"/>
        <v>nie</v>
      </c>
      <c r="N604" t="str">
        <f t="shared" si="106"/>
        <v>nie</v>
      </c>
    </row>
    <row r="605" spans="1:14" x14ac:dyDescent="0.3">
      <c r="A605" s="2">
        <v>45530</v>
      </c>
      <c r="B605">
        <f t="shared" si="100"/>
        <v>1</v>
      </c>
      <c r="C605">
        <v>10</v>
      </c>
      <c r="D605">
        <f t="shared" si="101"/>
        <v>0</v>
      </c>
      <c r="E605" t="s">
        <v>7</v>
      </c>
      <c r="F605" s="2" t="str">
        <f t="shared" si="102"/>
        <v>TAK</v>
      </c>
      <c r="G605">
        <f t="shared" si="103"/>
        <v>0.9</v>
      </c>
      <c r="H605">
        <f t="shared" si="107"/>
        <v>44620</v>
      </c>
      <c r="I605">
        <f t="shared" si="108"/>
        <v>65670</v>
      </c>
      <c r="J605">
        <f t="shared" si="109"/>
        <v>21050</v>
      </c>
      <c r="K605">
        <f t="shared" si="104"/>
        <v>44620</v>
      </c>
      <c r="L605">
        <f t="shared" si="105"/>
        <v>8</v>
      </c>
      <c r="M605" t="str">
        <f t="shared" si="110"/>
        <v>nie</v>
      </c>
      <c r="N605" t="str">
        <f t="shared" si="106"/>
        <v>nie</v>
      </c>
    </row>
    <row r="606" spans="1:14" x14ac:dyDescent="0.3">
      <c r="A606" s="2">
        <v>45531</v>
      </c>
      <c r="B606">
        <f t="shared" si="100"/>
        <v>2</v>
      </c>
      <c r="C606">
        <v>10</v>
      </c>
      <c r="D606">
        <f t="shared" si="101"/>
        <v>0</v>
      </c>
      <c r="E606" t="s">
        <v>7</v>
      </c>
      <c r="F606" s="2" t="str">
        <f t="shared" si="102"/>
        <v>TAK</v>
      </c>
      <c r="G606">
        <f t="shared" si="103"/>
        <v>0.9</v>
      </c>
      <c r="H606">
        <f t="shared" si="107"/>
        <v>44890</v>
      </c>
      <c r="I606">
        <f t="shared" si="108"/>
        <v>65940</v>
      </c>
      <c r="J606">
        <f t="shared" si="109"/>
        <v>21050</v>
      </c>
      <c r="K606">
        <f t="shared" si="104"/>
        <v>44890</v>
      </c>
      <c r="L606">
        <f t="shared" si="105"/>
        <v>8</v>
      </c>
      <c r="M606" t="str">
        <f t="shared" si="110"/>
        <v>nie</v>
      </c>
      <c r="N606" t="str">
        <f t="shared" si="106"/>
        <v>nie</v>
      </c>
    </row>
    <row r="607" spans="1:14" x14ac:dyDescent="0.3">
      <c r="A607" s="2">
        <v>45532</v>
      </c>
      <c r="B607">
        <f t="shared" si="100"/>
        <v>3</v>
      </c>
      <c r="C607">
        <v>10</v>
      </c>
      <c r="D607">
        <f t="shared" si="101"/>
        <v>0</v>
      </c>
      <c r="E607" t="s">
        <v>7</v>
      </c>
      <c r="F607" s="2" t="str">
        <f t="shared" si="102"/>
        <v>TAK</v>
      </c>
      <c r="G607">
        <f t="shared" si="103"/>
        <v>0.9</v>
      </c>
      <c r="H607">
        <f t="shared" si="107"/>
        <v>45160</v>
      </c>
      <c r="I607">
        <f t="shared" si="108"/>
        <v>66210</v>
      </c>
      <c r="J607">
        <f t="shared" si="109"/>
        <v>21050</v>
      </c>
      <c r="K607">
        <f t="shared" si="104"/>
        <v>45160</v>
      </c>
      <c r="L607">
        <f t="shared" si="105"/>
        <v>8</v>
      </c>
      <c r="M607" t="str">
        <f t="shared" si="110"/>
        <v>nie</v>
      </c>
      <c r="N607" t="str">
        <f t="shared" si="106"/>
        <v>nie</v>
      </c>
    </row>
    <row r="608" spans="1:14" x14ac:dyDescent="0.3">
      <c r="A608" s="2">
        <v>45533</v>
      </c>
      <c r="B608">
        <f t="shared" si="100"/>
        <v>4</v>
      </c>
      <c r="C608">
        <v>10</v>
      </c>
      <c r="D608">
        <f t="shared" si="101"/>
        <v>0</v>
      </c>
      <c r="E608" t="s">
        <v>7</v>
      </c>
      <c r="F608" s="2" t="str">
        <f t="shared" si="102"/>
        <v>TAK</v>
      </c>
      <c r="G608">
        <f t="shared" si="103"/>
        <v>0.9</v>
      </c>
      <c r="H608">
        <f t="shared" si="107"/>
        <v>45430</v>
      </c>
      <c r="I608">
        <f t="shared" si="108"/>
        <v>66480</v>
      </c>
      <c r="J608">
        <f t="shared" si="109"/>
        <v>21050</v>
      </c>
      <c r="K608">
        <f t="shared" si="104"/>
        <v>45430</v>
      </c>
      <c r="L608">
        <f t="shared" si="105"/>
        <v>8</v>
      </c>
      <c r="M608" t="str">
        <f t="shared" si="110"/>
        <v>nie</v>
      </c>
      <c r="N608" t="str">
        <f t="shared" si="106"/>
        <v>nie</v>
      </c>
    </row>
    <row r="609" spans="1:14" x14ac:dyDescent="0.3">
      <c r="A609" s="2">
        <v>45534</v>
      </c>
      <c r="B609">
        <f t="shared" si="100"/>
        <v>5</v>
      </c>
      <c r="C609">
        <v>10</v>
      </c>
      <c r="D609">
        <f t="shared" si="101"/>
        <v>0</v>
      </c>
      <c r="E609" t="s">
        <v>7</v>
      </c>
      <c r="F609" s="2" t="str">
        <f t="shared" si="102"/>
        <v>TAK</v>
      </c>
      <c r="G609">
        <f t="shared" si="103"/>
        <v>0.9</v>
      </c>
      <c r="H609">
        <f t="shared" si="107"/>
        <v>45700</v>
      </c>
      <c r="I609">
        <f t="shared" si="108"/>
        <v>66750</v>
      </c>
      <c r="J609">
        <f t="shared" si="109"/>
        <v>21050</v>
      </c>
      <c r="K609">
        <f t="shared" si="104"/>
        <v>45700</v>
      </c>
      <c r="L609">
        <f t="shared" si="105"/>
        <v>8</v>
      </c>
      <c r="M609" t="str">
        <f t="shared" si="110"/>
        <v>nie</v>
      </c>
      <c r="N609" t="str">
        <f>IF(AND(M609="nie",M610="tak"),"koniec","nie")</f>
        <v>nie</v>
      </c>
    </row>
    <row r="610" spans="1:14" x14ac:dyDescent="0.3">
      <c r="A610" s="2">
        <v>45535</v>
      </c>
      <c r="B610">
        <f t="shared" si="100"/>
        <v>6</v>
      </c>
      <c r="C610">
        <v>10</v>
      </c>
      <c r="D610">
        <f t="shared" si="101"/>
        <v>0</v>
      </c>
      <c r="E610" t="s">
        <v>7</v>
      </c>
      <c r="F610" s="2" t="str">
        <f t="shared" si="102"/>
        <v>NIE</v>
      </c>
      <c r="G610">
        <f t="shared" si="103"/>
        <v>0.9</v>
      </c>
      <c r="H610">
        <f>IF(F610="tak",30*G610*10-D610+H609,H609-D610)</f>
        <v>45700</v>
      </c>
      <c r="I610">
        <f>IF(F610="tak",G610*C610*30+I609,I609)</f>
        <v>66750</v>
      </c>
      <c r="J610">
        <f>J609+D610</f>
        <v>21050</v>
      </c>
      <c r="K610">
        <f t="shared" si="104"/>
        <v>45700</v>
      </c>
      <c r="L610">
        <f t="shared" si="105"/>
        <v>8</v>
      </c>
      <c r="M610" t="str">
        <f>IF(L610=L609,"nie","tak")</f>
        <v>nie</v>
      </c>
      <c r="N610" t="str">
        <f>IF(AND(M610="nie",M611="tak"),"koniec","nie")</f>
        <v>koniec</v>
      </c>
    </row>
    <row r="611" spans="1:14" x14ac:dyDescent="0.3">
      <c r="A611" s="2">
        <v>45536</v>
      </c>
      <c r="B611">
        <f t="shared" si="100"/>
        <v>7</v>
      </c>
      <c r="C611">
        <v>10</v>
      </c>
      <c r="D611">
        <f t="shared" si="101"/>
        <v>150</v>
      </c>
      <c r="E611" t="s">
        <v>7</v>
      </c>
      <c r="F611" s="2" t="str">
        <f t="shared" si="102"/>
        <v>NIE</v>
      </c>
      <c r="G611">
        <f t="shared" si="103"/>
        <v>0.9</v>
      </c>
      <c r="H611">
        <f>IF(F611="tak",30*G611*10-D611+H610,H610-D611)</f>
        <v>45550</v>
      </c>
      <c r="I611">
        <f>IF(F611="tak",G611*C611*30+I610,I610)</f>
        <v>66750</v>
      </c>
      <c r="J611">
        <f>J610+D611</f>
        <v>21200</v>
      </c>
      <c r="K611">
        <f t="shared" si="104"/>
        <v>45550</v>
      </c>
      <c r="L611">
        <f t="shared" si="105"/>
        <v>9</v>
      </c>
      <c r="M611" t="str">
        <f>IF(L611=L610,"nie","tak")</f>
        <v>tak</v>
      </c>
      <c r="N611" t="str">
        <f t="shared" si="106"/>
        <v>nie</v>
      </c>
    </row>
    <row r="612" spans="1:14" x14ac:dyDescent="0.3">
      <c r="A612" s="2">
        <v>45537</v>
      </c>
      <c r="B612">
        <f t="shared" si="100"/>
        <v>1</v>
      </c>
      <c r="C612">
        <v>10</v>
      </c>
      <c r="D612">
        <f t="shared" si="101"/>
        <v>0</v>
      </c>
      <c r="E612" t="s">
        <v>7</v>
      </c>
      <c r="F612" s="2" t="str">
        <f t="shared" si="102"/>
        <v>TAK</v>
      </c>
      <c r="G612">
        <f t="shared" si="103"/>
        <v>0.9</v>
      </c>
      <c r="H612">
        <f t="shared" si="107"/>
        <v>45820</v>
      </c>
      <c r="I612">
        <f t="shared" si="108"/>
        <v>67020</v>
      </c>
      <c r="J612">
        <f t="shared" si="109"/>
        <v>21200</v>
      </c>
      <c r="K612">
        <f t="shared" si="104"/>
        <v>45820</v>
      </c>
      <c r="L612">
        <f t="shared" si="105"/>
        <v>9</v>
      </c>
      <c r="M612" t="str">
        <f t="shared" si="110"/>
        <v>nie</v>
      </c>
      <c r="N612" t="str">
        <f t="shared" si="106"/>
        <v>nie</v>
      </c>
    </row>
    <row r="613" spans="1:14" x14ac:dyDescent="0.3">
      <c r="A613" s="2">
        <v>45538</v>
      </c>
      <c r="B613">
        <f t="shared" si="100"/>
        <v>2</v>
      </c>
      <c r="C613">
        <v>10</v>
      </c>
      <c r="D613">
        <f t="shared" si="101"/>
        <v>0</v>
      </c>
      <c r="E613" t="s">
        <v>7</v>
      </c>
      <c r="F613" s="2" t="str">
        <f t="shared" si="102"/>
        <v>TAK</v>
      </c>
      <c r="G613">
        <f t="shared" si="103"/>
        <v>0.9</v>
      </c>
      <c r="H613">
        <f t="shared" si="107"/>
        <v>46090</v>
      </c>
      <c r="I613">
        <f t="shared" si="108"/>
        <v>67290</v>
      </c>
      <c r="J613">
        <f t="shared" si="109"/>
        <v>21200</v>
      </c>
      <c r="K613">
        <f t="shared" si="104"/>
        <v>46090</v>
      </c>
      <c r="L613">
        <f t="shared" si="105"/>
        <v>9</v>
      </c>
      <c r="M613" t="str">
        <f t="shared" si="110"/>
        <v>nie</v>
      </c>
      <c r="N613" t="str">
        <f t="shared" si="106"/>
        <v>nie</v>
      </c>
    </row>
    <row r="614" spans="1:14" x14ac:dyDescent="0.3">
      <c r="A614" s="2">
        <v>45539</v>
      </c>
      <c r="B614">
        <f t="shared" si="100"/>
        <v>3</v>
      </c>
      <c r="C614">
        <v>10</v>
      </c>
      <c r="D614">
        <f t="shared" si="101"/>
        <v>0</v>
      </c>
      <c r="E614" t="s">
        <v>7</v>
      </c>
      <c r="F614" s="2" t="str">
        <f t="shared" si="102"/>
        <v>TAK</v>
      </c>
      <c r="G614">
        <f t="shared" si="103"/>
        <v>0.9</v>
      </c>
      <c r="H614">
        <f t="shared" si="107"/>
        <v>46360</v>
      </c>
      <c r="I614">
        <f t="shared" si="108"/>
        <v>67560</v>
      </c>
      <c r="J614">
        <f t="shared" si="109"/>
        <v>21200</v>
      </c>
      <c r="K614">
        <f t="shared" si="104"/>
        <v>46360</v>
      </c>
      <c r="L614">
        <f t="shared" si="105"/>
        <v>9</v>
      </c>
      <c r="M614" t="str">
        <f t="shared" si="110"/>
        <v>nie</v>
      </c>
      <c r="N614" t="str">
        <f t="shared" si="106"/>
        <v>nie</v>
      </c>
    </row>
    <row r="615" spans="1:14" x14ac:dyDescent="0.3">
      <c r="A615" s="2">
        <v>45540</v>
      </c>
      <c r="B615">
        <f t="shared" si="100"/>
        <v>4</v>
      </c>
      <c r="C615">
        <v>10</v>
      </c>
      <c r="D615">
        <f t="shared" si="101"/>
        <v>0</v>
      </c>
      <c r="E615" t="s">
        <v>7</v>
      </c>
      <c r="F615" s="2" t="str">
        <f t="shared" si="102"/>
        <v>TAK</v>
      </c>
      <c r="G615">
        <f t="shared" si="103"/>
        <v>0.9</v>
      </c>
      <c r="H615">
        <f t="shared" si="107"/>
        <v>46630</v>
      </c>
      <c r="I615">
        <f t="shared" si="108"/>
        <v>67830</v>
      </c>
      <c r="J615">
        <f t="shared" si="109"/>
        <v>21200</v>
      </c>
      <c r="K615">
        <f t="shared" si="104"/>
        <v>46630</v>
      </c>
      <c r="L615">
        <f t="shared" si="105"/>
        <v>9</v>
      </c>
      <c r="M615" t="str">
        <f t="shared" si="110"/>
        <v>nie</v>
      </c>
      <c r="N615" t="str">
        <f t="shared" si="106"/>
        <v>nie</v>
      </c>
    </row>
    <row r="616" spans="1:14" x14ac:dyDescent="0.3">
      <c r="A616" s="2">
        <v>45541</v>
      </c>
      <c r="B616">
        <f t="shared" si="100"/>
        <v>5</v>
      </c>
      <c r="C616">
        <v>10</v>
      </c>
      <c r="D616">
        <f t="shared" si="101"/>
        <v>0</v>
      </c>
      <c r="E616" t="s">
        <v>7</v>
      </c>
      <c r="F616" s="2" t="str">
        <f t="shared" si="102"/>
        <v>TAK</v>
      </c>
      <c r="G616">
        <f t="shared" si="103"/>
        <v>0.9</v>
      </c>
      <c r="H616">
        <f t="shared" si="107"/>
        <v>46900</v>
      </c>
      <c r="I616">
        <f t="shared" si="108"/>
        <v>68100</v>
      </c>
      <c r="J616">
        <f t="shared" si="109"/>
        <v>21200</v>
      </c>
      <c r="K616">
        <f t="shared" si="104"/>
        <v>46900</v>
      </c>
      <c r="L616">
        <f t="shared" si="105"/>
        <v>9</v>
      </c>
      <c r="M616" t="str">
        <f t="shared" si="110"/>
        <v>nie</v>
      </c>
      <c r="N616" t="str">
        <f t="shared" si="106"/>
        <v>nie</v>
      </c>
    </row>
    <row r="617" spans="1:14" x14ac:dyDescent="0.3">
      <c r="A617" s="2">
        <v>45542</v>
      </c>
      <c r="B617">
        <f t="shared" si="100"/>
        <v>6</v>
      </c>
      <c r="C617">
        <v>10</v>
      </c>
      <c r="D617">
        <f t="shared" si="101"/>
        <v>0</v>
      </c>
      <c r="E617" t="s">
        <v>7</v>
      </c>
      <c r="F617" s="2" t="str">
        <f t="shared" si="102"/>
        <v>NIE</v>
      </c>
      <c r="G617">
        <f t="shared" si="103"/>
        <v>0.9</v>
      </c>
      <c r="H617">
        <f t="shared" si="107"/>
        <v>46900</v>
      </c>
      <c r="I617">
        <f t="shared" si="108"/>
        <v>68100</v>
      </c>
      <c r="J617">
        <f t="shared" si="109"/>
        <v>21200</v>
      </c>
      <c r="K617">
        <f t="shared" si="104"/>
        <v>46900</v>
      </c>
      <c r="L617">
        <f t="shared" si="105"/>
        <v>9</v>
      </c>
      <c r="M617" t="str">
        <f t="shared" si="110"/>
        <v>nie</v>
      </c>
      <c r="N617" t="str">
        <f t="shared" si="106"/>
        <v>nie</v>
      </c>
    </row>
    <row r="618" spans="1:14" x14ac:dyDescent="0.3">
      <c r="A618" s="2">
        <v>45543</v>
      </c>
      <c r="B618">
        <f t="shared" si="100"/>
        <v>7</v>
      </c>
      <c r="C618">
        <v>10</v>
      </c>
      <c r="D618">
        <f t="shared" si="101"/>
        <v>150</v>
      </c>
      <c r="E618" t="s">
        <v>7</v>
      </c>
      <c r="F618" s="2" t="str">
        <f t="shared" si="102"/>
        <v>NIE</v>
      </c>
      <c r="G618">
        <f t="shared" si="103"/>
        <v>0.9</v>
      </c>
      <c r="H618">
        <f t="shared" si="107"/>
        <v>46750</v>
      </c>
      <c r="I618">
        <f t="shared" si="108"/>
        <v>68100</v>
      </c>
      <c r="J618">
        <f t="shared" si="109"/>
        <v>21350</v>
      </c>
      <c r="K618">
        <f t="shared" si="104"/>
        <v>46750</v>
      </c>
      <c r="L618">
        <f t="shared" si="105"/>
        <v>9</v>
      </c>
      <c r="M618" t="str">
        <f t="shared" si="110"/>
        <v>nie</v>
      </c>
      <c r="N618" t="str">
        <f t="shared" si="106"/>
        <v>nie</v>
      </c>
    </row>
    <row r="619" spans="1:14" x14ac:dyDescent="0.3">
      <c r="A619" s="2">
        <v>45544</v>
      </c>
      <c r="B619">
        <f t="shared" si="100"/>
        <v>1</v>
      </c>
      <c r="C619">
        <v>10</v>
      </c>
      <c r="D619">
        <f t="shared" si="101"/>
        <v>0</v>
      </c>
      <c r="E619" t="s">
        <v>7</v>
      </c>
      <c r="F619" s="2" t="str">
        <f t="shared" si="102"/>
        <v>TAK</v>
      </c>
      <c r="G619">
        <f t="shared" si="103"/>
        <v>0.9</v>
      </c>
      <c r="H619">
        <f t="shared" si="107"/>
        <v>47020</v>
      </c>
      <c r="I619">
        <f t="shared" si="108"/>
        <v>68370</v>
      </c>
      <c r="J619">
        <f t="shared" si="109"/>
        <v>21350</v>
      </c>
      <c r="K619">
        <f t="shared" si="104"/>
        <v>47020</v>
      </c>
      <c r="L619">
        <f t="shared" si="105"/>
        <v>9</v>
      </c>
      <c r="M619" t="str">
        <f t="shared" si="110"/>
        <v>nie</v>
      </c>
      <c r="N619" t="str">
        <f t="shared" si="106"/>
        <v>nie</v>
      </c>
    </row>
    <row r="620" spans="1:14" x14ac:dyDescent="0.3">
      <c r="A620" s="2">
        <v>45545</v>
      </c>
      <c r="B620">
        <f t="shared" si="100"/>
        <v>2</v>
      </c>
      <c r="C620">
        <v>10</v>
      </c>
      <c r="D620">
        <f t="shared" si="101"/>
        <v>0</v>
      </c>
      <c r="E620" t="s">
        <v>7</v>
      </c>
      <c r="F620" s="2" t="str">
        <f t="shared" si="102"/>
        <v>TAK</v>
      </c>
      <c r="G620">
        <f t="shared" si="103"/>
        <v>0.9</v>
      </c>
      <c r="H620">
        <f t="shared" si="107"/>
        <v>47290</v>
      </c>
      <c r="I620">
        <f t="shared" si="108"/>
        <v>68640</v>
      </c>
      <c r="J620">
        <f t="shared" si="109"/>
        <v>21350</v>
      </c>
      <c r="K620">
        <f t="shared" si="104"/>
        <v>47290</v>
      </c>
      <c r="L620">
        <f t="shared" si="105"/>
        <v>9</v>
      </c>
      <c r="M620" t="str">
        <f t="shared" si="110"/>
        <v>nie</v>
      </c>
      <c r="N620" t="str">
        <f t="shared" si="106"/>
        <v>nie</v>
      </c>
    </row>
    <row r="621" spans="1:14" x14ac:dyDescent="0.3">
      <c r="A621" s="2">
        <v>45546</v>
      </c>
      <c r="B621">
        <f t="shared" si="100"/>
        <v>3</v>
      </c>
      <c r="C621">
        <v>10</v>
      </c>
      <c r="D621">
        <f t="shared" si="101"/>
        <v>0</v>
      </c>
      <c r="E621" t="s">
        <v>7</v>
      </c>
      <c r="F621" s="2" t="str">
        <f t="shared" si="102"/>
        <v>TAK</v>
      </c>
      <c r="G621">
        <f t="shared" si="103"/>
        <v>0.9</v>
      </c>
      <c r="H621">
        <f t="shared" si="107"/>
        <v>47560</v>
      </c>
      <c r="I621">
        <f t="shared" si="108"/>
        <v>68910</v>
      </c>
      <c r="J621">
        <f t="shared" si="109"/>
        <v>21350</v>
      </c>
      <c r="K621">
        <f t="shared" si="104"/>
        <v>47560</v>
      </c>
      <c r="L621">
        <f t="shared" si="105"/>
        <v>9</v>
      </c>
      <c r="M621" t="str">
        <f t="shared" si="110"/>
        <v>nie</v>
      </c>
      <c r="N621" t="str">
        <f t="shared" si="106"/>
        <v>nie</v>
      </c>
    </row>
    <row r="622" spans="1:14" x14ac:dyDescent="0.3">
      <c r="A622" s="2">
        <v>45547</v>
      </c>
      <c r="B622">
        <f t="shared" si="100"/>
        <v>4</v>
      </c>
      <c r="C622">
        <v>10</v>
      </c>
      <c r="D622">
        <f t="shared" si="101"/>
        <v>0</v>
      </c>
      <c r="E622" t="s">
        <v>7</v>
      </c>
      <c r="F622" s="2" t="str">
        <f t="shared" si="102"/>
        <v>TAK</v>
      </c>
      <c r="G622">
        <f t="shared" si="103"/>
        <v>0.9</v>
      </c>
      <c r="H622">
        <f t="shared" si="107"/>
        <v>47830</v>
      </c>
      <c r="I622">
        <f t="shared" si="108"/>
        <v>69180</v>
      </c>
      <c r="J622">
        <f t="shared" si="109"/>
        <v>21350</v>
      </c>
      <c r="K622">
        <f t="shared" si="104"/>
        <v>47830</v>
      </c>
      <c r="L622">
        <f t="shared" si="105"/>
        <v>9</v>
      </c>
      <c r="M622" t="str">
        <f t="shared" si="110"/>
        <v>nie</v>
      </c>
      <c r="N622" t="str">
        <f t="shared" si="106"/>
        <v>nie</v>
      </c>
    </row>
    <row r="623" spans="1:14" x14ac:dyDescent="0.3">
      <c r="A623" s="2">
        <v>45548</v>
      </c>
      <c r="B623">
        <f t="shared" si="100"/>
        <v>5</v>
      </c>
      <c r="C623">
        <v>10</v>
      </c>
      <c r="D623">
        <f t="shared" si="101"/>
        <v>0</v>
      </c>
      <c r="E623" t="s">
        <v>7</v>
      </c>
      <c r="F623" s="2" t="str">
        <f t="shared" si="102"/>
        <v>TAK</v>
      </c>
      <c r="G623">
        <f t="shared" si="103"/>
        <v>0.9</v>
      </c>
      <c r="H623">
        <f t="shared" si="107"/>
        <v>48100</v>
      </c>
      <c r="I623">
        <f t="shared" si="108"/>
        <v>69450</v>
      </c>
      <c r="J623">
        <f t="shared" si="109"/>
        <v>21350</v>
      </c>
      <c r="K623">
        <f t="shared" si="104"/>
        <v>48100</v>
      </c>
      <c r="L623">
        <f t="shared" si="105"/>
        <v>9</v>
      </c>
      <c r="M623" t="str">
        <f t="shared" si="110"/>
        <v>nie</v>
      </c>
      <c r="N623" t="str">
        <f t="shared" si="106"/>
        <v>nie</v>
      </c>
    </row>
    <row r="624" spans="1:14" x14ac:dyDescent="0.3">
      <c r="A624" s="2">
        <v>45549</v>
      </c>
      <c r="B624">
        <f t="shared" si="100"/>
        <v>6</v>
      </c>
      <c r="C624">
        <v>10</v>
      </c>
      <c r="D624">
        <f t="shared" si="101"/>
        <v>0</v>
      </c>
      <c r="E624" t="s">
        <v>7</v>
      </c>
      <c r="F624" s="2" t="str">
        <f t="shared" si="102"/>
        <v>NIE</v>
      </c>
      <c r="G624">
        <f t="shared" si="103"/>
        <v>0.9</v>
      </c>
      <c r="H624">
        <f t="shared" si="107"/>
        <v>48100</v>
      </c>
      <c r="I624">
        <f t="shared" si="108"/>
        <v>69450</v>
      </c>
      <c r="J624">
        <f t="shared" si="109"/>
        <v>21350</v>
      </c>
      <c r="K624">
        <f t="shared" si="104"/>
        <v>48100</v>
      </c>
      <c r="L624">
        <f t="shared" si="105"/>
        <v>9</v>
      </c>
      <c r="M624" t="str">
        <f t="shared" si="110"/>
        <v>nie</v>
      </c>
      <c r="N624" t="str">
        <f t="shared" si="106"/>
        <v>nie</v>
      </c>
    </row>
    <row r="625" spans="1:14" x14ac:dyDescent="0.3">
      <c r="A625" s="2">
        <v>45550</v>
      </c>
      <c r="B625">
        <f t="shared" si="100"/>
        <v>7</v>
      </c>
      <c r="C625">
        <v>10</v>
      </c>
      <c r="D625">
        <f t="shared" si="101"/>
        <v>150</v>
      </c>
      <c r="E625" t="s">
        <v>7</v>
      </c>
      <c r="F625" s="2" t="str">
        <f t="shared" si="102"/>
        <v>NIE</v>
      </c>
      <c r="G625">
        <f t="shared" si="103"/>
        <v>0.9</v>
      </c>
      <c r="H625">
        <f t="shared" si="107"/>
        <v>47950</v>
      </c>
      <c r="I625">
        <f t="shared" si="108"/>
        <v>69450</v>
      </c>
      <c r="J625">
        <f t="shared" si="109"/>
        <v>21500</v>
      </c>
      <c r="K625">
        <f t="shared" si="104"/>
        <v>47950</v>
      </c>
      <c r="L625">
        <f t="shared" si="105"/>
        <v>9</v>
      </c>
      <c r="M625" t="str">
        <f t="shared" si="110"/>
        <v>nie</v>
      </c>
      <c r="N625" t="str">
        <f t="shared" si="106"/>
        <v>nie</v>
      </c>
    </row>
    <row r="626" spans="1:14" x14ac:dyDescent="0.3">
      <c r="A626" s="2">
        <v>45551</v>
      </c>
      <c r="B626">
        <f t="shared" si="100"/>
        <v>1</v>
      </c>
      <c r="C626">
        <v>10</v>
      </c>
      <c r="D626">
        <f t="shared" si="101"/>
        <v>0</v>
      </c>
      <c r="E626" t="s">
        <v>7</v>
      </c>
      <c r="F626" s="2" t="str">
        <f t="shared" si="102"/>
        <v>TAK</v>
      </c>
      <c r="G626">
        <f t="shared" si="103"/>
        <v>0.9</v>
      </c>
      <c r="H626">
        <f t="shared" si="107"/>
        <v>48220</v>
      </c>
      <c r="I626">
        <f t="shared" si="108"/>
        <v>69720</v>
      </c>
      <c r="J626">
        <f t="shared" si="109"/>
        <v>21500</v>
      </c>
      <c r="K626">
        <f t="shared" si="104"/>
        <v>48220</v>
      </c>
      <c r="L626">
        <f t="shared" si="105"/>
        <v>9</v>
      </c>
      <c r="M626" t="str">
        <f t="shared" si="110"/>
        <v>nie</v>
      </c>
      <c r="N626" t="str">
        <f t="shared" si="106"/>
        <v>nie</v>
      </c>
    </row>
    <row r="627" spans="1:14" x14ac:dyDescent="0.3">
      <c r="A627" s="2">
        <v>45552</v>
      </c>
      <c r="B627">
        <f t="shared" si="100"/>
        <v>2</v>
      </c>
      <c r="C627">
        <v>10</v>
      </c>
      <c r="D627">
        <f t="shared" si="101"/>
        <v>0</v>
      </c>
      <c r="E627" t="s">
        <v>7</v>
      </c>
      <c r="F627" s="2" t="str">
        <f t="shared" si="102"/>
        <v>TAK</v>
      </c>
      <c r="G627">
        <f t="shared" si="103"/>
        <v>0.9</v>
      </c>
      <c r="H627">
        <f t="shared" si="107"/>
        <v>48490</v>
      </c>
      <c r="I627">
        <f t="shared" si="108"/>
        <v>69990</v>
      </c>
      <c r="J627">
        <f t="shared" si="109"/>
        <v>21500</v>
      </c>
      <c r="K627">
        <f t="shared" si="104"/>
        <v>48490</v>
      </c>
      <c r="L627">
        <f t="shared" si="105"/>
        <v>9</v>
      </c>
      <c r="M627" t="str">
        <f t="shared" si="110"/>
        <v>nie</v>
      </c>
      <c r="N627" t="str">
        <f t="shared" si="106"/>
        <v>nie</v>
      </c>
    </row>
    <row r="628" spans="1:14" x14ac:dyDescent="0.3">
      <c r="A628" s="2">
        <v>45553</v>
      </c>
      <c r="B628">
        <f t="shared" si="100"/>
        <v>3</v>
      </c>
      <c r="C628">
        <v>10</v>
      </c>
      <c r="D628">
        <f t="shared" si="101"/>
        <v>0</v>
      </c>
      <c r="E628" t="s">
        <v>7</v>
      </c>
      <c r="F628" s="2" t="str">
        <f t="shared" si="102"/>
        <v>TAK</v>
      </c>
      <c r="G628">
        <f t="shared" si="103"/>
        <v>0.9</v>
      </c>
      <c r="H628">
        <f t="shared" si="107"/>
        <v>48760</v>
      </c>
      <c r="I628">
        <f t="shared" si="108"/>
        <v>70260</v>
      </c>
      <c r="J628">
        <f t="shared" si="109"/>
        <v>21500</v>
      </c>
      <c r="K628">
        <f t="shared" si="104"/>
        <v>48760</v>
      </c>
      <c r="L628">
        <f t="shared" si="105"/>
        <v>9</v>
      </c>
      <c r="M628" t="str">
        <f t="shared" si="110"/>
        <v>nie</v>
      </c>
      <c r="N628" t="str">
        <f t="shared" si="106"/>
        <v>nie</v>
      </c>
    </row>
    <row r="629" spans="1:14" x14ac:dyDescent="0.3">
      <c r="A629" s="2">
        <v>45554</v>
      </c>
      <c r="B629">
        <f t="shared" si="100"/>
        <v>4</v>
      </c>
      <c r="C629">
        <v>10</v>
      </c>
      <c r="D629">
        <f t="shared" si="101"/>
        <v>0</v>
      </c>
      <c r="E629" t="s">
        <v>7</v>
      </c>
      <c r="F629" s="2" t="str">
        <f t="shared" si="102"/>
        <v>TAK</v>
      </c>
      <c r="G629">
        <f t="shared" si="103"/>
        <v>0.9</v>
      </c>
      <c r="H629">
        <f t="shared" si="107"/>
        <v>49030</v>
      </c>
      <c r="I629">
        <f t="shared" si="108"/>
        <v>70530</v>
      </c>
      <c r="J629">
        <f t="shared" si="109"/>
        <v>21500</v>
      </c>
      <c r="K629">
        <f t="shared" si="104"/>
        <v>49030</v>
      </c>
      <c r="L629">
        <f t="shared" si="105"/>
        <v>9</v>
      </c>
      <c r="M629" t="str">
        <f t="shared" si="110"/>
        <v>nie</v>
      </c>
      <c r="N629" t="str">
        <f t="shared" si="106"/>
        <v>nie</v>
      </c>
    </row>
    <row r="630" spans="1:14" x14ac:dyDescent="0.3">
      <c r="A630" s="2">
        <v>45555</v>
      </c>
      <c r="B630">
        <f t="shared" si="100"/>
        <v>5</v>
      </c>
      <c r="C630">
        <v>10</v>
      </c>
      <c r="D630">
        <f t="shared" si="101"/>
        <v>0</v>
      </c>
      <c r="E630" t="s">
        <v>7</v>
      </c>
      <c r="F630" s="2" t="str">
        <f t="shared" si="102"/>
        <v>TAK</v>
      </c>
      <c r="G630">
        <f t="shared" si="103"/>
        <v>0.9</v>
      </c>
      <c r="H630">
        <f t="shared" si="107"/>
        <v>49300</v>
      </c>
      <c r="I630">
        <f t="shared" si="108"/>
        <v>70800</v>
      </c>
      <c r="J630">
        <f t="shared" si="109"/>
        <v>21500</v>
      </c>
      <c r="K630">
        <f t="shared" si="104"/>
        <v>49300</v>
      </c>
      <c r="L630">
        <f t="shared" si="105"/>
        <v>9</v>
      </c>
      <c r="M630" t="str">
        <f t="shared" si="110"/>
        <v>nie</v>
      </c>
      <c r="N630" t="str">
        <f t="shared" si="106"/>
        <v>nie</v>
      </c>
    </row>
    <row r="631" spans="1:14" x14ac:dyDescent="0.3">
      <c r="A631" s="2">
        <v>45556</v>
      </c>
      <c r="B631">
        <f t="shared" si="100"/>
        <v>6</v>
      </c>
      <c r="C631">
        <v>10</v>
      </c>
      <c r="D631">
        <f t="shared" si="101"/>
        <v>0</v>
      </c>
      <c r="E631" t="s">
        <v>7</v>
      </c>
      <c r="F631" s="2" t="str">
        <f t="shared" si="102"/>
        <v>NIE</v>
      </c>
      <c r="G631">
        <f t="shared" si="103"/>
        <v>0.9</v>
      </c>
      <c r="H631">
        <f t="shared" si="107"/>
        <v>49300</v>
      </c>
      <c r="I631">
        <f t="shared" si="108"/>
        <v>70800</v>
      </c>
      <c r="J631">
        <f t="shared" si="109"/>
        <v>21500</v>
      </c>
      <c r="K631">
        <f t="shared" si="104"/>
        <v>49300</v>
      </c>
      <c r="L631">
        <f t="shared" si="105"/>
        <v>9</v>
      </c>
      <c r="M631" t="str">
        <f t="shared" si="110"/>
        <v>nie</v>
      </c>
      <c r="N631" t="str">
        <f t="shared" si="106"/>
        <v>nie</v>
      </c>
    </row>
    <row r="632" spans="1:14" x14ac:dyDescent="0.3">
      <c r="A632" s="2">
        <v>45557</v>
      </c>
      <c r="B632">
        <f t="shared" si="100"/>
        <v>7</v>
      </c>
      <c r="C632">
        <v>10</v>
      </c>
      <c r="D632">
        <f t="shared" si="101"/>
        <v>150</v>
      </c>
      <c r="E632" t="s">
        <v>7</v>
      </c>
      <c r="F632" s="2" t="str">
        <f t="shared" si="102"/>
        <v>NIE</v>
      </c>
      <c r="G632">
        <f t="shared" si="103"/>
        <v>0.9</v>
      </c>
      <c r="H632">
        <f t="shared" si="107"/>
        <v>49150</v>
      </c>
      <c r="I632">
        <f t="shared" si="108"/>
        <v>70800</v>
      </c>
      <c r="J632">
        <f t="shared" si="109"/>
        <v>21650</v>
      </c>
      <c r="K632">
        <f t="shared" si="104"/>
        <v>49150</v>
      </c>
      <c r="L632">
        <f t="shared" si="105"/>
        <v>9</v>
      </c>
      <c r="M632" t="str">
        <f t="shared" si="110"/>
        <v>nie</v>
      </c>
      <c r="N632" t="str">
        <f t="shared" si="106"/>
        <v>nie</v>
      </c>
    </row>
    <row r="633" spans="1:14" x14ac:dyDescent="0.3">
      <c r="A633" s="2">
        <v>45558</v>
      </c>
      <c r="B633">
        <f t="shared" si="100"/>
        <v>1</v>
      </c>
      <c r="C633">
        <v>10</v>
      </c>
      <c r="D633">
        <f t="shared" si="101"/>
        <v>0</v>
      </c>
      <c r="E633" t="s">
        <v>8</v>
      </c>
      <c r="F633" s="2" t="str">
        <f t="shared" si="102"/>
        <v>TAK</v>
      </c>
      <c r="G633">
        <f t="shared" si="103"/>
        <v>0.4</v>
      </c>
      <c r="H633">
        <f t="shared" si="107"/>
        <v>49270</v>
      </c>
      <c r="I633">
        <f t="shared" si="108"/>
        <v>70920</v>
      </c>
      <c r="J633">
        <f t="shared" si="109"/>
        <v>21650</v>
      </c>
      <c r="K633">
        <f t="shared" si="104"/>
        <v>49270</v>
      </c>
      <c r="L633">
        <f t="shared" si="105"/>
        <v>9</v>
      </c>
      <c r="M633" t="str">
        <f t="shared" si="110"/>
        <v>nie</v>
      </c>
      <c r="N633" t="str">
        <f t="shared" si="106"/>
        <v>nie</v>
      </c>
    </row>
    <row r="634" spans="1:14" x14ac:dyDescent="0.3">
      <c r="A634" s="2">
        <v>45559</v>
      </c>
      <c r="B634">
        <f t="shared" si="100"/>
        <v>2</v>
      </c>
      <c r="C634">
        <v>10</v>
      </c>
      <c r="D634">
        <f t="shared" si="101"/>
        <v>0</v>
      </c>
      <c r="E634" t="s">
        <v>8</v>
      </c>
      <c r="F634" s="2" t="str">
        <f t="shared" si="102"/>
        <v>TAK</v>
      </c>
      <c r="G634">
        <f t="shared" si="103"/>
        <v>0.4</v>
      </c>
      <c r="H634">
        <f t="shared" si="107"/>
        <v>49390</v>
      </c>
      <c r="I634">
        <f t="shared" si="108"/>
        <v>71040</v>
      </c>
      <c r="J634">
        <f t="shared" si="109"/>
        <v>21650</v>
      </c>
      <c r="K634">
        <f t="shared" si="104"/>
        <v>49390</v>
      </c>
      <c r="L634">
        <f t="shared" si="105"/>
        <v>9</v>
      </c>
      <c r="M634" t="str">
        <f t="shared" si="110"/>
        <v>nie</v>
      </c>
      <c r="N634" t="str">
        <f t="shared" si="106"/>
        <v>nie</v>
      </c>
    </row>
    <row r="635" spans="1:14" x14ac:dyDescent="0.3">
      <c r="A635" s="2">
        <v>45560</v>
      </c>
      <c r="B635">
        <f t="shared" si="100"/>
        <v>3</v>
      </c>
      <c r="C635">
        <v>10</v>
      </c>
      <c r="D635">
        <f t="shared" si="101"/>
        <v>0</v>
      </c>
      <c r="E635" t="s">
        <v>8</v>
      </c>
      <c r="F635" s="2" t="str">
        <f t="shared" si="102"/>
        <v>TAK</v>
      </c>
      <c r="G635">
        <f t="shared" si="103"/>
        <v>0.4</v>
      </c>
      <c r="H635">
        <f t="shared" si="107"/>
        <v>49510</v>
      </c>
      <c r="I635">
        <f t="shared" si="108"/>
        <v>71160</v>
      </c>
      <c r="J635">
        <f t="shared" si="109"/>
        <v>21650</v>
      </c>
      <c r="K635">
        <f t="shared" si="104"/>
        <v>49510</v>
      </c>
      <c r="L635">
        <f t="shared" si="105"/>
        <v>9</v>
      </c>
      <c r="M635" t="str">
        <f t="shared" si="110"/>
        <v>nie</v>
      </c>
      <c r="N635" t="str">
        <f t="shared" si="106"/>
        <v>nie</v>
      </c>
    </row>
    <row r="636" spans="1:14" x14ac:dyDescent="0.3">
      <c r="A636" s="2">
        <v>45561</v>
      </c>
      <c r="B636">
        <f t="shared" si="100"/>
        <v>4</v>
      </c>
      <c r="C636">
        <v>10</v>
      </c>
      <c r="D636">
        <f t="shared" si="101"/>
        <v>0</v>
      </c>
      <c r="E636" t="s">
        <v>8</v>
      </c>
      <c r="F636" s="2" t="str">
        <f t="shared" si="102"/>
        <v>TAK</v>
      </c>
      <c r="G636">
        <f t="shared" si="103"/>
        <v>0.4</v>
      </c>
      <c r="H636">
        <f t="shared" si="107"/>
        <v>49630</v>
      </c>
      <c r="I636">
        <f t="shared" si="108"/>
        <v>71280</v>
      </c>
      <c r="J636">
        <f t="shared" si="109"/>
        <v>21650</v>
      </c>
      <c r="K636">
        <f t="shared" si="104"/>
        <v>49630</v>
      </c>
      <c r="L636">
        <f t="shared" si="105"/>
        <v>9</v>
      </c>
      <c r="M636" t="str">
        <f t="shared" si="110"/>
        <v>nie</v>
      </c>
      <c r="N636" t="str">
        <f t="shared" si="106"/>
        <v>nie</v>
      </c>
    </row>
    <row r="637" spans="1:14" x14ac:dyDescent="0.3">
      <c r="A637" s="2">
        <v>45562</v>
      </c>
      <c r="B637">
        <f t="shared" si="100"/>
        <v>5</v>
      </c>
      <c r="C637">
        <v>10</v>
      </c>
      <c r="D637">
        <f t="shared" si="101"/>
        <v>0</v>
      </c>
      <c r="E637" t="s">
        <v>8</v>
      </c>
      <c r="F637" s="2" t="str">
        <f t="shared" si="102"/>
        <v>TAK</v>
      </c>
      <c r="G637">
        <f t="shared" si="103"/>
        <v>0.4</v>
      </c>
      <c r="H637">
        <f t="shared" si="107"/>
        <v>49750</v>
      </c>
      <c r="I637">
        <f t="shared" si="108"/>
        <v>71400</v>
      </c>
      <c r="J637">
        <f t="shared" si="109"/>
        <v>21650</v>
      </c>
      <c r="K637">
        <f t="shared" si="104"/>
        <v>49750</v>
      </c>
      <c r="L637">
        <f t="shared" si="105"/>
        <v>9</v>
      </c>
      <c r="M637" t="str">
        <f t="shared" si="110"/>
        <v>nie</v>
      </c>
      <c r="N637" t="str">
        <f t="shared" si="106"/>
        <v>nie</v>
      </c>
    </row>
    <row r="638" spans="1:14" x14ac:dyDescent="0.3">
      <c r="A638" s="2">
        <v>45563</v>
      </c>
      <c r="B638">
        <f t="shared" si="100"/>
        <v>6</v>
      </c>
      <c r="C638">
        <v>10</v>
      </c>
      <c r="D638">
        <f t="shared" si="101"/>
        <v>0</v>
      </c>
      <c r="E638" t="s">
        <v>8</v>
      </c>
      <c r="F638" s="2" t="str">
        <f t="shared" si="102"/>
        <v>NIE</v>
      </c>
      <c r="G638">
        <f t="shared" si="103"/>
        <v>0.4</v>
      </c>
      <c r="H638">
        <f t="shared" si="107"/>
        <v>49750</v>
      </c>
      <c r="I638">
        <f t="shared" si="108"/>
        <v>71400</v>
      </c>
      <c r="J638">
        <f t="shared" si="109"/>
        <v>21650</v>
      </c>
      <c r="K638">
        <f t="shared" si="104"/>
        <v>49750</v>
      </c>
      <c r="L638">
        <f t="shared" si="105"/>
        <v>9</v>
      </c>
      <c r="M638" t="str">
        <f t="shared" si="110"/>
        <v>nie</v>
      </c>
      <c r="N638" t="str">
        <f t="shared" si="106"/>
        <v>nie</v>
      </c>
    </row>
    <row r="639" spans="1:14" x14ac:dyDescent="0.3">
      <c r="A639" s="2">
        <v>45564</v>
      </c>
      <c r="B639">
        <f t="shared" si="100"/>
        <v>7</v>
      </c>
      <c r="C639">
        <v>10</v>
      </c>
      <c r="D639">
        <f t="shared" si="101"/>
        <v>150</v>
      </c>
      <c r="E639" t="s">
        <v>8</v>
      </c>
      <c r="F639" s="2" t="str">
        <f t="shared" si="102"/>
        <v>NIE</v>
      </c>
      <c r="G639">
        <f t="shared" si="103"/>
        <v>0.4</v>
      </c>
      <c r="H639">
        <f t="shared" si="107"/>
        <v>49600</v>
      </c>
      <c r="I639">
        <f t="shared" si="108"/>
        <v>71400</v>
      </c>
      <c r="J639">
        <f t="shared" si="109"/>
        <v>21800</v>
      </c>
      <c r="K639">
        <f t="shared" si="104"/>
        <v>49600</v>
      </c>
      <c r="L639">
        <f t="shared" si="105"/>
        <v>9</v>
      </c>
      <c r="M639" t="str">
        <f t="shared" si="110"/>
        <v>nie</v>
      </c>
      <c r="N639" t="str">
        <f>IF(AND(M639="nie",M640="tak"),"koniec","nie")</f>
        <v>nie</v>
      </c>
    </row>
    <row r="640" spans="1:14" x14ac:dyDescent="0.3">
      <c r="A640" s="2">
        <v>45565</v>
      </c>
      <c r="B640">
        <f t="shared" si="100"/>
        <v>1</v>
      </c>
      <c r="C640">
        <v>10</v>
      </c>
      <c r="D640">
        <f t="shared" si="101"/>
        <v>0</v>
      </c>
      <c r="E640" t="s">
        <v>8</v>
      </c>
      <c r="F640" s="2" t="str">
        <f t="shared" si="102"/>
        <v>TAK</v>
      </c>
      <c r="G640">
        <f t="shared" si="103"/>
        <v>0.4</v>
      </c>
      <c r="H640">
        <f>IF(F640="tak",30*G640*10-D640+H639,H639-D640)</f>
        <v>49720</v>
      </c>
      <c r="I640">
        <f>IF(F640="tak",G640*C640*30+I639,I639)</f>
        <v>71520</v>
      </c>
      <c r="J640">
        <f>J639+D640</f>
        <v>21800</v>
      </c>
      <c r="K640">
        <f t="shared" si="104"/>
        <v>49720</v>
      </c>
      <c r="L640">
        <f t="shared" si="105"/>
        <v>9</v>
      </c>
      <c r="M640" t="str">
        <f>IF(L640=L639,"nie","tak")</f>
        <v>nie</v>
      </c>
      <c r="N640" t="str">
        <f>IF(AND(M640="nie",M641="tak"),"koniec","nie")</f>
        <v>koniec</v>
      </c>
    </row>
    <row r="641" spans="1:14" x14ac:dyDescent="0.3">
      <c r="A641" s="2">
        <v>45566</v>
      </c>
      <c r="B641">
        <f t="shared" si="100"/>
        <v>2</v>
      </c>
      <c r="C641">
        <v>10</v>
      </c>
      <c r="D641">
        <f t="shared" si="101"/>
        <v>0</v>
      </c>
      <c r="E641" t="s">
        <v>8</v>
      </c>
      <c r="F641" s="2" t="str">
        <f t="shared" si="102"/>
        <v>TAK</v>
      </c>
      <c r="G641">
        <f t="shared" si="103"/>
        <v>0.4</v>
      </c>
      <c r="H641">
        <f>IF(F641="tak",30*G641*10-D641+H640,H640-D641)</f>
        <v>49840</v>
      </c>
      <c r="I641">
        <f>IF(F641="tak",G641*C641*30+I640,I640)</f>
        <v>71640</v>
      </c>
      <c r="J641">
        <f>J640+D641</f>
        <v>21800</v>
      </c>
      <c r="K641">
        <f t="shared" si="104"/>
        <v>49840</v>
      </c>
      <c r="L641">
        <f t="shared" si="105"/>
        <v>10</v>
      </c>
      <c r="M641" t="str">
        <f>IF(L641=L640,"nie","tak")</f>
        <v>tak</v>
      </c>
      <c r="N641" t="str">
        <f t="shared" si="106"/>
        <v>nie</v>
      </c>
    </row>
    <row r="642" spans="1:14" x14ac:dyDescent="0.3">
      <c r="A642" s="2">
        <v>45567</v>
      </c>
      <c r="B642">
        <f t="shared" si="100"/>
        <v>3</v>
      </c>
      <c r="C642">
        <v>10</v>
      </c>
      <c r="D642">
        <f t="shared" si="101"/>
        <v>0</v>
      </c>
      <c r="E642" t="s">
        <v>8</v>
      </c>
      <c r="F642" s="2" t="str">
        <f t="shared" si="102"/>
        <v>TAK</v>
      </c>
      <c r="G642">
        <f t="shared" si="103"/>
        <v>0.4</v>
      </c>
      <c r="H642">
        <f t="shared" si="107"/>
        <v>49960</v>
      </c>
      <c r="I642">
        <f t="shared" si="108"/>
        <v>71760</v>
      </c>
      <c r="J642">
        <f t="shared" si="109"/>
        <v>21800</v>
      </c>
      <c r="K642">
        <f t="shared" si="104"/>
        <v>49960</v>
      </c>
      <c r="L642">
        <f t="shared" si="105"/>
        <v>10</v>
      </c>
      <c r="M642" t="str">
        <f t="shared" si="110"/>
        <v>nie</v>
      </c>
      <c r="N642" t="str">
        <f t="shared" si="106"/>
        <v>nie</v>
      </c>
    </row>
    <row r="643" spans="1:14" x14ac:dyDescent="0.3">
      <c r="A643" s="2">
        <v>45568</v>
      </c>
      <c r="B643">
        <f t="shared" ref="B643:B706" si="111">WEEKDAY(A643,2)</f>
        <v>4</v>
      </c>
      <c r="C643">
        <v>10</v>
      </c>
      <c r="D643">
        <f t="shared" ref="D643:D706" si="112">IF(B643=7,15*10,0)</f>
        <v>0</v>
      </c>
      <c r="E643" t="s">
        <v>8</v>
      </c>
      <c r="F643" s="2" t="str">
        <f t="shared" ref="F643:F706" si="113">IF(OR(B643=6,B643=7),"NIE","TAK")</f>
        <v>TAK</v>
      </c>
      <c r="G643">
        <f t="shared" ref="G643:G706" si="114">IF(E643="wiosna",50%,IF(E643="lato",90%,IF(E643="jesień",40%,20%)))</f>
        <v>0.4</v>
      </c>
      <c r="H643">
        <f t="shared" si="107"/>
        <v>50080</v>
      </c>
      <c r="I643">
        <f t="shared" si="108"/>
        <v>71880</v>
      </c>
      <c r="J643">
        <f t="shared" si="109"/>
        <v>21800</v>
      </c>
      <c r="K643">
        <f t="shared" ref="K643:K706" si="115">I643-J643</f>
        <v>50080</v>
      </c>
      <c r="L643">
        <f t="shared" ref="L643:L706" si="116">MONTH(A643)</f>
        <v>10</v>
      </c>
      <c r="M643" t="str">
        <f t="shared" si="110"/>
        <v>nie</v>
      </c>
      <c r="N643" t="str">
        <f t="shared" si="106"/>
        <v>nie</v>
      </c>
    </row>
    <row r="644" spans="1:14" x14ac:dyDescent="0.3">
      <c r="A644" s="2">
        <v>45569</v>
      </c>
      <c r="B644">
        <f t="shared" si="111"/>
        <v>5</v>
      </c>
      <c r="C644">
        <v>10</v>
      </c>
      <c r="D644">
        <f t="shared" si="112"/>
        <v>0</v>
      </c>
      <c r="E644" t="s">
        <v>8</v>
      </c>
      <c r="F644" s="2" t="str">
        <f t="shared" si="113"/>
        <v>TAK</v>
      </c>
      <c r="G644">
        <f t="shared" si="114"/>
        <v>0.4</v>
      </c>
      <c r="H644">
        <f t="shared" si="107"/>
        <v>50200</v>
      </c>
      <c r="I644">
        <f t="shared" si="108"/>
        <v>72000</v>
      </c>
      <c r="J644">
        <f t="shared" si="109"/>
        <v>21800</v>
      </c>
      <c r="K644">
        <f t="shared" si="115"/>
        <v>50200</v>
      </c>
      <c r="L644">
        <f t="shared" si="116"/>
        <v>10</v>
      </c>
      <c r="M644" t="str">
        <f t="shared" si="110"/>
        <v>nie</v>
      </c>
      <c r="N644" t="str">
        <f t="shared" ref="N644:N707" si="117">IF(AND(M644="nie",M645="tak"),"koniec","nie")</f>
        <v>nie</v>
      </c>
    </row>
    <row r="645" spans="1:14" x14ac:dyDescent="0.3">
      <c r="A645" s="2">
        <v>45570</v>
      </c>
      <c r="B645">
        <f t="shared" si="111"/>
        <v>6</v>
      </c>
      <c r="C645">
        <v>10</v>
      </c>
      <c r="D645">
        <f t="shared" si="112"/>
        <v>0</v>
      </c>
      <c r="E645" t="s">
        <v>8</v>
      </c>
      <c r="F645" s="2" t="str">
        <f t="shared" si="113"/>
        <v>NIE</v>
      </c>
      <c r="G645">
        <f t="shared" si="114"/>
        <v>0.4</v>
      </c>
      <c r="H645">
        <f t="shared" ref="H645:H708" si="118">IF(F645="tak",30*G645*10-D645+H644,H644-D645)</f>
        <v>50200</v>
      </c>
      <c r="I645">
        <f t="shared" ref="I645:I708" si="119">IF(F645="tak",G645*C645*30+I644,I644)</f>
        <v>72000</v>
      </c>
      <c r="J645">
        <f t="shared" ref="J645:J708" si="120">J644+D645</f>
        <v>21800</v>
      </c>
      <c r="K645">
        <f t="shared" si="115"/>
        <v>50200</v>
      </c>
      <c r="L645">
        <f t="shared" si="116"/>
        <v>10</v>
      </c>
      <c r="M645" t="str">
        <f t="shared" ref="M645:M708" si="121">IF(L645=L644,"nie","tak")</f>
        <v>nie</v>
      </c>
      <c r="N645" t="str">
        <f t="shared" si="117"/>
        <v>nie</v>
      </c>
    </row>
    <row r="646" spans="1:14" x14ac:dyDescent="0.3">
      <c r="A646" s="2">
        <v>45571</v>
      </c>
      <c r="B646">
        <f t="shared" si="111"/>
        <v>7</v>
      </c>
      <c r="C646">
        <v>10</v>
      </c>
      <c r="D646">
        <f t="shared" si="112"/>
        <v>150</v>
      </c>
      <c r="E646" t="s">
        <v>8</v>
      </c>
      <c r="F646" s="2" t="str">
        <f t="shared" si="113"/>
        <v>NIE</v>
      </c>
      <c r="G646">
        <f t="shared" si="114"/>
        <v>0.4</v>
      </c>
      <c r="H646">
        <f t="shared" si="118"/>
        <v>50050</v>
      </c>
      <c r="I646">
        <f t="shared" si="119"/>
        <v>72000</v>
      </c>
      <c r="J646">
        <f t="shared" si="120"/>
        <v>21950</v>
      </c>
      <c r="K646">
        <f t="shared" si="115"/>
        <v>50050</v>
      </c>
      <c r="L646">
        <f t="shared" si="116"/>
        <v>10</v>
      </c>
      <c r="M646" t="str">
        <f t="shared" si="121"/>
        <v>nie</v>
      </c>
      <c r="N646" t="str">
        <f t="shared" si="117"/>
        <v>nie</v>
      </c>
    </row>
    <row r="647" spans="1:14" x14ac:dyDescent="0.3">
      <c r="A647" s="2">
        <v>45572</v>
      </c>
      <c r="B647">
        <f t="shared" si="111"/>
        <v>1</v>
      </c>
      <c r="C647">
        <v>10</v>
      </c>
      <c r="D647">
        <f t="shared" si="112"/>
        <v>0</v>
      </c>
      <c r="E647" t="s">
        <v>8</v>
      </c>
      <c r="F647" s="2" t="str">
        <f t="shared" si="113"/>
        <v>TAK</v>
      </c>
      <c r="G647">
        <f t="shared" si="114"/>
        <v>0.4</v>
      </c>
      <c r="H647">
        <f t="shared" si="118"/>
        <v>50170</v>
      </c>
      <c r="I647">
        <f t="shared" si="119"/>
        <v>72120</v>
      </c>
      <c r="J647">
        <f t="shared" si="120"/>
        <v>21950</v>
      </c>
      <c r="K647">
        <f t="shared" si="115"/>
        <v>50170</v>
      </c>
      <c r="L647">
        <f t="shared" si="116"/>
        <v>10</v>
      </c>
      <c r="M647" t="str">
        <f t="shared" si="121"/>
        <v>nie</v>
      </c>
      <c r="N647" t="str">
        <f t="shared" si="117"/>
        <v>nie</v>
      </c>
    </row>
    <row r="648" spans="1:14" x14ac:dyDescent="0.3">
      <c r="A648" s="2">
        <v>45573</v>
      </c>
      <c r="B648">
        <f t="shared" si="111"/>
        <v>2</v>
      </c>
      <c r="C648">
        <v>10</v>
      </c>
      <c r="D648">
        <f t="shared" si="112"/>
        <v>0</v>
      </c>
      <c r="E648" t="s">
        <v>8</v>
      </c>
      <c r="F648" s="2" t="str">
        <f t="shared" si="113"/>
        <v>TAK</v>
      </c>
      <c r="G648">
        <f t="shared" si="114"/>
        <v>0.4</v>
      </c>
      <c r="H648">
        <f t="shared" si="118"/>
        <v>50290</v>
      </c>
      <c r="I648">
        <f t="shared" si="119"/>
        <v>72240</v>
      </c>
      <c r="J648">
        <f t="shared" si="120"/>
        <v>21950</v>
      </c>
      <c r="K648">
        <f t="shared" si="115"/>
        <v>50290</v>
      </c>
      <c r="L648">
        <f t="shared" si="116"/>
        <v>10</v>
      </c>
      <c r="M648" t="str">
        <f t="shared" si="121"/>
        <v>nie</v>
      </c>
      <c r="N648" t="str">
        <f t="shared" si="117"/>
        <v>nie</v>
      </c>
    </row>
    <row r="649" spans="1:14" x14ac:dyDescent="0.3">
      <c r="A649" s="2">
        <v>45574</v>
      </c>
      <c r="B649">
        <f t="shared" si="111"/>
        <v>3</v>
      </c>
      <c r="C649">
        <v>10</v>
      </c>
      <c r="D649">
        <f t="shared" si="112"/>
        <v>0</v>
      </c>
      <c r="E649" t="s">
        <v>8</v>
      </c>
      <c r="F649" s="2" t="str">
        <f t="shared" si="113"/>
        <v>TAK</v>
      </c>
      <c r="G649">
        <f t="shared" si="114"/>
        <v>0.4</v>
      </c>
      <c r="H649">
        <f t="shared" si="118"/>
        <v>50410</v>
      </c>
      <c r="I649">
        <f t="shared" si="119"/>
        <v>72360</v>
      </c>
      <c r="J649">
        <f t="shared" si="120"/>
        <v>21950</v>
      </c>
      <c r="K649">
        <f t="shared" si="115"/>
        <v>50410</v>
      </c>
      <c r="L649">
        <f t="shared" si="116"/>
        <v>10</v>
      </c>
      <c r="M649" t="str">
        <f t="shared" si="121"/>
        <v>nie</v>
      </c>
      <c r="N649" t="str">
        <f t="shared" si="117"/>
        <v>nie</v>
      </c>
    </row>
    <row r="650" spans="1:14" x14ac:dyDescent="0.3">
      <c r="A650" s="2">
        <v>45575</v>
      </c>
      <c r="B650">
        <f t="shared" si="111"/>
        <v>4</v>
      </c>
      <c r="C650">
        <v>10</v>
      </c>
      <c r="D650">
        <f t="shared" si="112"/>
        <v>0</v>
      </c>
      <c r="E650" t="s">
        <v>8</v>
      </c>
      <c r="F650" s="2" t="str">
        <f t="shared" si="113"/>
        <v>TAK</v>
      </c>
      <c r="G650">
        <f t="shared" si="114"/>
        <v>0.4</v>
      </c>
      <c r="H650">
        <f t="shared" si="118"/>
        <v>50530</v>
      </c>
      <c r="I650">
        <f t="shared" si="119"/>
        <v>72480</v>
      </c>
      <c r="J650">
        <f t="shared" si="120"/>
        <v>21950</v>
      </c>
      <c r="K650">
        <f t="shared" si="115"/>
        <v>50530</v>
      </c>
      <c r="L650">
        <f t="shared" si="116"/>
        <v>10</v>
      </c>
      <c r="M650" t="str">
        <f t="shared" si="121"/>
        <v>nie</v>
      </c>
      <c r="N650" t="str">
        <f t="shared" si="117"/>
        <v>nie</v>
      </c>
    </row>
    <row r="651" spans="1:14" x14ac:dyDescent="0.3">
      <c r="A651" s="2">
        <v>45576</v>
      </c>
      <c r="B651">
        <f t="shared" si="111"/>
        <v>5</v>
      </c>
      <c r="C651">
        <v>10</v>
      </c>
      <c r="D651">
        <f t="shared" si="112"/>
        <v>0</v>
      </c>
      <c r="E651" t="s">
        <v>8</v>
      </c>
      <c r="F651" s="2" t="str">
        <f t="shared" si="113"/>
        <v>TAK</v>
      </c>
      <c r="G651">
        <f t="shared" si="114"/>
        <v>0.4</v>
      </c>
      <c r="H651">
        <f t="shared" si="118"/>
        <v>50650</v>
      </c>
      <c r="I651">
        <f t="shared" si="119"/>
        <v>72600</v>
      </c>
      <c r="J651">
        <f t="shared" si="120"/>
        <v>21950</v>
      </c>
      <c r="K651">
        <f t="shared" si="115"/>
        <v>50650</v>
      </c>
      <c r="L651">
        <f t="shared" si="116"/>
        <v>10</v>
      </c>
      <c r="M651" t="str">
        <f t="shared" si="121"/>
        <v>nie</v>
      </c>
      <c r="N651" t="str">
        <f t="shared" si="117"/>
        <v>nie</v>
      </c>
    </row>
    <row r="652" spans="1:14" x14ac:dyDescent="0.3">
      <c r="A652" s="2">
        <v>45577</v>
      </c>
      <c r="B652">
        <f t="shared" si="111"/>
        <v>6</v>
      </c>
      <c r="C652">
        <v>10</v>
      </c>
      <c r="D652">
        <f t="shared" si="112"/>
        <v>0</v>
      </c>
      <c r="E652" t="s">
        <v>8</v>
      </c>
      <c r="F652" s="2" t="str">
        <f t="shared" si="113"/>
        <v>NIE</v>
      </c>
      <c r="G652">
        <f t="shared" si="114"/>
        <v>0.4</v>
      </c>
      <c r="H652">
        <f t="shared" si="118"/>
        <v>50650</v>
      </c>
      <c r="I652">
        <f t="shared" si="119"/>
        <v>72600</v>
      </c>
      <c r="J652">
        <f t="shared" si="120"/>
        <v>21950</v>
      </c>
      <c r="K652">
        <f t="shared" si="115"/>
        <v>50650</v>
      </c>
      <c r="L652">
        <f t="shared" si="116"/>
        <v>10</v>
      </c>
      <c r="M652" t="str">
        <f t="shared" si="121"/>
        <v>nie</v>
      </c>
      <c r="N652" t="str">
        <f t="shared" si="117"/>
        <v>nie</v>
      </c>
    </row>
    <row r="653" spans="1:14" x14ac:dyDescent="0.3">
      <c r="A653" s="2">
        <v>45578</v>
      </c>
      <c r="B653">
        <f t="shared" si="111"/>
        <v>7</v>
      </c>
      <c r="C653">
        <v>10</v>
      </c>
      <c r="D653">
        <f t="shared" si="112"/>
        <v>150</v>
      </c>
      <c r="E653" t="s">
        <v>8</v>
      </c>
      <c r="F653" s="2" t="str">
        <f t="shared" si="113"/>
        <v>NIE</v>
      </c>
      <c r="G653">
        <f t="shared" si="114"/>
        <v>0.4</v>
      </c>
      <c r="H653">
        <f t="shared" si="118"/>
        <v>50500</v>
      </c>
      <c r="I653">
        <f t="shared" si="119"/>
        <v>72600</v>
      </c>
      <c r="J653">
        <f t="shared" si="120"/>
        <v>22100</v>
      </c>
      <c r="K653">
        <f t="shared" si="115"/>
        <v>50500</v>
      </c>
      <c r="L653">
        <f t="shared" si="116"/>
        <v>10</v>
      </c>
      <c r="M653" t="str">
        <f t="shared" si="121"/>
        <v>nie</v>
      </c>
      <c r="N653" t="str">
        <f t="shared" si="117"/>
        <v>nie</v>
      </c>
    </row>
    <row r="654" spans="1:14" x14ac:dyDescent="0.3">
      <c r="A654" s="2">
        <v>45579</v>
      </c>
      <c r="B654">
        <f t="shared" si="111"/>
        <v>1</v>
      </c>
      <c r="C654">
        <v>10</v>
      </c>
      <c r="D654">
        <f t="shared" si="112"/>
        <v>0</v>
      </c>
      <c r="E654" t="s">
        <v>8</v>
      </c>
      <c r="F654" s="2" t="str">
        <f t="shared" si="113"/>
        <v>TAK</v>
      </c>
      <c r="G654">
        <f t="shared" si="114"/>
        <v>0.4</v>
      </c>
      <c r="H654">
        <f t="shared" si="118"/>
        <v>50620</v>
      </c>
      <c r="I654">
        <f t="shared" si="119"/>
        <v>72720</v>
      </c>
      <c r="J654">
        <f t="shared" si="120"/>
        <v>22100</v>
      </c>
      <c r="K654">
        <f t="shared" si="115"/>
        <v>50620</v>
      </c>
      <c r="L654">
        <f t="shared" si="116"/>
        <v>10</v>
      </c>
      <c r="M654" t="str">
        <f t="shared" si="121"/>
        <v>nie</v>
      </c>
      <c r="N654" t="str">
        <f t="shared" si="117"/>
        <v>nie</v>
      </c>
    </row>
    <row r="655" spans="1:14" x14ac:dyDescent="0.3">
      <c r="A655" s="2">
        <v>45580</v>
      </c>
      <c r="B655">
        <f t="shared" si="111"/>
        <v>2</v>
      </c>
      <c r="C655">
        <v>10</v>
      </c>
      <c r="D655">
        <f t="shared" si="112"/>
        <v>0</v>
      </c>
      <c r="E655" t="s">
        <v>8</v>
      </c>
      <c r="F655" s="2" t="str">
        <f t="shared" si="113"/>
        <v>TAK</v>
      </c>
      <c r="G655">
        <f t="shared" si="114"/>
        <v>0.4</v>
      </c>
      <c r="H655">
        <f t="shared" si="118"/>
        <v>50740</v>
      </c>
      <c r="I655">
        <f t="shared" si="119"/>
        <v>72840</v>
      </c>
      <c r="J655">
        <f t="shared" si="120"/>
        <v>22100</v>
      </c>
      <c r="K655">
        <f t="shared" si="115"/>
        <v>50740</v>
      </c>
      <c r="L655">
        <f t="shared" si="116"/>
        <v>10</v>
      </c>
      <c r="M655" t="str">
        <f t="shared" si="121"/>
        <v>nie</v>
      </c>
      <c r="N655" t="str">
        <f t="shared" si="117"/>
        <v>nie</v>
      </c>
    </row>
    <row r="656" spans="1:14" x14ac:dyDescent="0.3">
      <c r="A656" s="2">
        <v>45581</v>
      </c>
      <c r="B656">
        <f t="shared" si="111"/>
        <v>3</v>
      </c>
      <c r="C656">
        <v>10</v>
      </c>
      <c r="D656">
        <f t="shared" si="112"/>
        <v>0</v>
      </c>
      <c r="E656" t="s">
        <v>8</v>
      </c>
      <c r="F656" s="2" t="str">
        <f t="shared" si="113"/>
        <v>TAK</v>
      </c>
      <c r="G656">
        <f t="shared" si="114"/>
        <v>0.4</v>
      </c>
      <c r="H656">
        <f t="shared" si="118"/>
        <v>50860</v>
      </c>
      <c r="I656">
        <f t="shared" si="119"/>
        <v>72960</v>
      </c>
      <c r="J656">
        <f t="shared" si="120"/>
        <v>22100</v>
      </c>
      <c r="K656">
        <f t="shared" si="115"/>
        <v>50860</v>
      </c>
      <c r="L656">
        <f t="shared" si="116"/>
        <v>10</v>
      </c>
      <c r="M656" t="str">
        <f t="shared" si="121"/>
        <v>nie</v>
      </c>
      <c r="N656" t="str">
        <f t="shared" si="117"/>
        <v>nie</v>
      </c>
    </row>
    <row r="657" spans="1:14" x14ac:dyDescent="0.3">
      <c r="A657" s="2">
        <v>45582</v>
      </c>
      <c r="B657">
        <f t="shared" si="111"/>
        <v>4</v>
      </c>
      <c r="C657">
        <v>10</v>
      </c>
      <c r="D657">
        <f t="shared" si="112"/>
        <v>0</v>
      </c>
      <c r="E657" t="s">
        <v>8</v>
      </c>
      <c r="F657" s="2" t="str">
        <f t="shared" si="113"/>
        <v>TAK</v>
      </c>
      <c r="G657">
        <f t="shared" si="114"/>
        <v>0.4</v>
      </c>
      <c r="H657">
        <f t="shared" si="118"/>
        <v>50980</v>
      </c>
      <c r="I657">
        <f t="shared" si="119"/>
        <v>73080</v>
      </c>
      <c r="J657">
        <f t="shared" si="120"/>
        <v>22100</v>
      </c>
      <c r="K657">
        <f t="shared" si="115"/>
        <v>50980</v>
      </c>
      <c r="L657">
        <f t="shared" si="116"/>
        <v>10</v>
      </c>
      <c r="M657" t="str">
        <f t="shared" si="121"/>
        <v>nie</v>
      </c>
      <c r="N657" t="str">
        <f t="shared" si="117"/>
        <v>nie</v>
      </c>
    </row>
    <row r="658" spans="1:14" x14ac:dyDescent="0.3">
      <c r="A658" s="2">
        <v>45583</v>
      </c>
      <c r="B658">
        <f t="shared" si="111"/>
        <v>5</v>
      </c>
      <c r="C658">
        <v>10</v>
      </c>
      <c r="D658">
        <f t="shared" si="112"/>
        <v>0</v>
      </c>
      <c r="E658" t="s">
        <v>8</v>
      </c>
      <c r="F658" s="2" t="str">
        <f t="shared" si="113"/>
        <v>TAK</v>
      </c>
      <c r="G658">
        <f t="shared" si="114"/>
        <v>0.4</v>
      </c>
      <c r="H658">
        <f t="shared" si="118"/>
        <v>51100</v>
      </c>
      <c r="I658">
        <f t="shared" si="119"/>
        <v>73200</v>
      </c>
      <c r="J658">
        <f t="shared" si="120"/>
        <v>22100</v>
      </c>
      <c r="K658">
        <f t="shared" si="115"/>
        <v>51100</v>
      </c>
      <c r="L658">
        <f t="shared" si="116"/>
        <v>10</v>
      </c>
      <c r="M658" t="str">
        <f t="shared" si="121"/>
        <v>nie</v>
      </c>
      <c r="N658" t="str">
        <f t="shared" si="117"/>
        <v>nie</v>
      </c>
    </row>
    <row r="659" spans="1:14" x14ac:dyDescent="0.3">
      <c r="A659" s="2">
        <v>45584</v>
      </c>
      <c r="B659">
        <f t="shared" si="111"/>
        <v>6</v>
      </c>
      <c r="C659">
        <v>10</v>
      </c>
      <c r="D659">
        <f t="shared" si="112"/>
        <v>0</v>
      </c>
      <c r="E659" t="s">
        <v>8</v>
      </c>
      <c r="F659" s="2" t="str">
        <f t="shared" si="113"/>
        <v>NIE</v>
      </c>
      <c r="G659">
        <f t="shared" si="114"/>
        <v>0.4</v>
      </c>
      <c r="H659">
        <f t="shared" si="118"/>
        <v>51100</v>
      </c>
      <c r="I659">
        <f t="shared" si="119"/>
        <v>73200</v>
      </c>
      <c r="J659">
        <f t="shared" si="120"/>
        <v>22100</v>
      </c>
      <c r="K659">
        <f t="shared" si="115"/>
        <v>51100</v>
      </c>
      <c r="L659">
        <f t="shared" si="116"/>
        <v>10</v>
      </c>
      <c r="M659" t="str">
        <f t="shared" si="121"/>
        <v>nie</v>
      </c>
      <c r="N659" t="str">
        <f t="shared" si="117"/>
        <v>nie</v>
      </c>
    </row>
    <row r="660" spans="1:14" x14ac:dyDescent="0.3">
      <c r="A660" s="2">
        <v>45585</v>
      </c>
      <c r="B660">
        <f t="shared" si="111"/>
        <v>7</v>
      </c>
      <c r="C660">
        <v>10</v>
      </c>
      <c r="D660">
        <f t="shared" si="112"/>
        <v>150</v>
      </c>
      <c r="E660" t="s">
        <v>8</v>
      </c>
      <c r="F660" s="2" t="str">
        <f t="shared" si="113"/>
        <v>NIE</v>
      </c>
      <c r="G660">
        <f t="shared" si="114"/>
        <v>0.4</v>
      </c>
      <c r="H660">
        <f t="shared" si="118"/>
        <v>50950</v>
      </c>
      <c r="I660">
        <f t="shared" si="119"/>
        <v>73200</v>
      </c>
      <c r="J660">
        <f t="shared" si="120"/>
        <v>22250</v>
      </c>
      <c r="K660">
        <f t="shared" si="115"/>
        <v>50950</v>
      </c>
      <c r="L660">
        <f t="shared" si="116"/>
        <v>10</v>
      </c>
      <c r="M660" t="str">
        <f t="shared" si="121"/>
        <v>nie</v>
      </c>
      <c r="N660" t="str">
        <f t="shared" si="117"/>
        <v>nie</v>
      </c>
    </row>
    <row r="661" spans="1:14" x14ac:dyDescent="0.3">
      <c r="A661" s="2">
        <v>45586</v>
      </c>
      <c r="B661">
        <f t="shared" si="111"/>
        <v>1</v>
      </c>
      <c r="C661">
        <v>10</v>
      </c>
      <c r="D661">
        <f t="shared" si="112"/>
        <v>0</v>
      </c>
      <c r="E661" t="s">
        <v>8</v>
      </c>
      <c r="F661" s="2" t="str">
        <f t="shared" si="113"/>
        <v>TAK</v>
      </c>
      <c r="G661">
        <f t="shared" si="114"/>
        <v>0.4</v>
      </c>
      <c r="H661">
        <f t="shared" si="118"/>
        <v>51070</v>
      </c>
      <c r="I661">
        <f t="shared" si="119"/>
        <v>73320</v>
      </c>
      <c r="J661">
        <f t="shared" si="120"/>
        <v>22250</v>
      </c>
      <c r="K661">
        <f t="shared" si="115"/>
        <v>51070</v>
      </c>
      <c r="L661">
        <f t="shared" si="116"/>
        <v>10</v>
      </c>
      <c r="M661" t="str">
        <f t="shared" si="121"/>
        <v>nie</v>
      </c>
      <c r="N661" t="str">
        <f t="shared" si="117"/>
        <v>nie</v>
      </c>
    </row>
    <row r="662" spans="1:14" x14ac:dyDescent="0.3">
      <c r="A662" s="2">
        <v>45587</v>
      </c>
      <c r="B662">
        <f t="shared" si="111"/>
        <v>2</v>
      </c>
      <c r="C662">
        <v>10</v>
      </c>
      <c r="D662">
        <f t="shared" si="112"/>
        <v>0</v>
      </c>
      <c r="E662" t="s">
        <v>8</v>
      </c>
      <c r="F662" s="2" t="str">
        <f t="shared" si="113"/>
        <v>TAK</v>
      </c>
      <c r="G662">
        <f t="shared" si="114"/>
        <v>0.4</v>
      </c>
      <c r="H662">
        <f t="shared" si="118"/>
        <v>51190</v>
      </c>
      <c r="I662">
        <f t="shared" si="119"/>
        <v>73440</v>
      </c>
      <c r="J662">
        <f t="shared" si="120"/>
        <v>22250</v>
      </c>
      <c r="K662">
        <f t="shared" si="115"/>
        <v>51190</v>
      </c>
      <c r="L662">
        <f t="shared" si="116"/>
        <v>10</v>
      </c>
      <c r="M662" t="str">
        <f t="shared" si="121"/>
        <v>nie</v>
      </c>
      <c r="N662" t="str">
        <f t="shared" si="117"/>
        <v>nie</v>
      </c>
    </row>
    <row r="663" spans="1:14" x14ac:dyDescent="0.3">
      <c r="A663" s="2">
        <v>45588</v>
      </c>
      <c r="B663">
        <f t="shared" si="111"/>
        <v>3</v>
      </c>
      <c r="C663">
        <v>10</v>
      </c>
      <c r="D663">
        <f t="shared" si="112"/>
        <v>0</v>
      </c>
      <c r="E663" t="s">
        <v>8</v>
      </c>
      <c r="F663" s="2" t="str">
        <f t="shared" si="113"/>
        <v>TAK</v>
      </c>
      <c r="G663">
        <f t="shared" si="114"/>
        <v>0.4</v>
      </c>
      <c r="H663">
        <f t="shared" si="118"/>
        <v>51310</v>
      </c>
      <c r="I663">
        <f t="shared" si="119"/>
        <v>73560</v>
      </c>
      <c r="J663">
        <f t="shared" si="120"/>
        <v>22250</v>
      </c>
      <c r="K663">
        <f t="shared" si="115"/>
        <v>51310</v>
      </c>
      <c r="L663">
        <f t="shared" si="116"/>
        <v>10</v>
      </c>
      <c r="M663" t="str">
        <f t="shared" si="121"/>
        <v>nie</v>
      </c>
      <c r="N663" t="str">
        <f t="shared" si="117"/>
        <v>nie</v>
      </c>
    </row>
    <row r="664" spans="1:14" x14ac:dyDescent="0.3">
      <c r="A664" s="2">
        <v>45589</v>
      </c>
      <c r="B664">
        <f t="shared" si="111"/>
        <v>4</v>
      </c>
      <c r="C664">
        <v>10</v>
      </c>
      <c r="D664">
        <f t="shared" si="112"/>
        <v>0</v>
      </c>
      <c r="E664" t="s">
        <v>8</v>
      </c>
      <c r="F664" s="2" t="str">
        <f t="shared" si="113"/>
        <v>TAK</v>
      </c>
      <c r="G664">
        <f t="shared" si="114"/>
        <v>0.4</v>
      </c>
      <c r="H664">
        <f t="shared" si="118"/>
        <v>51430</v>
      </c>
      <c r="I664">
        <f t="shared" si="119"/>
        <v>73680</v>
      </c>
      <c r="J664">
        <f t="shared" si="120"/>
        <v>22250</v>
      </c>
      <c r="K664">
        <f t="shared" si="115"/>
        <v>51430</v>
      </c>
      <c r="L664">
        <f t="shared" si="116"/>
        <v>10</v>
      </c>
      <c r="M664" t="str">
        <f t="shared" si="121"/>
        <v>nie</v>
      </c>
      <c r="N664" t="str">
        <f t="shared" si="117"/>
        <v>nie</v>
      </c>
    </row>
    <row r="665" spans="1:14" x14ac:dyDescent="0.3">
      <c r="A665" s="2">
        <v>45590</v>
      </c>
      <c r="B665">
        <f t="shared" si="111"/>
        <v>5</v>
      </c>
      <c r="C665">
        <v>10</v>
      </c>
      <c r="D665">
        <f t="shared" si="112"/>
        <v>0</v>
      </c>
      <c r="E665" t="s">
        <v>8</v>
      </c>
      <c r="F665" s="2" t="str">
        <f t="shared" si="113"/>
        <v>TAK</v>
      </c>
      <c r="G665">
        <f t="shared" si="114"/>
        <v>0.4</v>
      </c>
      <c r="H665">
        <f t="shared" si="118"/>
        <v>51550</v>
      </c>
      <c r="I665">
        <f t="shared" si="119"/>
        <v>73800</v>
      </c>
      <c r="J665">
        <f t="shared" si="120"/>
        <v>22250</v>
      </c>
      <c r="K665">
        <f t="shared" si="115"/>
        <v>51550</v>
      </c>
      <c r="L665">
        <f t="shared" si="116"/>
        <v>10</v>
      </c>
      <c r="M665" t="str">
        <f t="shared" si="121"/>
        <v>nie</v>
      </c>
      <c r="N665" t="str">
        <f t="shared" si="117"/>
        <v>nie</v>
      </c>
    </row>
    <row r="666" spans="1:14" x14ac:dyDescent="0.3">
      <c r="A666" s="2">
        <v>45591</v>
      </c>
      <c r="B666">
        <f t="shared" si="111"/>
        <v>6</v>
      </c>
      <c r="C666">
        <v>10</v>
      </c>
      <c r="D666">
        <f t="shared" si="112"/>
        <v>0</v>
      </c>
      <c r="E666" t="s">
        <v>8</v>
      </c>
      <c r="F666" s="2" t="str">
        <f t="shared" si="113"/>
        <v>NIE</v>
      </c>
      <c r="G666">
        <f t="shared" si="114"/>
        <v>0.4</v>
      </c>
      <c r="H666">
        <f t="shared" si="118"/>
        <v>51550</v>
      </c>
      <c r="I666">
        <f t="shared" si="119"/>
        <v>73800</v>
      </c>
      <c r="J666">
        <f t="shared" si="120"/>
        <v>22250</v>
      </c>
      <c r="K666">
        <f t="shared" si="115"/>
        <v>51550</v>
      </c>
      <c r="L666">
        <f t="shared" si="116"/>
        <v>10</v>
      </c>
      <c r="M666" t="str">
        <f t="shared" si="121"/>
        <v>nie</v>
      </c>
      <c r="N666" t="str">
        <f t="shared" si="117"/>
        <v>nie</v>
      </c>
    </row>
    <row r="667" spans="1:14" x14ac:dyDescent="0.3">
      <c r="A667" s="2">
        <v>45592</v>
      </c>
      <c r="B667">
        <f t="shared" si="111"/>
        <v>7</v>
      </c>
      <c r="C667">
        <v>10</v>
      </c>
      <c r="D667">
        <f t="shared" si="112"/>
        <v>150</v>
      </c>
      <c r="E667" t="s">
        <v>8</v>
      </c>
      <c r="F667" s="2" t="str">
        <f t="shared" si="113"/>
        <v>NIE</v>
      </c>
      <c r="G667">
        <f t="shared" si="114"/>
        <v>0.4</v>
      </c>
      <c r="H667">
        <f t="shared" si="118"/>
        <v>51400</v>
      </c>
      <c r="I667">
        <f t="shared" si="119"/>
        <v>73800</v>
      </c>
      <c r="J667">
        <f t="shared" si="120"/>
        <v>22400</v>
      </c>
      <c r="K667">
        <f t="shared" si="115"/>
        <v>51400</v>
      </c>
      <c r="L667">
        <f t="shared" si="116"/>
        <v>10</v>
      </c>
      <c r="M667" t="str">
        <f t="shared" si="121"/>
        <v>nie</v>
      </c>
      <c r="N667" t="str">
        <f t="shared" si="117"/>
        <v>nie</v>
      </c>
    </row>
    <row r="668" spans="1:14" x14ac:dyDescent="0.3">
      <c r="A668" s="2">
        <v>45593</v>
      </c>
      <c r="B668">
        <f t="shared" si="111"/>
        <v>1</v>
      </c>
      <c r="C668">
        <v>10</v>
      </c>
      <c r="D668">
        <f t="shared" si="112"/>
        <v>0</v>
      </c>
      <c r="E668" t="s">
        <v>8</v>
      </c>
      <c r="F668" s="2" t="str">
        <f t="shared" si="113"/>
        <v>TAK</v>
      </c>
      <c r="G668">
        <f t="shared" si="114"/>
        <v>0.4</v>
      </c>
      <c r="H668">
        <f t="shared" si="118"/>
        <v>51520</v>
      </c>
      <c r="I668">
        <f t="shared" si="119"/>
        <v>73920</v>
      </c>
      <c r="J668">
        <f t="shared" si="120"/>
        <v>22400</v>
      </c>
      <c r="K668">
        <f t="shared" si="115"/>
        <v>51520</v>
      </c>
      <c r="L668">
        <f t="shared" si="116"/>
        <v>10</v>
      </c>
      <c r="M668" t="str">
        <f t="shared" si="121"/>
        <v>nie</v>
      </c>
      <c r="N668" t="str">
        <f t="shared" si="117"/>
        <v>nie</v>
      </c>
    </row>
    <row r="669" spans="1:14" x14ac:dyDescent="0.3">
      <c r="A669" s="2">
        <v>45594</v>
      </c>
      <c r="B669">
        <f t="shared" si="111"/>
        <v>2</v>
      </c>
      <c r="C669">
        <v>10</v>
      </c>
      <c r="D669">
        <f t="shared" si="112"/>
        <v>0</v>
      </c>
      <c r="E669" t="s">
        <v>8</v>
      </c>
      <c r="F669" s="2" t="str">
        <f t="shared" si="113"/>
        <v>TAK</v>
      </c>
      <c r="G669">
        <f t="shared" si="114"/>
        <v>0.4</v>
      </c>
      <c r="H669">
        <f t="shared" si="118"/>
        <v>51640</v>
      </c>
      <c r="I669">
        <f t="shared" si="119"/>
        <v>74040</v>
      </c>
      <c r="J669">
        <f t="shared" si="120"/>
        <v>22400</v>
      </c>
      <c r="K669">
        <f t="shared" si="115"/>
        <v>51640</v>
      </c>
      <c r="L669">
        <f t="shared" si="116"/>
        <v>10</v>
      </c>
      <c r="M669" t="str">
        <f t="shared" si="121"/>
        <v>nie</v>
      </c>
      <c r="N669" t="str">
        <f t="shared" si="117"/>
        <v>nie</v>
      </c>
    </row>
    <row r="670" spans="1:14" x14ac:dyDescent="0.3">
      <c r="A670" s="2">
        <v>45595</v>
      </c>
      <c r="B670">
        <f t="shared" si="111"/>
        <v>3</v>
      </c>
      <c r="C670">
        <v>10</v>
      </c>
      <c r="D670">
        <f t="shared" si="112"/>
        <v>0</v>
      </c>
      <c r="E670" t="s">
        <v>8</v>
      </c>
      <c r="F670" s="2" t="str">
        <f t="shared" si="113"/>
        <v>TAK</v>
      </c>
      <c r="G670">
        <f t="shared" si="114"/>
        <v>0.4</v>
      </c>
      <c r="H670">
        <f t="shared" si="118"/>
        <v>51760</v>
      </c>
      <c r="I670">
        <f t="shared" si="119"/>
        <v>74160</v>
      </c>
      <c r="J670">
        <f t="shared" si="120"/>
        <v>22400</v>
      </c>
      <c r="K670">
        <f t="shared" si="115"/>
        <v>51760</v>
      </c>
      <c r="L670">
        <f t="shared" si="116"/>
        <v>10</v>
      </c>
      <c r="M670" t="str">
        <f t="shared" si="121"/>
        <v>nie</v>
      </c>
      <c r="N670" t="str">
        <f>IF(AND(M670="nie",M671="tak"),"koniec","nie")</f>
        <v>nie</v>
      </c>
    </row>
    <row r="671" spans="1:14" x14ac:dyDescent="0.3">
      <c r="A671" s="2">
        <v>45596</v>
      </c>
      <c r="B671">
        <f t="shared" si="111"/>
        <v>4</v>
      </c>
      <c r="C671">
        <v>10</v>
      </c>
      <c r="D671">
        <f t="shared" si="112"/>
        <v>0</v>
      </c>
      <c r="E671" t="s">
        <v>8</v>
      </c>
      <c r="F671" s="2" t="str">
        <f t="shared" si="113"/>
        <v>TAK</v>
      </c>
      <c r="G671">
        <f t="shared" si="114"/>
        <v>0.4</v>
      </c>
      <c r="H671">
        <f>IF(F671="tak",30*G671*10-D671+H670,H670-D671)</f>
        <v>51880</v>
      </c>
      <c r="I671">
        <f>IF(F671="tak",G671*C671*30+I670,I670)</f>
        <v>74280</v>
      </c>
      <c r="J671">
        <f>J670+D671</f>
        <v>22400</v>
      </c>
      <c r="K671">
        <f t="shared" si="115"/>
        <v>51880</v>
      </c>
      <c r="L671">
        <f t="shared" si="116"/>
        <v>10</v>
      </c>
      <c r="M671" t="str">
        <f>IF(L671=L670,"nie","tak")</f>
        <v>nie</v>
      </c>
      <c r="N671" t="str">
        <f>IF(AND(M671="nie",M672="tak"),"koniec","nie")</f>
        <v>koniec</v>
      </c>
    </row>
    <row r="672" spans="1:14" x14ac:dyDescent="0.3">
      <c r="A672" s="2">
        <v>45597</v>
      </c>
      <c r="B672">
        <f t="shared" si="111"/>
        <v>5</v>
      </c>
      <c r="C672">
        <v>10</v>
      </c>
      <c r="D672">
        <f t="shared" si="112"/>
        <v>0</v>
      </c>
      <c r="E672" t="s">
        <v>8</v>
      </c>
      <c r="F672" s="2" t="str">
        <f t="shared" si="113"/>
        <v>TAK</v>
      </c>
      <c r="G672">
        <f t="shared" si="114"/>
        <v>0.4</v>
      </c>
      <c r="H672">
        <f>IF(F672="tak",30*G672*10-D672+H671,H671-D672)</f>
        <v>52000</v>
      </c>
      <c r="I672">
        <f>IF(F672="tak",G672*C672*30+I671,I671)</f>
        <v>74400</v>
      </c>
      <c r="J672">
        <f>J671+D672</f>
        <v>22400</v>
      </c>
      <c r="K672">
        <f t="shared" si="115"/>
        <v>52000</v>
      </c>
      <c r="L672">
        <f t="shared" si="116"/>
        <v>11</v>
      </c>
      <c r="M672" t="str">
        <f>IF(L672=L671,"nie","tak")</f>
        <v>tak</v>
      </c>
      <c r="N672" t="str">
        <f t="shared" si="117"/>
        <v>nie</v>
      </c>
    </row>
    <row r="673" spans="1:14" x14ac:dyDescent="0.3">
      <c r="A673" s="2">
        <v>45598</v>
      </c>
      <c r="B673">
        <f t="shared" si="111"/>
        <v>6</v>
      </c>
      <c r="C673">
        <v>10</v>
      </c>
      <c r="D673">
        <f t="shared" si="112"/>
        <v>0</v>
      </c>
      <c r="E673" t="s">
        <v>8</v>
      </c>
      <c r="F673" s="2" t="str">
        <f t="shared" si="113"/>
        <v>NIE</v>
      </c>
      <c r="G673">
        <f t="shared" si="114"/>
        <v>0.4</v>
      </c>
      <c r="H673">
        <f t="shared" si="118"/>
        <v>52000</v>
      </c>
      <c r="I673">
        <f t="shared" si="119"/>
        <v>74400</v>
      </c>
      <c r="J673">
        <f t="shared" si="120"/>
        <v>22400</v>
      </c>
      <c r="K673">
        <f t="shared" si="115"/>
        <v>52000</v>
      </c>
      <c r="L673">
        <f t="shared" si="116"/>
        <v>11</v>
      </c>
      <c r="M673" t="str">
        <f t="shared" si="121"/>
        <v>nie</v>
      </c>
      <c r="N673" t="str">
        <f t="shared" si="117"/>
        <v>nie</v>
      </c>
    </row>
    <row r="674" spans="1:14" x14ac:dyDescent="0.3">
      <c r="A674" s="2">
        <v>45599</v>
      </c>
      <c r="B674">
        <f t="shared" si="111"/>
        <v>7</v>
      </c>
      <c r="C674">
        <v>10</v>
      </c>
      <c r="D674">
        <f t="shared" si="112"/>
        <v>150</v>
      </c>
      <c r="E674" t="s">
        <v>8</v>
      </c>
      <c r="F674" s="2" t="str">
        <f t="shared" si="113"/>
        <v>NIE</v>
      </c>
      <c r="G674">
        <f t="shared" si="114"/>
        <v>0.4</v>
      </c>
      <c r="H674">
        <f t="shared" si="118"/>
        <v>51850</v>
      </c>
      <c r="I674">
        <f t="shared" si="119"/>
        <v>74400</v>
      </c>
      <c r="J674">
        <f t="shared" si="120"/>
        <v>22550</v>
      </c>
      <c r="K674">
        <f t="shared" si="115"/>
        <v>51850</v>
      </c>
      <c r="L674">
        <f t="shared" si="116"/>
        <v>11</v>
      </c>
      <c r="M674" t="str">
        <f t="shared" si="121"/>
        <v>nie</v>
      </c>
      <c r="N674" t="str">
        <f t="shared" si="117"/>
        <v>nie</v>
      </c>
    </row>
    <row r="675" spans="1:14" x14ac:dyDescent="0.3">
      <c r="A675" s="2">
        <v>45600</v>
      </c>
      <c r="B675">
        <f t="shared" si="111"/>
        <v>1</v>
      </c>
      <c r="C675">
        <v>10</v>
      </c>
      <c r="D675">
        <f t="shared" si="112"/>
        <v>0</v>
      </c>
      <c r="E675" t="s">
        <v>8</v>
      </c>
      <c r="F675" s="2" t="str">
        <f t="shared" si="113"/>
        <v>TAK</v>
      </c>
      <c r="G675">
        <f t="shared" si="114"/>
        <v>0.4</v>
      </c>
      <c r="H675">
        <f t="shared" si="118"/>
        <v>51970</v>
      </c>
      <c r="I675">
        <f t="shared" si="119"/>
        <v>74520</v>
      </c>
      <c r="J675">
        <f t="shared" si="120"/>
        <v>22550</v>
      </c>
      <c r="K675">
        <f t="shared" si="115"/>
        <v>51970</v>
      </c>
      <c r="L675">
        <f t="shared" si="116"/>
        <v>11</v>
      </c>
      <c r="M675" t="str">
        <f t="shared" si="121"/>
        <v>nie</v>
      </c>
      <c r="N675" t="str">
        <f t="shared" si="117"/>
        <v>nie</v>
      </c>
    </row>
    <row r="676" spans="1:14" x14ac:dyDescent="0.3">
      <c r="A676" s="2">
        <v>45601</v>
      </c>
      <c r="B676">
        <f t="shared" si="111"/>
        <v>2</v>
      </c>
      <c r="C676">
        <v>10</v>
      </c>
      <c r="D676">
        <f t="shared" si="112"/>
        <v>0</v>
      </c>
      <c r="E676" t="s">
        <v>8</v>
      </c>
      <c r="F676" s="2" t="str">
        <f t="shared" si="113"/>
        <v>TAK</v>
      </c>
      <c r="G676">
        <f t="shared" si="114"/>
        <v>0.4</v>
      </c>
      <c r="H676">
        <f t="shared" si="118"/>
        <v>52090</v>
      </c>
      <c r="I676">
        <f t="shared" si="119"/>
        <v>74640</v>
      </c>
      <c r="J676">
        <f t="shared" si="120"/>
        <v>22550</v>
      </c>
      <c r="K676">
        <f t="shared" si="115"/>
        <v>52090</v>
      </c>
      <c r="L676">
        <f t="shared" si="116"/>
        <v>11</v>
      </c>
      <c r="M676" t="str">
        <f t="shared" si="121"/>
        <v>nie</v>
      </c>
      <c r="N676" t="str">
        <f t="shared" si="117"/>
        <v>nie</v>
      </c>
    </row>
    <row r="677" spans="1:14" x14ac:dyDescent="0.3">
      <c r="A677" s="2">
        <v>45602</v>
      </c>
      <c r="B677">
        <f t="shared" si="111"/>
        <v>3</v>
      </c>
      <c r="C677">
        <v>10</v>
      </c>
      <c r="D677">
        <f t="shared" si="112"/>
        <v>0</v>
      </c>
      <c r="E677" t="s">
        <v>8</v>
      </c>
      <c r="F677" s="2" t="str">
        <f t="shared" si="113"/>
        <v>TAK</v>
      </c>
      <c r="G677">
        <f t="shared" si="114"/>
        <v>0.4</v>
      </c>
      <c r="H677">
        <f t="shared" si="118"/>
        <v>52210</v>
      </c>
      <c r="I677">
        <f t="shared" si="119"/>
        <v>74760</v>
      </c>
      <c r="J677">
        <f t="shared" si="120"/>
        <v>22550</v>
      </c>
      <c r="K677">
        <f t="shared" si="115"/>
        <v>52210</v>
      </c>
      <c r="L677">
        <f t="shared" si="116"/>
        <v>11</v>
      </c>
      <c r="M677" t="str">
        <f t="shared" si="121"/>
        <v>nie</v>
      </c>
      <c r="N677" t="str">
        <f t="shared" si="117"/>
        <v>nie</v>
      </c>
    </row>
    <row r="678" spans="1:14" x14ac:dyDescent="0.3">
      <c r="A678" s="2">
        <v>45603</v>
      </c>
      <c r="B678">
        <f t="shared" si="111"/>
        <v>4</v>
      </c>
      <c r="C678">
        <v>10</v>
      </c>
      <c r="D678">
        <f t="shared" si="112"/>
        <v>0</v>
      </c>
      <c r="E678" t="s">
        <v>8</v>
      </c>
      <c r="F678" s="2" t="str">
        <f t="shared" si="113"/>
        <v>TAK</v>
      </c>
      <c r="G678">
        <f t="shared" si="114"/>
        <v>0.4</v>
      </c>
      <c r="H678">
        <f t="shared" si="118"/>
        <v>52330</v>
      </c>
      <c r="I678">
        <f t="shared" si="119"/>
        <v>74880</v>
      </c>
      <c r="J678">
        <f t="shared" si="120"/>
        <v>22550</v>
      </c>
      <c r="K678">
        <f t="shared" si="115"/>
        <v>52330</v>
      </c>
      <c r="L678">
        <f t="shared" si="116"/>
        <v>11</v>
      </c>
      <c r="M678" t="str">
        <f t="shared" si="121"/>
        <v>nie</v>
      </c>
      <c r="N678" t="str">
        <f t="shared" si="117"/>
        <v>nie</v>
      </c>
    </row>
    <row r="679" spans="1:14" x14ac:dyDescent="0.3">
      <c r="A679" s="2">
        <v>45604</v>
      </c>
      <c r="B679">
        <f t="shared" si="111"/>
        <v>5</v>
      </c>
      <c r="C679">
        <v>10</v>
      </c>
      <c r="D679">
        <f t="shared" si="112"/>
        <v>0</v>
      </c>
      <c r="E679" t="s">
        <v>8</v>
      </c>
      <c r="F679" s="2" t="str">
        <f t="shared" si="113"/>
        <v>TAK</v>
      </c>
      <c r="G679">
        <f t="shared" si="114"/>
        <v>0.4</v>
      </c>
      <c r="H679">
        <f t="shared" si="118"/>
        <v>52450</v>
      </c>
      <c r="I679">
        <f t="shared" si="119"/>
        <v>75000</v>
      </c>
      <c r="J679">
        <f t="shared" si="120"/>
        <v>22550</v>
      </c>
      <c r="K679">
        <f t="shared" si="115"/>
        <v>52450</v>
      </c>
      <c r="L679">
        <f t="shared" si="116"/>
        <v>11</v>
      </c>
      <c r="M679" t="str">
        <f t="shared" si="121"/>
        <v>nie</v>
      </c>
      <c r="N679" t="str">
        <f t="shared" si="117"/>
        <v>nie</v>
      </c>
    </row>
    <row r="680" spans="1:14" x14ac:dyDescent="0.3">
      <c r="A680" s="2">
        <v>45605</v>
      </c>
      <c r="B680">
        <f t="shared" si="111"/>
        <v>6</v>
      </c>
      <c r="C680">
        <v>10</v>
      </c>
      <c r="D680">
        <f t="shared" si="112"/>
        <v>0</v>
      </c>
      <c r="E680" t="s">
        <v>8</v>
      </c>
      <c r="F680" s="2" t="str">
        <f t="shared" si="113"/>
        <v>NIE</v>
      </c>
      <c r="G680">
        <f t="shared" si="114"/>
        <v>0.4</v>
      </c>
      <c r="H680">
        <f t="shared" si="118"/>
        <v>52450</v>
      </c>
      <c r="I680">
        <f t="shared" si="119"/>
        <v>75000</v>
      </c>
      <c r="J680">
        <f t="shared" si="120"/>
        <v>22550</v>
      </c>
      <c r="K680">
        <f t="shared" si="115"/>
        <v>52450</v>
      </c>
      <c r="L680">
        <f t="shared" si="116"/>
        <v>11</v>
      </c>
      <c r="M680" t="str">
        <f t="shared" si="121"/>
        <v>nie</v>
      </c>
      <c r="N680" t="str">
        <f t="shared" si="117"/>
        <v>nie</v>
      </c>
    </row>
    <row r="681" spans="1:14" x14ac:dyDescent="0.3">
      <c r="A681" s="2">
        <v>45606</v>
      </c>
      <c r="B681">
        <f t="shared" si="111"/>
        <v>7</v>
      </c>
      <c r="C681">
        <v>10</v>
      </c>
      <c r="D681">
        <f t="shared" si="112"/>
        <v>150</v>
      </c>
      <c r="E681" t="s">
        <v>8</v>
      </c>
      <c r="F681" s="2" t="str">
        <f t="shared" si="113"/>
        <v>NIE</v>
      </c>
      <c r="G681">
        <f t="shared" si="114"/>
        <v>0.4</v>
      </c>
      <c r="H681">
        <f t="shared" si="118"/>
        <v>52300</v>
      </c>
      <c r="I681">
        <f t="shared" si="119"/>
        <v>75000</v>
      </c>
      <c r="J681">
        <f t="shared" si="120"/>
        <v>22700</v>
      </c>
      <c r="K681">
        <f t="shared" si="115"/>
        <v>52300</v>
      </c>
      <c r="L681">
        <f t="shared" si="116"/>
        <v>11</v>
      </c>
      <c r="M681" t="str">
        <f t="shared" si="121"/>
        <v>nie</v>
      </c>
      <c r="N681" t="str">
        <f t="shared" si="117"/>
        <v>nie</v>
      </c>
    </row>
    <row r="682" spans="1:14" x14ac:dyDescent="0.3">
      <c r="A682" s="2">
        <v>45607</v>
      </c>
      <c r="B682">
        <f t="shared" si="111"/>
        <v>1</v>
      </c>
      <c r="C682">
        <v>10</v>
      </c>
      <c r="D682">
        <f t="shared" si="112"/>
        <v>0</v>
      </c>
      <c r="E682" t="s">
        <v>8</v>
      </c>
      <c r="F682" s="2" t="str">
        <f t="shared" si="113"/>
        <v>TAK</v>
      </c>
      <c r="G682">
        <f t="shared" si="114"/>
        <v>0.4</v>
      </c>
      <c r="H682">
        <f t="shared" si="118"/>
        <v>52420</v>
      </c>
      <c r="I682">
        <f t="shared" si="119"/>
        <v>75120</v>
      </c>
      <c r="J682">
        <f t="shared" si="120"/>
        <v>22700</v>
      </c>
      <c r="K682">
        <f t="shared" si="115"/>
        <v>52420</v>
      </c>
      <c r="L682">
        <f t="shared" si="116"/>
        <v>11</v>
      </c>
      <c r="M682" t="str">
        <f t="shared" si="121"/>
        <v>nie</v>
      </c>
      <c r="N682" t="str">
        <f t="shared" si="117"/>
        <v>nie</v>
      </c>
    </row>
    <row r="683" spans="1:14" x14ac:dyDescent="0.3">
      <c r="A683" s="2">
        <v>45608</v>
      </c>
      <c r="B683">
        <f t="shared" si="111"/>
        <v>2</v>
      </c>
      <c r="C683">
        <v>10</v>
      </c>
      <c r="D683">
        <f t="shared" si="112"/>
        <v>0</v>
      </c>
      <c r="E683" t="s">
        <v>8</v>
      </c>
      <c r="F683" s="2" t="str">
        <f t="shared" si="113"/>
        <v>TAK</v>
      </c>
      <c r="G683">
        <f t="shared" si="114"/>
        <v>0.4</v>
      </c>
      <c r="H683">
        <f t="shared" si="118"/>
        <v>52540</v>
      </c>
      <c r="I683">
        <f t="shared" si="119"/>
        <v>75240</v>
      </c>
      <c r="J683">
        <f t="shared" si="120"/>
        <v>22700</v>
      </c>
      <c r="K683">
        <f t="shared" si="115"/>
        <v>52540</v>
      </c>
      <c r="L683">
        <f t="shared" si="116"/>
        <v>11</v>
      </c>
      <c r="M683" t="str">
        <f t="shared" si="121"/>
        <v>nie</v>
      </c>
      <c r="N683" t="str">
        <f t="shared" si="117"/>
        <v>nie</v>
      </c>
    </row>
    <row r="684" spans="1:14" x14ac:dyDescent="0.3">
      <c r="A684" s="2">
        <v>45609</v>
      </c>
      <c r="B684">
        <f t="shared" si="111"/>
        <v>3</v>
      </c>
      <c r="C684">
        <v>10</v>
      </c>
      <c r="D684">
        <f t="shared" si="112"/>
        <v>0</v>
      </c>
      <c r="E684" t="s">
        <v>8</v>
      </c>
      <c r="F684" s="2" t="str">
        <f t="shared" si="113"/>
        <v>TAK</v>
      </c>
      <c r="G684">
        <f t="shared" si="114"/>
        <v>0.4</v>
      </c>
      <c r="H684">
        <f t="shared" si="118"/>
        <v>52660</v>
      </c>
      <c r="I684">
        <f t="shared" si="119"/>
        <v>75360</v>
      </c>
      <c r="J684">
        <f t="shared" si="120"/>
        <v>22700</v>
      </c>
      <c r="K684">
        <f t="shared" si="115"/>
        <v>52660</v>
      </c>
      <c r="L684">
        <f t="shared" si="116"/>
        <v>11</v>
      </c>
      <c r="M684" t="str">
        <f t="shared" si="121"/>
        <v>nie</v>
      </c>
      <c r="N684" t="str">
        <f t="shared" si="117"/>
        <v>nie</v>
      </c>
    </row>
    <row r="685" spans="1:14" x14ac:dyDescent="0.3">
      <c r="A685" s="2">
        <v>45610</v>
      </c>
      <c r="B685">
        <f t="shared" si="111"/>
        <v>4</v>
      </c>
      <c r="C685">
        <v>10</v>
      </c>
      <c r="D685">
        <f t="shared" si="112"/>
        <v>0</v>
      </c>
      <c r="E685" t="s">
        <v>8</v>
      </c>
      <c r="F685" s="2" t="str">
        <f t="shared" si="113"/>
        <v>TAK</v>
      </c>
      <c r="G685">
        <f t="shared" si="114"/>
        <v>0.4</v>
      </c>
      <c r="H685">
        <f t="shared" si="118"/>
        <v>52780</v>
      </c>
      <c r="I685">
        <f t="shared" si="119"/>
        <v>75480</v>
      </c>
      <c r="J685">
        <f t="shared" si="120"/>
        <v>22700</v>
      </c>
      <c r="K685">
        <f t="shared" si="115"/>
        <v>52780</v>
      </c>
      <c r="L685">
        <f t="shared" si="116"/>
        <v>11</v>
      </c>
      <c r="M685" t="str">
        <f t="shared" si="121"/>
        <v>nie</v>
      </c>
      <c r="N685" t="str">
        <f t="shared" si="117"/>
        <v>nie</v>
      </c>
    </row>
    <row r="686" spans="1:14" x14ac:dyDescent="0.3">
      <c r="A686" s="2">
        <v>45611</v>
      </c>
      <c r="B686">
        <f t="shared" si="111"/>
        <v>5</v>
      </c>
      <c r="C686">
        <v>10</v>
      </c>
      <c r="D686">
        <f t="shared" si="112"/>
        <v>0</v>
      </c>
      <c r="E686" t="s">
        <v>8</v>
      </c>
      <c r="F686" s="2" t="str">
        <f t="shared" si="113"/>
        <v>TAK</v>
      </c>
      <c r="G686">
        <f t="shared" si="114"/>
        <v>0.4</v>
      </c>
      <c r="H686">
        <f t="shared" si="118"/>
        <v>52900</v>
      </c>
      <c r="I686">
        <f t="shared" si="119"/>
        <v>75600</v>
      </c>
      <c r="J686">
        <f t="shared" si="120"/>
        <v>22700</v>
      </c>
      <c r="K686">
        <f t="shared" si="115"/>
        <v>52900</v>
      </c>
      <c r="L686">
        <f t="shared" si="116"/>
        <v>11</v>
      </c>
      <c r="M686" t="str">
        <f t="shared" si="121"/>
        <v>nie</v>
      </c>
      <c r="N686" t="str">
        <f t="shared" si="117"/>
        <v>nie</v>
      </c>
    </row>
    <row r="687" spans="1:14" x14ac:dyDescent="0.3">
      <c r="A687" s="2">
        <v>45612</v>
      </c>
      <c r="B687">
        <f t="shared" si="111"/>
        <v>6</v>
      </c>
      <c r="C687">
        <v>10</v>
      </c>
      <c r="D687">
        <f t="shared" si="112"/>
        <v>0</v>
      </c>
      <c r="E687" t="s">
        <v>8</v>
      </c>
      <c r="F687" s="2" t="str">
        <f t="shared" si="113"/>
        <v>NIE</v>
      </c>
      <c r="G687">
        <f t="shared" si="114"/>
        <v>0.4</v>
      </c>
      <c r="H687">
        <f t="shared" si="118"/>
        <v>52900</v>
      </c>
      <c r="I687">
        <f t="shared" si="119"/>
        <v>75600</v>
      </c>
      <c r="J687">
        <f t="shared" si="120"/>
        <v>22700</v>
      </c>
      <c r="K687">
        <f t="shared" si="115"/>
        <v>52900</v>
      </c>
      <c r="L687">
        <f t="shared" si="116"/>
        <v>11</v>
      </c>
      <c r="M687" t="str">
        <f t="shared" si="121"/>
        <v>nie</v>
      </c>
      <c r="N687" t="str">
        <f t="shared" si="117"/>
        <v>nie</v>
      </c>
    </row>
    <row r="688" spans="1:14" x14ac:dyDescent="0.3">
      <c r="A688" s="2">
        <v>45613</v>
      </c>
      <c r="B688">
        <f t="shared" si="111"/>
        <v>7</v>
      </c>
      <c r="C688">
        <v>10</v>
      </c>
      <c r="D688">
        <f t="shared" si="112"/>
        <v>150</v>
      </c>
      <c r="E688" t="s">
        <v>8</v>
      </c>
      <c r="F688" s="2" t="str">
        <f t="shared" si="113"/>
        <v>NIE</v>
      </c>
      <c r="G688">
        <f t="shared" si="114"/>
        <v>0.4</v>
      </c>
      <c r="H688">
        <f t="shared" si="118"/>
        <v>52750</v>
      </c>
      <c r="I688">
        <f t="shared" si="119"/>
        <v>75600</v>
      </c>
      <c r="J688">
        <f t="shared" si="120"/>
        <v>22850</v>
      </c>
      <c r="K688">
        <f t="shared" si="115"/>
        <v>52750</v>
      </c>
      <c r="L688">
        <f t="shared" si="116"/>
        <v>11</v>
      </c>
      <c r="M688" t="str">
        <f t="shared" si="121"/>
        <v>nie</v>
      </c>
      <c r="N688" t="str">
        <f t="shared" si="117"/>
        <v>nie</v>
      </c>
    </row>
    <row r="689" spans="1:14" x14ac:dyDescent="0.3">
      <c r="A689" s="2">
        <v>45614</v>
      </c>
      <c r="B689">
        <f t="shared" si="111"/>
        <v>1</v>
      </c>
      <c r="C689">
        <v>10</v>
      </c>
      <c r="D689">
        <f t="shared" si="112"/>
        <v>0</v>
      </c>
      <c r="E689" t="s">
        <v>8</v>
      </c>
      <c r="F689" s="2" t="str">
        <f t="shared" si="113"/>
        <v>TAK</v>
      </c>
      <c r="G689">
        <f t="shared" si="114"/>
        <v>0.4</v>
      </c>
      <c r="H689">
        <f t="shared" si="118"/>
        <v>52870</v>
      </c>
      <c r="I689">
        <f t="shared" si="119"/>
        <v>75720</v>
      </c>
      <c r="J689">
        <f t="shared" si="120"/>
        <v>22850</v>
      </c>
      <c r="K689">
        <f t="shared" si="115"/>
        <v>52870</v>
      </c>
      <c r="L689">
        <f t="shared" si="116"/>
        <v>11</v>
      </c>
      <c r="M689" t="str">
        <f t="shared" si="121"/>
        <v>nie</v>
      </c>
      <c r="N689" t="str">
        <f t="shared" si="117"/>
        <v>nie</v>
      </c>
    </row>
    <row r="690" spans="1:14" x14ac:dyDescent="0.3">
      <c r="A690" s="2">
        <v>45615</v>
      </c>
      <c r="B690">
        <f t="shared" si="111"/>
        <v>2</v>
      </c>
      <c r="C690">
        <v>10</v>
      </c>
      <c r="D690">
        <f t="shared" si="112"/>
        <v>0</v>
      </c>
      <c r="E690" t="s">
        <v>8</v>
      </c>
      <c r="F690" s="2" t="str">
        <f t="shared" si="113"/>
        <v>TAK</v>
      </c>
      <c r="G690">
        <f t="shared" si="114"/>
        <v>0.4</v>
      </c>
      <c r="H690">
        <f t="shared" si="118"/>
        <v>52990</v>
      </c>
      <c r="I690">
        <f t="shared" si="119"/>
        <v>75840</v>
      </c>
      <c r="J690">
        <f t="shared" si="120"/>
        <v>22850</v>
      </c>
      <c r="K690">
        <f t="shared" si="115"/>
        <v>52990</v>
      </c>
      <c r="L690">
        <f t="shared" si="116"/>
        <v>11</v>
      </c>
      <c r="M690" t="str">
        <f t="shared" si="121"/>
        <v>nie</v>
      </c>
      <c r="N690" t="str">
        <f t="shared" si="117"/>
        <v>nie</v>
      </c>
    </row>
    <row r="691" spans="1:14" x14ac:dyDescent="0.3">
      <c r="A691" s="2">
        <v>45616</v>
      </c>
      <c r="B691">
        <f t="shared" si="111"/>
        <v>3</v>
      </c>
      <c r="C691">
        <v>10</v>
      </c>
      <c r="D691">
        <f t="shared" si="112"/>
        <v>0</v>
      </c>
      <c r="E691" t="s">
        <v>8</v>
      </c>
      <c r="F691" s="2" t="str">
        <f t="shared" si="113"/>
        <v>TAK</v>
      </c>
      <c r="G691">
        <f t="shared" si="114"/>
        <v>0.4</v>
      </c>
      <c r="H691">
        <f t="shared" si="118"/>
        <v>53110</v>
      </c>
      <c r="I691">
        <f t="shared" si="119"/>
        <v>75960</v>
      </c>
      <c r="J691">
        <f t="shared" si="120"/>
        <v>22850</v>
      </c>
      <c r="K691">
        <f t="shared" si="115"/>
        <v>53110</v>
      </c>
      <c r="L691">
        <f t="shared" si="116"/>
        <v>11</v>
      </c>
      <c r="M691" t="str">
        <f t="shared" si="121"/>
        <v>nie</v>
      </c>
      <c r="N691" t="str">
        <f t="shared" si="117"/>
        <v>nie</v>
      </c>
    </row>
    <row r="692" spans="1:14" x14ac:dyDescent="0.3">
      <c r="A692" s="2">
        <v>45617</v>
      </c>
      <c r="B692">
        <f t="shared" si="111"/>
        <v>4</v>
      </c>
      <c r="C692">
        <v>10</v>
      </c>
      <c r="D692">
        <f t="shared" si="112"/>
        <v>0</v>
      </c>
      <c r="E692" t="s">
        <v>8</v>
      </c>
      <c r="F692" s="2" t="str">
        <f t="shared" si="113"/>
        <v>TAK</v>
      </c>
      <c r="G692">
        <f t="shared" si="114"/>
        <v>0.4</v>
      </c>
      <c r="H692">
        <f t="shared" si="118"/>
        <v>53230</v>
      </c>
      <c r="I692">
        <f t="shared" si="119"/>
        <v>76080</v>
      </c>
      <c r="J692">
        <f t="shared" si="120"/>
        <v>22850</v>
      </c>
      <c r="K692">
        <f t="shared" si="115"/>
        <v>53230</v>
      </c>
      <c r="L692">
        <f t="shared" si="116"/>
        <v>11</v>
      </c>
      <c r="M692" t="str">
        <f t="shared" si="121"/>
        <v>nie</v>
      </c>
      <c r="N692" t="str">
        <f t="shared" si="117"/>
        <v>nie</v>
      </c>
    </row>
    <row r="693" spans="1:14" x14ac:dyDescent="0.3">
      <c r="A693" s="2">
        <v>45618</v>
      </c>
      <c r="B693">
        <f t="shared" si="111"/>
        <v>5</v>
      </c>
      <c r="C693">
        <v>10</v>
      </c>
      <c r="D693">
        <f t="shared" si="112"/>
        <v>0</v>
      </c>
      <c r="E693" t="s">
        <v>8</v>
      </c>
      <c r="F693" s="2" t="str">
        <f t="shared" si="113"/>
        <v>TAK</v>
      </c>
      <c r="G693">
        <f t="shared" si="114"/>
        <v>0.4</v>
      </c>
      <c r="H693">
        <f t="shared" si="118"/>
        <v>53350</v>
      </c>
      <c r="I693">
        <f t="shared" si="119"/>
        <v>76200</v>
      </c>
      <c r="J693">
        <f t="shared" si="120"/>
        <v>22850</v>
      </c>
      <c r="K693">
        <f t="shared" si="115"/>
        <v>53350</v>
      </c>
      <c r="L693">
        <f t="shared" si="116"/>
        <v>11</v>
      </c>
      <c r="M693" t="str">
        <f t="shared" si="121"/>
        <v>nie</v>
      </c>
      <c r="N693" t="str">
        <f t="shared" si="117"/>
        <v>nie</v>
      </c>
    </row>
    <row r="694" spans="1:14" x14ac:dyDescent="0.3">
      <c r="A694" s="2">
        <v>45619</v>
      </c>
      <c r="B694">
        <f t="shared" si="111"/>
        <v>6</v>
      </c>
      <c r="C694">
        <v>10</v>
      </c>
      <c r="D694">
        <f t="shared" si="112"/>
        <v>0</v>
      </c>
      <c r="E694" t="s">
        <v>8</v>
      </c>
      <c r="F694" s="2" t="str">
        <f t="shared" si="113"/>
        <v>NIE</v>
      </c>
      <c r="G694">
        <f t="shared" si="114"/>
        <v>0.4</v>
      </c>
      <c r="H694">
        <f t="shared" si="118"/>
        <v>53350</v>
      </c>
      <c r="I694">
        <f t="shared" si="119"/>
        <v>76200</v>
      </c>
      <c r="J694">
        <f t="shared" si="120"/>
        <v>22850</v>
      </c>
      <c r="K694">
        <f t="shared" si="115"/>
        <v>53350</v>
      </c>
      <c r="L694">
        <f t="shared" si="116"/>
        <v>11</v>
      </c>
      <c r="M694" t="str">
        <f t="shared" si="121"/>
        <v>nie</v>
      </c>
      <c r="N694" t="str">
        <f t="shared" si="117"/>
        <v>nie</v>
      </c>
    </row>
    <row r="695" spans="1:14" x14ac:dyDescent="0.3">
      <c r="A695" s="2">
        <v>45620</v>
      </c>
      <c r="B695">
        <f t="shared" si="111"/>
        <v>7</v>
      </c>
      <c r="C695">
        <v>10</v>
      </c>
      <c r="D695">
        <f t="shared" si="112"/>
        <v>150</v>
      </c>
      <c r="E695" t="s">
        <v>8</v>
      </c>
      <c r="F695" s="2" t="str">
        <f t="shared" si="113"/>
        <v>NIE</v>
      </c>
      <c r="G695">
        <f t="shared" si="114"/>
        <v>0.4</v>
      </c>
      <c r="H695">
        <f t="shared" si="118"/>
        <v>53200</v>
      </c>
      <c r="I695">
        <f t="shared" si="119"/>
        <v>76200</v>
      </c>
      <c r="J695">
        <f t="shared" si="120"/>
        <v>23000</v>
      </c>
      <c r="K695">
        <f t="shared" si="115"/>
        <v>53200</v>
      </c>
      <c r="L695">
        <f t="shared" si="116"/>
        <v>11</v>
      </c>
      <c r="M695" t="str">
        <f t="shared" si="121"/>
        <v>nie</v>
      </c>
      <c r="N695" t="str">
        <f t="shared" si="117"/>
        <v>nie</v>
      </c>
    </row>
    <row r="696" spans="1:14" x14ac:dyDescent="0.3">
      <c r="A696" s="2">
        <v>45621</v>
      </c>
      <c r="B696">
        <f t="shared" si="111"/>
        <v>1</v>
      </c>
      <c r="C696">
        <v>10</v>
      </c>
      <c r="D696">
        <f t="shared" si="112"/>
        <v>0</v>
      </c>
      <c r="E696" t="s">
        <v>8</v>
      </c>
      <c r="F696" s="2" t="str">
        <f t="shared" si="113"/>
        <v>TAK</v>
      </c>
      <c r="G696">
        <f t="shared" si="114"/>
        <v>0.4</v>
      </c>
      <c r="H696">
        <f t="shared" si="118"/>
        <v>53320</v>
      </c>
      <c r="I696">
        <f t="shared" si="119"/>
        <v>76320</v>
      </c>
      <c r="J696">
        <f t="shared" si="120"/>
        <v>23000</v>
      </c>
      <c r="K696">
        <f t="shared" si="115"/>
        <v>53320</v>
      </c>
      <c r="L696">
        <f t="shared" si="116"/>
        <v>11</v>
      </c>
      <c r="M696" t="str">
        <f t="shared" si="121"/>
        <v>nie</v>
      </c>
      <c r="N696" t="str">
        <f t="shared" si="117"/>
        <v>nie</v>
      </c>
    </row>
    <row r="697" spans="1:14" x14ac:dyDescent="0.3">
      <c r="A697" s="2">
        <v>45622</v>
      </c>
      <c r="B697">
        <f t="shared" si="111"/>
        <v>2</v>
      </c>
      <c r="C697">
        <v>10</v>
      </c>
      <c r="D697">
        <f t="shared" si="112"/>
        <v>0</v>
      </c>
      <c r="E697" t="s">
        <v>8</v>
      </c>
      <c r="F697" s="2" t="str">
        <f t="shared" si="113"/>
        <v>TAK</v>
      </c>
      <c r="G697">
        <f t="shared" si="114"/>
        <v>0.4</v>
      </c>
      <c r="H697">
        <f t="shared" si="118"/>
        <v>53440</v>
      </c>
      <c r="I697">
        <f t="shared" si="119"/>
        <v>76440</v>
      </c>
      <c r="J697">
        <f t="shared" si="120"/>
        <v>23000</v>
      </c>
      <c r="K697">
        <f t="shared" si="115"/>
        <v>53440</v>
      </c>
      <c r="L697">
        <f t="shared" si="116"/>
        <v>11</v>
      </c>
      <c r="M697" t="str">
        <f t="shared" si="121"/>
        <v>nie</v>
      </c>
      <c r="N697" t="str">
        <f t="shared" si="117"/>
        <v>nie</v>
      </c>
    </row>
    <row r="698" spans="1:14" x14ac:dyDescent="0.3">
      <c r="A698" s="2">
        <v>45623</v>
      </c>
      <c r="B698">
        <f t="shared" si="111"/>
        <v>3</v>
      </c>
      <c r="C698">
        <v>10</v>
      </c>
      <c r="D698">
        <f t="shared" si="112"/>
        <v>0</v>
      </c>
      <c r="E698" t="s">
        <v>8</v>
      </c>
      <c r="F698" s="2" t="str">
        <f t="shared" si="113"/>
        <v>TAK</v>
      </c>
      <c r="G698">
        <f t="shared" si="114"/>
        <v>0.4</v>
      </c>
      <c r="H698">
        <f t="shared" si="118"/>
        <v>53560</v>
      </c>
      <c r="I698">
        <f t="shared" si="119"/>
        <v>76560</v>
      </c>
      <c r="J698">
        <f t="shared" si="120"/>
        <v>23000</v>
      </c>
      <c r="K698">
        <f t="shared" si="115"/>
        <v>53560</v>
      </c>
      <c r="L698">
        <f t="shared" si="116"/>
        <v>11</v>
      </c>
      <c r="M698" t="str">
        <f t="shared" si="121"/>
        <v>nie</v>
      </c>
      <c r="N698" t="str">
        <f t="shared" si="117"/>
        <v>nie</v>
      </c>
    </row>
    <row r="699" spans="1:14" x14ac:dyDescent="0.3">
      <c r="A699" s="2">
        <v>45624</v>
      </c>
      <c r="B699">
        <f t="shared" si="111"/>
        <v>4</v>
      </c>
      <c r="C699">
        <v>10</v>
      </c>
      <c r="D699">
        <f t="shared" si="112"/>
        <v>0</v>
      </c>
      <c r="E699" t="s">
        <v>8</v>
      </c>
      <c r="F699" s="2" t="str">
        <f t="shared" si="113"/>
        <v>TAK</v>
      </c>
      <c r="G699">
        <f t="shared" si="114"/>
        <v>0.4</v>
      </c>
      <c r="H699">
        <f t="shared" si="118"/>
        <v>53680</v>
      </c>
      <c r="I699">
        <f t="shared" si="119"/>
        <v>76680</v>
      </c>
      <c r="J699">
        <f t="shared" si="120"/>
        <v>23000</v>
      </c>
      <c r="K699">
        <f t="shared" si="115"/>
        <v>53680</v>
      </c>
      <c r="L699">
        <f t="shared" si="116"/>
        <v>11</v>
      </c>
      <c r="M699" t="str">
        <f t="shared" si="121"/>
        <v>nie</v>
      </c>
      <c r="N699" t="str">
        <f t="shared" si="117"/>
        <v>nie</v>
      </c>
    </row>
    <row r="700" spans="1:14" x14ac:dyDescent="0.3">
      <c r="A700" s="2">
        <v>45625</v>
      </c>
      <c r="B700">
        <f t="shared" si="111"/>
        <v>5</v>
      </c>
      <c r="C700">
        <v>10</v>
      </c>
      <c r="D700">
        <f t="shared" si="112"/>
        <v>0</v>
      </c>
      <c r="E700" t="s">
        <v>8</v>
      </c>
      <c r="F700" s="2" t="str">
        <f t="shared" si="113"/>
        <v>TAK</v>
      </c>
      <c r="G700">
        <f t="shared" si="114"/>
        <v>0.4</v>
      </c>
      <c r="H700">
        <f t="shared" si="118"/>
        <v>53800</v>
      </c>
      <c r="I700">
        <f t="shared" si="119"/>
        <v>76800</v>
      </c>
      <c r="J700">
        <f t="shared" si="120"/>
        <v>23000</v>
      </c>
      <c r="K700">
        <f t="shared" si="115"/>
        <v>53800</v>
      </c>
      <c r="L700">
        <f t="shared" si="116"/>
        <v>11</v>
      </c>
      <c r="M700" t="str">
        <f t="shared" si="121"/>
        <v>nie</v>
      </c>
      <c r="N700" t="str">
        <f>IF(AND(M700="nie",M701="tak"),"koniec","nie")</f>
        <v>nie</v>
      </c>
    </row>
    <row r="701" spans="1:14" x14ac:dyDescent="0.3">
      <c r="A701" s="2">
        <v>45626</v>
      </c>
      <c r="B701">
        <f t="shared" si="111"/>
        <v>6</v>
      </c>
      <c r="C701">
        <v>10</v>
      </c>
      <c r="D701">
        <f t="shared" si="112"/>
        <v>0</v>
      </c>
      <c r="E701" t="s">
        <v>8</v>
      </c>
      <c r="F701" s="2" t="str">
        <f t="shared" si="113"/>
        <v>NIE</v>
      </c>
      <c r="G701">
        <f t="shared" si="114"/>
        <v>0.4</v>
      </c>
      <c r="H701">
        <f>IF(F701="tak",30*G701*10-D701+H700,H700-D701)</f>
        <v>53800</v>
      </c>
      <c r="I701">
        <f>IF(F701="tak",G701*C701*30+I700,I700)</f>
        <v>76800</v>
      </c>
      <c r="J701">
        <f>J700+D701</f>
        <v>23000</v>
      </c>
      <c r="K701">
        <f t="shared" si="115"/>
        <v>53800</v>
      </c>
      <c r="L701">
        <f t="shared" si="116"/>
        <v>11</v>
      </c>
      <c r="M701" t="str">
        <f>IF(L701=L700,"nie","tak")</f>
        <v>nie</v>
      </c>
      <c r="N701" t="str">
        <f>IF(AND(M701="nie",M702="tak"),"koniec","nie")</f>
        <v>koniec</v>
      </c>
    </row>
    <row r="702" spans="1:14" x14ac:dyDescent="0.3">
      <c r="A702" s="2">
        <v>45627</v>
      </c>
      <c r="B702">
        <f t="shared" si="111"/>
        <v>7</v>
      </c>
      <c r="C702">
        <v>10</v>
      </c>
      <c r="D702">
        <f t="shared" si="112"/>
        <v>150</v>
      </c>
      <c r="E702" t="s">
        <v>8</v>
      </c>
      <c r="F702" s="2" t="str">
        <f t="shared" si="113"/>
        <v>NIE</v>
      </c>
      <c r="G702">
        <f t="shared" si="114"/>
        <v>0.4</v>
      </c>
      <c r="H702">
        <f>IF(F702="tak",30*G702*10-D702+H701,H701-D702)</f>
        <v>53650</v>
      </c>
      <c r="I702">
        <f>IF(F702="tak",G702*C702*30+I701,I701)</f>
        <v>76800</v>
      </c>
      <c r="J702">
        <f>J701+D702</f>
        <v>23150</v>
      </c>
      <c r="K702">
        <f t="shared" si="115"/>
        <v>53650</v>
      </c>
      <c r="L702">
        <f t="shared" si="116"/>
        <v>12</v>
      </c>
      <c r="M702" t="str">
        <f>IF(L702=L701,"nie","tak")</f>
        <v>tak</v>
      </c>
      <c r="N702" t="str">
        <f t="shared" si="117"/>
        <v>nie</v>
      </c>
    </row>
    <row r="703" spans="1:14" x14ac:dyDescent="0.3">
      <c r="A703" s="2">
        <v>45628</v>
      </c>
      <c r="B703">
        <f t="shared" si="111"/>
        <v>1</v>
      </c>
      <c r="C703">
        <v>10</v>
      </c>
      <c r="D703">
        <f t="shared" si="112"/>
        <v>0</v>
      </c>
      <c r="E703" t="s">
        <v>8</v>
      </c>
      <c r="F703" s="2" t="str">
        <f t="shared" si="113"/>
        <v>TAK</v>
      </c>
      <c r="G703">
        <f t="shared" si="114"/>
        <v>0.4</v>
      </c>
      <c r="H703">
        <f t="shared" si="118"/>
        <v>53770</v>
      </c>
      <c r="I703">
        <f t="shared" si="119"/>
        <v>76920</v>
      </c>
      <c r="J703">
        <f t="shared" si="120"/>
        <v>23150</v>
      </c>
      <c r="K703">
        <f t="shared" si="115"/>
        <v>53770</v>
      </c>
      <c r="L703">
        <f t="shared" si="116"/>
        <v>12</v>
      </c>
      <c r="M703" t="str">
        <f t="shared" si="121"/>
        <v>nie</v>
      </c>
      <c r="N703" t="str">
        <f t="shared" si="117"/>
        <v>nie</v>
      </c>
    </row>
    <row r="704" spans="1:14" x14ac:dyDescent="0.3">
      <c r="A704" s="2">
        <v>45629</v>
      </c>
      <c r="B704">
        <f t="shared" si="111"/>
        <v>2</v>
      </c>
      <c r="C704">
        <v>10</v>
      </c>
      <c r="D704">
        <f t="shared" si="112"/>
        <v>0</v>
      </c>
      <c r="E704" t="s">
        <v>8</v>
      </c>
      <c r="F704" s="2" t="str">
        <f t="shared" si="113"/>
        <v>TAK</v>
      </c>
      <c r="G704">
        <f t="shared" si="114"/>
        <v>0.4</v>
      </c>
      <c r="H704">
        <f t="shared" si="118"/>
        <v>53890</v>
      </c>
      <c r="I704">
        <f t="shared" si="119"/>
        <v>77040</v>
      </c>
      <c r="J704">
        <f t="shared" si="120"/>
        <v>23150</v>
      </c>
      <c r="K704">
        <f t="shared" si="115"/>
        <v>53890</v>
      </c>
      <c r="L704">
        <f t="shared" si="116"/>
        <v>12</v>
      </c>
      <c r="M704" t="str">
        <f t="shared" si="121"/>
        <v>nie</v>
      </c>
      <c r="N704" t="str">
        <f t="shared" si="117"/>
        <v>nie</v>
      </c>
    </row>
    <row r="705" spans="1:14" x14ac:dyDescent="0.3">
      <c r="A705" s="2">
        <v>45630</v>
      </c>
      <c r="B705">
        <f t="shared" si="111"/>
        <v>3</v>
      </c>
      <c r="C705">
        <v>10</v>
      </c>
      <c r="D705">
        <f t="shared" si="112"/>
        <v>0</v>
      </c>
      <c r="E705" t="s">
        <v>8</v>
      </c>
      <c r="F705" s="2" t="str">
        <f t="shared" si="113"/>
        <v>TAK</v>
      </c>
      <c r="G705">
        <f t="shared" si="114"/>
        <v>0.4</v>
      </c>
      <c r="H705">
        <f t="shared" si="118"/>
        <v>54010</v>
      </c>
      <c r="I705">
        <f t="shared" si="119"/>
        <v>77160</v>
      </c>
      <c r="J705">
        <f t="shared" si="120"/>
        <v>23150</v>
      </c>
      <c r="K705">
        <f t="shared" si="115"/>
        <v>54010</v>
      </c>
      <c r="L705">
        <f t="shared" si="116"/>
        <v>12</v>
      </c>
      <c r="M705" t="str">
        <f t="shared" si="121"/>
        <v>nie</v>
      </c>
      <c r="N705" t="str">
        <f t="shared" si="117"/>
        <v>nie</v>
      </c>
    </row>
    <row r="706" spans="1:14" x14ac:dyDescent="0.3">
      <c r="A706" s="2">
        <v>45631</v>
      </c>
      <c r="B706">
        <f t="shared" si="111"/>
        <v>4</v>
      </c>
      <c r="C706">
        <v>10</v>
      </c>
      <c r="D706">
        <f t="shared" si="112"/>
        <v>0</v>
      </c>
      <c r="E706" t="s">
        <v>8</v>
      </c>
      <c r="F706" s="2" t="str">
        <f t="shared" si="113"/>
        <v>TAK</v>
      </c>
      <c r="G706">
        <f t="shared" si="114"/>
        <v>0.4</v>
      </c>
      <c r="H706">
        <f t="shared" si="118"/>
        <v>54130</v>
      </c>
      <c r="I706">
        <f t="shared" si="119"/>
        <v>77280</v>
      </c>
      <c r="J706">
        <f t="shared" si="120"/>
        <v>23150</v>
      </c>
      <c r="K706">
        <f t="shared" si="115"/>
        <v>54130</v>
      </c>
      <c r="L706">
        <f t="shared" si="116"/>
        <v>12</v>
      </c>
      <c r="M706" t="str">
        <f t="shared" si="121"/>
        <v>nie</v>
      </c>
      <c r="N706" t="str">
        <f t="shared" si="117"/>
        <v>nie</v>
      </c>
    </row>
    <row r="707" spans="1:14" x14ac:dyDescent="0.3">
      <c r="A707" s="2">
        <v>45632</v>
      </c>
      <c r="B707">
        <f t="shared" ref="B707:B732" si="122">WEEKDAY(A707,2)</f>
        <v>5</v>
      </c>
      <c r="C707">
        <v>10</v>
      </c>
      <c r="D707">
        <f t="shared" ref="D707:D732" si="123">IF(B707=7,15*10,0)</f>
        <v>0</v>
      </c>
      <c r="E707" t="s">
        <v>8</v>
      </c>
      <c r="F707" s="2" t="str">
        <f t="shared" ref="F707:F732" si="124">IF(OR(B707=6,B707=7),"NIE","TAK")</f>
        <v>TAK</v>
      </c>
      <c r="G707">
        <f t="shared" ref="G707:G732" si="125">IF(E707="wiosna",50%,IF(E707="lato",90%,IF(E707="jesień",40%,20%)))</f>
        <v>0.4</v>
      </c>
      <c r="H707">
        <f t="shared" si="118"/>
        <v>54250</v>
      </c>
      <c r="I707">
        <f t="shared" si="119"/>
        <v>77400</v>
      </c>
      <c r="J707">
        <f t="shared" si="120"/>
        <v>23150</v>
      </c>
      <c r="K707">
        <f t="shared" ref="K707:K732" si="126">I707-J707</f>
        <v>54250</v>
      </c>
      <c r="L707">
        <f t="shared" ref="L707:L732" si="127">MONTH(A707)</f>
        <v>12</v>
      </c>
      <c r="M707" t="str">
        <f t="shared" si="121"/>
        <v>nie</v>
      </c>
      <c r="N707" t="str">
        <f t="shared" si="117"/>
        <v>nie</v>
      </c>
    </row>
    <row r="708" spans="1:14" x14ac:dyDescent="0.3">
      <c r="A708" s="2">
        <v>45633</v>
      </c>
      <c r="B708">
        <f t="shared" si="122"/>
        <v>6</v>
      </c>
      <c r="C708">
        <v>10</v>
      </c>
      <c r="D708">
        <f t="shared" si="123"/>
        <v>0</v>
      </c>
      <c r="E708" t="s">
        <v>8</v>
      </c>
      <c r="F708" s="2" t="str">
        <f t="shared" si="124"/>
        <v>NIE</v>
      </c>
      <c r="G708">
        <f t="shared" si="125"/>
        <v>0.4</v>
      </c>
      <c r="H708">
        <f t="shared" si="118"/>
        <v>54250</v>
      </c>
      <c r="I708">
        <f t="shared" si="119"/>
        <v>77400</v>
      </c>
      <c r="J708">
        <f t="shared" si="120"/>
        <v>23150</v>
      </c>
      <c r="K708">
        <f t="shared" si="126"/>
        <v>54250</v>
      </c>
      <c r="L708">
        <f t="shared" si="127"/>
        <v>12</v>
      </c>
      <c r="M708" t="str">
        <f t="shared" si="121"/>
        <v>nie</v>
      </c>
      <c r="N708" t="str">
        <f t="shared" ref="N708:N731" si="128">IF(AND(M708="nie",M709="tak"),"koniec","nie")</f>
        <v>nie</v>
      </c>
    </row>
    <row r="709" spans="1:14" x14ac:dyDescent="0.3">
      <c r="A709" s="2">
        <v>45634</v>
      </c>
      <c r="B709">
        <f t="shared" si="122"/>
        <v>7</v>
      </c>
      <c r="C709">
        <v>10</v>
      </c>
      <c r="D709">
        <f t="shared" si="123"/>
        <v>150</v>
      </c>
      <c r="E709" t="s">
        <v>8</v>
      </c>
      <c r="F709" s="2" t="str">
        <f t="shared" si="124"/>
        <v>NIE</v>
      </c>
      <c r="G709">
        <f t="shared" si="125"/>
        <v>0.4</v>
      </c>
      <c r="H709">
        <f t="shared" ref="H709:H732" si="129">IF(F709="tak",30*G709*10-D709+H708,H708-D709)</f>
        <v>54100</v>
      </c>
      <c r="I709">
        <f t="shared" ref="I709:I732" si="130">IF(F709="tak",G709*C709*30+I708,I708)</f>
        <v>77400</v>
      </c>
      <c r="J709">
        <f t="shared" ref="J709:J732" si="131">J708+D709</f>
        <v>23300</v>
      </c>
      <c r="K709">
        <f t="shared" si="126"/>
        <v>54100</v>
      </c>
      <c r="L709">
        <f t="shared" si="127"/>
        <v>12</v>
      </c>
      <c r="M709" t="str">
        <f t="shared" ref="M709:M732" si="132">IF(L709=L708,"nie","tak")</f>
        <v>nie</v>
      </c>
      <c r="N709" t="str">
        <f t="shared" si="128"/>
        <v>nie</v>
      </c>
    </row>
    <row r="710" spans="1:14" x14ac:dyDescent="0.3">
      <c r="A710" s="2">
        <v>45635</v>
      </c>
      <c r="B710">
        <f t="shared" si="122"/>
        <v>1</v>
      </c>
      <c r="C710">
        <v>10</v>
      </c>
      <c r="D710">
        <f t="shared" si="123"/>
        <v>0</v>
      </c>
      <c r="E710" t="s">
        <v>8</v>
      </c>
      <c r="F710" s="2" t="str">
        <f t="shared" si="124"/>
        <v>TAK</v>
      </c>
      <c r="G710">
        <f t="shared" si="125"/>
        <v>0.4</v>
      </c>
      <c r="H710">
        <f t="shared" si="129"/>
        <v>54220</v>
      </c>
      <c r="I710">
        <f t="shared" si="130"/>
        <v>77520</v>
      </c>
      <c r="J710">
        <f t="shared" si="131"/>
        <v>23300</v>
      </c>
      <c r="K710">
        <f t="shared" si="126"/>
        <v>54220</v>
      </c>
      <c r="L710">
        <f t="shared" si="127"/>
        <v>12</v>
      </c>
      <c r="M710" t="str">
        <f t="shared" si="132"/>
        <v>nie</v>
      </c>
      <c r="N710" t="str">
        <f t="shared" si="128"/>
        <v>nie</v>
      </c>
    </row>
    <row r="711" spans="1:14" x14ac:dyDescent="0.3">
      <c r="A711" s="2">
        <v>45636</v>
      </c>
      <c r="B711">
        <f t="shared" si="122"/>
        <v>2</v>
      </c>
      <c r="C711">
        <v>10</v>
      </c>
      <c r="D711">
        <f t="shared" si="123"/>
        <v>0</v>
      </c>
      <c r="E711" t="s">
        <v>8</v>
      </c>
      <c r="F711" s="2" t="str">
        <f t="shared" si="124"/>
        <v>TAK</v>
      </c>
      <c r="G711">
        <f t="shared" si="125"/>
        <v>0.4</v>
      </c>
      <c r="H711">
        <f t="shared" si="129"/>
        <v>54340</v>
      </c>
      <c r="I711">
        <f t="shared" si="130"/>
        <v>77640</v>
      </c>
      <c r="J711">
        <f t="shared" si="131"/>
        <v>23300</v>
      </c>
      <c r="K711">
        <f t="shared" si="126"/>
        <v>54340</v>
      </c>
      <c r="L711">
        <f t="shared" si="127"/>
        <v>12</v>
      </c>
      <c r="M711" t="str">
        <f t="shared" si="132"/>
        <v>nie</v>
      </c>
      <c r="N711" t="str">
        <f t="shared" si="128"/>
        <v>nie</v>
      </c>
    </row>
    <row r="712" spans="1:14" x14ac:dyDescent="0.3">
      <c r="A712" s="2">
        <v>45637</v>
      </c>
      <c r="B712">
        <f t="shared" si="122"/>
        <v>3</v>
      </c>
      <c r="C712">
        <v>10</v>
      </c>
      <c r="D712">
        <f t="shared" si="123"/>
        <v>0</v>
      </c>
      <c r="E712" t="s">
        <v>8</v>
      </c>
      <c r="F712" s="2" t="str">
        <f t="shared" si="124"/>
        <v>TAK</v>
      </c>
      <c r="G712">
        <f t="shared" si="125"/>
        <v>0.4</v>
      </c>
      <c r="H712">
        <f t="shared" si="129"/>
        <v>54460</v>
      </c>
      <c r="I712">
        <f t="shared" si="130"/>
        <v>77760</v>
      </c>
      <c r="J712">
        <f t="shared" si="131"/>
        <v>23300</v>
      </c>
      <c r="K712">
        <f t="shared" si="126"/>
        <v>54460</v>
      </c>
      <c r="L712">
        <f t="shared" si="127"/>
        <v>12</v>
      </c>
      <c r="M712" t="str">
        <f t="shared" si="132"/>
        <v>nie</v>
      </c>
      <c r="N712" t="str">
        <f t="shared" si="128"/>
        <v>nie</v>
      </c>
    </row>
    <row r="713" spans="1:14" x14ac:dyDescent="0.3">
      <c r="A713" s="2">
        <v>45638</v>
      </c>
      <c r="B713">
        <f t="shared" si="122"/>
        <v>4</v>
      </c>
      <c r="C713">
        <v>10</v>
      </c>
      <c r="D713">
        <f t="shared" si="123"/>
        <v>0</v>
      </c>
      <c r="E713" t="s">
        <v>8</v>
      </c>
      <c r="F713" s="2" t="str">
        <f t="shared" si="124"/>
        <v>TAK</v>
      </c>
      <c r="G713">
        <f t="shared" si="125"/>
        <v>0.4</v>
      </c>
      <c r="H713">
        <f t="shared" si="129"/>
        <v>54580</v>
      </c>
      <c r="I713">
        <f t="shared" si="130"/>
        <v>77880</v>
      </c>
      <c r="J713">
        <f t="shared" si="131"/>
        <v>23300</v>
      </c>
      <c r="K713">
        <f t="shared" si="126"/>
        <v>54580</v>
      </c>
      <c r="L713">
        <f t="shared" si="127"/>
        <v>12</v>
      </c>
      <c r="M713" t="str">
        <f t="shared" si="132"/>
        <v>nie</v>
      </c>
      <c r="N713" t="str">
        <f t="shared" si="128"/>
        <v>nie</v>
      </c>
    </row>
    <row r="714" spans="1:14" x14ac:dyDescent="0.3">
      <c r="A714" s="2">
        <v>45639</v>
      </c>
      <c r="B714">
        <f t="shared" si="122"/>
        <v>5</v>
      </c>
      <c r="C714">
        <v>10</v>
      </c>
      <c r="D714">
        <f t="shared" si="123"/>
        <v>0</v>
      </c>
      <c r="E714" t="s">
        <v>8</v>
      </c>
      <c r="F714" s="2" t="str">
        <f t="shared" si="124"/>
        <v>TAK</v>
      </c>
      <c r="G714">
        <f t="shared" si="125"/>
        <v>0.4</v>
      </c>
      <c r="H714">
        <f t="shared" si="129"/>
        <v>54700</v>
      </c>
      <c r="I714">
        <f t="shared" si="130"/>
        <v>78000</v>
      </c>
      <c r="J714">
        <f t="shared" si="131"/>
        <v>23300</v>
      </c>
      <c r="K714">
        <f t="shared" si="126"/>
        <v>54700</v>
      </c>
      <c r="L714">
        <f t="shared" si="127"/>
        <v>12</v>
      </c>
      <c r="M714" t="str">
        <f t="shared" si="132"/>
        <v>nie</v>
      </c>
      <c r="N714" t="str">
        <f t="shared" si="128"/>
        <v>nie</v>
      </c>
    </row>
    <row r="715" spans="1:14" x14ac:dyDescent="0.3">
      <c r="A715" s="2">
        <v>45640</v>
      </c>
      <c r="B715">
        <f t="shared" si="122"/>
        <v>6</v>
      </c>
      <c r="C715">
        <v>10</v>
      </c>
      <c r="D715">
        <f t="shared" si="123"/>
        <v>0</v>
      </c>
      <c r="E715" t="s">
        <v>8</v>
      </c>
      <c r="F715" s="2" t="str">
        <f t="shared" si="124"/>
        <v>NIE</v>
      </c>
      <c r="G715">
        <f t="shared" si="125"/>
        <v>0.4</v>
      </c>
      <c r="H715">
        <f t="shared" si="129"/>
        <v>54700</v>
      </c>
      <c r="I715">
        <f t="shared" si="130"/>
        <v>78000</v>
      </c>
      <c r="J715">
        <f t="shared" si="131"/>
        <v>23300</v>
      </c>
      <c r="K715">
        <f t="shared" si="126"/>
        <v>54700</v>
      </c>
      <c r="L715">
        <f t="shared" si="127"/>
        <v>12</v>
      </c>
      <c r="M715" t="str">
        <f t="shared" si="132"/>
        <v>nie</v>
      </c>
      <c r="N715" t="str">
        <f t="shared" si="128"/>
        <v>nie</v>
      </c>
    </row>
    <row r="716" spans="1:14" x14ac:dyDescent="0.3">
      <c r="A716" s="2">
        <v>45641</v>
      </c>
      <c r="B716">
        <f t="shared" si="122"/>
        <v>7</v>
      </c>
      <c r="C716">
        <v>10</v>
      </c>
      <c r="D716">
        <f t="shared" si="123"/>
        <v>150</v>
      </c>
      <c r="E716" t="s">
        <v>8</v>
      </c>
      <c r="F716" s="2" t="str">
        <f t="shared" si="124"/>
        <v>NIE</v>
      </c>
      <c r="G716">
        <f t="shared" si="125"/>
        <v>0.4</v>
      </c>
      <c r="H716">
        <f t="shared" si="129"/>
        <v>54550</v>
      </c>
      <c r="I716">
        <f t="shared" si="130"/>
        <v>78000</v>
      </c>
      <c r="J716">
        <f t="shared" si="131"/>
        <v>23450</v>
      </c>
      <c r="K716">
        <f t="shared" si="126"/>
        <v>54550</v>
      </c>
      <c r="L716">
        <f t="shared" si="127"/>
        <v>12</v>
      </c>
      <c r="M716" t="str">
        <f t="shared" si="132"/>
        <v>nie</v>
      </c>
      <c r="N716" t="str">
        <f t="shared" si="128"/>
        <v>nie</v>
      </c>
    </row>
    <row r="717" spans="1:14" x14ac:dyDescent="0.3">
      <c r="A717" s="2">
        <v>45642</v>
      </c>
      <c r="B717">
        <f t="shared" si="122"/>
        <v>1</v>
      </c>
      <c r="C717">
        <v>10</v>
      </c>
      <c r="D717">
        <f t="shared" si="123"/>
        <v>0</v>
      </c>
      <c r="E717" t="s">
        <v>8</v>
      </c>
      <c r="F717" s="2" t="str">
        <f t="shared" si="124"/>
        <v>TAK</v>
      </c>
      <c r="G717">
        <f t="shared" si="125"/>
        <v>0.4</v>
      </c>
      <c r="H717">
        <f t="shared" si="129"/>
        <v>54670</v>
      </c>
      <c r="I717">
        <f t="shared" si="130"/>
        <v>78120</v>
      </c>
      <c r="J717">
        <f t="shared" si="131"/>
        <v>23450</v>
      </c>
      <c r="K717">
        <f t="shared" si="126"/>
        <v>54670</v>
      </c>
      <c r="L717">
        <f t="shared" si="127"/>
        <v>12</v>
      </c>
      <c r="M717" t="str">
        <f t="shared" si="132"/>
        <v>nie</v>
      </c>
      <c r="N717" t="str">
        <f t="shared" si="128"/>
        <v>nie</v>
      </c>
    </row>
    <row r="718" spans="1:14" x14ac:dyDescent="0.3">
      <c r="A718" s="2">
        <v>45643</v>
      </c>
      <c r="B718">
        <f t="shared" si="122"/>
        <v>2</v>
      </c>
      <c r="C718">
        <v>10</v>
      </c>
      <c r="D718">
        <f t="shared" si="123"/>
        <v>0</v>
      </c>
      <c r="E718" t="s">
        <v>8</v>
      </c>
      <c r="F718" s="2" t="str">
        <f t="shared" si="124"/>
        <v>TAK</v>
      </c>
      <c r="G718">
        <f t="shared" si="125"/>
        <v>0.4</v>
      </c>
      <c r="H718">
        <f t="shared" si="129"/>
        <v>54790</v>
      </c>
      <c r="I718">
        <f t="shared" si="130"/>
        <v>78240</v>
      </c>
      <c r="J718">
        <f t="shared" si="131"/>
        <v>23450</v>
      </c>
      <c r="K718">
        <f t="shared" si="126"/>
        <v>54790</v>
      </c>
      <c r="L718">
        <f t="shared" si="127"/>
        <v>12</v>
      </c>
      <c r="M718" t="str">
        <f t="shared" si="132"/>
        <v>nie</v>
      </c>
      <c r="N718" t="str">
        <f t="shared" si="128"/>
        <v>nie</v>
      </c>
    </row>
    <row r="719" spans="1:14" x14ac:dyDescent="0.3">
      <c r="A719" s="2">
        <v>45644</v>
      </c>
      <c r="B719">
        <f t="shared" si="122"/>
        <v>3</v>
      </c>
      <c r="C719">
        <v>10</v>
      </c>
      <c r="D719">
        <f t="shared" si="123"/>
        <v>0</v>
      </c>
      <c r="E719" t="s">
        <v>8</v>
      </c>
      <c r="F719" s="2" t="str">
        <f t="shared" si="124"/>
        <v>TAK</v>
      </c>
      <c r="G719">
        <f t="shared" si="125"/>
        <v>0.4</v>
      </c>
      <c r="H719">
        <f t="shared" si="129"/>
        <v>54910</v>
      </c>
      <c r="I719">
        <f t="shared" si="130"/>
        <v>78360</v>
      </c>
      <c r="J719">
        <f t="shared" si="131"/>
        <v>23450</v>
      </c>
      <c r="K719">
        <f t="shared" si="126"/>
        <v>54910</v>
      </c>
      <c r="L719">
        <f t="shared" si="127"/>
        <v>12</v>
      </c>
      <c r="M719" t="str">
        <f t="shared" si="132"/>
        <v>nie</v>
      </c>
      <c r="N719" t="str">
        <f t="shared" si="128"/>
        <v>nie</v>
      </c>
    </row>
    <row r="720" spans="1:14" x14ac:dyDescent="0.3">
      <c r="A720" s="2">
        <v>45645</v>
      </c>
      <c r="B720">
        <f t="shared" si="122"/>
        <v>4</v>
      </c>
      <c r="C720">
        <v>10</v>
      </c>
      <c r="D720">
        <f t="shared" si="123"/>
        <v>0</v>
      </c>
      <c r="E720" t="s">
        <v>8</v>
      </c>
      <c r="F720" s="2" t="str">
        <f t="shared" si="124"/>
        <v>TAK</v>
      </c>
      <c r="G720">
        <f t="shared" si="125"/>
        <v>0.4</v>
      </c>
      <c r="H720">
        <f t="shared" si="129"/>
        <v>55030</v>
      </c>
      <c r="I720">
        <f t="shared" si="130"/>
        <v>78480</v>
      </c>
      <c r="J720">
        <f t="shared" si="131"/>
        <v>23450</v>
      </c>
      <c r="K720">
        <f t="shared" si="126"/>
        <v>55030</v>
      </c>
      <c r="L720">
        <f t="shared" si="127"/>
        <v>12</v>
      </c>
      <c r="M720" t="str">
        <f t="shared" si="132"/>
        <v>nie</v>
      </c>
      <c r="N720" t="str">
        <f t="shared" si="128"/>
        <v>nie</v>
      </c>
    </row>
    <row r="721" spans="1:14" x14ac:dyDescent="0.3">
      <c r="A721" s="2">
        <v>45646</v>
      </c>
      <c r="B721">
        <f t="shared" si="122"/>
        <v>5</v>
      </c>
      <c r="C721">
        <v>10</v>
      </c>
      <c r="D721">
        <f t="shared" si="123"/>
        <v>0</v>
      </c>
      <c r="E721" t="s">
        <v>8</v>
      </c>
      <c r="F721" s="2" t="str">
        <f t="shared" si="124"/>
        <v>TAK</v>
      </c>
      <c r="G721">
        <f t="shared" si="125"/>
        <v>0.4</v>
      </c>
      <c r="H721">
        <f t="shared" si="129"/>
        <v>55150</v>
      </c>
      <c r="I721">
        <f t="shared" si="130"/>
        <v>78600</v>
      </c>
      <c r="J721">
        <f t="shared" si="131"/>
        <v>23450</v>
      </c>
      <c r="K721">
        <f t="shared" si="126"/>
        <v>55150</v>
      </c>
      <c r="L721">
        <f t="shared" si="127"/>
        <v>12</v>
      </c>
      <c r="M721" t="str">
        <f t="shared" si="132"/>
        <v>nie</v>
      </c>
      <c r="N721" t="str">
        <f t="shared" si="128"/>
        <v>nie</v>
      </c>
    </row>
    <row r="722" spans="1:14" x14ac:dyDescent="0.3">
      <c r="A722" s="2">
        <v>45647</v>
      </c>
      <c r="B722">
        <f t="shared" si="122"/>
        <v>6</v>
      </c>
      <c r="C722">
        <v>10</v>
      </c>
      <c r="D722">
        <f t="shared" si="123"/>
        <v>0</v>
      </c>
      <c r="E722" t="s">
        <v>9</v>
      </c>
      <c r="F722" s="2" t="str">
        <f t="shared" si="124"/>
        <v>NIE</v>
      </c>
      <c r="G722">
        <f t="shared" si="125"/>
        <v>0.2</v>
      </c>
      <c r="H722">
        <f t="shared" si="129"/>
        <v>55150</v>
      </c>
      <c r="I722">
        <f t="shared" si="130"/>
        <v>78600</v>
      </c>
      <c r="J722">
        <f t="shared" si="131"/>
        <v>23450</v>
      </c>
      <c r="K722">
        <f t="shared" si="126"/>
        <v>55150</v>
      </c>
      <c r="L722">
        <f t="shared" si="127"/>
        <v>12</v>
      </c>
      <c r="M722" t="str">
        <f t="shared" si="132"/>
        <v>nie</v>
      </c>
      <c r="N722" t="str">
        <f t="shared" si="128"/>
        <v>nie</v>
      </c>
    </row>
    <row r="723" spans="1:14" x14ac:dyDescent="0.3">
      <c r="A723" s="2">
        <v>45648</v>
      </c>
      <c r="B723">
        <f t="shared" si="122"/>
        <v>7</v>
      </c>
      <c r="C723">
        <v>10</v>
      </c>
      <c r="D723">
        <f t="shared" si="123"/>
        <v>150</v>
      </c>
      <c r="E723" t="s">
        <v>9</v>
      </c>
      <c r="F723" s="2" t="str">
        <f t="shared" si="124"/>
        <v>NIE</v>
      </c>
      <c r="G723">
        <f t="shared" si="125"/>
        <v>0.2</v>
      </c>
      <c r="H723">
        <f t="shared" si="129"/>
        <v>55000</v>
      </c>
      <c r="I723">
        <f t="shared" si="130"/>
        <v>78600</v>
      </c>
      <c r="J723">
        <f t="shared" si="131"/>
        <v>23600</v>
      </c>
      <c r="K723">
        <f t="shared" si="126"/>
        <v>55000</v>
      </c>
      <c r="L723">
        <f t="shared" si="127"/>
        <v>12</v>
      </c>
      <c r="M723" t="str">
        <f t="shared" si="132"/>
        <v>nie</v>
      </c>
      <c r="N723" t="str">
        <f t="shared" si="128"/>
        <v>nie</v>
      </c>
    </row>
    <row r="724" spans="1:14" x14ac:dyDescent="0.3">
      <c r="A724" s="2">
        <v>45649</v>
      </c>
      <c r="B724">
        <f t="shared" si="122"/>
        <v>1</v>
      </c>
      <c r="C724">
        <v>10</v>
      </c>
      <c r="D724">
        <f t="shared" si="123"/>
        <v>0</v>
      </c>
      <c r="E724" t="s">
        <v>9</v>
      </c>
      <c r="F724" s="2" t="str">
        <f t="shared" si="124"/>
        <v>TAK</v>
      </c>
      <c r="G724">
        <f t="shared" si="125"/>
        <v>0.2</v>
      </c>
      <c r="H724">
        <f t="shared" si="129"/>
        <v>55060</v>
      </c>
      <c r="I724">
        <f t="shared" si="130"/>
        <v>78660</v>
      </c>
      <c r="J724">
        <f t="shared" si="131"/>
        <v>23600</v>
      </c>
      <c r="K724">
        <f t="shared" si="126"/>
        <v>55060</v>
      </c>
      <c r="L724">
        <f t="shared" si="127"/>
        <v>12</v>
      </c>
      <c r="M724" t="str">
        <f t="shared" si="132"/>
        <v>nie</v>
      </c>
      <c r="N724" t="str">
        <f t="shared" si="128"/>
        <v>nie</v>
      </c>
    </row>
    <row r="725" spans="1:14" x14ac:dyDescent="0.3">
      <c r="A725" s="2">
        <v>45650</v>
      </c>
      <c r="B725">
        <f t="shared" si="122"/>
        <v>2</v>
      </c>
      <c r="C725">
        <v>10</v>
      </c>
      <c r="D725">
        <f t="shared" si="123"/>
        <v>0</v>
      </c>
      <c r="E725" t="s">
        <v>9</v>
      </c>
      <c r="F725" s="2" t="str">
        <f t="shared" si="124"/>
        <v>TAK</v>
      </c>
      <c r="G725">
        <f t="shared" si="125"/>
        <v>0.2</v>
      </c>
      <c r="H725">
        <f t="shared" si="129"/>
        <v>55120</v>
      </c>
      <c r="I725">
        <f t="shared" si="130"/>
        <v>78720</v>
      </c>
      <c r="J725">
        <f t="shared" si="131"/>
        <v>23600</v>
      </c>
      <c r="K725">
        <f t="shared" si="126"/>
        <v>55120</v>
      </c>
      <c r="L725">
        <f t="shared" si="127"/>
        <v>12</v>
      </c>
      <c r="M725" t="str">
        <f t="shared" si="132"/>
        <v>nie</v>
      </c>
      <c r="N725" t="str">
        <f t="shared" si="128"/>
        <v>nie</v>
      </c>
    </row>
    <row r="726" spans="1:14" x14ac:dyDescent="0.3">
      <c r="A726" s="2">
        <v>45651</v>
      </c>
      <c r="B726">
        <f t="shared" si="122"/>
        <v>3</v>
      </c>
      <c r="C726">
        <v>10</v>
      </c>
      <c r="D726">
        <f t="shared" si="123"/>
        <v>0</v>
      </c>
      <c r="E726" t="s">
        <v>9</v>
      </c>
      <c r="F726" s="2" t="str">
        <f t="shared" si="124"/>
        <v>TAK</v>
      </c>
      <c r="G726">
        <f t="shared" si="125"/>
        <v>0.2</v>
      </c>
      <c r="H726">
        <f t="shared" si="129"/>
        <v>55180</v>
      </c>
      <c r="I726">
        <f t="shared" si="130"/>
        <v>78780</v>
      </c>
      <c r="J726">
        <f t="shared" si="131"/>
        <v>23600</v>
      </c>
      <c r="K726">
        <f t="shared" si="126"/>
        <v>55180</v>
      </c>
      <c r="L726">
        <f t="shared" si="127"/>
        <v>12</v>
      </c>
      <c r="M726" t="str">
        <f t="shared" si="132"/>
        <v>nie</v>
      </c>
      <c r="N726" t="str">
        <f t="shared" si="128"/>
        <v>nie</v>
      </c>
    </row>
    <row r="727" spans="1:14" x14ac:dyDescent="0.3">
      <c r="A727" s="2">
        <v>45652</v>
      </c>
      <c r="B727">
        <f t="shared" si="122"/>
        <v>4</v>
      </c>
      <c r="C727">
        <v>10</v>
      </c>
      <c r="D727">
        <f t="shared" si="123"/>
        <v>0</v>
      </c>
      <c r="E727" t="s">
        <v>9</v>
      </c>
      <c r="F727" s="2" t="str">
        <f t="shared" si="124"/>
        <v>TAK</v>
      </c>
      <c r="G727">
        <f t="shared" si="125"/>
        <v>0.2</v>
      </c>
      <c r="H727">
        <f t="shared" si="129"/>
        <v>55240</v>
      </c>
      <c r="I727">
        <f t="shared" si="130"/>
        <v>78840</v>
      </c>
      <c r="J727">
        <f t="shared" si="131"/>
        <v>23600</v>
      </c>
      <c r="K727">
        <f t="shared" si="126"/>
        <v>55240</v>
      </c>
      <c r="L727">
        <f t="shared" si="127"/>
        <v>12</v>
      </c>
      <c r="M727" t="str">
        <f t="shared" si="132"/>
        <v>nie</v>
      </c>
      <c r="N727" t="str">
        <f t="shared" si="128"/>
        <v>nie</v>
      </c>
    </row>
    <row r="728" spans="1:14" x14ac:dyDescent="0.3">
      <c r="A728" s="2">
        <v>45653</v>
      </c>
      <c r="B728">
        <f t="shared" si="122"/>
        <v>5</v>
      </c>
      <c r="C728">
        <v>10</v>
      </c>
      <c r="D728">
        <f t="shared" si="123"/>
        <v>0</v>
      </c>
      <c r="E728" t="s">
        <v>9</v>
      </c>
      <c r="F728" s="2" t="str">
        <f t="shared" si="124"/>
        <v>TAK</v>
      </c>
      <c r="G728">
        <f t="shared" si="125"/>
        <v>0.2</v>
      </c>
      <c r="H728">
        <f t="shared" si="129"/>
        <v>55300</v>
      </c>
      <c r="I728">
        <f t="shared" si="130"/>
        <v>78900</v>
      </c>
      <c r="J728">
        <f t="shared" si="131"/>
        <v>23600</v>
      </c>
      <c r="K728">
        <f t="shared" si="126"/>
        <v>55300</v>
      </c>
      <c r="L728">
        <f t="shared" si="127"/>
        <v>12</v>
      </c>
      <c r="M728" t="str">
        <f t="shared" si="132"/>
        <v>nie</v>
      </c>
      <c r="N728" t="str">
        <f t="shared" si="128"/>
        <v>nie</v>
      </c>
    </row>
    <row r="729" spans="1:14" x14ac:dyDescent="0.3">
      <c r="A729" s="2">
        <v>45654</v>
      </c>
      <c r="B729">
        <f t="shared" si="122"/>
        <v>6</v>
      </c>
      <c r="C729">
        <v>10</v>
      </c>
      <c r="D729">
        <f t="shared" si="123"/>
        <v>0</v>
      </c>
      <c r="E729" t="s">
        <v>9</v>
      </c>
      <c r="F729" s="2" t="str">
        <f t="shared" si="124"/>
        <v>NIE</v>
      </c>
      <c r="G729">
        <f t="shared" si="125"/>
        <v>0.2</v>
      </c>
      <c r="H729">
        <f t="shared" si="129"/>
        <v>55300</v>
      </c>
      <c r="I729">
        <f t="shared" si="130"/>
        <v>78900</v>
      </c>
      <c r="J729">
        <f t="shared" si="131"/>
        <v>23600</v>
      </c>
      <c r="K729">
        <f t="shared" si="126"/>
        <v>55300</v>
      </c>
      <c r="L729">
        <f t="shared" si="127"/>
        <v>12</v>
      </c>
      <c r="M729" t="str">
        <f t="shared" si="132"/>
        <v>nie</v>
      </c>
      <c r="N729" t="str">
        <f t="shared" si="128"/>
        <v>nie</v>
      </c>
    </row>
    <row r="730" spans="1:14" x14ac:dyDescent="0.3">
      <c r="A730" s="2">
        <v>45655</v>
      </c>
      <c r="B730">
        <f t="shared" si="122"/>
        <v>7</v>
      </c>
      <c r="C730">
        <v>10</v>
      </c>
      <c r="D730">
        <f t="shared" si="123"/>
        <v>150</v>
      </c>
      <c r="E730" t="s">
        <v>9</v>
      </c>
      <c r="F730" s="2" t="str">
        <f t="shared" si="124"/>
        <v>NIE</v>
      </c>
      <c r="G730">
        <f t="shared" si="125"/>
        <v>0.2</v>
      </c>
      <c r="H730">
        <f t="shared" si="129"/>
        <v>55150</v>
      </c>
      <c r="I730">
        <f t="shared" si="130"/>
        <v>78900</v>
      </c>
      <c r="J730">
        <f t="shared" si="131"/>
        <v>23750</v>
      </c>
      <c r="K730">
        <f t="shared" si="126"/>
        <v>55150</v>
      </c>
      <c r="L730">
        <f t="shared" si="127"/>
        <v>12</v>
      </c>
      <c r="M730" t="str">
        <f t="shared" si="132"/>
        <v>nie</v>
      </c>
      <c r="N730" t="str">
        <f t="shared" si="128"/>
        <v>nie</v>
      </c>
    </row>
    <row r="731" spans="1:14" x14ac:dyDescent="0.3">
      <c r="A731" s="2">
        <v>45656</v>
      </c>
      <c r="B731">
        <f t="shared" si="122"/>
        <v>1</v>
      </c>
      <c r="C731">
        <v>10</v>
      </c>
      <c r="D731">
        <f t="shared" si="123"/>
        <v>0</v>
      </c>
      <c r="E731" t="s">
        <v>9</v>
      </c>
      <c r="F731" s="2" t="str">
        <f t="shared" si="124"/>
        <v>TAK</v>
      </c>
      <c r="G731">
        <f t="shared" si="125"/>
        <v>0.2</v>
      </c>
      <c r="H731">
        <f t="shared" si="129"/>
        <v>55210</v>
      </c>
      <c r="I731">
        <f t="shared" si="130"/>
        <v>78960</v>
      </c>
      <c r="J731">
        <f t="shared" si="131"/>
        <v>23750</v>
      </c>
      <c r="K731">
        <f t="shared" si="126"/>
        <v>55210</v>
      </c>
      <c r="L731">
        <f t="shared" si="127"/>
        <v>12</v>
      </c>
      <c r="M731" t="str">
        <f t="shared" si="132"/>
        <v>nie</v>
      </c>
      <c r="N731" t="str">
        <f t="shared" si="128"/>
        <v>nie</v>
      </c>
    </row>
    <row r="732" spans="1:14" x14ac:dyDescent="0.3">
      <c r="A732" s="2">
        <v>45657</v>
      </c>
      <c r="B732">
        <f t="shared" si="122"/>
        <v>2</v>
      </c>
      <c r="C732">
        <v>10</v>
      </c>
      <c r="D732">
        <f t="shared" si="123"/>
        <v>0</v>
      </c>
      <c r="E732" t="s">
        <v>9</v>
      </c>
      <c r="F732" s="2" t="str">
        <f t="shared" si="124"/>
        <v>TAK</v>
      </c>
      <c r="G732">
        <f t="shared" si="125"/>
        <v>0.2</v>
      </c>
      <c r="H732">
        <f t="shared" si="129"/>
        <v>55270</v>
      </c>
      <c r="I732">
        <f t="shared" si="130"/>
        <v>79020</v>
      </c>
      <c r="J732">
        <f t="shared" si="131"/>
        <v>23750</v>
      </c>
      <c r="K732">
        <f t="shared" si="126"/>
        <v>55270</v>
      </c>
      <c r="L732">
        <f t="shared" si="127"/>
        <v>12</v>
      </c>
      <c r="M732" t="str">
        <f t="shared" si="132"/>
        <v>nie</v>
      </c>
      <c r="N732" t="str">
        <f>IF(AND(M732="nie",M733="tak"),"koniec","nie")</f>
        <v>nie</v>
      </c>
    </row>
  </sheetData>
  <autoFilter ref="A1:N732" xr:uid="{1036714E-31F8-41E5-852C-30428D16FCA5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F9E9-FFA5-4B83-87E4-2FE96D40DE7F}">
  <dimension ref="A3:B16"/>
  <sheetViews>
    <sheetView workbookViewId="0">
      <selection activeCell="I24" sqref="I24"/>
    </sheetView>
  </sheetViews>
  <sheetFormatPr defaultRowHeight="14.4" x14ac:dyDescent="0.3"/>
  <cols>
    <col min="1" max="1" width="16.6640625" bestFit="1" customWidth="1"/>
    <col min="2" max="2" width="14" bestFit="1" customWidth="1"/>
  </cols>
  <sheetData>
    <row r="3" spans="1:2" x14ac:dyDescent="0.3">
      <c r="A3" s="6" t="s">
        <v>19</v>
      </c>
      <c r="B3" t="s">
        <v>18</v>
      </c>
    </row>
    <row r="4" spans="1:2" x14ac:dyDescent="0.3">
      <c r="A4" s="7" t="s">
        <v>21</v>
      </c>
      <c r="B4" s="5">
        <v>-239570</v>
      </c>
    </row>
    <row r="5" spans="1:2" x14ac:dyDescent="0.3">
      <c r="A5" s="7" t="s">
        <v>22</v>
      </c>
      <c r="B5" s="5">
        <v>-198500</v>
      </c>
    </row>
    <row r="6" spans="1:2" x14ac:dyDescent="0.3">
      <c r="A6" s="7" t="s">
        <v>23</v>
      </c>
      <c r="B6" s="5">
        <v>-195260</v>
      </c>
    </row>
    <row r="7" spans="1:2" x14ac:dyDescent="0.3">
      <c r="A7" s="7" t="s">
        <v>24</v>
      </c>
      <c r="B7" s="5">
        <v>-121950</v>
      </c>
    </row>
    <row r="8" spans="1:2" x14ac:dyDescent="0.3">
      <c r="A8" s="7" t="s">
        <v>25</v>
      </c>
      <c r="B8" s="5">
        <v>-44990</v>
      </c>
    </row>
    <row r="9" spans="1:2" x14ac:dyDescent="0.3">
      <c r="A9" s="7" t="s">
        <v>26</v>
      </c>
      <c r="B9" s="5">
        <v>40290</v>
      </c>
    </row>
    <row r="10" spans="1:2" x14ac:dyDescent="0.3">
      <c r="A10" s="7" t="s">
        <v>27</v>
      </c>
      <c r="B10" s="5">
        <v>186490</v>
      </c>
    </row>
    <row r="11" spans="1:2" x14ac:dyDescent="0.3">
      <c r="A11" s="7" t="s">
        <v>28</v>
      </c>
      <c r="B11" s="5">
        <v>351700</v>
      </c>
    </row>
    <row r="12" spans="1:2" x14ac:dyDescent="0.3">
      <c r="A12" s="7" t="s">
        <v>29</v>
      </c>
      <c r="B12" s="5">
        <v>494400</v>
      </c>
    </row>
    <row r="13" spans="1:2" x14ac:dyDescent="0.3">
      <c r="A13" s="7" t="s">
        <v>30</v>
      </c>
      <c r="B13" s="5">
        <v>599080</v>
      </c>
    </row>
    <row r="14" spans="1:2" x14ac:dyDescent="0.3">
      <c r="A14" s="7" t="s">
        <v>31</v>
      </c>
      <c r="B14" s="5">
        <v>638940</v>
      </c>
    </row>
    <row r="15" spans="1:2" x14ac:dyDescent="0.3">
      <c r="A15" s="7" t="s">
        <v>32</v>
      </c>
      <c r="B15" s="5">
        <v>718210</v>
      </c>
    </row>
    <row r="16" spans="1:2" x14ac:dyDescent="0.3">
      <c r="A16" s="7" t="s">
        <v>20</v>
      </c>
      <c r="B16" s="5">
        <v>2228840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284E-A1AD-4CC1-B508-FE367A1933E4}">
  <dimension ref="A1:B14"/>
  <sheetViews>
    <sheetView workbookViewId="0"/>
  </sheetViews>
  <sheetFormatPr defaultRowHeight="14.4" x14ac:dyDescent="0.3"/>
  <cols>
    <col min="1" max="1" width="16.6640625" bestFit="1" customWidth="1"/>
    <col min="2" max="2" width="14" bestFit="1" customWidth="1"/>
  </cols>
  <sheetData>
    <row r="1" spans="1:2" x14ac:dyDescent="0.3">
      <c r="A1" s="6" t="s">
        <v>19</v>
      </c>
      <c r="B1" t="s">
        <v>18</v>
      </c>
    </row>
    <row r="2" spans="1:2" x14ac:dyDescent="0.3">
      <c r="A2" s="7" t="s">
        <v>58</v>
      </c>
      <c r="B2" s="5">
        <v>-7430</v>
      </c>
    </row>
    <row r="3" spans="1:2" x14ac:dyDescent="0.3">
      <c r="A3" s="7" t="s">
        <v>59</v>
      </c>
      <c r="B3" s="5">
        <v>600</v>
      </c>
    </row>
    <row r="4" spans="1:2" x14ac:dyDescent="0.3">
      <c r="A4" s="7" t="s">
        <v>60</v>
      </c>
      <c r="B4" s="5">
        <v>1590</v>
      </c>
    </row>
    <row r="5" spans="1:2" x14ac:dyDescent="0.3">
      <c r="A5" s="7" t="s">
        <v>61</v>
      </c>
      <c r="B5" s="5">
        <v>2250</v>
      </c>
    </row>
    <row r="6" spans="1:2" x14ac:dyDescent="0.3">
      <c r="A6" s="7" t="s">
        <v>25</v>
      </c>
      <c r="B6" s="5">
        <v>2850</v>
      </c>
    </row>
    <row r="7" spans="1:2" x14ac:dyDescent="0.3">
      <c r="A7" s="7" t="s">
        <v>62</v>
      </c>
      <c r="B7" s="5">
        <v>3660</v>
      </c>
    </row>
    <row r="8" spans="1:2" x14ac:dyDescent="0.3">
      <c r="A8" s="7" t="s">
        <v>63</v>
      </c>
      <c r="B8" s="5">
        <v>4920</v>
      </c>
    </row>
    <row r="9" spans="1:2" x14ac:dyDescent="0.3">
      <c r="A9" s="7" t="s">
        <v>64</v>
      </c>
      <c r="B9" s="5">
        <v>5610</v>
      </c>
    </row>
    <row r="10" spans="1:2" x14ac:dyDescent="0.3">
      <c r="A10" s="7" t="s">
        <v>65</v>
      </c>
      <c r="B10" s="5">
        <v>4320</v>
      </c>
    </row>
    <row r="11" spans="1:2" x14ac:dyDescent="0.3">
      <c r="A11" s="7" t="s">
        <v>66</v>
      </c>
      <c r="B11" s="5">
        <v>1890</v>
      </c>
    </row>
    <row r="12" spans="1:2" x14ac:dyDescent="0.3">
      <c r="A12" s="7" t="s">
        <v>67</v>
      </c>
      <c r="B12" s="5">
        <v>2040</v>
      </c>
    </row>
    <row r="13" spans="1:2" x14ac:dyDescent="0.3">
      <c r="A13" s="7" t="s">
        <v>68</v>
      </c>
      <c r="B13" s="5">
        <v>1350</v>
      </c>
    </row>
    <row r="14" spans="1:2" x14ac:dyDescent="0.3">
      <c r="A14" s="7" t="s">
        <v>20</v>
      </c>
      <c r="B14" s="5">
        <v>23650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3B55-4C93-4BE5-B95B-1D6EF7EB2575}">
  <dimension ref="A3:H16"/>
  <sheetViews>
    <sheetView workbookViewId="0">
      <selection activeCell="E19" sqref="E19"/>
    </sheetView>
  </sheetViews>
  <sheetFormatPr defaultRowHeight="14.4" x14ac:dyDescent="0.3"/>
  <cols>
    <col min="1" max="1" width="16.6640625" bestFit="1" customWidth="1"/>
    <col min="2" max="2" width="11.77734375" bestFit="1" customWidth="1"/>
    <col min="3" max="3" width="15.33203125" bestFit="1" customWidth="1"/>
    <col min="4" max="4" width="15.33203125" customWidth="1"/>
    <col min="5" max="13" width="17" bestFit="1" customWidth="1"/>
    <col min="14" max="14" width="14" bestFit="1" customWidth="1"/>
    <col min="15" max="25" width="17" bestFit="1" customWidth="1"/>
    <col min="26" max="26" width="18.5546875" bestFit="1" customWidth="1"/>
    <col min="27" max="27" width="22.109375" bestFit="1" customWidth="1"/>
  </cols>
  <sheetData>
    <row r="3" spans="1:8" x14ac:dyDescent="0.3">
      <c r="A3" s="6" t="s">
        <v>19</v>
      </c>
      <c r="B3" t="s">
        <v>56</v>
      </c>
      <c r="C3" t="s">
        <v>57</v>
      </c>
      <c r="E3" t="s">
        <v>33</v>
      </c>
      <c r="F3" t="s">
        <v>15</v>
      </c>
      <c r="G3" t="s">
        <v>13</v>
      </c>
      <c r="H3" t="s">
        <v>2</v>
      </c>
    </row>
    <row r="4" spans="1:8" x14ac:dyDescent="0.3">
      <c r="A4" s="7">
        <v>1</v>
      </c>
      <c r="B4" s="5">
        <v>8750</v>
      </c>
      <c r="C4" s="5">
        <v>1320</v>
      </c>
      <c r="D4" s="5"/>
      <c r="E4" t="s">
        <v>58</v>
      </c>
      <c r="F4">
        <v>8750</v>
      </c>
      <c r="G4">
        <v>1320</v>
      </c>
      <c r="H4">
        <f>G4-F4</f>
        <v>-7430</v>
      </c>
    </row>
    <row r="5" spans="1:8" x14ac:dyDescent="0.3">
      <c r="A5" s="7">
        <v>2</v>
      </c>
      <c r="B5" s="5">
        <v>600</v>
      </c>
      <c r="C5" s="5">
        <v>1200</v>
      </c>
      <c r="D5" s="5"/>
      <c r="E5" t="s">
        <v>59</v>
      </c>
      <c r="F5">
        <v>600</v>
      </c>
      <c r="G5">
        <v>1200</v>
      </c>
      <c r="H5">
        <f t="shared" ref="H5:H15" si="0">G5-F5</f>
        <v>600</v>
      </c>
    </row>
    <row r="6" spans="1:8" x14ac:dyDescent="0.3">
      <c r="A6" s="7">
        <v>3</v>
      </c>
      <c r="B6" s="5">
        <v>600</v>
      </c>
      <c r="C6" s="5">
        <v>2190</v>
      </c>
      <c r="D6" s="5"/>
      <c r="E6" t="s">
        <v>60</v>
      </c>
      <c r="F6">
        <v>600</v>
      </c>
      <c r="G6">
        <v>2190</v>
      </c>
      <c r="H6">
        <f t="shared" si="0"/>
        <v>1590</v>
      </c>
    </row>
    <row r="7" spans="1:8" x14ac:dyDescent="0.3">
      <c r="A7" s="7">
        <v>4</v>
      </c>
      <c r="B7" s="5">
        <v>750</v>
      </c>
      <c r="C7" s="5">
        <v>3000</v>
      </c>
      <c r="D7" s="5"/>
      <c r="E7" t="s">
        <v>61</v>
      </c>
      <c r="F7">
        <v>750</v>
      </c>
      <c r="G7">
        <v>3000</v>
      </c>
      <c r="H7">
        <f t="shared" si="0"/>
        <v>2250</v>
      </c>
    </row>
    <row r="8" spans="1:8" x14ac:dyDescent="0.3">
      <c r="A8" s="7">
        <v>5</v>
      </c>
      <c r="B8" s="5">
        <v>600</v>
      </c>
      <c r="C8" s="5">
        <v>3450</v>
      </c>
      <c r="D8" s="5"/>
      <c r="E8" t="s">
        <v>25</v>
      </c>
      <c r="F8">
        <v>600</v>
      </c>
      <c r="G8">
        <v>3450</v>
      </c>
      <c r="H8">
        <f t="shared" si="0"/>
        <v>2850</v>
      </c>
    </row>
    <row r="9" spans="1:8" x14ac:dyDescent="0.3">
      <c r="A9" s="7">
        <v>6</v>
      </c>
      <c r="B9" s="5">
        <v>600</v>
      </c>
      <c r="C9" s="5">
        <v>4260</v>
      </c>
      <c r="D9" s="5"/>
      <c r="E9" t="s">
        <v>62</v>
      </c>
      <c r="F9">
        <v>600</v>
      </c>
      <c r="G9">
        <v>4260</v>
      </c>
      <c r="H9">
        <f t="shared" si="0"/>
        <v>3660</v>
      </c>
    </row>
    <row r="10" spans="1:8" x14ac:dyDescent="0.3">
      <c r="A10" s="7">
        <v>7</v>
      </c>
      <c r="B10" s="5">
        <v>750</v>
      </c>
      <c r="C10" s="5">
        <v>5670</v>
      </c>
      <c r="D10" s="5"/>
      <c r="E10" t="s">
        <v>63</v>
      </c>
      <c r="F10">
        <v>750</v>
      </c>
      <c r="G10">
        <v>5670</v>
      </c>
      <c r="H10">
        <f t="shared" si="0"/>
        <v>4920</v>
      </c>
    </row>
    <row r="11" spans="1:8" x14ac:dyDescent="0.3">
      <c r="A11" s="7">
        <v>8</v>
      </c>
      <c r="B11" s="5">
        <v>600</v>
      </c>
      <c r="C11" s="5">
        <v>6210</v>
      </c>
      <c r="D11" s="5"/>
      <c r="E11" t="s">
        <v>64</v>
      </c>
      <c r="F11">
        <v>600</v>
      </c>
      <c r="G11">
        <v>6210</v>
      </c>
      <c r="H11">
        <f t="shared" si="0"/>
        <v>5610</v>
      </c>
    </row>
    <row r="12" spans="1:8" x14ac:dyDescent="0.3">
      <c r="A12" s="7">
        <v>9</v>
      </c>
      <c r="B12" s="5">
        <v>600</v>
      </c>
      <c r="C12" s="5">
        <v>4920</v>
      </c>
      <c r="D12" s="5"/>
      <c r="E12" t="s">
        <v>65</v>
      </c>
      <c r="F12">
        <v>600</v>
      </c>
      <c r="G12">
        <v>4920</v>
      </c>
      <c r="H12">
        <f t="shared" si="0"/>
        <v>4320</v>
      </c>
    </row>
    <row r="13" spans="1:8" x14ac:dyDescent="0.3">
      <c r="A13" s="7">
        <v>10</v>
      </c>
      <c r="B13" s="5">
        <v>750</v>
      </c>
      <c r="C13" s="5">
        <v>2640</v>
      </c>
      <c r="D13" s="5"/>
      <c r="E13" t="s">
        <v>66</v>
      </c>
      <c r="F13">
        <v>750</v>
      </c>
      <c r="G13">
        <v>2640</v>
      </c>
      <c r="H13">
        <f t="shared" si="0"/>
        <v>1890</v>
      </c>
    </row>
    <row r="14" spans="1:8" x14ac:dyDescent="0.3">
      <c r="A14" s="7">
        <v>11</v>
      </c>
      <c r="B14" s="5">
        <v>600</v>
      </c>
      <c r="C14" s="5">
        <v>2640</v>
      </c>
      <c r="D14" s="5"/>
      <c r="E14" t="s">
        <v>67</v>
      </c>
      <c r="F14">
        <v>600</v>
      </c>
      <c r="G14">
        <v>2640</v>
      </c>
      <c r="H14">
        <f t="shared" si="0"/>
        <v>2040</v>
      </c>
    </row>
    <row r="15" spans="1:8" x14ac:dyDescent="0.3">
      <c r="A15" s="7">
        <v>12</v>
      </c>
      <c r="B15" s="5">
        <v>750</v>
      </c>
      <c r="C15" s="5">
        <v>2100</v>
      </c>
      <c r="D15" s="5"/>
      <c r="E15" t="s">
        <v>68</v>
      </c>
      <c r="F15">
        <v>750</v>
      </c>
      <c r="G15">
        <v>2100</v>
      </c>
      <c r="H15">
        <f t="shared" si="0"/>
        <v>1350</v>
      </c>
    </row>
    <row r="16" spans="1:8" x14ac:dyDescent="0.3">
      <c r="A16" s="7" t="s">
        <v>20</v>
      </c>
      <c r="B16" s="5">
        <v>15950</v>
      </c>
      <c r="C16" s="5">
        <v>39600</v>
      </c>
      <c r="D1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732"/>
  <sheetViews>
    <sheetView topLeftCell="A19" zoomScale="120" zoomScaleNormal="120" workbookViewId="0">
      <selection activeCell="K29" sqref="K29"/>
    </sheetView>
  </sheetViews>
  <sheetFormatPr defaultRowHeight="14.4" x14ac:dyDescent="0.3"/>
  <cols>
    <col min="1" max="1" width="10.109375" bestFit="1" customWidth="1"/>
    <col min="2" max="2" width="5.77734375" customWidth="1"/>
    <col min="3" max="3" width="7.44140625" customWidth="1"/>
    <col min="4" max="4" width="9.21875" customWidth="1"/>
    <col min="5" max="5" width="9.44140625" customWidth="1"/>
    <col min="6" max="6" width="4.33203125" customWidth="1"/>
    <col min="7" max="7" width="7.77734375" customWidth="1"/>
    <col min="8" max="8" width="7.109375" customWidth="1"/>
    <col min="9" max="9" width="8.88671875" customWidth="1"/>
    <col min="10" max="10" width="8.5546875" customWidth="1"/>
    <col min="11" max="11" width="9.5546875" customWidth="1"/>
    <col min="12" max="12" width="9.44140625" customWidth="1"/>
    <col min="13" max="13" width="8.44140625" customWidth="1"/>
    <col min="14" max="14" width="8.88671875" customWidth="1"/>
    <col min="15" max="17" width="8" customWidth="1"/>
    <col min="18" max="19" width="16.21875" customWidth="1"/>
    <col min="20" max="20" width="17" customWidth="1"/>
    <col min="21" max="21" width="9.44140625" customWidth="1"/>
    <col min="22" max="22" width="15" customWidth="1"/>
    <col min="23" max="23" width="11.21875" customWidth="1"/>
    <col min="24" max="24" width="12.109375" customWidth="1"/>
  </cols>
  <sheetData>
    <row r="1" spans="1:24" ht="29.4" customHeight="1" x14ac:dyDescent="0.3">
      <c r="A1" s="8" t="s">
        <v>0</v>
      </c>
      <c r="B1" s="8" t="s">
        <v>1</v>
      </c>
      <c r="C1" s="8" t="s">
        <v>10</v>
      </c>
      <c r="D1" s="8" t="s">
        <v>3</v>
      </c>
      <c r="E1" s="8" t="s">
        <v>4</v>
      </c>
      <c r="F1" s="8" t="s">
        <v>11</v>
      </c>
      <c r="G1" s="8" t="s">
        <v>12</v>
      </c>
      <c r="H1" s="8" t="s">
        <v>15</v>
      </c>
      <c r="I1" s="8" t="s">
        <v>13</v>
      </c>
      <c r="J1" s="8" t="s">
        <v>53</v>
      </c>
      <c r="K1" s="8" t="s">
        <v>54</v>
      </c>
      <c r="L1" s="8" t="s">
        <v>55</v>
      </c>
      <c r="M1" s="8" t="s">
        <v>16</v>
      </c>
      <c r="N1" s="8" t="s">
        <v>33</v>
      </c>
      <c r="O1" s="8" t="s">
        <v>35</v>
      </c>
      <c r="P1" s="8" t="s">
        <v>37</v>
      </c>
      <c r="Q1" s="8" t="s">
        <v>72</v>
      </c>
      <c r="R1" s="8" t="s">
        <v>75</v>
      </c>
      <c r="S1" s="8" t="s">
        <v>76</v>
      </c>
      <c r="T1" s="1" t="s">
        <v>73</v>
      </c>
    </row>
    <row r="2" spans="1:24" x14ac:dyDescent="0.3">
      <c r="A2" s="2">
        <v>44927</v>
      </c>
      <c r="B2">
        <f>WEEKDAY(A2,2)</f>
        <v>7</v>
      </c>
      <c r="C2">
        <v>10</v>
      </c>
      <c r="D2">
        <f>IF(B2=7,15*10,0)</f>
        <v>150</v>
      </c>
      <c r="E2" t="s">
        <v>9</v>
      </c>
      <c r="F2" s="2" t="str">
        <f>IF(OR(B2=6,B2=7),"NIE","TAK")</f>
        <v>NIE</v>
      </c>
      <c r="G2">
        <f>IF(E2="wiosna",50%,IF(E2="lato",90%,IF(E2="jesień",40%,20%)))</f>
        <v>0.2</v>
      </c>
      <c r="H2">
        <f>8000+D2</f>
        <v>8150</v>
      </c>
      <c r="I2">
        <f>IF(F2="tak",G2*C2*30,0)</f>
        <v>0</v>
      </c>
      <c r="J2">
        <f>-150-8000</f>
        <v>-8150</v>
      </c>
      <c r="K2">
        <f>IF(F2="tak",G2*C2*30,0)</f>
        <v>0</v>
      </c>
      <c r="L2">
        <f>8000+D2</f>
        <v>8150</v>
      </c>
      <c r="M2">
        <f>K2-L2</f>
        <v>-8150</v>
      </c>
      <c r="N2">
        <f>MONTH(A2)</f>
        <v>1</v>
      </c>
      <c r="O2" t="s">
        <v>36</v>
      </c>
      <c r="P2" t="str">
        <f>IF(AND(O2="nie",O3="tak"),"koniec","nie")</f>
        <v>nie</v>
      </c>
      <c r="Q2">
        <v>0</v>
      </c>
      <c r="R2">
        <v>0</v>
      </c>
      <c r="S2">
        <f>8150</f>
        <v>8150</v>
      </c>
      <c r="T2">
        <f>-150-8000</f>
        <v>-8150</v>
      </c>
      <c r="U2" t="s">
        <v>69</v>
      </c>
      <c r="V2">
        <v>100048</v>
      </c>
    </row>
    <row r="3" spans="1:24" x14ac:dyDescent="0.3">
      <c r="A3" s="2">
        <v>44928</v>
      </c>
      <c r="B3">
        <f t="shared" ref="B3:B66" si="0">WEEKDAY(A3,2)</f>
        <v>1</v>
      </c>
      <c r="C3">
        <v>10</v>
      </c>
      <c r="D3">
        <f t="shared" ref="D3:D66" si="1">IF(B3=7,15*10,0)</f>
        <v>0</v>
      </c>
      <c r="E3" t="s">
        <v>9</v>
      </c>
      <c r="F3" s="2" t="str">
        <f t="shared" ref="F3:F66" si="2">IF(OR(B3=6,B3=7),"NIE","TAK")</f>
        <v>TAK</v>
      </c>
      <c r="G3">
        <f t="shared" ref="G3:G66" si="3">IF(E3="wiosna",50%,IF(E3="lato",90%,IF(E3="jesień",40%,20%)))</f>
        <v>0.2</v>
      </c>
      <c r="H3">
        <f>D3</f>
        <v>0</v>
      </c>
      <c r="I3">
        <f t="shared" ref="I3:I64" si="4">IF(F3="tak",G3*C3*30,0)</f>
        <v>60</v>
      </c>
      <c r="J3">
        <f>IF(F3="tak",30*G3*10-D3+J2,J2-D3)</f>
        <v>-8090</v>
      </c>
      <c r="K3">
        <f>ROUNDDOWN(IF(F3="tak",G3*C3*30+K2,K2),0)</f>
        <v>60</v>
      </c>
      <c r="L3">
        <f>L2+D3</f>
        <v>8150</v>
      </c>
      <c r="M3">
        <f t="shared" ref="M3:M66" si="5">K3-L3</f>
        <v>-8090</v>
      </c>
      <c r="N3">
        <f t="shared" ref="N3:N66" si="6">MONTH(A3)</f>
        <v>1</v>
      </c>
      <c r="O3" t="str">
        <f>IF(N3=N2,"nie","tak")</f>
        <v>nie</v>
      </c>
      <c r="P3" t="str">
        <f t="shared" ref="P3:P66" si="7">IF(AND(O3="nie",O4="tak"),"koniec","nie")</f>
        <v>nie</v>
      </c>
      <c r="Q3">
        <f>IF(P3="koniec",IF(J3&gt;=2400,MAX(Q$2:Q2)+3,0),0)</f>
        <v>0</v>
      </c>
      <c r="R3">
        <f>IF(F3="tak",30*G3*(10+MAX(Q$2:Q2))+R2,R2)</f>
        <v>60</v>
      </c>
      <c r="S3">
        <f>IF(B3=7,15*(10+MAX(Q$2:Q3)),0)+S2</f>
        <v>8150</v>
      </c>
      <c r="T3">
        <f>IF(F3="tak",30*G3*(10+MAX(Q$2:Q2))-D3+T2,T2-D3)</f>
        <v>-8090</v>
      </c>
      <c r="U3" t="s">
        <v>71</v>
      </c>
      <c r="V3">
        <v>126388</v>
      </c>
    </row>
    <row r="4" spans="1:24" x14ac:dyDescent="0.3">
      <c r="A4" s="2">
        <v>44929</v>
      </c>
      <c r="B4">
        <f t="shared" si="0"/>
        <v>2</v>
      </c>
      <c r="C4">
        <v>10</v>
      </c>
      <c r="D4">
        <f t="shared" si="1"/>
        <v>0</v>
      </c>
      <c r="E4" t="s">
        <v>9</v>
      </c>
      <c r="F4" s="2" t="str">
        <f t="shared" si="2"/>
        <v>TAK</v>
      </c>
      <c r="G4">
        <f t="shared" si="3"/>
        <v>0.2</v>
      </c>
      <c r="H4">
        <f t="shared" ref="H4:H65" si="8">D4</f>
        <v>0</v>
      </c>
      <c r="I4">
        <f t="shared" si="4"/>
        <v>60</v>
      </c>
      <c r="J4">
        <f t="shared" ref="J4:J67" si="9">IF(F4="tak",30*G4*10-D4+J3,J3-D4)</f>
        <v>-8030</v>
      </c>
      <c r="K4">
        <f t="shared" ref="K4:K13" si="10">ROUNDDOWN(IF(F4="tak",G4*C4*30+K3,K3),0)</f>
        <v>120</v>
      </c>
      <c r="L4">
        <f t="shared" ref="L4:L67" si="11">L3+D4</f>
        <v>8150</v>
      </c>
      <c r="M4">
        <f t="shared" si="5"/>
        <v>-8030</v>
      </c>
      <c r="N4">
        <f t="shared" si="6"/>
        <v>1</v>
      </c>
      <c r="O4" t="str">
        <f t="shared" ref="O4:O67" si="12">IF(N4=N3,"nie","tak")</f>
        <v>nie</v>
      </c>
      <c r="P4" t="str">
        <f t="shared" si="7"/>
        <v>nie</v>
      </c>
      <c r="Q4">
        <f>IF(P4="koniec",IF(J4&gt;=2400,MAX(Q$2:Q3)+3,0),0)</f>
        <v>0</v>
      </c>
      <c r="R4">
        <f>IF(F4="tak",30*G4*(10+MAX(Q$2:Q3))+R3,R3)</f>
        <v>120</v>
      </c>
      <c r="S4">
        <f>IF(B4=7,15*(10+MAX(Q$2:Q4)),0)+S3</f>
        <v>8150</v>
      </c>
      <c r="T4">
        <f>IF(F4="tak",30*G4*(10+MAX(Q$2:Q3))-D4+T3,T3-D4)</f>
        <v>-8030</v>
      </c>
      <c r="U4" t="s">
        <v>70</v>
      </c>
      <c r="V4">
        <v>150094</v>
      </c>
    </row>
    <row r="5" spans="1:24" x14ac:dyDescent="0.3">
      <c r="A5" s="2">
        <v>44930</v>
      </c>
      <c r="B5">
        <f t="shared" si="0"/>
        <v>3</v>
      </c>
      <c r="C5">
        <v>10</v>
      </c>
      <c r="D5">
        <f t="shared" si="1"/>
        <v>0</v>
      </c>
      <c r="E5" t="s">
        <v>9</v>
      </c>
      <c r="F5" s="2" t="str">
        <f t="shared" si="2"/>
        <v>TAK</v>
      </c>
      <c r="G5">
        <f t="shared" si="3"/>
        <v>0.2</v>
      </c>
      <c r="H5">
        <f t="shared" si="8"/>
        <v>0</v>
      </c>
      <c r="I5">
        <f t="shared" si="4"/>
        <v>60</v>
      </c>
      <c r="J5">
        <f t="shared" si="9"/>
        <v>-7970</v>
      </c>
      <c r="K5">
        <f t="shared" si="10"/>
        <v>180</v>
      </c>
      <c r="L5">
        <f t="shared" si="11"/>
        <v>8150</v>
      </c>
      <c r="M5">
        <f t="shared" si="5"/>
        <v>-7970</v>
      </c>
      <c r="N5">
        <f t="shared" si="6"/>
        <v>1</v>
      </c>
      <c r="O5" t="str">
        <f t="shared" si="12"/>
        <v>nie</v>
      </c>
      <c r="P5" t="str">
        <f t="shared" si="7"/>
        <v>nie</v>
      </c>
      <c r="Q5">
        <f>IF(P5="koniec",IF(J5&gt;=2400,MAX(Q$2:Q4)+3,0),0)</f>
        <v>0</v>
      </c>
      <c r="R5">
        <f>IF(F5="tak",30*G5*(10+MAX(Q$2:Q4))+R4,R4)</f>
        <v>180</v>
      </c>
      <c r="S5">
        <f>IF(B5=7,15*(10+MAX(Q$2:Q5)),0)+S4</f>
        <v>8150</v>
      </c>
      <c r="T5">
        <f>IF(F5="tak",30*G5*(10+MAX(Q$2:Q4))-D5+T4,T4-D5)</f>
        <v>-7970</v>
      </c>
      <c r="V5" t="s">
        <v>5</v>
      </c>
    </row>
    <row r="6" spans="1:24" x14ac:dyDescent="0.3">
      <c r="A6" s="2">
        <v>44931</v>
      </c>
      <c r="B6">
        <f t="shared" si="0"/>
        <v>4</v>
      </c>
      <c r="C6">
        <v>10</v>
      </c>
      <c r="D6">
        <f t="shared" si="1"/>
        <v>0</v>
      </c>
      <c r="E6" t="s">
        <v>9</v>
      </c>
      <c r="F6" s="2" t="str">
        <f t="shared" si="2"/>
        <v>TAK</v>
      </c>
      <c r="G6">
        <f t="shared" si="3"/>
        <v>0.2</v>
      </c>
      <c r="H6">
        <f t="shared" si="8"/>
        <v>0</v>
      </c>
      <c r="I6">
        <f t="shared" si="4"/>
        <v>60</v>
      </c>
      <c r="J6">
        <f t="shared" si="9"/>
        <v>-7910</v>
      </c>
      <c r="K6">
        <f t="shared" si="10"/>
        <v>240</v>
      </c>
      <c r="L6">
        <f t="shared" si="11"/>
        <v>8150</v>
      </c>
      <c r="M6">
        <f t="shared" si="5"/>
        <v>-7910</v>
      </c>
      <c r="N6">
        <f t="shared" si="6"/>
        <v>1</v>
      </c>
      <c r="O6" t="str">
        <f t="shared" si="12"/>
        <v>nie</v>
      </c>
      <c r="P6" t="str">
        <f t="shared" si="7"/>
        <v>nie</v>
      </c>
      <c r="Q6">
        <f>IF(P6="koniec",IF(J6&gt;=2400,MAX(Q$2:Q5)+3,0),0)</f>
        <v>0</v>
      </c>
      <c r="R6">
        <f>IF(F6="tak",30*G6*(10+MAX(Q$2:Q5))+R5,R5)</f>
        <v>240</v>
      </c>
      <c r="S6">
        <f>IF(B6=7,15*(10+MAX(Q$2:Q6)),0)+S5</f>
        <v>8150</v>
      </c>
      <c r="T6">
        <f>IF(F6="tak",30*G6*(10+MAX(Q$2:Q5))-D6+T5,T5-D6)</f>
        <v>-7910</v>
      </c>
    </row>
    <row r="7" spans="1:24" x14ac:dyDescent="0.3">
      <c r="A7" s="2">
        <v>44932</v>
      </c>
      <c r="B7">
        <f t="shared" si="0"/>
        <v>5</v>
      </c>
      <c r="C7">
        <v>10</v>
      </c>
      <c r="D7">
        <f t="shared" si="1"/>
        <v>0</v>
      </c>
      <c r="E7" t="s">
        <v>9</v>
      </c>
      <c r="F7" s="2" t="str">
        <f t="shared" si="2"/>
        <v>TAK</v>
      </c>
      <c r="G7">
        <f t="shared" si="3"/>
        <v>0.2</v>
      </c>
      <c r="H7">
        <f t="shared" si="8"/>
        <v>0</v>
      </c>
      <c r="I7">
        <f t="shared" si="4"/>
        <v>60</v>
      </c>
      <c r="J7">
        <f t="shared" si="9"/>
        <v>-7850</v>
      </c>
      <c r="K7">
        <f t="shared" si="10"/>
        <v>300</v>
      </c>
      <c r="L7">
        <f t="shared" si="11"/>
        <v>8150</v>
      </c>
      <c r="M7">
        <f t="shared" si="5"/>
        <v>-7850</v>
      </c>
      <c r="N7">
        <f t="shared" si="6"/>
        <v>1</v>
      </c>
      <c r="O7" t="str">
        <f t="shared" si="12"/>
        <v>nie</v>
      </c>
      <c r="P7" t="str">
        <f t="shared" si="7"/>
        <v>nie</v>
      </c>
      <c r="Q7">
        <f>IF(P7="koniec",IF(J7&gt;=2400,MAX(Q$2:Q6)+3,0),0)</f>
        <v>0</v>
      </c>
      <c r="R7">
        <f>IF(F7="tak",30*G7*(10+MAX(Q$2:Q6))+R6,R6)</f>
        <v>300</v>
      </c>
      <c r="S7">
        <f>IF(B7=7,15*(10+MAX(Q$2:Q7)),0)+S6</f>
        <v>8150</v>
      </c>
      <c r="T7">
        <f>IF(F7="tak",30*G7*(10+MAX(Q$2:Q6))-D7+T6,T6-D7)</f>
        <v>-7850</v>
      </c>
      <c r="V7" s="2">
        <v>45006</v>
      </c>
      <c r="W7" s="2">
        <v>45097</v>
      </c>
      <c r="X7" t="s">
        <v>6</v>
      </c>
    </row>
    <row r="8" spans="1:24" x14ac:dyDescent="0.3">
      <c r="A8" s="2">
        <v>44933</v>
      </c>
      <c r="B8">
        <f t="shared" si="0"/>
        <v>6</v>
      </c>
      <c r="C8">
        <v>10</v>
      </c>
      <c r="D8">
        <f t="shared" si="1"/>
        <v>0</v>
      </c>
      <c r="E8" t="s">
        <v>9</v>
      </c>
      <c r="F8" s="2" t="str">
        <f t="shared" si="2"/>
        <v>NIE</v>
      </c>
      <c r="G8">
        <f t="shared" si="3"/>
        <v>0.2</v>
      </c>
      <c r="H8">
        <f t="shared" si="8"/>
        <v>0</v>
      </c>
      <c r="I8">
        <f t="shared" si="4"/>
        <v>0</v>
      </c>
      <c r="J8">
        <f t="shared" si="9"/>
        <v>-7850</v>
      </c>
      <c r="K8">
        <f t="shared" si="10"/>
        <v>300</v>
      </c>
      <c r="L8">
        <f t="shared" si="11"/>
        <v>8150</v>
      </c>
      <c r="M8">
        <f t="shared" si="5"/>
        <v>-7850</v>
      </c>
      <c r="N8">
        <f t="shared" si="6"/>
        <v>1</v>
      </c>
      <c r="O8" t="str">
        <f t="shared" si="12"/>
        <v>nie</v>
      </c>
      <c r="P8" t="str">
        <f t="shared" si="7"/>
        <v>nie</v>
      </c>
      <c r="Q8">
        <f>IF(P8="koniec",IF(J8&gt;=2400,MAX(Q$2:Q7)+3,0),0)</f>
        <v>0</v>
      </c>
      <c r="R8">
        <f>IF(F8="tak",30*G8*(10+MAX(Q$2:Q7))+R7,R7)</f>
        <v>300</v>
      </c>
      <c r="S8">
        <f>IF(B8=7,15*(10+MAX(Q$2:Q8)),0)+S7</f>
        <v>8150</v>
      </c>
      <c r="T8">
        <f>IF(F8="tak",30*G8*(10+MAX(Q$2:Q7))-D8+T7,T7-D8)</f>
        <v>-7850</v>
      </c>
      <c r="V8" s="2">
        <v>45098</v>
      </c>
      <c r="W8" s="2">
        <v>45191</v>
      </c>
      <c r="X8" t="s">
        <v>7</v>
      </c>
    </row>
    <row r="9" spans="1:24" x14ac:dyDescent="0.3">
      <c r="A9" s="2">
        <v>44934</v>
      </c>
      <c r="B9">
        <f t="shared" si="0"/>
        <v>7</v>
      </c>
      <c r="C9">
        <v>10</v>
      </c>
      <c r="D9">
        <f t="shared" si="1"/>
        <v>150</v>
      </c>
      <c r="E9" t="s">
        <v>9</v>
      </c>
      <c r="F9" s="2" t="str">
        <f t="shared" si="2"/>
        <v>NIE</v>
      </c>
      <c r="G9">
        <f t="shared" si="3"/>
        <v>0.2</v>
      </c>
      <c r="H9">
        <f t="shared" si="8"/>
        <v>150</v>
      </c>
      <c r="I9">
        <f t="shared" si="4"/>
        <v>0</v>
      </c>
      <c r="J9">
        <f t="shared" si="9"/>
        <v>-8000</v>
      </c>
      <c r="K9">
        <f t="shared" si="10"/>
        <v>300</v>
      </c>
      <c r="L9">
        <f t="shared" si="11"/>
        <v>8300</v>
      </c>
      <c r="M9">
        <f t="shared" si="5"/>
        <v>-8000</v>
      </c>
      <c r="N9">
        <f t="shared" si="6"/>
        <v>1</v>
      </c>
      <c r="O9" t="str">
        <f t="shared" si="12"/>
        <v>nie</v>
      </c>
      <c r="P9" t="str">
        <f t="shared" si="7"/>
        <v>nie</v>
      </c>
      <c r="Q9">
        <f>IF(P9="koniec",IF(J9&gt;=2400,MAX(Q$2:Q8)+3,0),0)</f>
        <v>0</v>
      </c>
      <c r="R9">
        <f>IF(F9="tak",30*G9*(10+MAX(Q$2:Q8))+R8,R8)</f>
        <v>300</v>
      </c>
      <c r="S9">
        <f>IF(B9=7,15*(10+MAX(Q$2:Q9)),0)+S8</f>
        <v>8300</v>
      </c>
      <c r="T9">
        <f>IF(F9="tak",30*G9*(10+MAX(Q$2:Q8))-D9+T8,T8-D9)</f>
        <v>-8000</v>
      </c>
      <c r="V9" s="2">
        <v>45192</v>
      </c>
      <c r="W9" s="2">
        <v>45280</v>
      </c>
      <c r="X9" t="s">
        <v>8</v>
      </c>
    </row>
    <row r="10" spans="1:24" x14ac:dyDescent="0.3">
      <c r="A10" s="2">
        <v>44935</v>
      </c>
      <c r="B10">
        <f t="shared" si="0"/>
        <v>1</v>
      </c>
      <c r="C10">
        <v>10</v>
      </c>
      <c r="D10">
        <f t="shared" si="1"/>
        <v>0</v>
      </c>
      <c r="E10" t="s">
        <v>9</v>
      </c>
      <c r="F10" s="2" t="str">
        <f t="shared" si="2"/>
        <v>TAK</v>
      </c>
      <c r="G10">
        <f t="shared" si="3"/>
        <v>0.2</v>
      </c>
      <c r="H10">
        <f t="shared" si="8"/>
        <v>0</v>
      </c>
      <c r="I10">
        <f t="shared" si="4"/>
        <v>60</v>
      </c>
      <c r="J10">
        <f t="shared" si="9"/>
        <v>-7940</v>
      </c>
      <c r="K10">
        <f t="shared" si="10"/>
        <v>360</v>
      </c>
      <c r="L10">
        <f t="shared" si="11"/>
        <v>8300</v>
      </c>
      <c r="M10">
        <f t="shared" si="5"/>
        <v>-7940</v>
      </c>
      <c r="N10">
        <f t="shared" si="6"/>
        <v>1</v>
      </c>
      <c r="O10" t="str">
        <f t="shared" si="12"/>
        <v>nie</v>
      </c>
      <c r="P10" t="str">
        <f t="shared" si="7"/>
        <v>nie</v>
      </c>
      <c r="Q10">
        <f>IF(P10="koniec",IF(J10&gt;=2400,MAX(Q$2:Q9)+3,0),0)</f>
        <v>0</v>
      </c>
      <c r="R10">
        <f>IF(F10="tak",30*G10*(10+MAX(Q$2:Q9))+R9,R9)</f>
        <v>360</v>
      </c>
      <c r="S10">
        <f>IF(B10=7,15*(10+MAX(Q$2:Q10)),0)+S9</f>
        <v>8300</v>
      </c>
      <c r="T10">
        <f>IF(F10="tak",30*G10*(10+MAX(Q$2:Q9))-D10+T9,T9-D10)</f>
        <v>-7940</v>
      </c>
      <c r="X10" t="s">
        <v>9</v>
      </c>
    </row>
    <row r="11" spans="1:24" x14ac:dyDescent="0.3">
      <c r="A11" s="2">
        <v>44936</v>
      </c>
      <c r="B11">
        <f t="shared" si="0"/>
        <v>2</v>
      </c>
      <c r="C11">
        <v>10</v>
      </c>
      <c r="D11">
        <f t="shared" si="1"/>
        <v>0</v>
      </c>
      <c r="E11" t="s">
        <v>9</v>
      </c>
      <c r="F11" s="2" t="str">
        <f t="shared" si="2"/>
        <v>TAK</v>
      </c>
      <c r="G11">
        <f t="shared" si="3"/>
        <v>0.2</v>
      </c>
      <c r="H11">
        <f t="shared" si="8"/>
        <v>0</v>
      </c>
      <c r="I11">
        <f t="shared" si="4"/>
        <v>60</v>
      </c>
      <c r="J11">
        <f t="shared" si="9"/>
        <v>-7880</v>
      </c>
      <c r="K11">
        <f t="shared" si="10"/>
        <v>420</v>
      </c>
      <c r="L11">
        <f t="shared" si="11"/>
        <v>8300</v>
      </c>
      <c r="M11">
        <f t="shared" si="5"/>
        <v>-7880</v>
      </c>
      <c r="N11">
        <f t="shared" si="6"/>
        <v>1</v>
      </c>
      <c r="O11" t="str">
        <f t="shared" si="12"/>
        <v>nie</v>
      </c>
      <c r="P11" t="str">
        <f t="shared" si="7"/>
        <v>nie</v>
      </c>
      <c r="Q11">
        <f>IF(P11="koniec",IF(J11&gt;=2400,MAX(Q$2:Q10)+3,0),0)</f>
        <v>0</v>
      </c>
      <c r="R11">
        <f>IF(F11="tak",30*G11*(10+MAX(Q$2:Q10))+R10,R10)</f>
        <v>420</v>
      </c>
      <c r="S11">
        <f>IF(B11=7,15*(10+MAX(Q$2:Q11)),0)+S10</f>
        <v>8300</v>
      </c>
      <c r="T11">
        <f>IF(F11="tak",30*G11*(10+MAX(Q$2:Q10))-D11+T10,T10-D11)</f>
        <v>-7880</v>
      </c>
    </row>
    <row r="12" spans="1:24" x14ac:dyDescent="0.3">
      <c r="A12" s="2">
        <v>44937</v>
      </c>
      <c r="B12">
        <f t="shared" si="0"/>
        <v>3</v>
      </c>
      <c r="C12">
        <v>10</v>
      </c>
      <c r="D12">
        <f t="shared" si="1"/>
        <v>0</v>
      </c>
      <c r="E12" t="s">
        <v>9</v>
      </c>
      <c r="F12" s="2" t="str">
        <f t="shared" si="2"/>
        <v>TAK</v>
      </c>
      <c r="G12">
        <f t="shared" si="3"/>
        <v>0.2</v>
      </c>
      <c r="H12">
        <f t="shared" si="8"/>
        <v>0</v>
      </c>
      <c r="I12">
        <f t="shared" si="4"/>
        <v>60</v>
      </c>
      <c r="J12">
        <f t="shared" si="9"/>
        <v>-7820</v>
      </c>
      <c r="K12">
        <f t="shared" si="10"/>
        <v>480</v>
      </c>
      <c r="L12">
        <f t="shared" si="11"/>
        <v>8300</v>
      </c>
      <c r="M12">
        <f t="shared" si="5"/>
        <v>-7820</v>
      </c>
      <c r="N12">
        <f t="shared" si="6"/>
        <v>1</v>
      </c>
      <c r="O12" t="str">
        <f t="shared" si="12"/>
        <v>nie</v>
      </c>
      <c r="P12" t="str">
        <f t="shared" si="7"/>
        <v>nie</v>
      </c>
      <c r="Q12">
        <f>IF(P12="koniec",IF(J12&gt;=2400,MAX(Q$2:Q11)+3,0),0)</f>
        <v>0</v>
      </c>
      <c r="R12">
        <f>IF(F12="tak",30*G12*(10+MAX(Q$2:Q11))+R11,R11)</f>
        <v>480</v>
      </c>
      <c r="S12">
        <f>IF(B12=7,15*(10+MAX(Q$2:Q12)),0)+S11</f>
        <v>8300</v>
      </c>
      <c r="T12">
        <f>IF(F12="tak",30*G12*(10+MAX(Q$2:Q11))-D12+T11,T11-D12)</f>
        <v>-7820</v>
      </c>
      <c r="U12" s="3" t="s">
        <v>14</v>
      </c>
      <c r="V12" s="4">
        <v>45078</v>
      </c>
    </row>
    <row r="13" spans="1:24" x14ac:dyDescent="0.3">
      <c r="A13" s="2">
        <v>44938</v>
      </c>
      <c r="B13">
        <f t="shared" si="0"/>
        <v>4</v>
      </c>
      <c r="C13">
        <v>10</v>
      </c>
      <c r="D13">
        <f t="shared" si="1"/>
        <v>0</v>
      </c>
      <c r="E13" t="s">
        <v>9</v>
      </c>
      <c r="F13" s="2" t="str">
        <f t="shared" si="2"/>
        <v>TAK</v>
      </c>
      <c r="G13">
        <f t="shared" si="3"/>
        <v>0.2</v>
      </c>
      <c r="H13">
        <f t="shared" si="8"/>
        <v>0</v>
      </c>
      <c r="I13">
        <f t="shared" si="4"/>
        <v>60</v>
      </c>
      <c r="J13">
        <f t="shared" si="9"/>
        <v>-7760</v>
      </c>
      <c r="K13">
        <f t="shared" si="10"/>
        <v>540</v>
      </c>
      <c r="L13">
        <f t="shared" si="11"/>
        <v>8300</v>
      </c>
      <c r="M13">
        <f t="shared" si="5"/>
        <v>-7760</v>
      </c>
      <c r="N13">
        <f t="shared" si="6"/>
        <v>1</v>
      </c>
      <c r="O13" t="str">
        <f t="shared" si="12"/>
        <v>nie</v>
      </c>
      <c r="P13" t="str">
        <f t="shared" si="7"/>
        <v>nie</v>
      </c>
      <c r="Q13">
        <f>IF(P13="koniec",IF(J13&gt;=2400,MAX(Q$2:Q12)+3,0),0)</f>
        <v>0</v>
      </c>
      <c r="R13">
        <f>IF(F13="tak",30*G13*(10+MAX(Q$2:Q12))+R12,R12)</f>
        <v>540</v>
      </c>
      <c r="S13">
        <f>IF(B13=7,15*(10+MAX(Q$2:Q13)),0)+S12</f>
        <v>8300</v>
      </c>
      <c r="T13">
        <f>IF(F13="tak",30*G13*(10+MAX(Q$2:Q12))-D13+T12,T12-D13)</f>
        <v>-7760</v>
      </c>
      <c r="U13">
        <v>39600</v>
      </c>
      <c r="V13">
        <v>15950</v>
      </c>
    </row>
    <row r="14" spans="1:24" x14ac:dyDescent="0.3">
      <c r="A14" s="2">
        <v>44939</v>
      </c>
      <c r="B14">
        <f t="shared" si="0"/>
        <v>5</v>
      </c>
      <c r="C14">
        <v>10</v>
      </c>
      <c r="D14">
        <f t="shared" si="1"/>
        <v>0</v>
      </c>
      <c r="E14" t="s">
        <v>9</v>
      </c>
      <c r="F14" s="2" t="str">
        <f t="shared" si="2"/>
        <v>TAK</v>
      </c>
      <c r="G14">
        <f t="shared" si="3"/>
        <v>0.2</v>
      </c>
      <c r="H14">
        <f t="shared" si="8"/>
        <v>0</v>
      </c>
      <c r="I14">
        <f t="shared" si="4"/>
        <v>60</v>
      </c>
      <c r="J14">
        <f t="shared" si="9"/>
        <v>-7700</v>
      </c>
      <c r="K14">
        <f t="shared" ref="K14:K67" si="13">IF(F14="tak",G14*C14*30+K13,K13)</f>
        <v>600</v>
      </c>
      <c r="L14">
        <f t="shared" si="11"/>
        <v>8300</v>
      </c>
      <c r="M14">
        <f t="shared" si="5"/>
        <v>-7700</v>
      </c>
      <c r="N14">
        <f t="shared" si="6"/>
        <v>1</v>
      </c>
      <c r="O14" t="str">
        <f t="shared" si="12"/>
        <v>nie</v>
      </c>
      <c r="P14" t="str">
        <f t="shared" si="7"/>
        <v>nie</v>
      </c>
      <c r="Q14">
        <f>IF(P14="koniec",IF(J14&gt;=2400,MAX(Q$2:Q13)+3,0),0)</f>
        <v>0</v>
      </c>
      <c r="R14">
        <f>IF(F14="tak",30*G14*(10+MAX(Q$2:Q13))+R13,R13)</f>
        <v>600</v>
      </c>
      <c r="S14">
        <f>IF(B14=7,15*(10+MAX(Q$2:Q14)),0)+S13</f>
        <v>8300</v>
      </c>
      <c r="T14">
        <f>IF(F14="tak",30*G14*(10+MAX(Q$2:Q13))-D14+T13,T13-D14)</f>
        <v>-7700</v>
      </c>
      <c r="U14" t="s">
        <v>13</v>
      </c>
      <c r="V14" t="s">
        <v>17</v>
      </c>
    </row>
    <row r="15" spans="1:24" x14ac:dyDescent="0.3">
      <c r="A15" s="2">
        <v>44940</v>
      </c>
      <c r="B15">
        <f t="shared" si="0"/>
        <v>6</v>
      </c>
      <c r="C15">
        <v>10</v>
      </c>
      <c r="D15">
        <f t="shared" si="1"/>
        <v>0</v>
      </c>
      <c r="E15" t="s">
        <v>9</v>
      </c>
      <c r="F15" s="2" t="str">
        <f t="shared" si="2"/>
        <v>NIE</v>
      </c>
      <c r="G15">
        <f t="shared" si="3"/>
        <v>0.2</v>
      </c>
      <c r="H15">
        <f t="shared" si="8"/>
        <v>0</v>
      </c>
      <c r="I15">
        <f t="shared" si="4"/>
        <v>0</v>
      </c>
      <c r="J15">
        <f t="shared" si="9"/>
        <v>-7700</v>
      </c>
      <c r="K15">
        <f t="shared" si="13"/>
        <v>600</v>
      </c>
      <c r="L15">
        <f t="shared" si="11"/>
        <v>8300</v>
      </c>
      <c r="M15">
        <f t="shared" si="5"/>
        <v>-7700</v>
      </c>
      <c r="N15">
        <f t="shared" si="6"/>
        <v>1</v>
      </c>
      <c r="O15" t="str">
        <f t="shared" si="12"/>
        <v>nie</v>
      </c>
      <c r="P15" t="str">
        <f t="shared" si="7"/>
        <v>nie</v>
      </c>
      <c r="Q15">
        <f>IF(P15="koniec",IF(J15&gt;=2400,MAX(Q$2:Q14)+3,0),0)</f>
        <v>0</v>
      </c>
      <c r="R15">
        <f>IF(F15="tak",30*G15*(10+MAX(Q$2:Q14))+R14,R14)</f>
        <v>600</v>
      </c>
      <c r="S15">
        <f>IF(B15=7,15*(10+MAX(Q$2:Q15)),0)+S14</f>
        <v>8300</v>
      </c>
      <c r="T15">
        <f>IF(F15="tak",30*G15*(10+MAX(Q$2:Q14))-D15+T14,T14-D15)</f>
        <v>-7700</v>
      </c>
    </row>
    <row r="16" spans="1:24" x14ac:dyDescent="0.3">
      <c r="A16" s="2">
        <v>44941</v>
      </c>
      <c r="B16">
        <f t="shared" si="0"/>
        <v>7</v>
      </c>
      <c r="C16">
        <v>10</v>
      </c>
      <c r="D16">
        <f t="shared" si="1"/>
        <v>150</v>
      </c>
      <c r="E16" t="s">
        <v>9</v>
      </c>
      <c r="F16" s="2" t="str">
        <f t="shared" si="2"/>
        <v>NIE</v>
      </c>
      <c r="G16">
        <f t="shared" si="3"/>
        <v>0.2</v>
      </c>
      <c r="H16">
        <f t="shared" si="8"/>
        <v>150</v>
      </c>
      <c r="I16">
        <f t="shared" si="4"/>
        <v>0</v>
      </c>
      <c r="J16">
        <f t="shared" si="9"/>
        <v>-7850</v>
      </c>
      <c r="K16">
        <f t="shared" si="13"/>
        <v>600</v>
      </c>
      <c r="L16">
        <f t="shared" si="11"/>
        <v>8450</v>
      </c>
      <c r="M16">
        <f t="shared" si="5"/>
        <v>-7850</v>
      </c>
      <c r="N16">
        <f t="shared" si="6"/>
        <v>1</v>
      </c>
      <c r="O16" t="str">
        <f t="shared" si="12"/>
        <v>nie</v>
      </c>
      <c r="P16" t="str">
        <f t="shared" si="7"/>
        <v>nie</v>
      </c>
      <c r="Q16">
        <f>IF(P16="koniec",IF(J16&gt;=2400,MAX(Q$2:Q15)+3,0),0)</f>
        <v>0</v>
      </c>
      <c r="R16">
        <f>IF(F16="tak",30*G16*(10+MAX(Q$2:Q15))+R15,R15)</f>
        <v>600</v>
      </c>
      <c r="S16">
        <f>IF(B16=7,15*(10+MAX(Q$2:Q16)),0)+S15</f>
        <v>8450</v>
      </c>
      <c r="T16">
        <f>IF(F16="tak",30*G16*(10+MAX(Q$2:Q15))-D16+T15,T15-D16)</f>
        <v>-7850</v>
      </c>
      <c r="W16" t="s">
        <v>74</v>
      </c>
    </row>
    <row r="17" spans="1:20" x14ac:dyDescent="0.3">
      <c r="A17" s="2">
        <v>44942</v>
      </c>
      <c r="B17">
        <f t="shared" si="0"/>
        <v>1</v>
      </c>
      <c r="C17">
        <v>10</v>
      </c>
      <c r="D17">
        <f t="shared" si="1"/>
        <v>0</v>
      </c>
      <c r="E17" t="s">
        <v>9</v>
      </c>
      <c r="F17" s="2" t="str">
        <f t="shared" si="2"/>
        <v>TAK</v>
      </c>
      <c r="G17">
        <f t="shared" si="3"/>
        <v>0.2</v>
      </c>
      <c r="H17">
        <f t="shared" si="8"/>
        <v>0</v>
      </c>
      <c r="I17">
        <f t="shared" si="4"/>
        <v>60</v>
      </c>
      <c r="J17">
        <f t="shared" si="9"/>
        <v>-7790</v>
      </c>
      <c r="K17">
        <f t="shared" si="13"/>
        <v>660</v>
      </c>
      <c r="L17">
        <f t="shared" si="11"/>
        <v>8450</v>
      </c>
      <c r="M17">
        <f t="shared" si="5"/>
        <v>-7790</v>
      </c>
      <c r="N17">
        <f t="shared" si="6"/>
        <v>1</v>
      </c>
      <c r="O17" t="str">
        <f t="shared" si="12"/>
        <v>nie</v>
      </c>
      <c r="P17" t="str">
        <f t="shared" si="7"/>
        <v>nie</v>
      </c>
      <c r="Q17">
        <f>IF(P17="koniec",IF(J17&gt;=2400,MAX(Q$2:Q16)+3,0),0)</f>
        <v>0</v>
      </c>
      <c r="R17">
        <f>IF(F17="tak",30*G17*(10+MAX(Q$2:Q16))+R16,R16)</f>
        <v>660</v>
      </c>
      <c r="S17">
        <f>IF(B17=7,15*(10+MAX(Q$2:Q17)),0)+S16</f>
        <v>8450</v>
      </c>
      <c r="T17">
        <f>IF(F17="tak",30*G17*(10+MAX(Q$2:Q16))-D17+T16,T16-D17)</f>
        <v>-7790</v>
      </c>
    </row>
    <row r="18" spans="1:20" x14ac:dyDescent="0.3">
      <c r="A18" s="2">
        <v>44943</v>
      </c>
      <c r="B18">
        <f t="shared" si="0"/>
        <v>2</v>
      </c>
      <c r="C18">
        <v>10</v>
      </c>
      <c r="D18">
        <f t="shared" si="1"/>
        <v>0</v>
      </c>
      <c r="E18" t="s">
        <v>9</v>
      </c>
      <c r="F18" s="2" t="str">
        <f t="shared" si="2"/>
        <v>TAK</v>
      </c>
      <c r="G18">
        <f t="shared" si="3"/>
        <v>0.2</v>
      </c>
      <c r="H18">
        <f t="shared" si="8"/>
        <v>0</v>
      </c>
      <c r="I18">
        <f t="shared" si="4"/>
        <v>60</v>
      </c>
      <c r="J18">
        <f t="shared" si="9"/>
        <v>-7730</v>
      </c>
      <c r="K18">
        <f t="shared" si="13"/>
        <v>720</v>
      </c>
      <c r="L18">
        <f t="shared" si="11"/>
        <v>8450</v>
      </c>
      <c r="M18">
        <f t="shared" si="5"/>
        <v>-7730</v>
      </c>
      <c r="N18">
        <f t="shared" si="6"/>
        <v>1</v>
      </c>
      <c r="O18" t="str">
        <f t="shared" si="12"/>
        <v>nie</v>
      </c>
      <c r="P18" t="str">
        <f t="shared" si="7"/>
        <v>nie</v>
      </c>
      <c r="Q18">
        <f>IF(P18="koniec",IF(J18&gt;=2400,MAX(Q$2:Q17)+3,0),0)</f>
        <v>0</v>
      </c>
      <c r="R18">
        <f>IF(F18="tak",30*G18*(10+MAX(Q$2:Q17))+R17,R17)</f>
        <v>720</v>
      </c>
      <c r="S18">
        <f>IF(B18=7,15*(10+MAX(Q$2:Q18)),0)+S17</f>
        <v>8450</v>
      </c>
      <c r="T18">
        <f>IF(F18="tak",30*G18*(10+MAX(Q$2:Q17))-D18+T17,T17-D18)</f>
        <v>-7730</v>
      </c>
    </row>
    <row r="19" spans="1:20" x14ac:dyDescent="0.3">
      <c r="A19" s="2">
        <v>44944</v>
      </c>
      <c r="B19">
        <f t="shared" si="0"/>
        <v>3</v>
      </c>
      <c r="C19">
        <v>10</v>
      </c>
      <c r="D19">
        <f t="shared" si="1"/>
        <v>0</v>
      </c>
      <c r="E19" t="s">
        <v>9</v>
      </c>
      <c r="F19" s="2" t="str">
        <f t="shared" si="2"/>
        <v>TAK</v>
      </c>
      <c r="G19">
        <f t="shared" si="3"/>
        <v>0.2</v>
      </c>
      <c r="H19">
        <f t="shared" si="8"/>
        <v>0</v>
      </c>
      <c r="I19">
        <f t="shared" si="4"/>
        <v>60</v>
      </c>
      <c r="J19">
        <f t="shared" si="9"/>
        <v>-7670</v>
      </c>
      <c r="K19">
        <f t="shared" si="13"/>
        <v>780</v>
      </c>
      <c r="L19">
        <f t="shared" si="11"/>
        <v>8450</v>
      </c>
      <c r="M19">
        <f t="shared" si="5"/>
        <v>-7670</v>
      </c>
      <c r="N19">
        <f t="shared" si="6"/>
        <v>1</v>
      </c>
      <c r="O19" t="str">
        <f>IF(N19=N18,"nie","tak")</f>
        <v>nie</v>
      </c>
      <c r="P19" t="str">
        <f t="shared" si="7"/>
        <v>nie</v>
      </c>
      <c r="Q19">
        <f>IF(P19="koniec",IF(J19&gt;=2400,MAX(Q$2:Q18)+3,0),0)</f>
        <v>0</v>
      </c>
      <c r="R19">
        <f>IF(F19="tak",30*G19*(10+MAX(Q$2:Q18))+R18,R18)</f>
        <v>780</v>
      </c>
      <c r="S19">
        <f>IF(B19=7,15*(10+MAX(Q$2:Q19)),0)+S18</f>
        <v>8450</v>
      </c>
      <c r="T19">
        <f>IF(F19="tak",30*G19*(10+MAX(Q$2:Q18))-D19+T18,T18-D19)</f>
        <v>-7670</v>
      </c>
    </row>
    <row r="20" spans="1:20" x14ac:dyDescent="0.3">
      <c r="A20" s="2">
        <v>44945</v>
      </c>
      <c r="B20">
        <f t="shared" si="0"/>
        <v>4</v>
      </c>
      <c r="C20">
        <v>10</v>
      </c>
      <c r="D20">
        <f t="shared" si="1"/>
        <v>0</v>
      </c>
      <c r="E20" t="s">
        <v>9</v>
      </c>
      <c r="F20" s="2" t="str">
        <f t="shared" si="2"/>
        <v>TAK</v>
      </c>
      <c r="G20">
        <f t="shared" si="3"/>
        <v>0.2</v>
      </c>
      <c r="H20">
        <f t="shared" si="8"/>
        <v>0</v>
      </c>
      <c r="I20">
        <f t="shared" si="4"/>
        <v>60</v>
      </c>
      <c r="J20">
        <f t="shared" si="9"/>
        <v>-7610</v>
      </c>
      <c r="K20">
        <f t="shared" si="13"/>
        <v>840</v>
      </c>
      <c r="L20">
        <f t="shared" si="11"/>
        <v>8450</v>
      </c>
      <c r="M20">
        <f t="shared" si="5"/>
        <v>-7610</v>
      </c>
      <c r="N20">
        <f t="shared" si="6"/>
        <v>1</v>
      </c>
      <c r="O20" t="str">
        <f t="shared" si="12"/>
        <v>nie</v>
      </c>
      <c r="P20" t="str">
        <f t="shared" si="7"/>
        <v>nie</v>
      </c>
      <c r="Q20">
        <f>IF(P20="koniec",IF(J20&gt;=2400,MAX(Q$2:Q19)+3,0),0)</f>
        <v>0</v>
      </c>
      <c r="R20">
        <f>IF(F20="tak",30*G20*(10+MAX(Q$2:Q19))+R19,R19)</f>
        <v>840</v>
      </c>
      <c r="S20">
        <f>IF(B20=7,15*(10+MAX(Q$2:Q20)),0)+S19</f>
        <v>8450</v>
      </c>
      <c r="T20">
        <f>IF(F20="tak",30*G20*(10+MAX(Q$2:Q19))-D20+T19,T19-D20)</f>
        <v>-7610</v>
      </c>
    </row>
    <row r="21" spans="1:20" x14ac:dyDescent="0.3">
      <c r="A21" s="2">
        <v>44946</v>
      </c>
      <c r="B21">
        <f t="shared" si="0"/>
        <v>5</v>
      </c>
      <c r="C21">
        <v>10</v>
      </c>
      <c r="D21">
        <f t="shared" si="1"/>
        <v>0</v>
      </c>
      <c r="E21" t="s">
        <v>9</v>
      </c>
      <c r="F21" s="2" t="str">
        <f t="shared" si="2"/>
        <v>TAK</v>
      </c>
      <c r="G21">
        <f t="shared" si="3"/>
        <v>0.2</v>
      </c>
      <c r="H21">
        <f t="shared" si="8"/>
        <v>0</v>
      </c>
      <c r="I21">
        <f t="shared" si="4"/>
        <v>60</v>
      </c>
      <c r="J21">
        <f t="shared" si="9"/>
        <v>-7550</v>
      </c>
      <c r="K21">
        <f t="shared" si="13"/>
        <v>900</v>
      </c>
      <c r="L21">
        <f t="shared" si="11"/>
        <v>8450</v>
      </c>
      <c r="M21">
        <f t="shared" si="5"/>
        <v>-7550</v>
      </c>
      <c r="N21">
        <f t="shared" si="6"/>
        <v>1</v>
      </c>
      <c r="O21" t="str">
        <f t="shared" si="12"/>
        <v>nie</v>
      </c>
      <c r="P21" t="str">
        <f t="shared" si="7"/>
        <v>nie</v>
      </c>
      <c r="Q21">
        <f>IF(P21="koniec",IF(J21&gt;=2400,MAX(Q$2:Q20)+3,0),0)</f>
        <v>0</v>
      </c>
      <c r="R21">
        <f>IF(F21="tak",30*G21*(10+MAX(Q$2:Q20))+R20,R20)</f>
        <v>900</v>
      </c>
      <c r="S21">
        <f>IF(B21=7,15*(10+MAX(Q$2:Q21)),0)+S20</f>
        <v>8450</v>
      </c>
      <c r="T21">
        <f>IF(F21="tak",30*G21*(10+MAX(Q$2:Q20))-D21+T20,T20-D21)</f>
        <v>-7550</v>
      </c>
    </row>
    <row r="22" spans="1:20" x14ac:dyDescent="0.3">
      <c r="A22" s="2">
        <v>44947</v>
      </c>
      <c r="B22">
        <f t="shared" si="0"/>
        <v>6</v>
      </c>
      <c r="C22">
        <v>10</v>
      </c>
      <c r="D22">
        <f t="shared" si="1"/>
        <v>0</v>
      </c>
      <c r="E22" t="s">
        <v>9</v>
      </c>
      <c r="F22" s="2" t="str">
        <f t="shared" si="2"/>
        <v>NIE</v>
      </c>
      <c r="G22">
        <f t="shared" si="3"/>
        <v>0.2</v>
      </c>
      <c r="H22">
        <f t="shared" si="8"/>
        <v>0</v>
      </c>
      <c r="I22">
        <f t="shared" si="4"/>
        <v>0</v>
      </c>
      <c r="J22">
        <f t="shared" si="9"/>
        <v>-7550</v>
      </c>
      <c r="K22">
        <f t="shared" si="13"/>
        <v>900</v>
      </c>
      <c r="L22">
        <f t="shared" si="11"/>
        <v>8450</v>
      </c>
      <c r="M22">
        <f t="shared" si="5"/>
        <v>-7550</v>
      </c>
      <c r="N22">
        <f t="shared" si="6"/>
        <v>1</v>
      </c>
      <c r="O22" t="str">
        <f t="shared" si="12"/>
        <v>nie</v>
      </c>
      <c r="P22" t="str">
        <f t="shared" si="7"/>
        <v>nie</v>
      </c>
      <c r="Q22">
        <f>IF(P22="koniec",IF(J22&gt;=2400,MAX(Q$2:Q21)+3,0),0)</f>
        <v>0</v>
      </c>
      <c r="R22">
        <f>IF(F22="tak",30*G22*(10+MAX(Q$2:Q21))+R21,R21)</f>
        <v>900</v>
      </c>
      <c r="S22">
        <f>IF(B22=7,15*(10+MAX(Q$2:Q22)),0)+S21</f>
        <v>8450</v>
      </c>
      <c r="T22">
        <f>IF(F22="tak",30*G22*(10+MAX(Q$2:Q21))-D22+T21,T21-D22)</f>
        <v>-7550</v>
      </c>
    </row>
    <row r="23" spans="1:20" x14ac:dyDescent="0.3">
      <c r="A23" s="2">
        <v>44948</v>
      </c>
      <c r="B23">
        <f t="shared" si="0"/>
        <v>7</v>
      </c>
      <c r="C23">
        <v>10</v>
      </c>
      <c r="D23">
        <f t="shared" si="1"/>
        <v>150</v>
      </c>
      <c r="E23" t="s">
        <v>9</v>
      </c>
      <c r="F23" s="2" t="str">
        <f t="shared" si="2"/>
        <v>NIE</v>
      </c>
      <c r="G23">
        <f t="shared" si="3"/>
        <v>0.2</v>
      </c>
      <c r="H23">
        <f t="shared" si="8"/>
        <v>150</v>
      </c>
      <c r="I23">
        <f t="shared" si="4"/>
        <v>0</v>
      </c>
      <c r="J23">
        <f t="shared" si="9"/>
        <v>-7700</v>
      </c>
      <c r="K23">
        <f t="shared" si="13"/>
        <v>900</v>
      </c>
      <c r="L23">
        <f t="shared" si="11"/>
        <v>8600</v>
      </c>
      <c r="M23">
        <f t="shared" si="5"/>
        <v>-7700</v>
      </c>
      <c r="N23">
        <f t="shared" si="6"/>
        <v>1</v>
      </c>
      <c r="O23" t="str">
        <f t="shared" si="12"/>
        <v>nie</v>
      </c>
      <c r="P23" t="str">
        <f t="shared" si="7"/>
        <v>nie</v>
      </c>
      <c r="Q23">
        <f>IF(P23="koniec",IF(J23&gt;=2400,MAX(Q$2:Q22)+3,0),0)</f>
        <v>0</v>
      </c>
      <c r="R23">
        <f>IF(F23="tak",30*G23*(10+MAX(Q$2:Q22))+R22,R22)</f>
        <v>900</v>
      </c>
      <c r="S23">
        <f>IF(B23=7,15*(10+MAX(Q$2:Q23)),0)+S22</f>
        <v>8600</v>
      </c>
      <c r="T23">
        <f>IF(F23="tak",30*G23*(10+MAX(Q$2:Q22))-D23+T22,T22-D23)</f>
        <v>-7700</v>
      </c>
    </row>
    <row r="24" spans="1:20" x14ac:dyDescent="0.3">
      <c r="A24" s="2">
        <v>44949</v>
      </c>
      <c r="B24">
        <f t="shared" si="0"/>
        <v>1</v>
      </c>
      <c r="C24">
        <v>10</v>
      </c>
      <c r="D24">
        <f t="shared" si="1"/>
        <v>0</v>
      </c>
      <c r="E24" t="s">
        <v>9</v>
      </c>
      <c r="F24" s="2" t="str">
        <f t="shared" si="2"/>
        <v>TAK</v>
      </c>
      <c r="G24">
        <f t="shared" si="3"/>
        <v>0.2</v>
      </c>
      <c r="H24">
        <f t="shared" si="8"/>
        <v>0</v>
      </c>
      <c r="I24">
        <f t="shared" si="4"/>
        <v>60</v>
      </c>
      <c r="J24">
        <f t="shared" si="9"/>
        <v>-7640</v>
      </c>
      <c r="K24">
        <f t="shared" si="13"/>
        <v>960</v>
      </c>
      <c r="L24">
        <f t="shared" si="11"/>
        <v>8600</v>
      </c>
      <c r="M24">
        <f t="shared" si="5"/>
        <v>-7640</v>
      </c>
      <c r="N24">
        <f t="shared" si="6"/>
        <v>1</v>
      </c>
      <c r="O24" t="str">
        <f t="shared" si="12"/>
        <v>nie</v>
      </c>
      <c r="P24" t="str">
        <f t="shared" si="7"/>
        <v>nie</v>
      </c>
      <c r="Q24">
        <f>IF(P24="koniec",IF(J24&gt;=2400,MAX(Q$2:Q23)+3,0),0)</f>
        <v>0</v>
      </c>
      <c r="R24">
        <f>IF(F24="tak",30*G24*(10+MAX(Q$2:Q23))+R23,R23)</f>
        <v>960</v>
      </c>
      <c r="S24">
        <f>IF(B24=7,15*(10+MAX(Q$2:Q24)),0)+S23</f>
        <v>8600</v>
      </c>
      <c r="T24">
        <f>IF(F24="tak",30*G24*(10+MAX(Q$2:Q23))-D24+T23,T23-D24)</f>
        <v>-7640</v>
      </c>
    </row>
    <row r="25" spans="1:20" x14ac:dyDescent="0.3">
      <c r="A25" s="2">
        <v>44950</v>
      </c>
      <c r="B25">
        <f t="shared" si="0"/>
        <v>2</v>
      </c>
      <c r="C25">
        <v>10</v>
      </c>
      <c r="D25">
        <f t="shared" si="1"/>
        <v>0</v>
      </c>
      <c r="E25" t="s">
        <v>9</v>
      </c>
      <c r="F25" s="2" t="str">
        <f t="shared" si="2"/>
        <v>TAK</v>
      </c>
      <c r="G25">
        <f t="shared" si="3"/>
        <v>0.2</v>
      </c>
      <c r="H25">
        <f t="shared" si="8"/>
        <v>0</v>
      </c>
      <c r="I25">
        <f t="shared" si="4"/>
        <v>60</v>
      </c>
      <c r="J25">
        <f t="shared" si="9"/>
        <v>-7580</v>
      </c>
      <c r="K25">
        <f t="shared" si="13"/>
        <v>1020</v>
      </c>
      <c r="L25">
        <f t="shared" si="11"/>
        <v>8600</v>
      </c>
      <c r="M25">
        <f t="shared" si="5"/>
        <v>-7580</v>
      </c>
      <c r="N25">
        <f t="shared" si="6"/>
        <v>1</v>
      </c>
      <c r="O25" t="str">
        <f t="shared" si="12"/>
        <v>nie</v>
      </c>
      <c r="P25" t="str">
        <f t="shared" si="7"/>
        <v>nie</v>
      </c>
      <c r="Q25">
        <f>IF(P25="koniec",IF(J25&gt;=2400,MAX(Q$2:Q24)+3,0),0)</f>
        <v>0</v>
      </c>
      <c r="R25">
        <f>IF(F25="tak",30*G25*(10+MAX(Q$2:Q24))+R24,R24)</f>
        <v>1020</v>
      </c>
      <c r="S25">
        <f>IF(B25=7,15*(10+MAX(Q$2:Q25)),0)+S24</f>
        <v>8600</v>
      </c>
      <c r="T25">
        <f>IF(F25="tak",30*G25*(10+MAX(Q$2:Q24))-D25+T24,T24-D25)</f>
        <v>-7580</v>
      </c>
    </row>
    <row r="26" spans="1:20" x14ac:dyDescent="0.3">
      <c r="A26" s="2">
        <v>44951</v>
      </c>
      <c r="B26">
        <f t="shared" si="0"/>
        <v>3</v>
      </c>
      <c r="C26">
        <v>10</v>
      </c>
      <c r="D26">
        <f t="shared" si="1"/>
        <v>0</v>
      </c>
      <c r="E26" t="s">
        <v>9</v>
      </c>
      <c r="F26" s="2" t="str">
        <f t="shared" si="2"/>
        <v>TAK</v>
      </c>
      <c r="G26">
        <f t="shared" si="3"/>
        <v>0.2</v>
      </c>
      <c r="H26">
        <f t="shared" si="8"/>
        <v>0</v>
      </c>
      <c r="I26">
        <f t="shared" si="4"/>
        <v>60</v>
      </c>
      <c r="J26">
        <f t="shared" si="9"/>
        <v>-7520</v>
      </c>
      <c r="K26">
        <f t="shared" si="13"/>
        <v>1080</v>
      </c>
      <c r="L26">
        <f t="shared" si="11"/>
        <v>8600</v>
      </c>
      <c r="M26">
        <f t="shared" si="5"/>
        <v>-7520</v>
      </c>
      <c r="N26">
        <f t="shared" si="6"/>
        <v>1</v>
      </c>
      <c r="O26" t="str">
        <f>IF(N26=N25,"nie","tak")</f>
        <v>nie</v>
      </c>
      <c r="P26" t="str">
        <f t="shared" si="7"/>
        <v>nie</v>
      </c>
      <c r="Q26">
        <f>IF(P26="koniec",IF(J26&gt;=2400,MAX(Q$2:Q25)+3,0),0)</f>
        <v>0</v>
      </c>
      <c r="R26">
        <f>IF(F26="tak",30*G26*(10+MAX(Q$2:Q25))+R25,R25)</f>
        <v>1080</v>
      </c>
      <c r="S26">
        <f>IF(B26=7,15*(10+MAX(Q$2:Q26)),0)+S25</f>
        <v>8600</v>
      </c>
      <c r="T26">
        <f>IF(F26="tak",30*G26*(10+MAX(Q$2:Q25))-D26+T25,T25-D26)</f>
        <v>-7520</v>
      </c>
    </row>
    <row r="27" spans="1:20" x14ac:dyDescent="0.3">
      <c r="A27" s="2">
        <v>44952</v>
      </c>
      <c r="B27">
        <f t="shared" si="0"/>
        <v>4</v>
      </c>
      <c r="C27">
        <v>10</v>
      </c>
      <c r="D27">
        <f t="shared" si="1"/>
        <v>0</v>
      </c>
      <c r="E27" t="s">
        <v>9</v>
      </c>
      <c r="F27" s="2" t="str">
        <f t="shared" si="2"/>
        <v>TAK</v>
      </c>
      <c r="G27">
        <f t="shared" si="3"/>
        <v>0.2</v>
      </c>
      <c r="H27">
        <f t="shared" si="8"/>
        <v>0</v>
      </c>
      <c r="I27">
        <f t="shared" si="4"/>
        <v>60</v>
      </c>
      <c r="J27">
        <f t="shared" si="9"/>
        <v>-7460</v>
      </c>
      <c r="K27">
        <f t="shared" si="13"/>
        <v>1140</v>
      </c>
      <c r="L27">
        <f t="shared" si="11"/>
        <v>8600</v>
      </c>
      <c r="M27">
        <f t="shared" si="5"/>
        <v>-7460</v>
      </c>
      <c r="N27">
        <f t="shared" si="6"/>
        <v>1</v>
      </c>
      <c r="O27" t="str">
        <f t="shared" si="12"/>
        <v>nie</v>
      </c>
      <c r="P27" t="str">
        <f t="shared" si="7"/>
        <v>nie</v>
      </c>
      <c r="Q27">
        <f>IF(P27="koniec",IF(J27&gt;=2400,MAX(Q$2:Q26)+3,0),0)</f>
        <v>0</v>
      </c>
      <c r="R27">
        <f>IF(F27="tak",30*G27*(10+MAX(Q$2:Q26))+R26,R26)</f>
        <v>1140</v>
      </c>
      <c r="S27">
        <f>IF(B27=7,15*(10+MAX(Q$2:Q27)),0)+S26</f>
        <v>8600</v>
      </c>
      <c r="T27">
        <f>IF(F27="tak",30*G27*(10+MAX(Q$2:Q26))-D27+T26,T26-D27)</f>
        <v>-7460</v>
      </c>
    </row>
    <row r="28" spans="1:20" x14ac:dyDescent="0.3">
      <c r="A28" s="2">
        <v>44953</v>
      </c>
      <c r="B28">
        <f t="shared" si="0"/>
        <v>5</v>
      </c>
      <c r="C28">
        <v>10</v>
      </c>
      <c r="D28">
        <f t="shared" si="1"/>
        <v>0</v>
      </c>
      <c r="E28" t="s">
        <v>9</v>
      </c>
      <c r="F28" s="2" t="str">
        <f t="shared" si="2"/>
        <v>TAK</v>
      </c>
      <c r="G28">
        <f t="shared" si="3"/>
        <v>0.2</v>
      </c>
      <c r="H28">
        <f t="shared" si="8"/>
        <v>0</v>
      </c>
      <c r="I28">
        <f t="shared" si="4"/>
        <v>60</v>
      </c>
      <c r="J28">
        <f t="shared" si="9"/>
        <v>-7400</v>
      </c>
      <c r="K28">
        <f t="shared" si="13"/>
        <v>1200</v>
      </c>
      <c r="L28">
        <f t="shared" si="11"/>
        <v>8600</v>
      </c>
      <c r="M28">
        <f t="shared" si="5"/>
        <v>-7400</v>
      </c>
      <c r="N28">
        <f t="shared" si="6"/>
        <v>1</v>
      </c>
      <c r="O28" t="str">
        <f t="shared" si="12"/>
        <v>nie</v>
      </c>
      <c r="P28" t="str">
        <f t="shared" si="7"/>
        <v>nie</v>
      </c>
      <c r="Q28">
        <f>IF(P28="koniec",IF(J28&gt;=2400,MAX(Q$2:Q27)+3,0),0)</f>
        <v>0</v>
      </c>
      <c r="R28">
        <f>IF(F28="tak",30*G28*(10+MAX(Q$2:Q27))+R27,R27)</f>
        <v>1200</v>
      </c>
      <c r="S28">
        <f>IF(B28=7,15*(10+MAX(Q$2:Q28)),0)+S27</f>
        <v>8600</v>
      </c>
      <c r="T28">
        <f>IF(F28="tak",30*G28*(10+MAX(Q$2:Q27))-D28+T27,T27-D28)</f>
        <v>-7400</v>
      </c>
    </row>
    <row r="29" spans="1:20" x14ac:dyDescent="0.3">
      <c r="A29" s="2">
        <v>44954</v>
      </c>
      <c r="B29">
        <f t="shared" si="0"/>
        <v>6</v>
      </c>
      <c r="C29">
        <v>10</v>
      </c>
      <c r="D29">
        <f t="shared" si="1"/>
        <v>0</v>
      </c>
      <c r="E29" t="s">
        <v>9</v>
      </c>
      <c r="F29" s="2" t="str">
        <f t="shared" si="2"/>
        <v>NIE</v>
      </c>
      <c r="G29">
        <f t="shared" si="3"/>
        <v>0.2</v>
      </c>
      <c r="H29">
        <f t="shared" si="8"/>
        <v>0</v>
      </c>
      <c r="I29">
        <f t="shared" si="4"/>
        <v>0</v>
      </c>
      <c r="J29">
        <f t="shared" si="9"/>
        <v>-7400</v>
      </c>
      <c r="K29">
        <f t="shared" si="13"/>
        <v>1200</v>
      </c>
      <c r="L29">
        <f t="shared" si="11"/>
        <v>8600</v>
      </c>
      <c r="M29">
        <f t="shared" si="5"/>
        <v>-7400</v>
      </c>
      <c r="N29">
        <f t="shared" si="6"/>
        <v>1</v>
      </c>
      <c r="O29" t="str">
        <f t="shared" si="12"/>
        <v>nie</v>
      </c>
      <c r="P29" t="str">
        <f t="shared" si="7"/>
        <v>nie</v>
      </c>
      <c r="Q29">
        <f>IF(P29="koniec",IF(J29&gt;=2400,MAX(Q$2:Q28)+3,0),0)</f>
        <v>0</v>
      </c>
      <c r="R29">
        <f>IF(F29="tak",30*G29*(10+MAX(Q$2:Q28))+R28,R28)</f>
        <v>1200</v>
      </c>
      <c r="S29">
        <f>IF(B29=7,15*(10+MAX(Q$2:Q29)),0)+S28</f>
        <v>8600</v>
      </c>
      <c r="T29">
        <f>IF(F29="tak",30*G29*(10+MAX(Q$2:Q28))-D29+T28,T28-D29)</f>
        <v>-7400</v>
      </c>
    </row>
    <row r="30" spans="1:20" x14ac:dyDescent="0.3">
      <c r="A30" s="2">
        <v>44955</v>
      </c>
      <c r="B30">
        <f t="shared" si="0"/>
        <v>7</v>
      </c>
      <c r="C30">
        <v>10</v>
      </c>
      <c r="D30">
        <f t="shared" si="1"/>
        <v>150</v>
      </c>
      <c r="E30" t="s">
        <v>9</v>
      </c>
      <c r="F30" s="2" t="str">
        <f t="shared" si="2"/>
        <v>NIE</v>
      </c>
      <c r="G30">
        <f t="shared" si="3"/>
        <v>0.2</v>
      </c>
      <c r="H30">
        <f t="shared" si="8"/>
        <v>150</v>
      </c>
      <c r="I30">
        <f t="shared" si="4"/>
        <v>0</v>
      </c>
      <c r="J30">
        <f t="shared" si="9"/>
        <v>-7550</v>
      </c>
      <c r="K30">
        <f t="shared" si="13"/>
        <v>1200</v>
      </c>
      <c r="L30">
        <f t="shared" si="11"/>
        <v>8750</v>
      </c>
      <c r="M30">
        <f t="shared" si="5"/>
        <v>-7550</v>
      </c>
      <c r="N30">
        <f t="shared" si="6"/>
        <v>1</v>
      </c>
      <c r="O30" t="str">
        <f t="shared" si="12"/>
        <v>nie</v>
      </c>
      <c r="P30" t="str">
        <f t="shared" si="7"/>
        <v>nie</v>
      </c>
      <c r="Q30">
        <f>IF(P30="koniec",IF(J30&gt;=2400,MAX(Q$2:Q29)+3,0),0)</f>
        <v>0</v>
      </c>
      <c r="R30">
        <f>IF(F30="tak",30*G30*(10+MAX(Q$2:Q29))+R29,R29)</f>
        <v>1200</v>
      </c>
      <c r="S30">
        <f>IF(B30=7,15*(10+MAX(Q$2:Q30)),0)+S29</f>
        <v>8750</v>
      </c>
      <c r="T30">
        <f>IF(F30="tak",30*G30*(10+MAX(Q$2:Q29))-D30+T29,T29-D30)</f>
        <v>-7550</v>
      </c>
    </row>
    <row r="31" spans="1:20" x14ac:dyDescent="0.3">
      <c r="A31" s="2">
        <v>44956</v>
      </c>
      <c r="B31">
        <f t="shared" si="0"/>
        <v>1</v>
      </c>
      <c r="C31">
        <v>10</v>
      </c>
      <c r="D31">
        <f t="shared" si="1"/>
        <v>0</v>
      </c>
      <c r="E31" t="s">
        <v>9</v>
      </c>
      <c r="F31" s="2" t="str">
        <f t="shared" si="2"/>
        <v>TAK</v>
      </c>
      <c r="G31">
        <f t="shared" si="3"/>
        <v>0.2</v>
      </c>
      <c r="H31">
        <f t="shared" si="8"/>
        <v>0</v>
      </c>
      <c r="I31">
        <f t="shared" si="4"/>
        <v>60</v>
      </c>
      <c r="J31">
        <f t="shared" si="9"/>
        <v>-7490</v>
      </c>
      <c r="K31">
        <f t="shared" si="13"/>
        <v>1260</v>
      </c>
      <c r="L31">
        <f t="shared" si="11"/>
        <v>8750</v>
      </c>
      <c r="M31">
        <f t="shared" si="5"/>
        <v>-7490</v>
      </c>
      <c r="N31">
        <f t="shared" si="6"/>
        <v>1</v>
      </c>
      <c r="O31" t="str">
        <f t="shared" si="12"/>
        <v>nie</v>
      </c>
      <c r="P31" t="str">
        <f>IF(AND(O31="nie",O32="tak"),"koniec","nie")</f>
        <v>nie</v>
      </c>
      <c r="Q31">
        <f>IF(P31="koniec",IF(J31&gt;=2400,MAX(Q$2:Q30)+3,0),0)</f>
        <v>0</v>
      </c>
      <c r="R31">
        <f>IF(F31="tak",30*G31*(10+MAX(Q$2:Q30))+R30,R30)</f>
        <v>1260</v>
      </c>
      <c r="S31">
        <f>IF(B31=7,15*(10+MAX(Q$2:Q31)),0)+S30</f>
        <v>8750</v>
      </c>
      <c r="T31">
        <f>IF(F31="tak",30*G31*(10+MAX(Q$2:Q30))-D31+T30,T30-D31)</f>
        <v>-7490</v>
      </c>
    </row>
    <row r="32" spans="1:20" x14ac:dyDescent="0.3">
      <c r="A32" s="2">
        <v>44957</v>
      </c>
      <c r="B32">
        <f t="shared" si="0"/>
        <v>2</v>
      </c>
      <c r="C32">
        <v>10</v>
      </c>
      <c r="D32">
        <f t="shared" si="1"/>
        <v>0</v>
      </c>
      <c r="E32" t="s">
        <v>9</v>
      </c>
      <c r="F32" s="2" t="str">
        <f t="shared" si="2"/>
        <v>TAK</v>
      </c>
      <c r="G32">
        <f t="shared" si="3"/>
        <v>0.2</v>
      </c>
      <c r="H32">
        <f t="shared" si="8"/>
        <v>0</v>
      </c>
      <c r="I32">
        <f t="shared" si="4"/>
        <v>60</v>
      </c>
      <c r="J32">
        <f t="shared" si="9"/>
        <v>-7430</v>
      </c>
      <c r="K32">
        <f>IF(F32="tak",G32*C32*30+K31,K31)</f>
        <v>1320</v>
      </c>
      <c r="L32">
        <f>L31+D32</f>
        <v>8750</v>
      </c>
      <c r="M32">
        <f t="shared" si="5"/>
        <v>-7430</v>
      </c>
      <c r="N32">
        <f t="shared" si="6"/>
        <v>1</v>
      </c>
      <c r="O32" t="str">
        <f>IF(N32=N31,"nie","tak")</f>
        <v>nie</v>
      </c>
      <c r="P32" t="str">
        <f>IF(AND(O32="nie",O33="tak"),"koniec","nie")</f>
        <v>koniec</v>
      </c>
      <c r="Q32">
        <f>IF(P32="koniec",IF(J32&gt;=2400,MAX(Q$2:Q31)+3,0),0)</f>
        <v>0</v>
      </c>
      <c r="R32">
        <f>IF(F32="tak",30*G32*(10+MAX(Q$2:Q31))+R31,R31)</f>
        <v>1320</v>
      </c>
      <c r="S32">
        <f>IF(B32=7,15*(10+MAX(Q$2:Q32)),0)+S31</f>
        <v>8750</v>
      </c>
      <c r="T32">
        <f>IF(F32="tak",30*G32*(10+MAX(Q$2:Q31))-D32+T31,T31-D32)</f>
        <v>-7430</v>
      </c>
    </row>
    <row r="33" spans="1:20" x14ac:dyDescent="0.3">
      <c r="A33" s="2">
        <v>44958</v>
      </c>
      <c r="B33">
        <f t="shared" si="0"/>
        <v>3</v>
      </c>
      <c r="C33">
        <v>10</v>
      </c>
      <c r="D33">
        <f t="shared" si="1"/>
        <v>0</v>
      </c>
      <c r="E33" t="s">
        <v>9</v>
      </c>
      <c r="F33" s="2" t="str">
        <f t="shared" si="2"/>
        <v>TAK</v>
      </c>
      <c r="G33">
        <f t="shared" si="3"/>
        <v>0.2</v>
      </c>
      <c r="H33">
        <f t="shared" si="8"/>
        <v>0</v>
      </c>
      <c r="I33">
        <f t="shared" si="4"/>
        <v>60</v>
      </c>
      <c r="J33">
        <f t="shared" si="9"/>
        <v>-7370</v>
      </c>
      <c r="K33">
        <f>IF(F33="tak",G33*C33*30+K32,K32)</f>
        <v>1380</v>
      </c>
      <c r="L33">
        <f>L32+D33</f>
        <v>8750</v>
      </c>
      <c r="M33">
        <f t="shared" si="5"/>
        <v>-7370</v>
      </c>
      <c r="N33">
        <f t="shared" si="6"/>
        <v>2</v>
      </c>
      <c r="O33" t="str">
        <f>IF(N33=N32,"nie","tak")</f>
        <v>tak</v>
      </c>
      <c r="P33" t="str">
        <f t="shared" si="7"/>
        <v>nie</v>
      </c>
      <c r="Q33">
        <f>IF(P33="koniec",IF(J33&gt;=2400,MAX(Q$2:Q32)+3,0),0)</f>
        <v>0</v>
      </c>
      <c r="R33">
        <f>IF(F33="tak",30*G33*(10+MAX(Q$2:Q32))+R32,R32)</f>
        <v>1380</v>
      </c>
      <c r="S33">
        <f>IF(B33=7,15*(10+MAX(Q$2:Q33)),0)+S32</f>
        <v>8750</v>
      </c>
      <c r="T33">
        <f>IF(F33="tak",30*G33*(10+MAX(Q$2:Q32))-D33+T32,T32-D33)</f>
        <v>-7370</v>
      </c>
    </row>
    <row r="34" spans="1:20" x14ac:dyDescent="0.3">
      <c r="A34" s="2">
        <v>44959</v>
      </c>
      <c r="B34">
        <f t="shared" si="0"/>
        <v>4</v>
      </c>
      <c r="C34">
        <v>10</v>
      </c>
      <c r="D34">
        <f t="shared" si="1"/>
        <v>0</v>
      </c>
      <c r="E34" t="s">
        <v>9</v>
      </c>
      <c r="F34" s="2" t="str">
        <f t="shared" si="2"/>
        <v>TAK</v>
      </c>
      <c r="G34">
        <f t="shared" si="3"/>
        <v>0.2</v>
      </c>
      <c r="H34">
        <f t="shared" si="8"/>
        <v>0</v>
      </c>
      <c r="I34">
        <f t="shared" si="4"/>
        <v>60</v>
      </c>
      <c r="J34">
        <f t="shared" si="9"/>
        <v>-7310</v>
      </c>
      <c r="K34">
        <f t="shared" si="13"/>
        <v>1440</v>
      </c>
      <c r="L34">
        <f t="shared" si="11"/>
        <v>8750</v>
      </c>
      <c r="M34">
        <f t="shared" si="5"/>
        <v>-7310</v>
      </c>
      <c r="N34">
        <f t="shared" si="6"/>
        <v>2</v>
      </c>
      <c r="O34" t="str">
        <f t="shared" si="12"/>
        <v>nie</v>
      </c>
      <c r="P34" t="str">
        <f t="shared" si="7"/>
        <v>nie</v>
      </c>
      <c r="Q34">
        <f>IF(P34="koniec",IF(J34&gt;=2400,MAX(Q$2:Q33)+3,0),0)</f>
        <v>0</v>
      </c>
      <c r="R34">
        <f>IF(F34="tak",30*G34*(10+MAX(Q$2:Q33))+R33,R33)</f>
        <v>1440</v>
      </c>
      <c r="S34">
        <f>IF(B34=7,15*(10+MAX(Q$2:Q34)),0)+S33</f>
        <v>8750</v>
      </c>
      <c r="T34">
        <f>IF(F34="tak",30*G34*(10+MAX(Q$2:Q33))-D34+T33,T33-D34)</f>
        <v>-7310</v>
      </c>
    </row>
    <row r="35" spans="1:20" x14ac:dyDescent="0.3">
      <c r="A35" s="2">
        <v>44960</v>
      </c>
      <c r="B35">
        <f t="shared" si="0"/>
        <v>5</v>
      </c>
      <c r="C35">
        <v>10</v>
      </c>
      <c r="D35">
        <f t="shared" si="1"/>
        <v>0</v>
      </c>
      <c r="E35" t="s">
        <v>9</v>
      </c>
      <c r="F35" s="2" t="str">
        <f t="shared" si="2"/>
        <v>TAK</v>
      </c>
      <c r="G35">
        <f t="shared" si="3"/>
        <v>0.2</v>
      </c>
      <c r="H35">
        <f t="shared" si="8"/>
        <v>0</v>
      </c>
      <c r="I35">
        <f t="shared" si="4"/>
        <v>60</v>
      </c>
      <c r="J35">
        <f t="shared" si="9"/>
        <v>-7250</v>
      </c>
      <c r="K35">
        <f t="shared" si="13"/>
        <v>1500</v>
      </c>
      <c r="L35">
        <f t="shared" si="11"/>
        <v>8750</v>
      </c>
      <c r="M35">
        <f t="shared" si="5"/>
        <v>-7250</v>
      </c>
      <c r="N35">
        <f t="shared" si="6"/>
        <v>2</v>
      </c>
      <c r="O35" t="str">
        <f t="shared" si="12"/>
        <v>nie</v>
      </c>
      <c r="P35" t="str">
        <f t="shared" si="7"/>
        <v>nie</v>
      </c>
      <c r="Q35">
        <f>IF(P35="koniec",IF(J35&gt;=2400,MAX(Q$2:Q34)+3,0),0)</f>
        <v>0</v>
      </c>
      <c r="R35">
        <f>IF(F35="tak",30*G35*(10+MAX(Q$2:Q34))+R34,R34)</f>
        <v>1500</v>
      </c>
      <c r="S35">
        <f>IF(B35=7,15*(10+MAX(Q$2:Q35)),0)+S34</f>
        <v>8750</v>
      </c>
      <c r="T35">
        <f>IF(F35="tak",30*G35*(10+MAX(Q$2:Q34))-D35+T34,T34-D35)</f>
        <v>-7250</v>
      </c>
    </row>
    <row r="36" spans="1:20" x14ac:dyDescent="0.3">
      <c r="A36" s="2">
        <v>44961</v>
      </c>
      <c r="B36">
        <f t="shared" si="0"/>
        <v>6</v>
      </c>
      <c r="C36">
        <v>10</v>
      </c>
      <c r="D36">
        <f t="shared" si="1"/>
        <v>0</v>
      </c>
      <c r="E36" t="s">
        <v>9</v>
      </c>
      <c r="F36" s="2" t="str">
        <f t="shared" si="2"/>
        <v>NIE</v>
      </c>
      <c r="G36">
        <f t="shared" si="3"/>
        <v>0.2</v>
      </c>
      <c r="H36">
        <f t="shared" si="8"/>
        <v>0</v>
      </c>
      <c r="I36">
        <f t="shared" si="4"/>
        <v>0</v>
      </c>
      <c r="J36">
        <f t="shared" si="9"/>
        <v>-7250</v>
      </c>
      <c r="K36">
        <f t="shared" si="13"/>
        <v>1500</v>
      </c>
      <c r="L36">
        <f t="shared" si="11"/>
        <v>8750</v>
      </c>
      <c r="M36">
        <f t="shared" si="5"/>
        <v>-7250</v>
      </c>
      <c r="N36">
        <f t="shared" si="6"/>
        <v>2</v>
      </c>
      <c r="O36" t="str">
        <f t="shared" si="12"/>
        <v>nie</v>
      </c>
      <c r="P36" t="str">
        <f t="shared" si="7"/>
        <v>nie</v>
      </c>
      <c r="Q36">
        <f>IF(P36="koniec",IF(J36&gt;=2400,MAX(Q$2:Q35)+3,0),0)</f>
        <v>0</v>
      </c>
      <c r="R36">
        <f>IF(F36="tak",30*G36*(10+MAX(Q$2:Q35))+R35,R35)</f>
        <v>1500</v>
      </c>
      <c r="S36">
        <f>IF(B36=7,15*(10+MAX(Q$2:Q36)),0)+S35</f>
        <v>8750</v>
      </c>
      <c r="T36">
        <f>IF(F36="tak",30*G36*(10+MAX(Q$2:Q35))-D36+T35,T35-D36)</f>
        <v>-7250</v>
      </c>
    </row>
    <row r="37" spans="1:20" x14ac:dyDescent="0.3">
      <c r="A37" s="2">
        <v>44962</v>
      </c>
      <c r="B37">
        <f t="shared" si="0"/>
        <v>7</v>
      </c>
      <c r="C37">
        <v>10</v>
      </c>
      <c r="D37">
        <f t="shared" si="1"/>
        <v>150</v>
      </c>
      <c r="E37" t="s">
        <v>9</v>
      </c>
      <c r="F37" s="2" t="str">
        <f t="shared" si="2"/>
        <v>NIE</v>
      </c>
      <c r="G37">
        <f t="shared" si="3"/>
        <v>0.2</v>
      </c>
      <c r="H37">
        <f t="shared" si="8"/>
        <v>150</v>
      </c>
      <c r="I37">
        <f t="shared" si="4"/>
        <v>0</v>
      </c>
      <c r="J37">
        <f t="shared" si="9"/>
        <v>-7400</v>
      </c>
      <c r="K37">
        <f t="shared" si="13"/>
        <v>1500</v>
      </c>
      <c r="L37">
        <f t="shared" si="11"/>
        <v>8900</v>
      </c>
      <c r="M37">
        <f t="shared" si="5"/>
        <v>-7400</v>
      </c>
      <c r="N37">
        <f t="shared" si="6"/>
        <v>2</v>
      </c>
      <c r="O37" t="str">
        <f t="shared" si="12"/>
        <v>nie</v>
      </c>
      <c r="P37" t="str">
        <f t="shared" si="7"/>
        <v>nie</v>
      </c>
      <c r="Q37">
        <f>IF(P37="koniec",IF(J37&gt;=2400,MAX(Q$2:Q36)+3,0),0)</f>
        <v>0</v>
      </c>
      <c r="R37">
        <f>IF(F37="tak",30*G37*(10+MAX(Q$2:Q36))+R36,R36)</f>
        <v>1500</v>
      </c>
      <c r="S37">
        <f>IF(B37=7,15*(10+MAX(Q$2:Q37)),0)+S36</f>
        <v>8900</v>
      </c>
      <c r="T37">
        <f>IF(F37="tak",30*G37*(10+MAX(Q$2:Q36))-D37+T36,T36-D37)</f>
        <v>-7400</v>
      </c>
    </row>
    <row r="38" spans="1:20" x14ac:dyDescent="0.3">
      <c r="A38" s="2">
        <v>44963</v>
      </c>
      <c r="B38">
        <f t="shared" si="0"/>
        <v>1</v>
      </c>
      <c r="C38">
        <v>10</v>
      </c>
      <c r="D38">
        <f t="shared" si="1"/>
        <v>0</v>
      </c>
      <c r="E38" t="s">
        <v>9</v>
      </c>
      <c r="F38" s="2" t="str">
        <f t="shared" si="2"/>
        <v>TAK</v>
      </c>
      <c r="G38">
        <f t="shared" si="3"/>
        <v>0.2</v>
      </c>
      <c r="H38">
        <f t="shared" si="8"/>
        <v>0</v>
      </c>
      <c r="I38">
        <f t="shared" si="4"/>
        <v>60</v>
      </c>
      <c r="J38">
        <f t="shared" si="9"/>
        <v>-7340</v>
      </c>
      <c r="K38">
        <f t="shared" si="13"/>
        <v>1560</v>
      </c>
      <c r="L38">
        <f t="shared" si="11"/>
        <v>8900</v>
      </c>
      <c r="M38">
        <f t="shared" si="5"/>
        <v>-7340</v>
      </c>
      <c r="N38">
        <f t="shared" si="6"/>
        <v>2</v>
      </c>
      <c r="O38" t="str">
        <f t="shared" si="12"/>
        <v>nie</v>
      </c>
      <c r="P38" t="str">
        <f t="shared" si="7"/>
        <v>nie</v>
      </c>
      <c r="Q38">
        <f>IF(P38="koniec",IF(J38&gt;=2400,MAX(Q$2:Q37)+3,0),0)</f>
        <v>0</v>
      </c>
      <c r="R38">
        <f>IF(F38="tak",30*G38*(10+MAX(Q$2:Q37))+R37,R37)</f>
        <v>1560</v>
      </c>
      <c r="S38">
        <f>IF(B38=7,15*(10+MAX(Q$2:Q38)),0)+S37</f>
        <v>8900</v>
      </c>
      <c r="T38">
        <f>IF(F38="tak",30*G38*(10+MAX(Q$2:Q37))-D38+T37,T37-D38)</f>
        <v>-7340</v>
      </c>
    </row>
    <row r="39" spans="1:20" x14ac:dyDescent="0.3">
      <c r="A39" s="2">
        <v>44964</v>
      </c>
      <c r="B39">
        <f t="shared" si="0"/>
        <v>2</v>
      </c>
      <c r="C39">
        <v>10</v>
      </c>
      <c r="D39">
        <f t="shared" si="1"/>
        <v>0</v>
      </c>
      <c r="E39" t="s">
        <v>9</v>
      </c>
      <c r="F39" s="2" t="str">
        <f t="shared" si="2"/>
        <v>TAK</v>
      </c>
      <c r="G39">
        <f t="shared" si="3"/>
        <v>0.2</v>
      </c>
      <c r="H39">
        <f t="shared" si="8"/>
        <v>0</v>
      </c>
      <c r="I39">
        <f t="shared" si="4"/>
        <v>60</v>
      </c>
      <c r="J39">
        <f t="shared" si="9"/>
        <v>-7280</v>
      </c>
      <c r="K39">
        <f t="shared" si="13"/>
        <v>1620</v>
      </c>
      <c r="L39">
        <f t="shared" si="11"/>
        <v>8900</v>
      </c>
      <c r="M39">
        <f t="shared" si="5"/>
        <v>-7280</v>
      </c>
      <c r="N39">
        <f t="shared" si="6"/>
        <v>2</v>
      </c>
      <c r="O39" t="str">
        <f t="shared" si="12"/>
        <v>nie</v>
      </c>
      <c r="P39" t="str">
        <f t="shared" si="7"/>
        <v>nie</v>
      </c>
      <c r="Q39">
        <f>IF(P39="koniec",IF(J39&gt;=2400,MAX(Q$2:Q38)+3,0),0)</f>
        <v>0</v>
      </c>
      <c r="R39">
        <f>IF(F39="tak",30*G39*(10+MAX(Q$2:Q38))+R38,R38)</f>
        <v>1620</v>
      </c>
      <c r="S39">
        <f>IF(B39=7,15*(10+MAX(Q$2:Q39)),0)+S38</f>
        <v>8900</v>
      </c>
      <c r="T39">
        <f>IF(F39="tak",30*G39*(10+MAX(Q$2:Q38))-D39+T38,T38-D39)</f>
        <v>-7280</v>
      </c>
    </row>
    <row r="40" spans="1:20" x14ac:dyDescent="0.3">
      <c r="A40" s="2">
        <v>44965</v>
      </c>
      <c r="B40">
        <f t="shared" si="0"/>
        <v>3</v>
      </c>
      <c r="C40">
        <v>10</v>
      </c>
      <c r="D40">
        <f t="shared" si="1"/>
        <v>0</v>
      </c>
      <c r="E40" t="s">
        <v>9</v>
      </c>
      <c r="F40" s="2" t="str">
        <f t="shared" si="2"/>
        <v>TAK</v>
      </c>
      <c r="G40">
        <f t="shared" si="3"/>
        <v>0.2</v>
      </c>
      <c r="H40">
        <f t="shared" si="8"/>
        <v>0</v>
      </c>
      <c r="I40">
        <f t="shared" si="4"/>
        <v>60</v>
      </c>
      <c r="J40">
        <f t="shared" si="9"/>
        <v>-7220</v>
      </c>
      <c r="K40">
        <f t="shared" si="13"/>
        <v>1680</v>
      </c>
      <c r="L40">
        <f t="shared" si="11"/>
        <v>8900</v>
      </c>
      <c r="M40">
        <f t="shared" si="5"/>
        <v>-7220</v>
      </c>
      <c r="N40">
        <f t="shared" si="6"/>
        <v>2</v>
      </c>
      <c r="O40" t="str">
        <f t="shared" si="12"/>
        <v>nie</v>
      </c>
      <c r="P40" t="str">
        <f t="shared" si="7"/>
        <v>nie</v>
      </c>
      <c r="Q40">
        <f>IF(P40="koniec",IF(J40&gt;=2400,MAX(Q$2:Q39)+3,0),0)</f>
        <v>0</v>
      </c>
      <c r="R40">
        <f>IF(F40="tak",30*G40*(10+MAX(Q$2:Q39))+R39,R39)</f>
        <v>1680</v>
      </c>
      <c r="S40">
        <f>IF(B40=7,15*(10+MAX(Q$2:Q40)),0)+S39</f>
        <v>8900</v>
      </c>
      <c r="T40">
        <f>IF(F40="tak",30*G40*(10+MAX(Q$2:Q39))-D40+T39,T39-D40)</f>
        <v>-7220</v>
      </c>
    </row>
    <row r="41" spans="1:20" x14ac:dyDescent="0.3">
      <c r="A41" s="2">
        <v>44966</v>
      </c>
      <c r="B41">
        <f t="shared" si="0"/>
        <v>4</v>
      </c>
      <c r="C41">
        <v>10</v>
      </c>
      <c r="D41">
        <f t="shared" si="1"/>
        <v>0</v>
      </c>
      <c r="E41" t="s">
        <v>9</v>
      </c>
      <c r="F41" s="2" t="str">
        <f t="shared" si="2"/>
        <v>TAK</v>
      </c>
      <c r="G41">
        <f t="shared" si="3"/>
        <v>0.2</v>
      </c>
      <c r="H41">
        <f t="shared" si="8"/>
        <v>0</v>
      </c>
      <c r="I41">
        <f t="shared" si="4"/>
        <v>60</v>
      </c>
      <c r="J41">
        <f t="shared" si="9"/>
        <v>-7160</v>
      </c>
      <c r="K41">
        <f t="shared" si="13"/>
        <v>1740</v>
      </c>
      <c r="L41">
        <f t="shared" si="11"/>
        <v>8900</v>
      </c>
      <c r="M41">
        <f t="shared" si="5"/>
        <v>-7160</v>
      </c>
      <c r="N41">
        <f t="shared" si="6"/>
        <v>2</v>
      </c>
      <c r="O41" t="str">
        <f t="shared" si="12"/>
        <v>nie</v>
      </c>
      <c r="P41" t="str">
        <f t="shared" si="7"/>
        <v>nie</v>
      </c>
      <c r="Q41">
        <f>IF(P41="koniec",IF(J41&gt;=2400,MAX(Q$2:Q40)+3,0),0)</f>
        <v>0</v>
      </c>
      <c r="R41">
        <f>IF(F41="tak",30*G41*(10+MAX(Q$2:Q40))+R40,R40)</f>
        <v>1740</v>
      </c>
      <c r="S41">
        <f>IF(B41=7,15*(10+MAX(Q$2:Q41)),0)+S40</f>
        <v>8900</v>
      </c>
      <c r="T41">
        <f>IF(F41="tak",30*G41*(10+MAX(Q$2:Q40))-D41+T40,T40-D41)</f>
        <v>-7160</v>
      </c>
    </row>
    <row r="42" spans="1:20" x14ac:dyDescent="0.3">
      <c r="A42" s="2">
        <v>44967</v>
      </c>
      <c r="B42">
        <f t="shared" si="0"/>
        <v>5</v>
      </c>
      <c r="C42">
        <v>10</v>
      </c>
      <c r="D42">
        <f t="shared" si="1"/>
        <v>0</v>
      </c>
      <c r="E42" t="s">
        <v>9</v>
      </c>
      <c r="F42" s="2" t="str">
        <f t="shared" si="2"/>
        <v>TAK</v>
      </c>
      <c r="G42">
        <f t="shared" si="3"/>
        <v>0.2</v>
      </c>
      <c r="H42">
        <f t="shared" si="8"/>
        <v>0</v>
      </c>
      <c r="I42">
        <f t="shared" si="4"/>
        <v>60</v>
      </c>
      <c r="J42">
        <f t="shared" si="9"/>
        <v>-7100</v>
      </c>
      <c r="K42">
        <f t="shared" si="13"/>
        <v>1800</v>
      </c>
      <c r="L42">
        <f t="shared" si="11"/>
        <v>8900</v>
      </c>
      <c r="M42">
        <f t="shared" si="5"/>
        <v>-7100</v>
      </c>
      <c r="N42">
        <f t="shared" si="6"/>
        <v>2</v>
      </c>
      <c r="O42" t="str">
        <f t="shared" si="12"/>
        <v>nie</v>
      </c>
      <c r="P42" t="str">
        <f t="shared" si="7"/>
        <v>nie</v>
      </c>
      <c r="Q42">
        <f>IF(P42="koniec",IF(J42&gt;=2400,MAX(Q$2:Q41)+3,0),0)</f>
        <v>0</v>
      </c>
      <c r="R42">
        <f>IF(F42="tak",30*G42*(10+MAX(Q$2:Q41))+R41,R41)</f>
        <v>1800</v>
      </c>
      <c r="S42">
        <f>IF(B42=7,15*(10+MAX(Q$2:Q42)),0)+S41</f>
        <v>8900</v>
      </c>
      <c r="T42">
        <f>IF(F42="tak",30*G42*(10+MAX(Q$2:Q41))-D42+T41,T41-D42)</f>
        <v>-7100</v>
      </c>
    </row>
    <row r="43" spans="1:20" x14ac:dyDescent="0.3">
      <c r="A43" s="2">
        <v>44968</v>
      </c>
      <c r="B43">
        <f t="shared" si="0"/>
        <v>6</v>
      </c>
      <c r="C43">
        <v>10</v>
      </c>
      <c r="D43">
        <f t="shared" si="1"/>
        <v>0</v>
      </c>
      <c r="E43" t="s">
        <v>9</v>
      </c>
      <c r="F43" s="2" t="str">
        <f t="shared" si="2"/>
        <v>NIE</v>
      </c>
      <c r="G43">
        <f t="shared" si="3"/>
        <v>0.2</v>
      </c>
      <c r="H43">
        <f t="shared" si="8"/>
        <v>0</v>
      </c>
      <c r="I43">
        <f t="shared" si="4"/>
        <v>0</v>
      </c>
      <c r="J43">
        <f t="shared" si="9"/>
        <v>-7100</v>
      </c>
      <c r="K43">
        <f t="shared" si="13"/>
        <v>1800</v>
      </c>
      <c r="L43">
        <f t="shared" si="11"/>
        <v>8900</v>
      </c>
      <c r="M43">
        <f t="shared" si="5"/>
        <v>-7100</v>
      </c>
      <c r="N43">
        <f t="shared" si="6"/>
        <v>2</v>
      </c>
      <c r="O43" t="str">
        <f t="shared" si="12"/>
        <v>nie</v>
      </c>
      <c r="P43" t="str">
        <f t="shared" si="7"/>
        <v>nie</v>
      </c>
      <c r="Q43">
        <f>IF(P43="koniec",IF(J43&gt;=2400,MAX(Q$2:Q42)+3,0),0)</f>
        <v>0</v>
      </c>
      <c r="R43">
        <f>IF(F43="tak",30*G43*(10+MAX(Q$2:Q42))+R42,R42)</f>
        <v>1800</v>
      </c>
      <c r="S43">
        <f>IF(B43=7,15*(10+MAX(Q$2:Q43)),0)+S42</f>
        <v>8900</v>
      </c>
      <c r="T43">
        <f>IF(F43="tak",30*G43*(10+MAX(Q$2:Q42))-D43+T42,T42-D43)</f>
        <v>-7100</v>
      </c>
    </row>
    <row r="44" spans="1:20" x14ac:dyDescent="0.3">
      <c r="A44" s="2">
        <v>44969</v>
      </c>
      <c r="B44">
        <f t="shared" si="0"/>
        <v>7</v>
      </c>
      <c r="C44">
        <v>10</v>
      </c>
      <c r="D44">
        <f t="shared" si="1"/>
        <v>150</v>
      </c>
      <c r="E44" t="s">
        <v>9</v>
      </c>
      <c r="F44" s="2" t="str">
        <f t="shared" si="2"/>
        <v>NIE</v>
      </c>
      <c r="G44">
        <f t="shared" si="3"/>
        <v>0.2</v>
      </c>
      <c r="H44">
        <f t="shared" si="8"/>
        <v>150</v>
      </c>
      <c r="I44">
        <f t="shared" si="4"/>
        <v>0</v>
      </c>
      <c r="J44">
        <f t="shared" si="9"/>
        <v>-7250</v>
      </c>
      <c r="K44">
        <f t="shared" si="13"/>
        <v>1800</v>
      </c>
      <c r="L44">
        <f t="shared" si="11"/>
        <v>9050</v>
      </c>
      <c r="M44">
        <f t="shared" si="5"/>
        <v>-7250</v>
      </c>
      <c r="N44">
        <f t="shared" si="6"/>
        <v>2</v>
      </c>
      <c r="O44" t="str">
        <f t="shared" si="12"/>
        <v>nie</v>
      </c>
      <c r="P44" t="str">
        <f t="shared" si="7"/>
        <v>nie</v>
      </c>
      <c r="Q44">
        <f>IF(P44="koniec",IF(J44&gt;=2400,MAX(Q$2:Q43)+3,0),0)</f>
        <v>0</v>
      </c>
      <c r="R44">
        <f>IF(F44="tak",30*G44*(10+MAX(Q$2:Q43))+R43,R43)</f>
        <v>1800</v>
      </c>
      <c r="S44">
        <f>IF(B44=7,15*(10+MAX(Q$2:Q44)),0)+S43</f>
        <v>9050</v>
      </c>
      <c r="T44">
        <f>IF(F44="tak",30*G44*(10+MAX(Q$2:Q43))-D44+T43,T43-D44)</f>
        <v>-7250</v>
      </c>
    </row>
    <row r="45" spans="1:20" x14ac:dyDescent="0.3">
      <c r="A45" s="2">
        <v>44970</v>
      </c>
      <c r="B45">
        <f t="shared" si="0"/>
        <v>1</v>
      </c>
      <c r="C45">
        <v>10</v>
      </c>
      <c r="D45">
        <f t="shared" si="1"/>
        <v>0</v>
      </c>
      <c r="E45" t="s">
        <v>9</v>
      </c>
      <c r="F45" s="2" t="str">
        <f t="shared" si="2"/>
        <v>TAK</v>
      </c>
      <c r="G45">
        <f t="shared" si="3"/>
        <v>0.2</v>
      </c>
      <c r="H45">
        <f t="shared" si="8"/>
        <v>0</v>
      </c>
      <c r="I45">
        <f t="shared" si="4"/>
        <v>60</v>
      </c>
      <c r="J45">
        <f t="shared" si="9"/>
        <v>-7190</v>
      </c>
      <c r="K45">
        <f t="shared" si="13"/>
        <v>1860</v>
      </c>
      <c r="L45">
        <f t="shared" si="11"/>
        <v>9050</v>
      </c>
      <c r="M45">
        <f t="shared" si="5"/>
        <v>-7190</v>
      </c>
      <c r="N45">
        <f t="shared" si="6"/>
        <v>2</v>
      </c>
      <c r="O45" t="str">
        <f t="shared" si="12"/>
        <v>nie</v>
      </c>
      <c r="P45" t="str">
        <f t="shared" si="7"/>
        <v>nie</v>
      </c>
      <c r="Q45">
        <f>IF(P45="koniec",IF(J45&gt;=2400,MAX(Q$2:Q44)+3,0),0)</f>
        <v>0</v>
      </c>
      <c r="R45">
        <f>IF(F45="tak",30*G45*(10+MAX(Q$2:Q44))+R44,R44)</f>
        <v>1860</v>
      </c>
      <c r="S45">
        <f>IF(B45=7,15*(10+MAX(Q$2:Q45)),0)+S44</f>
        <v>9050</v>
      </c>
      <c r="T45">
        <f>IF(F45="tak",30*G45*(10+MAX(Q$2:Q44))-D45+T44,T44-D45)</f>
        <v>-7190</v>
      </c>
    </row>
    <row r="46" spans="1:20" x14ac:dyDescent="0.3">
      <c r="A46" s="2">
        <v>44971</v>
      </c>
      <c r="B46">
        <f t="shared" si="0"/>
        <v>2</v>
      </c>
      <c r="C46">
        <v>10</v>
      </c>
      <c r="D46">
        <f t="shared" si="1"/>
        <v>0</v>
      </c>
      <c r="E46" t="s">
        <v>9</v>
      </c>
      <c r="F46" s="2" t="str">
        <f t="shared" si="2"/>
        <v>TAK</v>
      </c>
      <c r="G46">
        <f t="shared" si="3"/>
        <v>0.2</v>
      </c>
      <c r="H46">
        <f t="shared" si="8"/>
        <v>0</v>
      </c>
      <c r="I46">
        <f t="shared" si="4"/>
        <v>60</v>
      </c>
      <c r="J46">
        <f t="shared" si="9"/>
        <v>-7130</v>
      </c>
      <c r="K46">
        <f t="shared" si="13"/>
        <v>1920</v>
      </c>
      <c r="L46">
        <f t="shared" si="11"/>
        <v>9050</v>
      </c>
      <c r="M46">
        <f t="shared" si="5"/>
        <v>-7130</v>
      </c>
      <c r="N46">
        <f t="shared" si="6"/>
        <v>2</v>
      </c>
      <c r="O46" t="str">
        <f t="shared" si="12"/>
        <v>nie</v>
      </c>
      <c r="P46" t="str">
        <f t="shared" si="7"/>
        <v>nie</v>
      </c>
      <c r="Q46">
        <f>IF(P46="koniec",IF(J46&gt;=2400,MAX(Q$2:Q45)+3,0),0)</f>
        <v>0</v>
      </c>
      <c r="R46">
        <f>IF(F46="tak",30*G46*(10+MAX(Q$2:Q45))+R45,R45)</f>
        <v>1920</v>
      </c>
      <c r="S46">
        <f>IF(B46=7,15*(10+MAX(Q$2:Q46)),0)+S45</f>
        <v>9050</v>
      </c>
      <c r="T46">
        <f>IF(F46="tak",30*G46*(10+MAX(Q$2:Q45))-D46+T45,T45-D46)</f>
        <v>-7130</v>
      </c>
    </row>
    <row r="47" spans="1:20" x14ac:dyDescent="0.3">
      <c r="A47" s="2">
        <v>44972</v>
      </c>
      <c r="B47">
        <f t="shared" si="0"/>
        <v>3</v>
      </c>
      <c r="C47">
        <v>10</v>
      </c>
      <c r="D47">
        <f t="shared" si="1"/>
        <v>0</v>
      </c>
      <c r="E47" t="s">
        <v>9</v>
      </c>
      <c r="F47" s="2" t="str">
        <f t="shared" si="2"/>
        <v>TAK</v>
      </c>
      <c r="G47">
        <f t="shared" si="3"/>
        <v>0.2</v>
      </c>
      <c r="H47">
        <f t="shared" si="8"/>
        <v>0</v>
      </c>
      <c r="I47">
        <f t="shared" si="4"/>
        <v>60</v>
      </c>
      <c r="J47">
        <f t="shared" si="9"/>
        <v>-7070</v>
      </c>
      <c r="K47">
        <f t="shared" si="13"/>
        <v>1980</v>
      </c>
      <c r="L47">
        <f t="shared" si="11"/>
        <v>9050</v>
      </c>
      <c r="M47">
        <f t="shared" si="5"/>
        <v>-7070</v>
      </c>
      <c r="N47">
        <f t="shared" si="6"/>
        <v>2</v>
      </c>
      <c r="O47" t="str">
        <f t="shared" si="12"/>
        <v>nie</v>
      </c>
      <c r="P47" t="str">
        <f t="shared" si="7"/>
        <v>nie</v>
      </c>
      <c r="Q47">
        <f>IF(P47="koniec",IF(J47&gt;=2400,MAX(Q$2:Q46)+3,0),0)</f>
        <v>0</v>
      </c>
      <c r="R47">
        <f>IF(F47="tak",30*G47*(10+MAX(Q$2:Q46))+R46,R46)</f>
        <v>1980</v>
      </c>
      <c r="S47">
        <f>IF(B47=7,15*(10+MAX(Q$2:Q47)),0)+S46</f>
        <v>9050</v>
      </c>
      <c r="T47">
        <f>IF(F47="tak",30*G47*(10+MAX(Q$2:Q46))-D47+T46,T46-D47)</f>
        <v>-7070</v>
      </c>
    </row>
    <row r="48" spans="1:20" x14ac:dyDescent="0.3">
      <c r="A48" s="2">
        <v>44973</v>
      </c>
      <c r="B48">
        <f t="shared" si="0"/>
        <v>4</v>
      </c>
      <c r="C48">
        <v>10</v>
      </c>
      <c r="D48">
        <f t="shared" si="1"/>
        <v>0</v>
      </c>
      <c r="E48" t="s">
        <v>9</v>
      </c>
      <c r="F48" s="2" t="str">
        <f t="shared" si="2"/>
        <v>TAK</v>
      </c>
      <c r="G48">
        <f t="shared" si="3"/>
        <v>0.2</v>
      </c>
      <c r="H48">
        <f t="shared" si="8"/>
        <v>0</v>
      </c>
      <c r="I48">
        <f t="shared" si="4"/>
        <v>60</v>
      </c>
      <c r="J48">
        <f t="shared" si="9"/>
        <v>-7010</v>
      </c>
      <c r="K48">
        <f t="shared" si="13"/>
        <v>2040</v>
      </c>
      <c r="L48">
        <f t="shared" si="11"/>
        <v>9050</v>
      </c>
      <c r="M48">
        <f t="shared" si="5"/>
        <v>-7010</v>
      </c>
      <c r="N48">
        <f t="shared" si="6"/>
        <v>2</v>
      </c>
      <c r="O48" t="str">
        <f t="shared" si="12"/>
        <v>nie</v>
      </c>
      <c r="P48" t="str">
        <f t="shared" si="7"/>
        <v>nie</v>
      </c>
      <c r="Q48">
        <f>IF(P48="koniec",IF(J48&gt;=2400,MAX(Q$2:Q47)+3,0),0)</f>
        <v>0</v>
      </c>
      <c r="R48">
        <f>IF(F48="tak",30*G48*(10+MAX(Q$2:Q47))+R47,R47)</f>
        <v>2040</v>
      </c>
      <c r="S48">
        <f>IF(B48=7,15*(10+MAX(Q$2:Q48)),0)+S47</f>
        <v>9050</v>
      </c>
      <c r="T48">
        <f>IF(F48="tak",30*G48*(10+MAX(Q$2:Q47))-D48+T47,T47-D48)</f>
        <v>-7010</v>
      </c>
    </row>
    <row r="49" spans="1:20" x14ac:dyDescent="0.3">
      <c r="A49" s="2">
        <v>44974</v>
      </c>
      <c r="B49">
        <f t="shared" si="0"/>
        <v>5</v>
      </c>
      <c r="C49">
        <v>10</v>
      </c>
      <c r="D49">
        <f t="shared" si="1"/>
        <v>0</v>
      </c>
      <c r="E49" t="s">
        <v>9</v>
      </c>
      <c r="F49" s="2" t="str">
        <f t="shared" si="2"/>
        <v>TAK</v>
      </c>
      <c r="G49">
        <f t="shared" si="3"/>
        <v>0.2</v>
      </c>
      <c r="H49">
        <f t="shared" si="8"/>
        <v>0</v>
      </c>
      <c r="I49">
        <f t="shared" si="4"/>
        <v>60</v>
      </c>
      <c r="J49">
        <f t="shared" si="9"/>
        <v>-6950</v>
      </c>
      <c r="K49">
        <f t="shared" si="13"/>
        <v>2100</v>
      </c>
      <c r="L49">
        <f t="shared" si="11"/>
        <v>9050</v>
      </c>
      <c r="M49">
        <f t="shared" si="5"/>
        <v>-6950</v>
      </c>
      <c r="N49">
        <f t="shared" si="6"/>
        <v>2</v>
      </c>
      <c r="O49" t="str">
        <f t="shared" si="12"/>
        <v>nie</v>
      </c>
      <c r="P49" t="str">
        <f t="shared" si="7"/>
        <v>nie</v>
      </c>
      <c r="Q49">
        <f>IF(P49="koniec",IF(J49&gt;=2400,MAX(Q$2:Q48)+3,0),0)</f>
        <v>0</v>
      </c>
      <c r="R49">
        <f>IF(F49="tak",30*G49*(10+MAX(Q$2:Q48))+R48,R48)</f>
        <v>2100</v>
      </c>
      <c r="S49">
        <f>IF(B49=7,15*(10+MAX(Q$2:Q49)),0)+S48</f>
        <v>9050</v>
      </c>
      <c r="T49">
        <f>IF(F49="tak",30*G49*(10+MAX(Q$2:Q48))-D49+T48,T48-D49)</f>
        <v>-6950</v>
      </c>
    </row>
    <row r="50" spans="1:20" x14ac:dyDescent="0.3">
      <c r="A50" s="2">
        <v>44975</v>
      </c>
      <c r="B50">
        <f t="shared" si="0"/>
        <v>6</v>
      </c>
      <c r="C50">
        <v>10</v>
      </c>
      <c r="D50">
        <f t="shared" si="1"/>
        <v>0</v>
      </c>
      <c r="E50" t="s">
        <v>9</v>
      </c>
      <c r="F50" s="2" t="str">
        <f t="shared" si="2"/>
        <v>NIE</v>
      </c>
      <c r="G50">
        <f t="shared" si="3"/>
        <v>0.2</v>
      </c>
      <c r="H50">
        <f t="shared" si="8"/>
        <v>0</v>
      </c>
      <c r="I50">
        <f t="shared" si="4"/>
        <v>0</v>
      </c>
      <c r="J50">
        <f t="shared" si="9"/>
        <v>-6950</v>
      </c>
      <c r="K50">
        <f t="shared" si="13"/>
        <v>2100</v>
      </c>
      <c r="L50">
        <f t="shared" si="11"/>
        <v>9050</v>
      </c>
      <c r="M50">
        <f t="shared" si="5"/>
        <v>-6950</v>
      </c>
      <c r="N50">
        <f t="shared" si="6"/>
        <v>2</v>
      </c>
      <c r="O50" t="str">
        <f t="shared" si="12"/>
        <v>nie</v>
      </c>
      <c r="P50" t="str">
        <f t="shared" si="7"/>
        <v>nie</v>
      </c>
      <c r="Q50">
        <f>IF(P50="koniec",IF(J50&gt;=2400,MAX(Q$2:Q49)+3,0),0)</f>
        <v>0</v>
      </c>
      <c r="R50">
        <f>IF(F50="tak",30*G50*(10+MAX(Q$2:Q49))+R49,R49)</f>
        <v>2100</v>
      </c>
      <c r="S50">
        <f>IF(B50=7,15*(10+MAX(Q$2:Q50)),0)+S49</f>
        <v>9050</v>
      </c>
      <c r="T50">
        <f>IF(F50="tak",30*G50*(10+MAX(Q$2:Q49))-D50+T49,T49-D50)</f>
        <v>-6950</v>
      </c>
    </row>
    <row r="51" spans="1:20" x14ac:dyDescent="0.3">
      <c r="A51" s="2">
        <v>44976</v>
      </c>
      <c r="B51">
        <f t="shared" si="0"/>
        <v>7</v>
      </c>
      <c r="C51">
        <v>10</v>
      </c>
      <c r="D51">
        <f t="shared" si="1"/>
        <v>150</v>
      </c>
      <c r="E51" t="s">
        <v>9</v>
      </c>
      <c r="F51" s="2" t="str">
        <f t="shared" si="2"/>
        <v>NIE</v>
      </c>
      <c r="G51">
        <f t="shared" si="3"/>
        <v>0.2</v>
      </c>
      <c r="H51">
        <f t="shared" si="8"/>
        <v>150</v>
      </c>
      <c r="I51">
        <f t="shared" si="4"/>
        <v>0</v>
      </c>
      <c r="J51">
        <f t="shared" si="9"/>
        <v>-7100</v>
      </c>
      <c r="K51">
        <f t="shared" si="13"/>
        <v>2100</v>
      </c>
      <c r="L51">
        <f t="shared" si="11"/>
        <v>9200</v>
      </c>
      <c r="M51">
        <f t="shared" si="5"/>
        <v>-7100</v>
      </c>
      <c r="N51">
        <f t="shared" si="6"/>
        <v>2</v>
      </c>
      <c r="O51" t="str">
        <f t="shared" si="12"/>
        <v>nie</v>
      </c>
      <c r="P51" t="str">
        <f t="shared" si="7"/>
        <v>nie</v>
      </c>
      <c r="Q51">
        <f>IF(P51="koniec",IF(J51&gt;=2400,MAX(Q$2:Q50)+3,0),0)</f>
        <v>0</v>
      </c>
      <c r="R51">
        <f>IF(F51="tak",30*G51*(10+MAX(Q$2:Q50))+R50,R50)</f>
        <v>2100</v>
      </c>
      <c r="S51">
        <f>IF(B51=7,15*(10+MAX(Q$2:Q51)),0)+S50</f>
        <v>9200</v>
      </c>
      <c r="T51">
        <f>IF(F51="tak",30*G51*(10+MAX(Q$2:Q50))-D51+T50,T50-D51)</f>
        <v>-7100</v>
      </c>
    </row>
    <row r="52" spans="1:20" x14ac:dyDescent="0.3">
      <c r="A52" s="2">
        <v>44977</v>
      </c>
      <c r="B52">
        <f t="shared" si="0"/>
        <v>1</v>
      </c>
      <c r="C52">
        <v>10</v>
      </c>
      <c r="D52">
        <f t="shared" si="1"/>
        <v>0</v>
      </c>
      <c r="E52" t="s">
        <v>9</v>
      </c>
      <c r="F52" s="2" t="str">
        <f t="shared" si="2"/>
        <v>TAK</v>
      </c>
      <c r="G52">
        <f t="shared" si="3"/>
        <v>0.2</v>
      </c>
      <c r="H52">
        <f t="shared" si="8"/>
        <v>0</v>
      </c>
      <c r="I52">
        <f t="shared" si="4"/>
        <v>60</v>
      </c>
      <c r="J52">
        <f t="shared" si="9"/>
        <v>-7040</v>
      </c>
      <c r="K52">
        <f t="shared" si="13"/>
        <v>2160</v>
      </c>
      <c r="L52">
        <f t="shared" si="11"/>
        <v>9200</v>
      </c>
      <c r="M52">
        <f t="shared" si="5"/>
        <v>-7040</v>
      </c>
      <c r="N52">
        <f t="shared" si="6"/>
        <v>2</v>
      </c>
      <c r="O52" t="str">
        <f t="shared" si="12"/>
        <v>nie</v>
      </c>
      <c r="P52" t="str">
        <f t="shared" si="7"/>
        <v>nie</v>
      </c>
      <c r="Q52">
        <f>IF(P52="koniec",IF(J52&gt;=2400,MAX(Q$2:Q51)+3,0),0)</f>
        <v>0</v>
      </c>
      <c r="R52">
        <f>IF(F52="tak",30*G52*(10+MAX(Q$2:Q51))+R51,R51)</f>
        <v>2160</v>
      </c>
      <c r="S52">
        <f>IF(B52=7,15*(10+MAX(Q$2:Q52)),0)+S51</f>
        <v>9200</v>
      </c>
      <c r="T52">
        <f>IF(F52="tak",30*G52*(10+MAX(Q$2:Q51))-D52+T51,T51-D52)</f>
        <v>-7040</v>
      </c>
    </row>
    <row r="53" spans="1:20" x14ac:dyDescent="0.3">
      <c r="A53" s="2">
        <v>44978</v>
      </c>
      <c r="B53">
        <f t="shared" si="0"/>
        <v>2</v>
      </c>
      <c r="C53">
        <v>10</v>
      </c>
      <c r="D53">
        <f t="shared" si="1"/>
        <v>0</v>
      </c>
      <c r="E53" t="s">
        <v>9</v>
      </c>
      <c r="F53" s="2" t="str">
        <f t="shared" si="2"/>
        <v>TAK</v>
      </c>
      <c r="G53">
        <f t="shared" si="3"/>
        <v>0.2</v>
      </c>
      <c r="H53">
        <f t="shared" si="8"/>
        <v>0</v>
      </c>
      <c r="I53">
        <f t="shared" si="4"/>
        <v>60</v>
      </c>
      <c r="J53">
        <f t="shared" si="9"/>
        <v>-6980</v>
      </c>
      <c r="K53">
        <f t="shared" si="13"/>
        <v>2220</v>
      </c>
      <c r="L53">
        <f t="shared" si="11"/>
        <v>9200</v>
      </c>
      <c r="M53">
        <f t="shared" si="5"/>
        <v>-6980</v>
      </c>
      <c r="N53">
        <f t="shared" si="6"/>
        <v>2</v>
      </c>
      <c r="O53" t="str">
        <f t="shared" si="12"/>
        <v>nie</v>
      </c>
      <c r="P53" t="str">
        <f t="shared" si="7"/>
        <v>nie</v>
      </c>
      <c r="Q53">
        <f>IF(P53="koniec",IF(J53&gt;=2400,MAX(Q$2:Q52)+3,0),0)</f>
        <v>0</v>
      </c>
      <c r="R53">
        <f>IF(F53="tak",30*G53*(10+MAX(Q$2:Q52))+R52,R52)</f>
        <v>2220</v>
      </c>
      <c r="S53">
        <f>IF(B53=7,15*(10+MAX(Q$2:Q53)),0)+S52</f>
        <v>9200</v>
      </c>
      <c r="T53">
        <f>IF(F53="tak",30*G53*(10+MAX(Q$2:Q52))-D53+T52,T52-D53)</f>
        <v>-6980</v>
      </c>
    </row>
    <row r="54" spans="1:20" x14ac:dyDescent="0.3">
      <c r="A54" s="2">
        <v>44979</v>
      </c>
      <c r="B54">
        <f t="shared" si="0"/>
        <v>3</v>
      </c>
      <c r="C54">
        <v>10</v>
      </c>
      <c r="D54">
        <f t="shared" si="1"/>
        <v>0</v>
      </c>
      <c r="E54" t="s">
        <v>9</v>
      </c>
      <c r="F54" s="2" t="str">
        <f t="shared" si="2"/>
        <v>TAK</v>
      </c>
      <c r="G54">
        <f t="shared" si="3"/>
        <v>0.2</v>
      </c>
      <c r="H54">
        <f t="shared" si="8"/>
        <v>0</v>
      </c>
      <c r="I54">
        <f t="shared" si="4"/>
        <v>60</v>
      </c>
      <c r="J54">
        <f t="shared" si="9"/>
        <v>-6920</v>
      </c>
      <c r="K54">
        <f t="shared" si="13"/>
        <v>2280</v>
      </c>
      <c r="L54">
        <f t="shared" si="11"/>
        <v>9200</v>
      </c>
      <c r="M54">
        <f t="shared" si="5"/>
        <v>-6920</v>
      </c>
      <c r="N54">
        <f t="shared" si="6"/>
        <v>2</v>
      </c>
      <c r="O54" t="str">
        <f t="shared" si="12"/>
        <v>nie</v>
      </c>
      <c r="P54" t="str">
        <f t="shared" si="7"/>
        <v>nie</v>
      </c>
      <c r="Q54">
        <f>IF(P54="koniec",IF(J54&gt;=2400,MAX(Q$2:Q53)+3,0),0)</f>
        <v>0</v>
      </c>
      <c r="R54">
        <f>IF(F54="tak",30*G54*(10+MAX(Q$2:Q53))+R53,R53)</f>
        <v>2280</v>
      </c>
      <c r="S54">
        <f>IF(B54=7,15*(10+MAX(Q$2:Q54)),0)+S53</f>
        <v>9200</v>
      </c>
      <c r="T54">
        <f>IF(F54="tak",30*G54*(10+MAX(Q$2:Q53))-D54+T53,T53-D54)</f>
        <v>-6920</v>
      </c>
    </row>
    <row r="55" spans="1:20" x14ac:dyDescent="0.3">
      <c r="A55" s="2">
        <v>44980</v>
      </c>
      <c r="B55">
        <f t="shared" si="0"/>
        <v>4</v>
      </c>
      <c r="C55">
        <v>10</v>
      </c>
      <c r="D55">
        <f t="shared" si="1"/>
        <v>0</v>
      </c>
      <c r="E55" t="s">
        <v>9</v>
      </c>
      <c r="F55" s="2" t="str">
        <f t="shared" si="2"/>
        <v>TAK</v>
      </c>
      <c r="G55">
        <f t="shared" si="3"/>
        <v>0.2</v>
      </c>
      <c r="H55">
        <f t="shared" si="8"/>
        <v>0</v>
      </c>
      <c r="I55">
        <f t="shared" si="4"/>
        <v>60</v>
      </c>
      <c r="J55">
        <f t="shared" si="9"/>
        <v>-6860</v>
      </c>
      <c r="K55">
        <f t="shared" si="13"/>
        <v>2340</v>
      </c>
      <c r="L55">
        <f t="shared" si="11"/>
        <v>9200</v>
      </c>
      <c r="M55">
        <f t="shared" si="5"/>
        <v>-6860</v>
      </c>
      <c r="N55">
        <f t="shared" si="6"/>
        <v>2</v>
      </c>
      <c r="O55" t="str">
        <f t="shared" si="12"/>
        <v>nie</v>
      </c>
      <c r="P55" t="str">
        <f t="shared" si="7"/>
        <v>nie</v>
      </c>
      <c r="Q55">
        <f>IF(P55="koniec",IF(J55&gt;=2400,MAX(Q$2:Q54)+3,0),0)</f>
        <v>0</v>
      </c>
      <c r="R55">
        <f>IF(F55="tak",30*G55*(10+MAX(Q$2:Q54))+R54,R54)</f>
        <v>2340</v>
      </c>
      <c r="S55">
        <f>IF(B55=7,15*(10+MAX(Q$2:Q55)),0)+S54</f>
        <v>9200</v>
      </c>
      <c r="T55">
        <f>IF(F55="tak",30*G55*(10+MAX(Q$2:Q54))-D55+T54,T54-D55)</f>
        <v>-6860</v>
      </c>
    </row>
    <row r="56" spans="1:20" x14ac:dyDescent="0.3">
      <c r="A56" s="2">
        <v>44981</v>
      </c>
      <c r="B56">
        <f t="shared" si="0"/>
        <v>5</v>
      </c>
      <c r="C56">
        <v>10</v>
      </c>
      <c r="D56">
        <f t="shared" si="1"/>
        <v>0</v>
      </c>
      <c r="E56" t="s">
        <v>9</v>
      </c>
      <c r="F56" s="2" t="str">
        <f t="shared" si="2"/>
        <v>TAK</v>
      </c>
      <c r="G56">
        <f t="shared" si="3"/>
        <v>0.2</v>
      </c>
      <c r="H56">
        <f t="shared" si="8"/>
        <v>0</v>
      </c>
      <c r="I56">
        <f t="shared" si="4"/>
        <v>60</v>
      </c>
      <c r="J56">
        <f t="shared" si="9"/>
        <v>-6800</v>
      </c>
      <c r="K56">
        <f t="shared" si="13"/>
        <v>2400</v>
      </c>
      <c r="L56">
        <f t="shared" si="11"/>
        <v>9200</v>
      </c>
      <c r="M56">
        <f t="shared" si="5"/>
        <v>-6800</v>
      </c>
      <c r="N56">
        <f t="shared" si="6"/>
        <v>2</v>
      </c>
      <c r="O56" t="str">
        <f t="shared" si="12"/>
        <v>nie</v>
      </c>
      <c r="P56" t="str">
        <f t="shared" si="7"/>
        <v>nie</v>
      </c>
      <c r="Q56">
        <f>IF(P56="koniec",IF(J56&gt;=2400,MAX(Q$2:Q55)+3,0),0)</f>
        <v>0</v>
      </c>
      <c r="R56">
        <f>IF(F56="tak",30*G56*(10+MAX(Q$2:Q55))+R55,R55)</f>
        <v>2400</v>
      </c>
      <c r="S56">
        <f>IF(B56=7,15*(10+MAX(Q$2:Q56)),0)+S55</f>
        <v>9200</v>
      </c>
      <c r="T56">
        <f>IF(F56="tak",30*G56*(10+MAX(Q$2:Q55))-D56+T55,T55-D56)</f>
        <v>-6800</v>
      </c>
    </row>
    <row r="57" spans="1:20" x14ac:dyDescent="0.3">
      <c r="A57" s="2">
        <v>44982</v>
      </c>
      <c r="B57">
        <f t="shared" si="0"/>
        <v>6</v>
      </c>
      <c r="C57">
        <v>10</v>
      </c>
      <c r="D57">
        <f t="shared" si="1"/>
        <v>0</v>
      </c>
      <c r="E57" t="s">
        <v>9</v>
      </c>
      <c r="F57" s="2" t="str">
        <f t="shared" si="2"/>
        <v>NIE</v>
      </c>
      <c r="G57">
        <f t="shared" si="3"/>
        <v>0.2</v>
      </c>
      <c r="H57">
        <f t="shared" si="8"/>
        <v>0</v>
      </c>
      <c r="I57">
        <f t="shared" si="4"/>
        <v>0</v>
      </c>
      <c r="J57">
        <f t="shared" si="9"/>
        <v>-6800</v>
      </c>
      <c r="K57">
        <f t="shared" si="13"/>
        <v>2400</v>
      </c>
      <c r="L57">
        <f t="shared" si="11"/>
        <v>9200</v>
      </c>
      <c r="M57">
        <f t="shared" si="5"/>
        <v>-6800</v>
      </c>
      <c r="N57">
        <f t="shared" si="6"/>
        <v>2</v>
      </c>
      <c r="O57" t="str">
        <f t="shared" si="12"/>
        <v>nie</v>
      </c>
      <c r="P57" t="str">
        <f t="shared" si="7"/>
        <v>nie</v>
      </c>
      <c r="Q57">
        <f>IF(P57="koniec",IF(J57&gt;=2400,MAX(Q$2:Q56)+3,0),0)</f>
        <v>0</v>
      </c>
      <c r="R57">
        <f>IF(F57="tak",30*G57*(10+MAX(Q$2:Q56))+R56,R56)</f>
        <v>2400</v>
      </c>
      <c r="S57">
        <f>IF(B57=7,15*(10+MAX(Q$2:Q57)),0)+S56</f>
        <v>9200</v>
      </c>
      <c r="T57">
        <f>IF(F57="tak",30*G57*(10+MAX(Q$2:Q56))-D57+T56,T56-D57)</f>
        <v>-6800</v>
      </c>
    </row>
    <row r="58" spans="1:20" x14ac:dyDescent="0.3">
      <c r="A58" s="2">
        <v>44983</v>
      </c>
      <c r="B58">
        <f t="shared" si="0"/>
        <v>7</v>
      </c>
      <c r="C58">
        <v>10</v>
      </c>
      <c r="D58">
        <f t="shared" si="1"/>
        <v>150</v>
      </c>
      <c r="E58" t="s">
        <v>9</v>
      </c>
      <c r="F58" s="2" t="str">
        <f t="shared" si="2"/>
        <v>NIE</v>
      </c>
      <c r="G58">
        <f t="shared" si="3"/>
        <v>0.2</v>
      </c>
      <c r="H58">
        <f t="shared" si="8"/>
        <v>150</v>
      </c>
      <c r="I58">
        <f t="shared" si="4"/>
        <v>0</v>
      </c>
      <c r="J58">
        <f t="shared" si="9"/>
        <v>-6950</v>
      </c>
      <c r="K58">
        <f t="shared" si="13"/>
        <v>2400</v>
      </c>
      <c r="L58">
        <f t="shared" si="11"/>
        <v>9350</v>
      </c>
      <c r="M58">
        <f t="shared" si="5"/>
        <v>-6950</v>
      </c>
      <c r="N58">
        <f t="shared" si="6"/>
        <v>2</v>
      </c>
      <c r="O58" t="str">
        <f t="shared" si="12"/>
        <v>nie</v>
      </c>
      <c r="P58" t="str">
        <f t="shared" si="7"/>
        <v>nie</v>
      </c>
      <c r="Q58">
        <f>IF(P58="koniec",IF(J58&gt;=2400,MAX(Q$2:Q57)+3,0),0)</f>
        <v>0</v>
      </c>
      <c r="R58">
        <f>IF(F58="tak",30*G58*(10+MAX(Q$2:Q57))+R57,R57)</f>
        <v>2400</v>
      </c>
      <c r="S58">
        <f>IF(B58=7,15*(10+MAX(Q$2:Q58)),0)+S57</f>
        <v>9350</v>
      </c>
      <c r="T58">
        <f>IF(F58="tak",30*G58*(10+MAX(Q$2:Q57))-D58+T57,T57-D58)</f>
        <v>-6950</v>
      </c>
    </row>
    <row r="59" spans="1:20" x14ac:dyDescent="0.3">
      <c r="A59" s="2">
        <v>44984</v>
      </c>
      <c r="B59">
        <f t="shared" si="0"/>
        <v>1</v>
      </c>
      <c r="C59">
        <v>10</v>
      </c>
      <c r="D59">
        <f t="shared" si="1"/>
        <v>0</v>
      </c>
      <c r="E59" t="s">
        <v>9</v>
      </c>
      <c r="F59" s="2" t="str">
        <f t="shared" si="2"/>
        <v>TAK</v>
      </c>
      <c r="G59">
        <f t="shared" si="3"/>
        <v>0.2</v>
      </c>
      <c r="H59">
        <f t="shared" si="8"/>
        <v>0</v>
      </c>
      <c r="I59">
        <f t="shared" si="4"/>
        <v>60</v>
      </c>
      <c r="J59">
        <f t="shared" si="9"/>
        <v>-6890</v>
      </c>
      <c r="K59">
        <f t="shared" si="13"/>
        <v>2460</v>
      </c>
      <c r="L59">
        <f t="shared" si="11"/>
        <v>9350</v>
      </c>
      <c r="M59">
        <f t="shared" si="5"/>
        <v>-6890</v>
      </c>
      <c r="N59">
        <f t="shared" si="6"/>
        <v>2</v>
      </c>
      <c r="O59" t="str">
        <f t="shared" si="12"/>
        <v>nie</v>
      </c>
      <c r="P59" t="str">
        <f>IF(AND(O59="nie",O60="tak"),"koniec","nie")</f>
        <v>nie</v>
      </c>
      <c r="Q59">
        <f>IF(P59="koniec",IF(J59&gt;=2400,MAX(Q$2:Q58)+3,0),0)</f>
        <v>0</v>
      </c>
      <c r="R59">
        <f>IF(F59="tak",30*G59*(10+MAX(Q$2:Q58))+R58,R58)</f>
        <v>2460</v>
      </c>
      <c r="S59">
        <f>IF(B59=7,15*(10+MAX(Q$2:Q59)),0)+S58</f>
        <v>9350</v>
      </c>
      <c r="T59">
        <f>IF(F59="tak",30*G59*(10+MAX(Q$2:Q58))-D59+T58,T58-D59)</f>
        <v>-6890</v>
      </c>
    </row>
    <row r="60" spans="1:20" x14ac:dyDescent="0.3">
      <c r="A60" s="2">
        <v>44985</v>
      </c>
      <c r="B60">
        <f t="shared" si="0"/>
        <v>2</v>
      </c>
      <c r="C60">
        <v>10</v>
      </c>
      <c r="D60">
        <f t="shared" si="1"/>
        <v>0</v>
      </c>
      <c r="E60" t="s">
        <v>9</v>
      </c>
      <c r="F60" s="2" t="str">
        <f t="shared" si="2"/>
        <v>TAK</v>
      </c>
      <c r="G60">
        <f t="shared" si="3"/>
        <v>0.2</v>
      </c>
      <c r="H60">
        <f t="shared" si="8"/>
        <v>0</v>
      </c>
      <c r="I60">
        <f t="shared" si="4"/>
        <v>60</v>
      </c>
      <c r="J60">
        <f t="shared" si="9"/>
        <v>-6830</v>
      </c>
      <c r="K60">
        <f>IF(F60="tak",G60*C60*30+K59,K59)</f>
        <v>2520</v>
      </c>
      <c r="L60">
        <f>L59+D60</f>
        <v>9350</v>
      </c>
      <c r="M60">
        <f t="shared" si="5"/>
        <v>-6830</v>
      </c>
      <c r="N60">
        <f t="shared" si="6"/>
        <v>2</v>
      </c>
      <c r="O60" t="str">
        <f>IF(N60=N59,"nie","tak")</f>
        <v>nie</v>
      </c>
      <c r="P60" t="str">
        <f>IF(AND(O60="nie",O61="tak"),"koniec","nie")</f>
        <v>koniec</v>
      </c>
      <c r="Q60">
        <f>IF(P60="koniec",IF(J60&gt;=2400,MAX(Q$2:Q59)+3,0),0)</f>
        <v>0</v>
      </c>
      <c r="R60">
        <f>IF(F60="tak",30*G60*(10+MAX(Q$2:Q59))+R59,R59)</f>
        <v>2520</v>
      </c>
      <c r="S60">
        <f>IF(B60=7,15*(10+MAX(Q$2:Q60)),0)+S59</f>
        <v>9350</v>
      </c>
      <c r="T60">
        <f>IF(F60="tak",30*G60*(10+MAX(Q$2:Q59))-D60+T59,T59-D60)</f>
        <v>-6830</v>
      </c>
    </row>
    <row r="61" spans="1:20" x14ac:dyDescent="0.3">
      <c r="A61" s="2">
        <v>44986</v>
      </c>
      <c r="B61">
        <f t="shared" si="0"/>
        <v>3</v>
      </c>
      <c r="C61">
        <v>10</v>
      </c>
      <c r="D61">
        <f t="shared" si="1"/>
        <v>0</v>
      </c>
      <c r="E61" t="s">
        <v>9</v>
      </c>
      <c r="F61" s="2" t="str">
        <f t="shared" si="2"/>
        <v>TAK</v>
      </c>
      <c r="G61">
        <f t="shared" si="3"/>
        <v>0.2</v>
      </c>
      <c r="H61">
        <f t="shared" si="8"/>
        <v>0</v>
      </c>
      <c r="I61">
        <f t="shared" si="4"/>
        <v>60</v>
      </c>
      <c r="J61">
        <f t="shared" si="9"/>
        <v>-6770</v>
      </c>
      <c r="K61">
        <f>IF(F61="tak",G61*C61*30+K60,K60)</f>
        <v>2580</v>
      </c>
      <c r="L61">
        <f>L60+D61</f>
        <v>9350</v>
      </c>
      <c r="M61">
        <f t="shared" si="5"/>
        <v>-6770</v>
      </c>
      <c r="N61">
        <f t="shared" si="6"/>
        <v>3</v>
      </c>
      <c r="O61" t="str">
        <f>IF(N61=N60,"nie","tak")</f>
        <v>tak</v>
      </c>
      <c r="P61" t="str">
        <f t="shared" si="7"/>
        <v>nie</v>
      </c>
      <c r="Q61">
        <f>IF(P61="koniec",IF(J61&gt;=2400,MAX(Q$2:Q60)+3,0),0)</f>
        <v>0</v>
      </c>
      <c r="R61">
        <f>IF(F61="tak",30*G61*(10+MAX(Q$2:Q60))+R60,R60)</f>
        <v>2580</v>
      </c>
      <c r="S61">
        <f>IF(B61=7,15*(10+MAX(Q$2:Q61)),0)+S60</f>
        <v>9350</v>
      </c>
      <c r="T61">
        <f>IF(F61="tak",30*G61*(10+MAX(Q$2:Q60))-D61+T60,T60-D61)</f>
        <v>-6770</v>
      </c>
    </row>
    <row r="62" spans="1:20" x14ac:dyDescent="0.3">
      <c r="A62" s="2">
        <v>44987</v>
      </c>
      <c r="B62">
        <f t="shared" si="0"/>
        <v>4</v>
      </c>
      <c r="C62">
        <v>10</v>
      </c>
      <c r="D62">
        <f t="shared" si="1"/>
        <v>0</v>
      </c>
      <c r="E62" t="s">
        <v>9</v>
      </c>
      <c r="F62" s="2" t="str">
        <f t="shared" si="2"/>
        <v>TAK</v>
      </c>
      <c r="G62">
        <f t="shared" si="3"/>
        <v>0.2</v>
      </c>
      <c r="H62">
        <f t="shared" si="8"/>
        <v>0</v>
      </c>
      <c r="I62">
        <f t="shared" si="4"/>
        <v>60</v>
      </c>
      <c r="J62">
        <f t="shared" si="9"/>
        <v>-6710</v>
      </c>
      <c r="K62">
        <f t="shared" si="13"/>
        <v>2640</v>
      </c>
      <c r="L62">
        <f t="shared" si="11"/>
        <v>9350</v>
      </c>
      <c r="M62">
        <f t="shared" si="5"/>
        <v>-6710</v>
      </c>
      <c r="N62">
        <f t="shared" si="6"/>
        <v>3</v>
      </c>
      <c r="O62" t="str">
        <f t="shared" si="12"/>
        <v>nie</v>
      </c>
      <c r="P62" t="str">
        <f t="shared" si="7"/>
        <v>nie</v>
      </c>
      <c r="Q62">
        <f>IF(P62="koniec",IF(J62&gt;=2400,MAX(Q$2:Q61)+3,0),0)</f>
        <v>0</v>
      </c>
      <c r="R62">
        <f>IF(F62="tak",30*G62*(10+MAX(Q$2:Q61))+R61,R61)</f>
        <v>2640</v>
      </c>
      <c r="S62">
        <f>IF(B62=7,15*(10+MAX(Q$2:Q62)),0)+S61</f>
        <v>9350</v>
      </c>
      <c r="T62">
        <f>IF(F62="tak",30*G62*(10+MAX(Q$2:Q61))-D62+T61,T61-D62)</f>
        <v>-6710</v>
      </c>
    </row>
    <row r="63" spans="1:20" x14ac:dyDescent="0.3">
      <c r="A63" s="2">
        <v>44988</v>
      </c>
      <c r="B63">
        <f t="shared" si="0"/>
        <v>5</v>
      </c>
      <c r="C63">
        <v>10</v>
      </c>
      <c r="D63">
        <f t="shared" si="1"/>
        <v>0</v>
      </c>
      <c r="E63" t="s">
        <v>9</v>
      </c>
      <c r="F63" s="2" t="str">
        <f t="shared" si="2"/>
        <v>TAK</v>
      </c>
      <c r="G63">
        <f t="shared" si="3"/>
        <v>0.2</v>
      </c>
      <c r="H63">
        <f t="shared" si="8"/>
        <v>0</v>
      </c>
      <c r="I63">
        <f t="shared" si="4"/>
        <v>60</v>
      </c>
      <c r="J63">
        <f t="shared" si="9"/>
        <v>-6650</v>
      </c>
      <c r="K63">
        <f t="shared" si="13"/>
        <v>2700</v>
      </c>
      <c r="L63">
        <f t="shared" si="11"/>
        <v>9350</v>
      </c>
      <c r="M63">
        <f t="shared" si="5"/>
        <v>-6650</v>
      </c>
      <c r="N63">
        <f t="shared" si="6"/>
        <v>3</v>
      </c>
      <c r="O63" t="str">
        <f t="shared" si="12"/>
        <v>nie</v>
      </c>
      <c r="P63" t="str">
        <f t="shared" si="7"/>
        <v>nie</v>
      </c>
      <c r="Q63">
        <f>IF(P63="koniec",IF(J63&gt;=2400,MAX(Q$2:Q62)+3,0),0)</f>
        <v>0</v>
      </c>
      <c r="R63">
        <f>IF(F63="tak",30*G63*(10+MAX(Q$2:Q62))+R62,R62)</f>
        <v>2700</v>
      </c>
      <c r="S63">
        <f>IF(B63=7,15*(10+MAX(Q$2:Q63)),0)+S62</f>
        <v>9350</v>
      </c>
      <c r="T63">
        <f>IF(F63="tak",30*G63*(10+MAX(Q$2:Q62))-D63+T62,T62-D63)</f>
        <v>-6650</v>
      </c>
    </row>
    <row r="64" spans="1:20" x14ac:dyDescent="0.3">
      <c r="A64" s="2">
        <v>44989</v>
      </c>
      <c r="B64">
        <f t="shared" si="0"/>
        <v>6</v>
      </c>
      <c r="C64">
        <v>10</v>
      </c>
      <c r="D64">
        <f t="shared" si="1"/>
        <v>0</v>
      </c>
      <c r="E64" t="s">
        <v>9</v>
      </c>
      <c r="F64" s="2" t="str">
        <f t="shared" si="2"/>
        <v>NIE</v>
      </c>
      <c r="G64">
        <f t="shared" si="3"/>
        <v>0.2</v>
      </c>
      <c r="H64">
        <f t="shared" si="8"/>
        <v>0</v>
      </c>
      <c r="I64">
        <f t="shared" si="4"/>
        <v>0</v>
      </c>
      <c r="J64">
        <f t="shared" si="9"/>
        <v>-6650</v>
      </c>
      <c r="K64">
        <f t="shared" si="13"/>
        <v>2700</v>
      </c>
      <c r="L64">
        <f t="shared" si="11"/>
        <v>9350</v>
      </c>
      <c r="M64">
        <f t="shared" si="5"/>
        <v>-6650</v>
      </c>
      <c r="N64">
        <f t="shared" si="6"/>
        <v>3</v>
      </c>
      <c r="O64" t="str">
        <f t="shared" si="12"/>
        <v>nie</v>
      </c>
      <c r="P64" t="str">
        <f t="shared" si="7"/>
        <v>nie</v>
      </c>
      <c r="Q64">
        <f>IF(P64="koniec",IF(J64&gt;=2400,MAX(Q$2:Q63)+3,0),0)</f>
        <v>0</v>
      </c>
      <c r="R64">
        <f>IF(F64="tak",30*G64*(10+MAX(Q$2:Q63))+R63,R63)</f>
        <v>2700</v>
      </c>
      <c r="S64">
        <f>IF(B64=7,15*(10+MAX(Q$2:Q64)),0)+S63</f>
        <v>9350</v>
      </c>
      <c r="T64">
        <f>IF(F64="tak",30*G64*(10+MAX(Q$2:Q63))-D64+T63,T63-D64)</f>
        <v>-6650</v>
      </c>
    </row>
    <row r="65" spans="1:20" x14ac:dyDescent="0.3">
      <c r="A65" s="2">
        <v>44990</v>
      </c>
      <c r="B65">
        <f t="shared" si="0"/>
        <v>7</v>
      </c>
      <c r="C65">
        <v>10</v>
      </c>
      <c r="D65">
        <f t="shared" si="1"/>
        <v>150</v>
      </c>
      <c r="E65" t="s">
        <v>9</v>
      </c>
      <c r="F65" s="2" t="str">
        <f t="shared" si="2"/>
        <v>NIE</v>
      </c>
      <c r="G65">
        <f t="shared" si="3"/>
        <v>0.2</v>
      </c>
      <c r="H65">
        <f t="shared" si="8"/>
        <v>150</v>
      </c>
      <c r="I65">
        <f t="shared" ref="I65:I126" si="14">IF(F65="tak",G65*C65*30,0)</f>
        <v>0</v>
      </c>
      <c r="J65">
        <f t="shared" si="9"/>
        <v>-6800</v>
      </c>
      <c r="K65">
        <f t="shared" si="13"/>
        <v>2700</v>
      </c>
      <c r="L65">
        <f t="shared" si="11"/>
        <v>9500</v>
      </c>
      <c r="M65">
        <f t="shared" si="5"/>
        <v>-6800</v>
      </c>
      <c r="N65">
        <f t="shared" si="6"/>
        <v>3</v>
      </c>
      <c r="O65" t="str">
        <f t="shared" si="12"/>
        <v>nie</v>
      </c>
      <c r="P65" t="str">
        <f t="shared" si="7"/>
        <v>nie</v>
      </c>
      <c r="Q65">
        <f>IF(P65="koniec",IF(J65&gt;=2400,MAX(Q$2:Q64)+3,0),0)</f>
        <v>0</v>
      </c>
      <c r="R65">
        <f>IF(F65="tak",30*G65*(10+MAX(Q$2:Q64))+R64,R64)</f>
        <v>2700</v>
      </c>
      <c r="S65">
        <f>IF(B65=7,15*(10+MAX(Q$2:Q65)),0)+S64</f>
        <v>9500</v>
      </c>
      <c r="T65">
        <f>IF(F65="tak",30*G65*(10+MAX(Q$2:Q64))-D65+T64,T64-D65)</f>
        <v>-6800</v>
      </c>
    </row>
    <row r="66" spans="1:20" x14ac:dyDescent="0.3">
      <c r="A66" s="2">
        <v>44991</v>
      </c>
      <c r="B66">
        <f t="shared" si="0"/>
        <v>1</v>
      </c>
      <c r="C66">
        <v>10</v>
      </c>
      <c r="D66">
        <f t="shared" si="1"/>
        <v>0</v>
      </c>
      <c r="E66" t="s">
        <v>9</v>
      </c>
      <c r="F66" s="2" t="str">
        <f t="shared" si="2"/>
        <v>TAK</v>
      </c>
      <c r="G66">
        <f t="shared" si="3"/>
        <v>0.2</v>
      </c>
      <c r="H66">
        <f t="shared" ref="H66:H127" si="15">D66</f>
        <v>0</v>
      </c>
      <c r="I66">
        <f t="shared" si="14"/>
        <v>60</v>
      </c>
      <c r="J66">
        <f t="shared" si="9"/>
        <v>-6740</v>
      </c>
      <c r="K66">
        <f t="shared" si="13"/>
        <v>2760</v>
      </c>
      <c r="L66">
        <f t="shared" si="11"/>
        <v>9500</v>
      </c>
      <c r="M66">
        <f t="shared" si="5"/>
        <v>-6740</v>
      </c>
      <c r="N66">
        <f t="shared" si="6"/>
        <v>3</v>
      </c>
      <c r="O66" t="str">
        <f t="shared" si="12"/>
        <v>nie</v>
      </c>
      <c r="P66" t="str">
        <f t="shared" si="7"/>
        <v>nie</v>
      </c>
      <c r="Q66">
        <f>IF(P66="koniec",IF(J66&gt;=2400,MAX(Q$2:Q65)+3,0),0)</f>
        <v>0</v>
      </c>
      <c r="R66">
        <f>IF(F66="tak",30*G66*(10+MAX(Q$2:Q65))+R65,R65)</f>
        <v>2760</v>
      </c>
      <c r="S66">
        <f>IF(B66=7,15*(10+MAX(Q$2:Q66)),0)+S65</f>
        <v>9500</v>
      </c>
      <c r="T66">
        <f>IF(F66="tak",30*G66*(10+MAX(Q$2:Q65))-D66+T65,T65-D66)</f>
        <v>-6740</v>
      </c>
    </row>
    <row r="67" spans="1:20" x14ac:dyDescent="0.3">
      <c r="A67" s="2">
        <v>44992</v>
      </c>
      <c r="B67">
        <f t="shared" ref="B67:B130" si="16">WEEKDAY(A67,2)</f>
        <v>2</v>
      </c>
      <c r="C67">
        <v>10</v>
      </c>
      <c r="D67">
        <f t="shared" ref="D67:D130" si="17">IF(B67=7,15*10,0)</f>
        <v>0</v>
      </c>
      <c r="E67" t="s">
        <v>9</v>
      </c>
      <c r="F67" s="2" t="str">
        <f t="shared" ref="F67:F130" si="18">IF(OR(B67=6,B67=7),"NIE","TAK")</f>
        <v>TAK</v>
      </c>
      <c r="G67">
        <f t="shared" ref="G67:G130" si="19">IF(E67="wiosna",50%,IF(E67="lato",90%,IF(E67="jesień",40%,20%)))</f>
        <v>0.2</v>
      </c>
      <c r="H67">
        <f t="shared" si="15"/>
        <v>0</v>
      </c>
      <c r="I67">
        <f t="shared" si="14"/>
        <v>60</v>
      </c>
      <c r="J67">
        <f t="shared" si="9"/>
        <v>-6680</v>
      </c>
      <c r="K67">
        <f t="shared" si="13"/>
        <v>2820</v>
      </c>
      <c r="L67">
        <f t="shared" si="11"/>
        <v>9500</v>
      </c>
      <c r="M67">
        <f t="shared" ref="M67:M130" si="20">K67-L67</f>
        <v>-6680</v>
      </c>
      <c r="N67">
        <f t="shared" ref="N67:N130" si="21">MONTH(A67)</f>
        <v>3</v>
      </c>
      <c r="O67" t="str">
        <f t="shared" si="12"/>
        <v>nie</v>
      </c>
      <c r="P67" t="str">
        <f t="shared" ref="P67:P130" si="22">IF(AND(O67="nie",O68="tak"),"koniec","nie")</f>
        <v>nie</v>
      </c>
      <c r="Q67">
        <f>IF(P67="koniec",IF(J67&gt;=2400,MAX(Q$2:Q66)+3,0),0)</f>
        <v>0</v>
      </c>
      <c r="R67">
        <f>IF(F67="tak",30*G67*(10+MAX(Q$2:Q66))+R66,R66)</f>
        <v>2820</v>
      </c>
      <c r="S67">
        <f>IF(B67=7,15*(10+MAX(Q$2:Q67)),0)+S66</f>
        <v>9500</v>
      </c>
      <c r="T67">
        <f>IF(F67="tak",30*G67*(10+MAX(Q$2:Q66))-D67+T66,T66-D67)</f>
        <v>-6680</v>
      </c>
    </row>
    <row r="68" spans="1:20" x14ac:dyDescent="0.3">
      <c r="A68" s="2">
        <v>44993</v>
      </c>
      <c r="B68">
        <f t="shared" si="16"/>
        <v>3</v>
      </c>
      <c r="C68">
        <v>10</v>
      </c>
      <c r="D68">
        <f t="shared" si="17"/>
        <v>0</v>
      </c>
      <c r="E68" t="s">
        <v>9</v>
      </c>
      <c r="F68" s="2" t="str">
        <f t="shared" si="18"/>
        <v>TAK</v>
      </c>
      <c r="G68">
        <f t="shared" si="19"/>
        <v>0.2</v>
      </c>
      <c r="H68">
        <f t="shared" si="15"/>
        <v>0</v>
      </c>
      <c r="I68">
        <f t="shared" si="14"/>
        <v>60</v>
      </c>
      <c r="J68">
        <f t="shared" ref="J68:J131" si="23">IF(F68="tak",30*G68*10-D68+J67,J67-D68)</f>
        <v>-6620</v>
      </c>
      <c r="K68">
        <f t="shared" ref="K68:K131" si="24">IF(F68="tak",G68*C68*30+K67,K67)</f>
        <v>2880</v>
      </c>
      <c r="L68">
        <f t="shared" ref="L68:L131" si="25">L67+D68</f>
        <v>9500</v>
      </c>
      <c r="M68">
        <f t="shared" si="20"/>
        <v>-6620</v>
      </c>
      <c r="N68">
        <f t="shared" si="21"/>
        <v>3</v>
      </c>
      <c r="O68" t="str">
        <f t="shared" ref="O68:O131" si="26">IF(N68=N67,"nie","tak")</f>
        <v>nie</v>
      </c>
      <c r="P68" t="str">
        <f t="shared" si="22"/>
        <v>nie</v>
      </c>
      <c r="Q68">
        <f>IF(P68="koniec",IF(J68&gt;=2400,MAX(Q$2:Q67)+3,0),0)</f>
        <v>0</v>
      </c>
      <c r="R68">
        <f>IF(F68="tak",30*G68*(10+MAX(Q$2:Q67))+R67,R67)</f>
        <v>2880</v>
      </c>
      <c r="S68">
        <f>IF(B68=7,15*(10+MAX(Q$2:Q68)),0)+S67</f>
        <v>9500</v>
      </c>
      <c r="T68">
        <f>IF(F68="tak",30*G68*(10+MAX(Q$2:Q67))-D68+T67,T67-D68)</f>
        <v>-6620</v>
      </c>
    </row>
    <row r="69" spans="1:20" x14ac:dyDescent="0.3">
      <c r="A69" s="2">
        <v>44994</v>
      </c>
      <c r="B69">
        <f t="shared" si="16"/>
        <v>4</v>
      </c>
      <c r="C69">
        <v>10</v>
      </c>
      <c r="D69">
        <f t="shared" si="17"/>
        <v>0</v>
      </c>
      <c r="E69" t="s">
        <v>9</v>
      </c>
      <c r="F69" s="2" t="str">
        <f t="shared" si="18"/>
        <v>TAK</v>
      </c>
      <c r="G69">
        <f t="shared" si="19"/>
        <v>0.2</v>
      </c>
      <c r="H69">
        <f t="shared" si="15"/>
        <v>0</v>
      </c>
      <c r="I69">
        <f t="shared" si="14"/>
        <v>60</v>
      </c>
      <c r="J69">
        <f t="shared" si="23"/>
        <v>-6560</v>
      </c>
      <c r="K69">
        <f t="shared" si="24"/>
        <v>2940</v>
      </c>
      <c r="L69">
        <f t="shared" si="25"/>
        <v>9500</v>
      </c>
      <c r="M69">
        <f t="shared" si="20"/>
        <v>-6560</v>
      </c>
      <c r="N69">
        <f t="shared" si="21"/>
        <v>3</v>
      </c>
      <c r="O69" t="str">
        <f t="shared" si="26"/>
        <v>nie</v>
      </c>
      <c r="P69" t="str">
        <f t="shared" si="22"/>
        <v>nie</v>
      </c>
      <c r="Q69">
        <f>IF(P69="koniec",IF(J69&gt;=2400,MAX(Q$2:Q68)+3,0),0)</f>
        <v>0</v>
      </c>
      <c r="R69">
        <f>IF(F69="tak",30*G69*(10+MAX(Q$2:Q68))+R68,R68)</f>
        <v>2940</v>
      </c>
      <c r="S69">
        <f>IF(B69=7,15*(10+MAX(Q$2:Q69)),0)+S68</f>
        <v>9500</v>
      </c>
      <c r="T69">
        <f>IF(F69="tak",30*G69*(10+MAX(Q$2:Q68))-D69+T68,T68-D69)</f>
        <v>-6560</v>
      </c>
    </row>
    <row r="70" spans="1:20" x14ac:dyDescent="0.3">
      <c r="A70" s="2">
        <v>44995</v>
      </c>
      <c r="B70">
        <f t="shared" si="16"/>
        <v>5</v>
      </c>
      <c r="C70">
        <v>10</v>
      </c>
      <c r="D70">
        <f t="shared" si="17"/>
        <v>0</v>
      </c>
      <c r="E70" t="s">
        <v>9</v>
      </c>
      <c r="F70" s="2" t="str">
        <f t="shared" si="18"/>
        <v>TAK</v>
      </c>
      <c r="G70">
        <f t="shared" si="19"/>
        <v>0.2</v>
      </c>
      <c r="H70">
        <f t="shared" si="15"/>
        <v>0</v>
      </c>
      <c r="I70">
        <f t="shared" si="14"/>
        <v>60</v>
      </c>
      <c r="J70">
        <f t="shared" si="23"/>
        <v>-6500</v>
      </c>
      <c r="K70">
        <f t="shared" si="24"/>
        <v>3000</v>
      </c>
      <c r="L70">
        <f t="shared" si="25"/>
        <v>9500</v>
      </c>
      <c r="M70">
        <f t="shared" si="20"/>
        <v>-6500</v>
      </c>
      <c r="N70">
        <f t="shared" si="21"/>
        <v>3</v>
      </c>
      <c r="O70" t="str">
        <f t="shared" si="26"/>
        <v>nie</v>
      </c>
      <c r="P70" t="str">
        <f t="shared" si="22"/>
        <v>nie</v>
      </c>
      <c r="Q70">
        <f>IF(P70="koniec",IF(J70&gt;=2400,MAX(Q$2:Q69)+3,0),0)</f>
        <v>0</v>
      </c>
      <c r="R70">
        <f>IF(F70="tak",30*G70*(10+MAX(Q$2:Q69))+R69,R69)</f>
        <v>3000</v>
      </c>
      <c r="S70">
        <f>IF(B70=7,15*(10+MAX(Q$2:Q70)),0)+S69</f>
        <v>9500</v>
      </c>
      <c r="T70">
        <f>IF(F70="tak",30*G70*(10+MAX(Q$2:Q69))-D70+T69,T69-D70)</f>
        <v>-6500</v>
      </c>
    </row>
    <row r="71" spans="1:20" x14ac:dyDescent="0.3">
      <c r="A71" s="2">
        <v>44996</v>
      </c>
      <c r="B71">
        <f t="shared" si="16"/>
        <v>6</v>
      </c>
      <c r="C71">
        <v>10</v>
      </c>
      <c r="D71">
        <f t="shared" si="17"/>
        <v>0</v>
      </c>
      <c r="E71" t="s">
        <v>9</v>
      </c>
      <c r="F71" s="2" t="str">
        <f t="shared" si="18"/>
        <v>NIE</v>
      </c>
      <c r="G71">
        <f t="shared" si="19"/>
        <v>0.2</v>
      </c>
      <c r="H71">
        <f t="shared" si="15"/>
        <v>0</v>
      </c>
      <c r="I71">
        <f t="shared" si="14"/>
        <v>0</v>
      </c>
      <c r="J71">
        <f t="shared" si="23"/>
        <v>-6500</v>
      </c>
      <c r="K71">
        <f t="shared" si="24"/>
        <v>3000</v>
      </c>
      <c r="L71">
        <f t="shared" si="25"/>
        <v>9500</v>
      </c>
      <c r="M71">
        <f t="shared" si="20"/>
        <v>-6500</v>
      </c>
      <c r="N71">
        <f t="shared" si="21"/>
        <v>3</v>
      </c>
      <c r="O71" t="str">
        <f t="shared" si="26"/>
        <v>nie</v>
      </c>
      <c r="P71" t="str">
        <f t="shared" si="22"/>
        <v>nie</v>
      </c>
      <c r="Q71">
        <f>IF(P71="koniec",IF(J71&gt;=2400,MAX(Q$2:Q70)+3,0),0)</f>
        <v>0</v>
      </c>
      <c r="R71">
        <f>IF(F71="tak",30*G71*(10+MAX(Q$2:Q70))+R70,R70)</f>
        <v>3000</v>
      </c>
      <c r="S71">
        <f>IF(B71=7,15*(10+MAX(Q$2:Q71)),0)+S70</f>
        <v>9500</v>
      </c>
      <c r="T71">
        <f>IF(F71="tak",30*G71*(10+MAX(Q$2:Q70))-D71+T70,T70-D71)</f>
        <v>-6500</v>
      </c>
    </row>
    <row r="72" spans="1:20" x14ac:dyDescent="0.3">
      <c r="A72" s="2">
        <v>44997</v>
      </c>
      <c r="B72">
        <f t="shared" si="16"/>
        <v>7</v>
      </c>
      <c r="C72">
        <v>10</v>
      </c>
      <c r="D72">
        <f t="shared" si="17"/>
        <v>150</v>
      </c>
      <c r="E72" t="s">
        <v>9</v>
      </c>
      <c r="F72" s="2" t="str">
        <f t="shared" si="18"/>
        <v>NIE</v>
      </c>
      <c r="G72">
        <f t="shared" si="19"/>
        <v>0.2</v>
      </c>
      <c r="H72">
        <f t="shared" si="15"/>
        <v>150</v>
      </c>
      <c r="I72">
        <f t="shared" si="14"/>
        <v>0</v>
      </c>
      <c r="J72">
        <f t="shared" si="23"/>
        <v>-6650</v>
      </c>
      <c r="K72">
        <f t="shared" si="24"/>
        <v>3000</v>
      </c>
      <c r="L72">
        <f t="shared" si="25"/>
        <v>9650</v>
      </c>
      <c r="M72">
        <f t="shared" si="20"/>
        <v>-6650</v>
      </c>
      <c r="N72">
        <f t="shared" si="21"/>
        <v>3</v>
      </c>
      <c r="O72" t="str">
        <f t="shared" si="26"/>
        <v>nie</v>
      </c>
      <c r="P72" t="str">
        <f t="shared" si="22"/>
        <v>nie</v>
      </c>
      <c r="Q72">
        <f>IF(P72="koniec",IF(J72&gt;=2400,MAX(Q$2:Q71)+3,0),0)</f>
        <v>0</v>
      </c>
      <c r="R72">
        <f>IF(F72="tak",30*G72*(10+MAX(Q$2:Q71))+R71,R71)</f>
        <v>3000</v>
      </c>
      <c r="S72">
        <f>IF(B72=7,15*(10+MAX(Q$2:Q72)),0)+S71</f>
        <v>9650</v>
      </c>
      <c r="T72">
        <f>IF(F72="tak",30*G72*(10+MAX(Q$2:Q71))-D72+T71,T71-D72)</f>
        <v>-6650</v>
      </c>
    </row>
    <row r="73" spans="1:20" x14ac:dyDescent="0.3">
      <c r="A73" s="2">
        <v>44998</v>
      </c>
      <c r="B73">
        <f t="shared" si="16"/>
        <v>1</v>
      </c>
      <c r="C73">
        <v>10</v>
      </c>
      <c r="D73">
        <f t="shared" si="17"/>
        <v>0</v>
      </c>
      <c r="E73" t="s">
        <v>9</v>
      </c>
      <c r="F73" s="2" t="str">
        <f t="shared" si="18"/>
        <v>TAK</v>
      </c>
      <c r="G73">
        <f t="shared" si="19"/>
        <v>0.2</v>
      </c>
      <c r="H73">
        <f t="shared" si="15"/>
        <v>0</v>
      </c>
      <c r="I73">
        <f t="shared" si="14"/>
        <v>60</v>
      </c>
      <c r="J73">
        <f t="shared" si="23"/>
        <v>-6590</v>
      </c>
      <c r="K73">
        <f t="shared" si="24"/>
        <v>3060</v>
      </c>
      <c r="L73">
        <f t="shared" si="25"/>
        <v>9650</v>
      </c>
      <c r="M73">
        <f t="shared" si="20"/>
        <v>-6590</v>
      </c>
      <c r="N73">
        <f t="shared" si="21"/>
        <v>3</v>
      </c>
      <c r="O73" t="str">
        <f t="shared" si="26"/>
        <v>nie</v>
      </c>
      <c r="P73" t="str">
        <f t="shared" si="22"/>
        <v>nie</v>
      </c>
      <c r="Q73">
        <f>IF(P73="koniec",IF(J73&gt;=2400,MAX(Q$2:Q72)+3,0),0)</f>
        <v>0</v>
      </c>
      <c r="R73">
        <f>IF(F73="tak",30*G73*(10+MAX(Q$2:Q72))+R72,R72)</f>
        <v>3060</v>
      </c>
      <c r="S73">
        <f>IF(B73=7,15*(10+MAX(Q$2:Q73)),0)+S72</f>
        <v>9650</v>
      </c>
      <c r="T73">
        <f>IF(F73="tak",30*G73*(10+MAX(Q$2:Q72))-D73+T72,T72-D73)</f>
        <v>-6590</v>
      </c>
    </row>
    <row r="74" spans="1:20" x14ac:dyDescent="0.3">
      <c r="A74" s="2">
        <v>44999</v>
      </c>
      <c r="B74">
        <f t="shared" si="16"/>
        <v>2</v>
      </c>
      <c r="C74">
        <v>10</v>
      </c>
      <c r="D74">
        <f t="shared" si="17"/>
        <v>0</v>
      </c>
      <c r="E74" t="s">
        <v>9</v>
      </c>
      <c r="F74" s="2" t="str">
        <f t="shared" si="18"/>
        <v>TAK</v>
      </c>
      <c r="G74">
        <f t="shared" si="19"/>
        <v>0.2</v>
      </c>
      <c r="H74">
        <f t="shared" si="15"/>
        <v>0</v>
      </c>
      <c r="I74">
        <f t="shared" si="14"/>
        <v>60</v>
      </c>
      <c r="J74">
        <f t="shared" si="23"/>
        <v>-6530</v>
      </c>
      <c r="K74">
        <f t="shared" si="24"/>
        <v>3120</v>
      </c>
      <c r="L74">
        <f t="shared" si="25"/>
        <v>9650</v>
      </c>
      <c r="M74">
        <f t="shared" si="20"/>
        <v>-6530</v>
      </c>
      <c r="N74">
        <f t="shared" si="21"/>
        <v>3</v>
      </c>
      <c r="O74" t="str">
        <f t="shared" si="26"/>
        <v>nie</v>
      </c>
      <c r="P74" t="str">
        <f t="shared" si="22"/>
        <v>nie</v>
      </c>
      <c r="Q74">
        <f>IF(P74="koniec",IF(J74&gt;=2400,MAX(Q$2:Q73)+3,0),0)</f>
        <v>0</v>
      </c>
      <c r="R74">
        <f>IF(F74="tak",30*G74*(10+MAX(Q$2:Q73))+R73,R73)</f>
        <v>3120</v>
      </c>
      <c r="S74">
        <f>IF(B74=7,15*(10+MAX(Q$2:Q74)),0)+S73</f>
        <v>9650</v>
      </c>
      <c r="T74">
        <f>IF(F74="tak",30*G74*(10+MAX(Q$2:Q73))-D74+T73,T73-D74)</f>
        <v>-6530</v>
      </c>
    </row>
    <row r="75" spans="1:20" x14ac:dyDescent="0.3">
      <c r="A75" s="2">
        <v>45000</v>
      </c>
      <c r="B75">
        <f t="shared" si="16"/>
        <v>3</v>
      </c>
      <c r="C75">
        <v>10</v>
      </c>
      <c r="D75">
        <f t="shared" si="17"/>
        <v>0</v>
      </c>
      <c r="E75" t="s">
        <v>9</v>
      </c>
      <c r="F75" s="2" t="str">
        <f t="shared" si="18"/>
        <v>TAK</v>
      </c>
      <c r="G75">
        <f t="shared" si="19"/>
        <v>0.2</v>
      </c>
      <c r="H75">
        <f t="shared" si="15"/>
        <v>0</v>
      </c>
      <c r="I75">
        <f t="shared" si="14"/>
        <v>60</v>
      </c>
      <c r="J75">
        <f t="shared" si="23"/>
        <v>-6470</v>
      </c>
      <c r="K75">
        <f t="shared" si="24"/>
        <v>3180</v>
      </c>
      <c r="L75">
        <f t="shared" si="25"/>
        <v>9650</v>
      </c>
      <c r="M75">
        <f t="shared" si="20"/>
        <v>-6470</v>
      </c>
      <c r="N75">
        <f t="shared" si="21"/>
        <v>3</v>
      </c>
      <c r="O75" t="str">
        <f t="shared" si="26"/>
        <v>nie</v>
      </c>
      <c r="P75" t="str">
        <f t="shared" si="22"/>
        <v>nie</v>
      </c>
      <c r="Q75">
        <f>IF(P75="koniec",IF(J75&gt;=2400,MAX(Q$2:Q74)+3,0),0)</f>
        <v>0</v>
      </c>
      <c r="R75">
        <f>IF(F75="tak",30*G75*(10+MAX(Q$2:Q74))+R74,R74)</f>
        <v>3180</v>
      </c>
      <c r="S75">
        <f>IF(B75=7,15*(10+MAX(Q$2:Q75)),0)+S74</f>
        <v>9650</v>
      </c>
      <c r="T75">
        <f>IF(F75="tak",30*G75*(10+MAX(Q$2:Q74))-D75+T74,T74-D75)</f>
        <v>-6470</v>
      </c>
    </row>
    <row r="76" spans="1:20" x14ac:dyDescent="0.3">
      <c r="A76" s="2">
        <v>45001</v>
      </c>
      <c r="B76">
        <f t="shared" si="16"/>
        <v>4</v>
      </c>
      <c r="C76">
        <v>10</v>
      </c>
      <c r="D76">
        <f t="shared" si="17"/>
        <v>0</v>
      </c>
      <c r="E76" t="s">
        <v>9</v>
      </c>
      <c r="F76" s="2" t="str">
        <f t="shared" si="18"/>
        <v>TAK</v>
      </c>
      <c r="G76">
        <f t="shared" si="19"/>
        <v>0.2</v>
      </c>
      <c r="H76">
        <f t="shared" si="15"/>
        <v>0</v>
      </c>
      <c r="I76">
        <f t="shared" si="14"/>
        <v>60</v>
      </c>
      <c r="J76">
        <f t="shared" si="23"/>
        <v>-6410</v>
      </c>
      <c r="K76">
        <f t="shared" si="24"/>
        <v>3240</v>
      </c>
      <c r="L76">
        <f t="shared" si="25"/>
        <v>9650</v>
      </c>
      <c r="M76">
        <f t="shared" si="20"/>
        <v>-6410</v>
      </c>
      <c r="N76">
        <f t="shared" si="21"/>
        <v>3</v>
      </c>
      <c r="O76" t="str">
        <f t="shared" si="26"/>
        <v>nie</v>
      </c>
      <c r="P76" t="str">
        <f t="shared" si="22"/>
        <v>nie</v>
      </c>
      <c r="Q76">
        <f>IF(P76="koniec",IF(J76&gt;=2400,MAX(Q$2:Q75)+3,0),0)</f>
        <v>0</v>
      </c>
      <c r="R76">
        <f>IF(F76="tak",30*G76*(10+MAX(Q$2:Q75))+R75,R75)</f>
        <v>3240</v>
      </c>
      <c r="S76">
        <f>IF(B76=7,15*(10+MAX(Q$2:Q76)),0)+S75</f>
        <v>9650</v>
      </c>
      <c r="T76">
        <f>IF(F76="tak",30*G76*(10+MAX(Q$2:Q75))-D76+T75,T75-D76)</f>
        <v>-6410</v>
      </c>
    </row>
    <row r="77" spans="1:20" x14ac:dyDescent="0.3">
      <c r="A77" s="2">
        <v>45002</v>
      </c>
      <c r="B77">
        <f t="shared" si="16"/>
        <v>5</v>
      </c>
      <c r="C77">
        <v>10</v>
      </c>
      <c r="D77">
        <f t="shared" si="17"/>
        <v>0</v>
      </c>
      <c r="E77" t="s">
        <v>9</v>
      </c>
      <c r="F77" s="2" t="str">
        <f t="shared" si="18"/>
        <v>TAK</v>
      </c>
      <c r="G77">
        <f t="shared" si="19"/>
        <v>0.2</v>
      </c>
      <c r="H77">
        <f t="shared" si="15"/>
        <v>0</v>
      </c>
      <c r="I77">
        <f t="shared" si="14"/>
        <v>60</v>
      </c>
      <c r="J77">
        <f t="shared" si="23"/>
        <v>-6350</v>
      </c>
      <c r="K77">
        <f t="shared" si="24"/>
        <v>3300</v>
      </c>
      <c r="L77">
        <f t="shared" si="25"/>
        <v>9650</v>
      </c>
      <c r="M77">
        <f t="shared" si="20"/>
        <v>-6350</v>
      </c>
      <c r="N77">
        <f t="shared" si="21"/>
        <v>3</v>
      </c>
      <c r="O77" t="str">
        <f t="shared" si="26"/>
        <v>nie</v>
      </c>
      <c r="P77" t="str">
        <f t="shared" si="22"/>
        <v>nie</v>
      </c>
      <c r="Q77">
        <f>IF(P77="koniec",IF(J77&gt;=2400,MAX(Q$2:Q76)+3,0),0)</f>
        <v>0</v>
      </c>
      <c r="R77">
        <f>IF(F77="tak",30*G77*(10+MAX(Q$2:Q76))+R76,R76)</f>
        <v>3300</v>
      </c>
      <c r="S77">
        <f>IF(B77=7,15*(10+MAX(Q$2:Q77)),0)+S76</f>
        <v>9650</v>
      </c>
      <c r="T77">
        <f>IF(F77="tak",30*G77*(10+MAX(Q$2:Q76))-D77+T76,T76-D77)</f>
        <v>-6350</v>
      </c>
    </row>
    <row r="78" spans="1:20" x14ac:dyDescent="0.3">
      <c r="A78" s="2">
        <v>45003</v>
      </c>
      <c r="B78">
        <f t="shared" si="16"/>
        <v>6</v>
      </c>
      <c r="C78">
        <v>10</v>
      </c>
      <c r="D78">
        <f t="shared" si="17"/>
        <v>0</v>
      </c>
      <c r="E78" t="s">
        <v>9</v>
      </c>
      <c r="F78" s="2" t="str">
        <f t="shared" si="18"/>
        <v>NIE</v>
      </c>
      <c r="G78">
        <f t="shared" si="19"/>
        <v>0.2</v>
      </c>
      <c r="H78">
        <f t="shared" si="15"/>
        <v>0</v>
      </c>
      <c r="I78">
        <f t="shared" si="14"/>
        <v>0</v>
      </c>
      <c r="J78">
        <f t="shared" si="23"/>
        <v>-6350</v>
      </c>
      <c r="K78">
        <f t="shared" si="24"/>
        <v>3300</v>
      </c>
      <c r="L78">
        <f t="shared" si="25"/>
        <v>9650</v>
      </c>
      <c r="M78">
        <f t="shared" si="20"/>
        <v>-6350</v>
      </c>
      <c r="N78">
        <f t="shared" si="21"/>
        <v>3</v>
      </c>
      <c r="O78" t="str">
        <f t="shared" si="26"/>
        <v>nie</v>
      </c>
      <c r="P78" t="str">
        <f t="shared" si="22"/>
        <v>nie</v>
      </c>
      <c r="Q78">
        <f>IF(P78="koniec",IF(J78&gt;=2400,MAX(Q$2:Q77)+3,0),0)</f>
        <v>0</v>
      </c>
      <c r="R78">
        <f>IF(F78="tak",30*G78*(10+MAX(Q$2:Q77))+R77,R77)</f>
        <v>3300</v>
      </c>
      <c r="S78">
        <f>IF(B78=7,15*(10+MAX(Q$2:Q78)),0)+S77</f>
        <v>9650</v>
      </c>
      <c r="T78">
        <f>IF(F78="tak",30*G78*(10+MAX(Q$2:Q77))-D78+T77,T77-D78)</f>
        <v>-6350</v>
      </c>
    </row>
    <row r="79" spans="1:20" x14ac:dyDescent="0.3">
      <c r="A79" s="2">
        <v>45004</v>
      </c>
      <c r="B79">
        <f t="shared" si="16"/>
        <v>7</v>
      </c>
      <c r="C79">
        <v>10</v>
      </c>
      <c r="D79">
        <f t="shared" si="17"/>
        <v>150</v>
      </c>
      <c r="E79" t="s">
        <v>9</v>
      </c>
      <c r="F79" s="2" t="str">
        <f t="shared" si="18"/>
        <v>NIE</v>
      </c>
      <c r="G79">
        <f t="shared" si="19"/>
        <v>0.2</v>
      </c>
      <c r="H79">
        <f t="shared" si="15"/>
        <v>150</v>
      </c>
      <c r="I79">
        <f t="shared" si="14"/>
        <v>0</v>
      </c>
      <c r="J79">
        <f t="shared" si="23"/>
        <v>-6500</v>
      </c>
      <c r="K79">
        <f t="shared" si="24"/>
        <v>3300</v>
      </c>
      <c r="L79">
        <f t="shared" si="25"/>
        <v>9800</v>
      </c>
      <c r="M79">
        <f t="shared" si="20"/>
        <v>-6500</v>
      </c>
      <c r="N79">
        <f t="shared" si="21"/>
        <v>3</v>
      </c>
      <c r="O79" t="str">
        <f t="shared" si="26"/>
        <v>nie</v>
      </c>
      <c r="P79" t="str">
        <f t="shared" si="22"/>
        <v>nie</v>
      </c>
      <c r="Q79">
        <f>IF(P79="koniec",IF(J79&gt;=2400,MAX(Q$2:Q78)+3,0),0)</f>
        <v>0</v>
      </c>
      <c r="R79">
        <f>IF(F79="tak",30*G79*(10+MAX(Q$2:Q78))+R78,R78)</f>
        <v>3300</v>
      </c>
      <c r="S79">
        <f>IF(B79=7,15*(10+MAX(Q$2:Q79)),0)+S78</f>
        <v>9800</v>
      </c>
      <c r="T79">
        <f>IF(F79="tak",30*G79*(10+MAX(Q$2:Q78))-D79+T78,T78-D79)</f>
        <v>-6500</v>
      </c>
    </row>
    <row r="80" spans="1:20" x14ac:dyDescent="0.3">
      <c r="A80" s="2">
        <v>45005</v>
      </c>
      <c r="B80">
        <f t="shared" si="16"/>
        <v>1</v>
      </c>
      <c r="C80">
        <v>10</v>
      </c>
      <c r="D80">
        <f t="shared" si="17"/>
        <v>0</v>
      </c>
      <c r="E80" t="s">
        <v>9</v>
      </c>
      <c r="F80" s="2" t="str">
        <f t="shared" si="18"/>
        <v>TAK</v>
      </c>
      <c r="G80">
        <f t="shared" si="19"/>
        <v>0.2</v>
      </c>
      <c r="H80">
        <f t="shared" si="15"/>
        <v>0</v>
      </c>
      <c r="I80">
        <f t="shared" si="14"/>
        <v>60</v>
      </c>
      <c r="J80">
        <f t="shared" si="23"/>
        <v>-6440</v>
      </c>
      <c r="K80">
        <f t="shared" si="24"/>
        <v>3360</v>
      </c>
      <c r="L80">
        <f t="shared" si="25"/>
        <v>9800</v>
      </c>
      <c r="M80">
        <f t="shared" si="20"/>
        <v>-6440</v>
      </c>
      <c r="N80">
        <f t="shared" si="21"/>
        <v>3</v>
      </c>
      <c r="O80" t="str">
        <f t="shared" si="26"/>
        <v>nie</v>
      </c>
      <c r="P80" t="str">
        <f t="shared" si="22"/>
        <v>nie</v>
      </c>
      <c r="Q80">
        <f>IF(P80="koniec",IF(J80&gt;=2400,MAX(Q$2:Q79)+3,0),0)</f>
        <v>0</v>
      </c>
      <c r="R80">
        <f>IF(F80="tak",30*G80*(10+MAX(Q$2:Q79))+R79,R79)</f>
        <v>3360</v>
      </c>
      <c r="S80">
        <f>IF(B80=7,15*(10+MAX(Q$2:Q80)),0)+S79</f>
        <v>9800</v>
      </c>
      <c r="T80">
        <f>IF(F80="tak",30*G80*(10+MAX(Q$2:Q79))-D80+T79,T79-D80)</f>
        <v>-6440</v>
      </c>
    </row>
    <row r="81" spans="1:20" x14ac:dyDescent="0.3">
      <c r="A81" s="2">
        <v>45006</v>
      </c>
      <c r="B81">
        <f t="shared" si="16"/>
        <v>2</v>
      </c>
      <c r="C81">
        <v>10</v>
      </c>
      <c r="D81">
        <f t="shared" si="17"/>
        <v>0</v>
      </c>
      <c r="E81" t="s">
        <v>6</v>
      </c>
      <c r="F81" s="2" t="str">
        <f t="shared" si="18"/>
        <v>TAK</v>
      </c>
      <c r="G81">
        <f t="shared" si="19"/>
        <v>0.5</v>
      </c>
      <c r="H81">
        <f t="shared" si="15"/>
        <v>0</v>
      </c>
      <c r="I81">
        <f t="shared" si="14"/>
        <v>150</v>
      </c>
      <c r="J81">
        <f t="shared" si="23"/>
        <v>-6290</v>
      </c>
      <c r="K81">
        <f t="shared" si="24"/>
        <v>3510</v>
      </c>
      <c r="L81">
        <f t="shared" si="25"/>
        <v>9800</v>
      </c>
      <c r="M81">
        <f t="shared" si="20"/>
        <v>-6290</v>
      </c>
      <c r="N81">
        <f t="shared" si="21"/>
        <v>3</v>
      </c>
      <c r="O81" t="str">
        <f t="shared" si="26"/>
        <v>nie</v>
      </c>
      <c r="P81" t="str">
        <f t="shared" si="22"/>
        <v>nie</v>
      </c>
      <c r="Q81">
        <f>IF(P81="koniec",IF(J81&gt;=2400,MAX(Q$2:Q80)+3,0),0)</f>
        <v>0</v>
      </c>
      <c r="R81">
        <f>IF(F81="tak",30*G81*(10+MAX(Q$2:Q80))+R80,R80)</f>
        <v>3510</v>
      </c>
      <c r="S81">
        <f>IF(B81=7,15*(10+MAX(Q$2:Q81)),0)+S80</f>
        <v>9800</v>
      </c>
      <c r="T81">
        <f>IF(F81="tak",30*G81*(10+MAX(Q$2:Q80))-D81+T80,T80-D81)</f>
        <v>-6290</v>
      </c>
    </row>
    <row r="82" spans="1:20" x14ac:dyDescent="0.3">
      <c r="A82" s="2">
        <v>45007</v>
      </c>
      <c r="B82">
        <f t="shared" si="16"/>
        <v>3</v>
      </c>
      <c r="C82">
        <v>10</v>
      </c>
      <c r="D82">
        <f t="shared" si="17"/>
        <v>0</v>
      </c>
      <c r="E82" t="s">
        <v>6</v>
      </c>
      <c r="F82" s="2" t="str">
        <f t="shared" si="18"/>
        <v>TAK</v>
      </c>
      <c r="G82">
        <f t="shared" si="19"/>
        <v>0.5</v>
      </c>
      <c r="H82">
        <f t="shared" si="15"/>
        <v>0</v>
      </c>
      <c r="I82">
        <f t="shared" si="14"/>
        <v>150</v>
      </c>
      <c r="J82">
        <f t="shared" si="23"/>
        <v>-6140</v>
      </c>
      <c r="K82">
        <f t="shared" si="24"/>
        <v>3660</v>
      </c>
      <c r="L82">
        <f t="shared" si="25"/>
        <v>9800</v>
      </c>
      <c r="M82">
        <f t="shared" si="20"/>
        <v>-6140</v>
      </c>
      <c r="N82">
        <f t="shared" si="21"/>
        <v>3</v>
      </c>
      <c r="O82" t="str">
        <f t="shared" si="26"/>
        <v>nie</v>
      </c>
      <c r="P82" t="str">
        <f t="shared" si="22"/>
        <v>nie</v>
      </c>
      <c r="Q82">
        <f>IF(P82="koniec",IF(J82&gt;=2400,MAX(Q$2:Q81)+3,0),0)</f>
        <v>0</v>
      </c>
      <c r="R82">
        <f>IF(F82="tak",30*G82*(10+MAX(Q$2:Q81))+R81,R81)</f>
        <v>3660</v>
      </c>
      <c r="S82">
        <f>IF(B82=7,15*(10+MAX(Q$2:Q82)),0)+S81</f>
        <v>9800</v>
      </c>
      <c r="T82">
        <f>IF(F82="tak",30*G82*(10+MAX(Q$2:Q81))-D82+T81,T81-D82)</f>
        <v>-6140</v>
      </c>
    </row>
    <row r="83" spans="1:20" x14ac:dyDescent="0.3">
      <c r="A83" s="2">
        <v>45008</v>
      </c>
      <c r="B83">
        <f t="shared" si="16"/>
        <v>4</v>
      </c>
      <c r="C83">
        <v>10</v>
      </c>
      <c r="D83">
        <f t="shared" si="17"/>
        <v>0</v>
      </c>
      <c r="E83" t="s">
        <v>6</v>
      </c>
      <c r="F83" s="2" t="str">
        <f t="shared" si="18"/>
        <v>TAK</v>
      </c>
      <c r="G83">
        <f t="shared" si="19"/>
        <v>0.5</v>
      </c>
      <c r="H83">
        <f t="shared" si="15"/>
        <v>0</v>
      </c>
      <c r="I83">
        <f t="shared" si="14"/>
        <v>150</v>
      </c>
      <c r="J83">
        <f t="shared" si="23"/>
        <v>-5990</v>
      </c>
      <c r="K83">
        <f t="shared" si="24"/>
        <v>3810</v>
      </c>
      <c r="L83">
        <f t="shared" si="25"/>
        <v>9800</v>
      </c>
      <c r="M83">
        <f t="shared" si="20"/>
        <v>-5990</v>
      </c>
      <c r="N83">
        <f t="shared" si="21"/>
        <v>3</v>
      </c>
      <c r="O83" t="str">
        <f t="shared" si="26"/>
        <v>nie</v>
      </c>
      <c r="P83" t="str">
        <f t="shared" si="22"/>
        <v>nie</v>
      </c>
      <c r="Q83">
        <f>IF(P83="koniec",IF(J83&gt;=2400,MAX(Q$2:Q82)+3,0),0)</f>
        <v>0</v>
      </c>
      <c r="R83">
        <f>IF(F83="tak",30*G83*(10+MAX(Q$2:Q82))+R82,R82)</f>
        <v>3810</v>
      </c>
      <c r="S83">
        <f>IF(B83=7,15*(10+MAX(Q$2:Q83)),0)+S82</f>
        <v>9800</v>
      </c>
      <c r="T83">
        <f>IF(F83="tak",30*G83*(10+MAX(Q$2:Q82))-D83+T82,T82-D83)</f>
        <v>-5990</v>
      </c>
    </row>
    <row r="84" spans="1:20" x14ac:dyDescent="0.3">
      <c r="A84" s="2">
        <v>45009</v>
      </c>
      <c r="B84">
        <f t="shared" si="16"/>
        <v>5</v>
      </c>
      <c r="C84">
        <v>10</v>
      </c>
      <c r="D84">
        <f t="shared" si="17"/>
        <v>0</v>
      </c>
      <c r="E84" t="s">
        <v>6</v>
      </c>
      <c r="F84" s="2" t="str">
        <f t="shared" si="18"/>
        <v>TAK</v>
      </c>
      <c r="G84">
        <f t="shared" si="19"/>
        <v>0.5</v>
      </c>
      <c r="H84">
        <f t="shared" si="15"/>
        <v>0</v>
      </c>
      <c r="I84">
        <f t="shared" si="14"/>
        <v>150</v>
      </c>
      <c r="J84">
        <f t="shared" si="23"/>
        <v>-5840</v>
      </c>
      <c r="K84">
        <f t="shared" si="24"/>
        <v>3960</v>
      </c>
      <c r="L84">
        <f t="shared" si="25"/>
        <v>9800</v>
      </c>
      <c r="M84">
        <f t="shared" si="20"/>
        <v>-5840</v>
      </c>
      <c r="N84">
        <f t="shared" si="21"/>
        <v>3</v>
      </c>
      <c r="O84" t="str">
        <f t="shared" si="26"/>
        <v>nie</v>
      </c>
      <c r="P84" t="str">
        <f t="shared" si="22"/>
        <v>nie</v>
      </c>
      <c r="Q84">
        <f>IF(P84="koniec",IF(J84&gt;=2400,MAX(Q$2:Q83)+3,0),0)</f>
        <v>0</v>
      </c>
      <c r="R84">
        <f>IF(F84="tak",30*G84*(10+MAX(Q$2:Q83))+R83,R83)</f>
        <v>3960</v>
      </c>
      <c r="S84">
        <f>IF(B84=7,15*(10+MAX(Q$2:Q84)),0)+S83</f>
        <v>9800</v>
      </c>
      <c r="T84">
        <f>IF(F84="tak",30*G84*(10+MAX(Q$2:Q83))-D84+T83,T83-D84)</f>
        <v>-5840</v>
      </c>
    </row>
    <row r="85" spans="1:20" x14ac:dyDescent="0.3">
      <c r="A85" s="2">
        <v>45010</v>
      </c>
      <c r="B85">
        <f t="shared" si="16"/>
        <v>6</v>
      </c>
      <c r="C85">
        <v>10</v>
      </c>
      <c r="D85">
        <f t="shared" si="17"/>
        <v>0</v>
      </c>
      <c r="E85" t="s">
        <v>6</v>
      </c>
      <c r="F85" s="2" t="str">
        <f t="shared" si="18"/>
        <v>NIE</v>
      </c>
      <c r="G85">
        <f t="shared" si="19"/>
        <v>0.5</v>
      </c>
      <c r="H85">
        <f t="shared" si="15"/>
        <v>0</v>
      </c>
      <c r="I85">
        <f t="shared" si="14"/>
        <v>0</v>
      </c>
      <c r="J85">
        <f t="shared" si="23"/>
        <v>-5840</v>
      </c>
      <c r="K85">
        <f t="shared" si="24"/>
        <v>3960</v>
      </c>
      <c r="L85">
        <f t="shared" si="25"/>
        <v>9800</v>
      </c>
      <c r="M85">
        <f t="shared" si="20"/>
        <v>-5840</v>
      </c>
      <c r="N85">
        <f t="shared" si="21"/>
        <v>3</v>
      </c>
      <c r="O85" t="str">
        <f t="shared" si="26"/>
        <v>nie</v>
      </c>
      <c r="P85" t="str">
        <f t="shared" si="22"/>
        <v>nie</v>
      </c>
      <c r="Q85">
        <f>IF(P85="koniec",IF(J85&gt;=2400,MAX(Q$2:Q84)+3,0),0)</f>
        <v>0</v>
      </c>
      <c r="R85">
        <f>IF(F85="tak",30*G85*(10+MAX(Q$2:Q84))+R84,R84)</f>
        <v>3960</v>
      </c>
      <c r="S85">
        <f>IF(B85=7,15*(10+MAX(Q$2:Q85)),0)+S84</f>
        <v>9800</v>
      </c>
      <c r="T85">
        <f>IF(F85="tak",30*G85*(10+MAX(Q$2:Q84))-D85+T84,T84-D85)</f>
        <v>-5840</v>
      </c>
    </row>
    <row r="86" spans="1:20" x14ac:dyDescent="0.3">
      <c r="A86" s="2">
        <v>45011</v>
      </c>
      <c r="B86">
        <f t="shared" si="16"/>
        <v>7</v>
      </c>
      <c r="C86">
        <v>10</v>
      </c>
      <c r="D86">
        <f t="shared" si="17"/>
        <v>150</v>
      </c>
      <c r="E86" t="s">
        <v>6</v>
      </c>
      <c r="F86" s="2" t="str">
        <f t="shared" si="18"/>
        <v>NIE</v>
      </c>
      <c r="G86">
        <f t="shared" si="19"/>
        <v>0.5</v>
      </c>
      <c r="H86">
        <f t="shared" si="15"/>
        <v>150</v>
      </c>
      <c r="I86">
        <f t="shared" si="14"/>
        <v>0</v>
      </c>
      <c r="J86">
        <f t="shared" si="23"/>
        <v>-5990</v>
      </c>
      <c r="K86">
        <f t="shared" si="24"/>
        <v>3960</v>
      </c>
      <c r="L86">
        <f t="shared" si="25"/>
        <v>9950</v>
      </c>
      <c r="M86">
        <f t="shared" si="20"/>
        <v>-5990</v>
      </c>
      <c r="N86">
        <f t="shared" si="21"/>
        <v>3</v>
      </c>
      <c r="O86" t="str">
        <f t="shared" si="26"/>
        <v>nie</v>
      </c>
      <c r="P86" t="str">
        <f t="shared" si="22"/>
        <v>nie</v>
      </c>
      <c r="Q86">
        <f>IF(P86="koniec",IF(J86&gt;=2400,MAX(Q$2:Q85)+3,0),0)</f>
        <v>0</v>
      </c>
      <c r="R86">
        <f>IF(F86="tak",30*G86*(10+MAX(Q$2:Q85))+R85,R85)</f>
        <v>3960</v>
      </c>
      <c r="S86">
        <f>IF(B86=7,15*(10+MAX(Q$2:Q86)),0)+S85</f>
        <v>9950</v>
      </c>
      <c r="T86">
        <f>IF(F86="tak",30*G86*(10+MAX(Q$2:Q85))-D86+T85,T85-D86)</f>
        <v>-5990</v>
      </c>
    </row>
    <row r="87" spans="1:20" x14ac:dyDescent="0.3">
      <c r="A87" s="2">
        <v>45012</v>
      </c>
      <c r="B87">
        <f t="shared" si="16"/>
        <v>1</v>
      </c>
      <c r="C87">
        <v>10</v>
      </c>
      <c r="D87">
        <f t="shared" si="17"/>
        <v>0</v>
      </c>
      <c r="E87" t="s">
        <v>6</v>
      </c>
      <c r="F87" s="2" t="str">
        <f t="shared" si="18"/>
        <v>TAK</v>
      </c>
      <c r="G87">
        <f t="shared" si="19"/>
        <v>0.5</v>
      </c>
      <c r="H87">
        <f t="shared" si="15"/>
        <v>0</v>
      </c>
      <c r="I87">
        <f t="shared" si="14"/>
        <v>150</v>
      </c>
      <c r="J87">
        <f t="shared" si="23"/>
        <v>-5840</v>
      </c>
      <c r="K87">
        <f t="shared" si="24"/>
        <v>4110</v>
      </c>
      <c r="L87">
        <f t="shared" si="25"/>
        <v>9950</v>
      </c>
      <c r="M87">
        <f t="shared" si="20"/>
        <v>-5840</v>
      </c>
      <c r="N87">
        <f t="shared" si="21"/>
        <v>3</v>
      </c>
      <c r="O87" t="str">
        <f t="shared" si="26"/>
        <v>nie</v>
      </c>
      <c r="P87" t="str">
        <f t="shared" si="22"/>
        <v>nie</v>
      </c>
      <c r="Q87">
        <f>IF(P87="koniec",IF(J87&gt;=2400,MAX(Q$2:Q86)+3,0),0)</f>
        <v>0</v>
      </c>
      <c r="R87">
        <f>IF(F87="tak",30*G87*(10+MAX(Q$2:Q86))+R86,R86)</f>
        <v>4110</v>
      </c>
      <c r="S87">
        <f>IF(B87=7,15*(10+MAX(Q$2:Q87)),0)+S86</f>
        <v>9950</v>
      </c>
      <c r="T87">
        <f>IF(F87="tak",30*G87*(10+MAX(Q$2:Q86))-D87+T86,T86-D87)</f>
        <v>-5840</v>
      </c>
    </row>
    <row r="88" spans="1:20" x14ac:dyDescent="0.3">
      <c r="A88" s="2">
        <v>45013</v>
      </c>
      <c r="B88">
        <f t="shared" si="16"/>
        <v>2</v>
      </c>
      <c r="C88">
        <v>10</v>
      </c>
      <c r="D88">
        <f t="shared" si="17"/>
        <v>0</v>
      </c>
      <c r="E88" t="s">
        <v>6</v>
      </c>
      <c r="F88" s="2" t="str">
        <f t="shared" si="18"/>
        <v>TAK</v>
      </c>
      <c r="G88">
        <f t="shared" si="19"/>
        <v>0.5</v>
      </c>
      <c r="H88">
        <f t="shared" si="15"/>
        <v>0</v>
      </c>
      <c r="I88">
        <f t="shared" si="14"/>
        <v>150</v>
      </c>
      <c r="J88">
        <f t="shared" si="23"/>
        <v>-5690</v>
      </c>
      <c r="K88">
        <f t="shared" si="24"/>
        <v>4260</v>
      </c>
      <c r="L88">
        <f t="shared" si="25"/>
        <v>9950</v>
      </c>
      <c r="M88">
        <f t="shared" si="20"/>
        <v>-5690</v>
      </c>
      <c r="N88">
        <f t="shared" si="21"/>
        <v>3</v>
      </c>
      <c r="O88" t="str">
        <f t="shared" si="26"/>
        <v>nie</v>
      </c>
      <c r="P88" t="str">
        <f t="shared" si="22"/>
        <v>nie</v>
      </c>
      <c r="Q88">
        <f>IF(P88="koniec",IF(J88&gt;=2400,MAX(Q$2:Q87)+3,0),0)</f>
        <v>0</v>
      </c>
      <c r="R88">
        <f>IF(F88="tak",30*G88*(10+MAX(Q$2:Q87))+R87,R87)</f>
        <v>4260</v>
      </c>
      <c r="S88">
        <f>IF(B88=7,15*(10+MAX(Q$2:Q88)),0)+S87</f>
        <v>9950</v>
      </c>
      <c r="T88">
        <f>IF(F88="tak",30*G88*(10+MAX(Q$2:Q87))-D88+T87,T87-D88)</f>
        <v>-5690</v>
      </c>
    </row>
    <row r="89" spans="1:20" x14ac:dyDescent="0.3">
      <c r="A89" s="2">
        <v>45014</v>
      </c>
      <c r="B89">
        <f t="shared" si="16"/>
        <v>3</v>
      </c>
      <c r="C89">
        <v>10</v>
      </c>
      <c r="D89">
        <f t="shared" si="17"/>
        <v>0</v>
      </c>
      <c r="E89" t="s">
        <v>6</v>
      </c>
      <c r="F89" s="2" t="str">
        <f t="shared" si="18"/>
        <v>TAK</v>
      </c>
      <c r="G89">
        <f t="shared" si="19"/>
        <v>0.5</v>
      </c>
      <c r="H89">
        <f t="shared" si="15"/>
        <v>0</v>
      </c>
      <c r="I89">
        <f t="shared" si="14"/>
        <v>150</v>
      </c>
      <c r="J89">
        <f t="shared" si="23"/>
        <v>-5540</v>
      </c>
      <c r="K89">
        <f t="shared" si="24"/>
        <v>4410</v>
      </c>
      <c r="L89">
        <f t="shared" si="25"/>
        <v>9950</v>
      </c>
      <c r="M89">
        <f t="shared" si="20"/>
        <v>-5540</v>
      </c>
      <c r="N89">
        <f t="shared" si="21"/>
        <v>3</v>
      </c>
      <c r="O89" t="str">
        <f t="shared" si="26"/>
        <v>nie</v>
      </c>
      <c r="P89" t="str">
        <f t="shared" si="22"/>
        <v>nie</v>
      </c>
      <c r="Q89">
        <f>IF(P89="koniec",IF(J89&gt;=2400,MAX(Q$2:Q88)+3,0),0)</f>
        <v>0</v>
      </c>
      <c r="R89">
        <f>IF(F89="tak",30*G89*(10+MAX(Q$2:Q88))+R88,R88)</f>
        <v>4410</v>
      </c>
      <c r="S89">
        <f>IF(B89=7,15*(10+MAX(Q$2:Q89)),0)+S88</f>
        <v>9950</v>
      </c>
      <c r="T89">
        <f>IF(F89="tak",30*G89*(10+MAX(Q$2:Q88))-D89+T88,T88-D89)</f>
        <v>-5540</v>
      </c>
    </row>
    <row r="90" spans="1:20" x14ac:dyDescent="0.3">
      <c r="A90" s="2">
        <v>45015</v>
      </c>
      <c r="B90">
        <f t="shared" si="16"/>
        <v>4</v>
      </c>
      <c r="C90">
        <v>10</v>
      </c>
      <c r="D90">
        <f t="shared" si="17"/>
        <v>0</v>
      </c>
      <c r="E90" t="s">
        <v>6</v>
      </c>
      <c r="F90" s="2" t="str">
        <f t="shared" si="18"/>
        <v>TAK</v>
      </c>
      <c r="G90">
        <f t="shared" si="19"/>
        <v>0.5</v>
      </c>
      <c r="H90">
        <f t="shared" si="15"/>
        <v>0</v>
      </c>
      <c r="I90">
        <f t="shared" si="14"/>
        <v>150</v>
      </c>
      <c r="J90">
        <f t="shared" si="23"/>
        <v>-5390</v>
      </c>
      <c r="K90">
        <f t="shared" si="24"/>
        <v>4560</v>
      </c>
      <c r="L90">
        <f t="shared" si="25"/>
        <v>9950</v>
      </c>
      <c r="M90">
        <f t="shared" si="20"/>
        <v>-5390</v>
      </c>
      <c r="N90">
        <f t="shared" si="21"/>
        <v>3</v>
      </c>
      <c r="O90" t="str">
        <f t="shared" si="26"/>
        <v>nie</v>
      </c>
      <c r="P90" t="str">
        <f>IF(AND(O90="nie",O91="tak"),"koniec","nie")</f>
        <v>nie</v>
      </c>
      <c r="Q90">
        <f>IF(P90="koniec",IF(J90&gt;=2400,MAX(Q$2:Q89)+3,0),0)</f>
        <v>0</v>
      </c>
      <c r="R90">
        <f>IF(F90="tak",30*G90*(10+MAX(Q$2:Q89))+R89,R89)</f>
        <v>4560</v>
      </c>
      <c r="S90">
        <f>IF(B90=7,15*(10+MAX(Q$2:Q90)),0)+S89</f>
        <v>9950</v>
      </c>
      <c r="T90">
        <f>IF(F90="tak",30*G90*(10+MAX(Q$2:Q89))-D90+T89,T89-D90)</f>
        <v>-5390</v>
      </c>
    </row>
    <row r="91" spans="1:20" x14ac:dyDescent="0.3">
      <c r="A91" s="2">
        <v>45016</v>
      </c>
      <c r="B91">
        <f t="shared" si="16"/>
        <v>5</v>
      </c>
      <c r="C91">
        <v>10</v>
      </c>
      <c r="D91">
        <f t="shared" si="17"/>
        <v>0</v>
      </c>
      <c r="E91" t="s">
        <v>6</v>
      </c>
      <c r="F91" s="2" t="str">
        <f t="shared" si="18"/>
        <v>TAK</v>
      </c>
      <c r="G91">
        <f t="shared" si="19"/>
        <v>0.5</v>
      </c>
      <c r="H91">
        <f t="shared" si="15"/>
        <v>0</v>
      </c>
      <c r="I91">
        <f t="shared" si="14"/>
        <v>150</v>
      </c>
      <c r="J91">
        <f t="shared" si="23"/>
        <v>-5240</v>
      </c>
      <c r="K91">
        <f>IF(F91="tak",G91*C91*30+K90,K90)</f>
        <v>4710</v>
      </c>
      <c r="L91">
        <f>L90+D91</f>
        <v>9950</v>
      </c>
      <c r="M91">
        <f t="shared" si="20"/>
        <v>-5240</v>
      </c>
      <c r="N91">
        <f t="shared" si="21"/>
        <v>3</v>
      </c>
      <c r="O91" t="str">
        <f>IF(N91=N90,"nie","tak")</f>
        <v>nie</v>
      </c>
      <c r="P91" t="str">
        <f>IF(AND(O91="nie",O92="tak"),"koniec","nie")</f>
        <v>koniec</v>
      </c>
      <c r="Q91">
        <f>IF(P91="koniec",IF(J91&gt;=2400,MAX(Q$2:Q90)+3,0),0)</f>
        <v>0</v>
      </c>
      <c r="R91">
        <f>IF(F91="tak",30*G91*(10+MAX(Q$2:Q90))+R90,R90)</f>
        <v>4710</v>
      </c>
      <c r="S91">
        <f>IF(B91=7,15*(10+MAX(Q$2:Q91)),0)+S90</f>
        <v>9950</v>
      </c>
      <c r="T91">
        <f>IF(F91="tak",30*G91*(10+MAX(Q$2:Q90))-D91+T90,T90-D91)</f>
        <v>-5240</v>
      </c>
    </row>
    <row r="92" spans="1:20" x14ac:dyDescent="0.3">
      <c r="A92" s="2">
        <v>45017</v>
      </c>
      <c r="B92">
        <f t="shared" si="16"/>
        <v>6</v>
      </c>
      <c r="C92">
        <v>10</v>
      </c>
      <c r="D92">
        <f t="shared" si="17"/>
        <v>0</v>
      </c>
      <c r="E92" t="s">
        <v>6</v>
      </c>
      <c r="F92" s="2" t="str">
        <f t="shared" si="18"/>
        <v>NIE</v>
      </c>
      <c r="G92">
        <f t="shared" si="19"/>
        <v>0.5</v>
      </c>
      <c r="H92">
        <f t="shared" si="15"/>
        <v>0</v>
      </c>
      <c r="I92">
        <f t="shared" si="14"/>
        <v>0</v>
      </c>
      <c r="J92">
        <f t="shared" si="23"/>
        <v>-5240</v>
      </c>
      <c r="K92">
        <f>IF(F92="tak",G92*C92*30+K91,K91)</f>
        <v>4710</v>
      </c>
      <c r="L92">
        <f>L91+D92</f>
        <v>9950</v>
      </c>
      <c r="M92">
        <f t="shared" si="20"/>
        <v>-5240</v>
      </c>
      <c r="N92">
        <f t="shared" si="21"/>
        <v>4</v>
      </c>
      <c r="O92" t="str">
        <f>IF(N92=N91,"nie","tak")</f>
        <v>tak</v>
      </c>
      <c r="P92" t="str">
        <f t="shared" si="22"/>
        <v>nie</v>
      </c>
      <c r="Q92">
        <f>IF(P92="koniec",IF(J92&gt;=2400,MAX(Q$2:Q91)+3,0),0)</f>
        <v>0</v>
      </c>
      <c r="R92">
        <f>IF(F92="tak",30*G92*(10+MAX(Q$2:Q91))+R91,R91)</f>
        <v>4710</v>
      </c>
      <c r="S92">
        <f>IF(B92=7,15*(10+MAX(Q$2:Q92)),0)+S91</f>
        <v>9950</v>
      </c>
      <c r="T92">
        <f>IF(F92="tak",30*G92*(10+MAX(Q$2:Q91))-D92+T91,T91-D92)</f>
        <v>-5240</v>
      </c>
    </row>
    <row r="93" spans="1:20" x14ac:dyDescent="0.3">
      <c r="A93" s="2">
        <v>45018</v>
      </c>
      <c r="B93">
        <f t="shared" si="16"/>
        <v>7</v>
      </c>
      <c r="C93">
        <v>10</v>
      </c>
      <c r="D93">
        <f t="shared" si="17"/>
        <v>150</v>
      </c>
      <c r="E93" t="s">
        <v>6</v>
      </c>
      <c r="F93" s="2" t="str">
        <f t="shared" si="18"/>
        <v>NIE</v>
      </c>
      <c r="G93">
        <f t="shared" si="19"/>
        <v>0.5</v>
      </c>
      <c r="H93">
        <f t="shared" si="15"/>
        <v>150</v>
      </c>
      <c r="I93">
        <f t="shared" si="14"/>
        <v>0</v>
      </c>
      <c r="J93">
        <f t="shared" si="23"/>
        <v>-5390</v>
      </c>
      <c r="K93">
        <f t="shared" si="24"/>
        <v>4710</v>
      </c>
      <c r="L93">
        <f t="shared" si="25"/>
        <v>10100</v>
      </c>
      <c r="M93">
        <f t="shared" si="20"/>
        <v>-5390</v>
      </c>
      <c r="N93">
        <f t="shared" si="21"/>
        <v>4</v>
      </c>
      <c r="O93" t="str">
        <f t="shared" si="26"/>
        <v>nie</v>
      </c>
      <c r="P93" t="str">
        <f t="shared" si="22"/>
        <v>nie</v>
      </c>
      <c r="Q93">
        <f>IF(P93="koniec",IF(J93&gt;=2400,MAX(Q$2:Q92)+3,0),0)</f>
        <v>0</v>
      </c>
      <c r="R93">
        <f>IF(F93="tak",30*G93*(10+MAX(Q$2:Q92))+R92,R92)</f>
        <v>4710</v>
      </c>
      <c r="S93">
        <f>IF(B93=7,15*(10+MAX(Q$2:Q93)),0)+S92</f>
        <v>10100</v>
      </c>
      <c r="T93">
        <f>IF(F93="tak",30*G93*(10+MAX(Q$2:Q92))-D93+T92,T92-D93)</f>
        <v>-5390</v>
      </c>
    </row>
    <row r="94" spans="1:20" x14ac:dyDescent="0.3">
      <c r="A94" s="2">
        <v>45019</v>
      </c>
      <c r="B94">
        <f t="shared" si="16"/>
        <v>1</v>
      </c>
      <c r="C94">
        <v>10</v>
      </c>
      <c r="D94">
        <f t="shared" si="17"/>
        <v>0</v>
      </c>
      <c r="E94" t="s">
        <v>6</v>
      </c>
      <c r="F94" s="2" t="str">
        <f t="shared" si="18"/>
        <v>TAK</v>
      </c>
      <c r="G94">
        <f t="shared" si="19"/>
        <v>0.5</v>
      </c>
      <c r="H94">
        <f t="shared" si="15"/>
        <v>0</v>
      </c>
      <c r="I94">
        <f t="shared" si="14"/>
        <v>150</v>
      </c>
      <c r="J94">
        <f t="shared" si="23"/>
        <v>-5240</v>
      </c>
      <c r="K94">
        <f t="shared" si="24"/>
        <v>4860</v>
      </c>
      <c r="L94">
        <f t="shared" si="25"/>
        <v>10100</v>
      </c>
      <c r="M94">
        <f t="shared" si="20"/>
        <v>-5240</v>
      </c>
      <c r="N94">
        <f t="shared" si="21"/>
        <v>4</v>
      </c>
      <c r="O94" t="str">
        <f t="shared" si="26"/>
        <v>nie</v>
      </c>
      <c r="P94" t="str">
        <f t="shared" si="22"/>
        <v>nie</v>
      </c>
      <c r="Q94">
        <f>IF(P94="koniec",IF(J94&gt;=2400,MAX(Q$2:Q93)+3,0),0)</f>
        <v>0</v>
      </c>
      <c r="R94">
        <f>IF(F94="tak",30*G94*(10+MAX(Q$2:Q93))+R93,R93)</f>
        <v>4860</v>
      </c>
      <c r="S94">
        <f>IF(B94=7,15*(10+MAX(Q$2:Q94)),0)+S93</f>
        <v>10100</v>
      </c>
      <c r="T94">
        <f>IF(F94="tak",30*G94*(10+MAX(Q$2:Q93))-D94+T93,T93-D94)</f>
        <v>-5240</v>
      </c>
    </row>
    <row r="95" spans="1:20" x14ac:dyDescent="0.3">
      <c r="A95" s="2">
        <v>45020</v>
      </c>
      <c r="B95">
        <f t="shared" si="16"/>
        <v>2</v>
      </c>
      <c r="C95">
        <v>10</v>
      </c>
      <c r="D95">
        <f t="shared" si="17"/>
        <v>0</v>
      </c>
      <c r="E95" t="s">
        <v>6</v>
      </c>
      <c r="F95" s="2" t="str">
        <f t="shared" si="18"/>
        <v>TAK</v>
      </c>
      <c r="G95">
        <f t="shared" si="19"/>
        <v>0.5</v>
      </c>
      <c r="H95">
        <f t="shared" si="15"/>
        <v>0</v>
      </c>
      <c r="I95">
        <f t="shared" si="14"/>
        <v>150</v>
      </c>
      <c r="J95">
        <f t="shared" si="23"/>
        <v>-5090</v>
      </c>
      <c r="K95">
        <f t="shared" si="24"/>
        <v>5010</v>
      </c>
      <c r="L95">
        <f t="shared" si="25"/>
        <v>10100</v>
      </c>
      <c r="M95">
        <f t="shared" si="20"/>
        <v>-5090</v>
      </c>
      <c r="N95">
        <f t="shared" si="21"/>
        <v>4</v>
      </c>
      <c r="O95" t="str">
        <f t="shared" si="26"/>
        <v>nie</v>
      </c>
      <c r="P95" t="str">
        <f t="shared" si="22"/>
        <v>nie</v>
      </c>
      <c r="Q95">
        <f>IF(P95="koniec",IF(J95&gt;=2400,MAX(Q$2:Q94)+3,0),0)</f>
        <v>0</v>
      </c>
      <c r="R95">
        <f>IF(F95="tak",30*G95*(10+MAX(Q$2:Q94))+R94,R94)</f>
        <v>5010</v>
      </c>
      <c r="S95">
        <f>IF(B95=7,15*(10+MAX(Q$2:Q95)),0)+S94</f>
        <v>10100</v>
      </c>
      <c r="T95">
        <f>IF(F95="tak",30*G95*(10+MAX(Q$2:Q94))-D95+T94,T94-D95)</f>
        <v>-5090</v>
      </c>
    </row>
    <row r="96" spans="1:20" x14ac:dyDescent="0.3">
      <c r="A96" s="2">
        <v>45021</v>
      </c>
      <c r="B96">
        <f t="shared" si="16"/>
        <v>3</v>
      </c>
      <c r="C96">
        <v>10</v>
      </c>
      <c r="D96">
        <f t="shared" si="17"/>
        <v>0</v>
      </c>
      <c r="E96" t="s">
        <v>6</v>
      </c>
      <c r="F96" s="2" t="str">
        <f t="shared" si="18"/>
        <v>TAK</v>
      </c>
      <c r="G96">
        <f t="shared" si="19"/>
        <v>0.5</v>
      </c>
      <c r="H96">
        <f t="shared" si="15"/>
        <v>0</v>
      </c>
      <c r="I96">
        <f t="shared" si="14"/>
        <v>150</v>
      </c>
      <c r="J96">
        <f t="shared" si="23"/>
        <v>-4940</v>
      </c>
      <c r="K96">
        <f t="shared" si="24"/>
        <v>5160</v>
      </c>
      <c r="L96">
        <f t="shared" si="25"/>
        <v>10100</v>
      </c>
      <c r="M96">
        <f t="shared" si="20"/>
        <v>-4940</v>
      </c>
      <c r="N96">
        <f t="shared" si="21"/>
        <v>4</v>
      </c>
      <c r="O96" t="str">
        <f t="shared" si="26"/>
        <v>nie</v>
      </c>
      <c r="P96" t="str">
        <f t="shared" si="22"/>
        <v>nie</v>
      </c>
      <c r="Q96">
        <f>IF(P96="koniec",IF(J96&gt;=2400,MAX(Q$2:Q95)+3,0),0)</f>
        <v>0</v>
      </c>
      <c r="R96">
        <f>IF(F96="tak",30*G96*(10+MAX(Q$2:Q95))+R95,R95)</f>
        <v>5160</v>
      </c>
      <c r="S96">
        <f>IF(B96=7,15*(10+MAX(Q$2:Q96)),0)+S95</f>
        <v>10100</v>
      </c>
      <c r="T96">
        <f>IF(F96="tak",30*G96*(10+MAX(Q$2:Q95))-D96+T95,T95-D96)</f>
        <v>-4940</v>
      </c>
    </row>
    <row r="97" spans="1:20" x14ac:dyDescent="0.3">
      <c r="A97" s="2">
        <v>45022</v>
      </c>
      <c r="B97">
        <f t="shared" si="16"/>
        <v>4</v>
      </c>
      <c r="C97">
        <v>10</v>
      </c>
      <c r="D97">
        <f t="shared" si="17"/>
        <v>0</v>
      </c>
      <c r="E97" t="s">
        <v>6</v>
      </c>
      <c r="F97" s="2" t="str">
        <f t="shared" si="18"/>
        <v>TAK</v>
      </c>
      <c r="G97">
        <f t="shared" si="19"/>
        <v>0.5</v>
      </c>
      <c r="H97">
        <f t="shared" si="15"/>
        <v>0</v>
      </c>
      <c r="I97">
        <f t="shared" si="14"/>
        <v>150</v>
      </c>
      <c r="J97">
        <f t="shared" si="23"/>
        <v>-4790</v>
      </c>
      <c r="K97">
        <f t="shared" si="24"/>
        <v>5310</v>
      </c>
      <c r="L97">
        <f t="shared" si="25"/>
        <v>10100</v>
      </c>
      <c r="M97">
        <f t="shared" si="20"/>
        <v>-4790</v>
      </c>
      <c r="N97">
        <f t="shared" si="21"/>
        <v>4</v>
      </c>
      <c r="O97" t="str">
        <f t="shared" si="26"/>
        <v>nie</v>
      </c>
      <c r="P97" t="str">
        <f t="shared" si="22"/>
        <v>nie</v>
      </c>
      <c r="Q97">
        <f>IF(P97="koniec",IF(J97&gt;=2400,MAX(Q$2:Q96)+3,0),0)</f>
        <v>0</v>
      </c>
      <c r="R97">
        <f>IF(F97="tak",30*G97*(10+MAX(Q$2:Q96))+R96,R96)</f>
        <v>5310</v>
      </c>
      <c r="S97">
        <f>IF(B97=7,15*(10+MAX(Q$2:Q97)),0)+S96</f>
        <v>10100</v>
      </c>
      <c r="T97">
        <f>IF(F97="tak",30*G97*(10+MAX(Q$2:Q96))-D97+T96,T96-D97)</f>
        <v>-4790</v>
      </c>
    </row>
    <row r="98" spans="1:20" x14ac:dyDescent="0.3">
      <c r="A98" s="2">
        <v>45023</v>
      </c>
      <c r="B98">
        <f t="shared" si="16"/>
        <v>5</v>
      </c>
      <c r="C98">
        <v>10</v>
      </c>
      <c r="D98">
        <f t="shared" si="17"/>
        <v>0</v>
      </c>
      <c r="E98" t="s">
        <v>6</v>
      </c>
      <c r="F98" s="2" t="str">
        <f t="shared" si="18"/>
        <v>TAK</v>
      </c>
      <c r="G98">
        <f t="shared" si="19"/>
        <v>0.5</v>
      </c>
      <c r="H98">
        <f t="shared" si="15"/>
        <v>0</v>
      </c>
      <c r="I98">
        <f t="shared" si="14"/>
        <v>150</v>
      </c>
      <c r="J98">
        <f t="shared" si="23"/>
        <v>-4640</v>
      </c>
      <c r="K98">
        <f t="shared" si="24"/>
        <v>5460</v>
      </c>
      <c r="L98">
        <f t="shared" si="25"/>
        <v>10100</v>
      </c>
      <c r="M98">
        <f t="shared" si="20"/>
        <v>-4640</v>
      </c>
      <c r="N98">
        <f t="shared" si="21"/>
        <v>4</v>
      </c>
      <c r="O98" t="str">
        <f t="shared" si="26"/>
        <v>nie</v>
      </c>
      <c r="P98" t="str">
        <f t="shared" si="22"/>
        <v>nie</v>
      </c>
      <c r="Q98">
        <f>IF(P98="koniec",IF(J98&gt;=2400,MAX(Q$2:Q97)+3,0),0)</f>
        <v>0</v>
      </c>
      <c r="R98">
        <f>IF(F98="tak",30*G98*(10+MAX(Q$2:Q97))+R97,R97)</f>
        <v>5460</v>
      </c>
      <c r="S98">
        <f>IF(B98=7,15*(10+MAX(Q$2:Q98)),0)+S97</f>
        <v>10100</v>
      </c>
      <c r="T98">
        <f>IF(F98="tak",30*G98*(10+MAX(Q$2:Q97))-D98+T97,T97-D98)</f>
        <v>-4640</v>
      </c>
    </row>
    <row r="99" spans="1:20" x14ac:dyDescent="0.3">
      <c r="A99" s="2">
        <v>45024</v>
      </c>
      <c r="B99">
        <f t="shared" si="16"/>
        <v>6</v>
      </c>
      <c r="C99">
        <v>10</v>
      </c>
      <c r="D99">
        <f t="shared" si="17"/>
        <v>0</v>
      </c>
      <c r="E99" t="s">
        <v>6</v>
      </c>
      <c r="F99" s="2" t="str">
        <f t="shared" si="18"/>
        <v>NIE</v>
      </c>
      <c r="G99">
        <f t="shared" si="19"/>
        <v>0.5</v>
      </c>
      <c r="H99">
        <f t="shared" si="15"/>
        <v>0</v>
      </c>
      <c r="I99">
        <f t="shared" si="14"/>
        <v>0</v>
      </c>
      <c r="J99">
        <f t="shared" si="23"/>
        <v>-4640</v>
      </c>
      <c r="K99">
        <f t="shared" si="24"/>
        <v>5460</v>
      </c>
      <c r="L99">
        <f t="shared" si="25"/>
        <v>10100</v>
      </c>
      <c r="M99">
        <f t="shared" si="20"/>
        <v>-4640</v>
      </c>
      <c r="N99">
        <f t="shared" si="21"/>
        <v>4</v>
      </c>
      <c r="O99" t="str">
        <f t="shared" si="26"/>
        <v>nie</v>
      </c>
      <c r="P99" t="str">
        <f t="shared" si="22"/>
        <v>nie</v>
      </c>
      <c r="Q99">
        <f>IF(P99="koniec",IF(J99&gt;=2400,MAX(Q$2:Q98)+3,0),0)</f>
        <v>0</v>
      </c>
      <c r="R99">
        <f>IF(F99="tak",30*G99*(10+MAX(Q$2:Q98))+R98,R98)</f>
        <v>5460</v>
      </c>
      <c r="S99">
        <f>IF(B99=7,15*(10+MAX(Q$2:Q99)),0)+S98</f>
        <v>10100</v>
      </c>
      <c r="T99">
        <f>IF(F99="tak",30*G99*(10+MAX(Q$2:Q98))-D99+T98,T98-D99)</f>
        <v>-4640</v>
      </c>
    </row>
    <row r="100" spans="1:20" x14ac:dyDescent="0.3">
      <c r="A100" s="2">
        <v>45025</v>
      </c>
      <c r="B100">
        <f t="shared" si="16"/>
        <v>7</v>
      </c>
      <c r="C100">
        <v>10</v>
      </c>
      <c r="D100">
        <f t="shared" si="17"/>
        <v>150</v>
      </c>
      <c r="E100" t="s">
        <v>6</v>
      </c>
      <c r="F100" s="2" t="str">
        <f t="shared" si="18"/>
        <v>NIE</v>
      </c>
      <c r="G100">
        <f t="shared" si="19"/>
        <v>0.5</v>
      </c>
      <c r="H100">
        <f t="shared" si="15"/>
        <v>150</v>
      </c>
      <c r="I100">
        <f t="shared" si="14"/>
        <v>0</v>
      </c>
      <c r="J100">
        <f t="shared" si="23"/>
        <v>-4790</v>
      </c>
      <c r="K100">
        <f t="shared" si="24"/>
        <v>5460</v>
      </c>
      <c r="L100">
        <f t="shared" si="25"/>
        <v>10250</v>
      </c>
      <c r="M100">
        <f t="shared" si="20"/>
        <v>-4790</v>
      </c>
      <c r="N100">
        <f t="shared" si="21"/>
        <v>4</v>
      </c>
      <c r="O100" t="str">
        <f t="shared" si="26"/>
        <v>nie</v>
      </c>
      <c r="P100" t="str">
        <f t="shared" si="22"/>
        <v>nie</v>
      </c>
      <c r="Q100">
        <f>IF(P100="koniec",IF(J100&gt;=2400,MAX(Q$2:Q99)+3,0),0)</f>
        <v>0</v>
      </c>
      <c r="R100">
        <f>IF(F100="tak",30*G100*(10+MAX(Q$2:Q99))+R99,R99)</f>
        <v>5460</v>
      </c>
      <c r="S100">
        <f>IF(B100=7,15*(10+MAX(Q$2:Q100)),0)+S99</f>
        <v>10250</v>
      </c>
      <c r="T100">
        <f>IF(F100="tak",30*G100*(10+MAX(Q$2:Q99))-D100+T99,T99-D100)</f>
        <v>-4790</v>
      </c>
    </row>
    <row r="101" spans="1:20" x14ac:dyDescent="0.3">
      <c r="A101" s="2">
        <v>45026</v>
      </c>
      <c r="B101">
        <f t="shared" si="16"/>
        <v>1</v>
      </c>
      <c r="C101">
        <v>10</v>
      </c>
      <c r="D101">
        <f t="shared" si="17"/>
        <v>0</v>
      </c>
      <c r="E101" t="s">
        <v>6</v>
      </c>
      <c r="F101" s="2" t="str">
        <f t="shared" si="18"/>
        <v>TAK</v>
      </c>
      <c r="G101">
        <f t="shared" si="19"/>
        <v>0.5</v>
      </c>
      <c r="H101">
        <f t="shared" si="15"/>
        <v>0</v>
      </c>
      <c r="I101">
        <f t="shared" si="14"/>
        <v>150</v>
      </c>
      <c r="J101">
        <f t="shared" si="23"/>
        <v>-4640</v>
      </c>
      <c r="K101">
        <f t="shared" si="24"/>
        <v>5610</v>
      </c>
      <c r="L101">
        <f t="shared" si="25"/>
        <v>10250</v>
      </c>
      <c r="M101">
        <f t="shared" si="20"/>
        <v>-4640</v>
      </c>
      <c r="N101">
        <f t="shared" si="21"/>
        <v>4</v>
      </c>
      <c r="O101" t="str">
        <f t="shared" si="26"/>
        <v>nie</v>
      </c>
      <c r="P101" t="str">
        <f t="shared" si="22"/>
        <v>nie</v>
      </c>
      <c r="Q101">
        <f>IF(P101="koniec",IF(J101&gt;=2400,MAX(Q$2:Q100)+3,0),0)</f>
        <v>0</v>
      </c>
      <c r="R101">
        <f>IF(F101="tak",30*G101*(10+MAX(Q$2:Q100))+R100,R100)</f>
        <v>5610</v>
      </c>
      <c r="S101">
        <f>IF(B101=7,15*(10+MAX(Q$2:Q101)),0)+S100</f>
        <v>10250</v>
      </c>
      <c r="T101">
        <f>IF(F101="tak",30*G101*(10+MAX(Q$2:Q100))-D101+T100,T100-D101)</f>
        <v>-4640</v>
      </c>
    </row>
    <row r="102" spans="1:20" x14ac:dyDescent="0.3">
      <c r="A102" s="2">
        <v>45027</v>
      </c>
      <c r="B102">
        <f t="shared" si="16"/>
        <v>2</v>
      </c>
      <c r="C102">
        <v>10</v>
      </c>
      <c r="D102">
        <f t="shared" si="17"/>
        <v>0</v>
      </c>
      <c r="E102" t="s">
        <v>6</v>
      </c>
      <c r="F102" s="2" t="str">
        <f t="shared" si="18"/>
        <v>TAK</v>
      </c>
      <c r="G102">
        <f t="shared" si="19"/>
        <v>0.5</v>
      </c>
      <c r="H102">
        <f t="shared" si="15"/>
        <v>0</v>
      </c>
      <c r="I102">
        <f t="shared" si="14"/>
        <v>150</v>
      </c>
      <c r="J102">
        <f t="shared" si="23"/>
        <v>-4490</v>
      </c>
      <c r="K102">
        <f t="shared" si="24"/>
        <v>5760</v>
      </c>
      <c r="L102">
        <f t="shared" si="25"/>
        <v>10250</v>
      </c>
      <c r="M102">
        <f t="shared" si="20"/>
        <v>-4490</v>
      </c>
      <c r="N102">
        <f t="shared" si="21"/>
        <v>4</v>
      </c>
      <c r="O102" t="str">
        <f t="shared" si="26"/>
        <v>nie</v>
      </c>
      <c r="P102" t="str">
        <f t="shared" si="22"/>
        <v>nie</v>
      </c>
      <c r="Q102">
        <f>IF(P102="koniec",IF(J102&gt;=2400,MAX(Q$2:Q101)+3,0),0)</f>
        <v>0</v>
      </c>
      <c r="R102">
        <f>IF(F102="tak",30*G102*(10+MAX(Q$2:Q101))+R101,R101)</f>
        <v>5760</v>
      </c>
      <c r="S102">
        <f>IF(B102=7,15*(10+MAX(Q$2:Q102)),0)+S101</f>
        <v>10250</v>
      </c>
      <c r="T102">
        <f>IF(F102="tak",30*G102*(10+MAX(Q$2:Q101))-D102+T101,T101-D102)</f>
        <v>-4490</v>
      </c>
    </row>
    <row r="103" spans="1:20" x14ac:dyDescent="0.3">
      <c r="A103" s="2">
        <v>45028</v>
      </c>
      <c r="B103">
        <f t="shared" si="16"/>
        <v>3</v>
      </c>
      <c r="C103">
        <v>10</v>
      </c>
      <c r="D103">
        <f t="shared" si="17"/>
        <v>0</v>
      </c>
      <c r="E103" t="s">
        <v>6</v>
      </c>
      <c r="F103" s="2" t="str">
        <f t="shared" si="18"/>
        <v>TAK</v>
      </c>
      <c r="G103">
        <f t="shared" si="19"/>
        <v>0.5</v>
      </c>
      <c r="H103">
        <f t="shared" si="15"/>
        <v>0</v>
      </c>
      <c r="I103">
        <f t="shared" si="14"/>
        <v>150</v>
      </c>
      <c r="J103">
        <f t="shared" si="23"/>
        <v>-4340</v>
      </c>
      <c r="K103">
        <f t="shared" si="24"/>
        <v>5910</v>
      </c>
      <c r="L103">
        <f t="shared" si="25"/>
        <v>10250</v>
      </c>
      <c r="M103">
        <f t="shared" si="20"/>
        <v>-4340</v>
      </c>
      <c r="N103">
        <f t="shared" si="21"/>
        <v>4</v>
      </c>
      <c r="O103" t="str">
        <f t="shared" si="26"/>
        <v>nie</v>
      </c>
      <c r="P103" t="str">
        <f t="shared" si="22"/>
        <v>nie</v>
      </c>
      <c r="Q103">
        <f>IF(P103="koniec",IF(J103&gt;=2400,MAX(Q$2:Q102)+3,0),0)</f>
        <v>0</v>
      </c>
      <c r="R103">
        <f>IF(F103="tak",30*G103*(10+MAX(Q$2:Q102))+R102,R102)</f>
        <v>5910</v>
      </c>
      <c r="S103">
        <f>IF(B103=7,15*(10+MAX(Q$2:Q103)),0)+S102</f>
        <v>10250</v>
      </c>
      <c r="T103">
        <f>IF(F103="tak",30*G103*(10+MAX(Q$2:Q102))-D103+T102,T102-D103)</f>
        <v>-4340</v>
      </c>
    </row>
    <row r="104" spans="1:20" x14ac:dyDescent="0.3">
      <c r="A104" s="2">
        <v>45029</v>
      </c>
      <c r="B104">
        <f t="shared" si="16"/>
        <v>4</v>
      </c>
      <c r="C104">
        <v>10</v>
      </c>
      <c r="D104">
        <f t="shared" si="17"/>
        <v>0</v>
      </c>
      <c r="E104" t="s">
        <v>6</v>
      </c>
      <c r="F104" s="2" t="str">
        <f t="shared" si="18"/>
        <v>TAK</v>
      </c>
      <c r="G104">
        <f t="shared" si="19"/>
        <v>0.5</v>
      </c>
      <c r="H104">
        <f t="shared" si="15"/>
        <v>0</v>
      </c>
      <c r="I104">
        <f t="shared" si="14"/>
        <v>150</v>
      </c>
      <c r="J104">
        <f t="shared" si="23"/>
        <v>-4190</v>
      </c>
      <c r="K104">
        <f t="shared" si="24"/>
        <v>6060</v>
      </c>
      <c r="L104">
        <f t="shared" si="25"/>
        <v>10250</v>
      </c>
      <c r="M104">
        <f t="shared" si="20"/>
        <v>-4190</v>
      </c>
      <c r="N104">
        <f t="shared" si="21"/>
        <v>4</v>
      </c>
      <c r="O104" t="str">
        <f t="shared" si="26"/>
        <v>nie</v>
      </c>
      <c r="P104" t="str">
        <f t="shared" si="22"/>
        <v>nie</v>
      </c>
      <c r="Q104">
        <f>IF(P104="koniec",IF(J104&gt;=2400,MAX(Q$2:Q103)+3,0),0)</f>
        <v>0</v>
      </c>
      <c r="R104">
        <f>IF(F104="tak",30*G104*(10+MAX(Q$2:Q103))+R103,R103)</f>
        <v>6060</v>
      </c>
      <c r="S104">
        <f>IF(B104=7,15*(10+MAX(Q$2:Q104)),0)+S103</f>
        <v>10250</v>
      </c>
      <c r="T104">
        <f>IF(F104="tak",30*G104*(10+MAX(Q$2:Q103))-D104+T103,T103-D104)</f>
        <v>-4190</v>
      </c>
    </row>
    <row r="105" spans="1:20" x14ac:dyDescent="0.3">
      <c r="A105" s="2">
        <v>45030</v>
      </c>
      <c r="B105">
        <f t="shared" si="16"/>
        <v>5</v>
      </c>
      <c r="C105">
        <v>10</v>
      </c>
      <c r="D105">
        <f t="shared" si="17"/>
        <v>0</v>
      </c>
      <c r="E105" t="s">
        <v>6</v>
      </c>
      <c r="F105" s="2" t="str">
        <f t="shared" si="18"/>
        <v>TAK</v>
      </c>
      <c r="G105">
        <f t="shared" si="19"/>
        <v>0.5</v>
      </c>
      <c r="H105">
        <f t="shared" si="15"/>
        <v>0</v>
      </c>
      <c r="I105">
        <f t="shared" si="14"/>
        <v>150</v>
      </c>
      <c r="J105">
        <f t="shared" si="23"/>
        <v>-4040</v>
      </c>
      <c r="K105">
        <f t="shared" si="24"/>
        <v>6210</v>
      </c>
      <c r="L105">
        <f t="shared" si="25"/>
        <v>10250</v>
      </c>
      <c r="M105">
        <f t="shared" si="20"/>
        <v>-4040</v>
      </c>
      <c r="N105">
        <f t="shared" si="21"/>
        <v>4</v>
      </c>
      <c r="O105" t="str">
        <f t="shared" si="26"/>
        <v>nie</v>
      </c>
      <c r="P105" t="str">
        <f t="shared" si="22"/>
        <v>nie</v>
      </c>
      <c r="Q105">
        <f>IF(P105="koniec",IF(J105&gt;=2400,MAX(Q$2:Q104)+3,0),0)</f>
        <v>0</v>
      </c>
      <c r="R105">
        <f>IF(F105="tak",30*G105*(10+MAX(Q$2:Q104))+R104,R104)</f>
        <v>6210</v>
      </c>
      <c r="S105">
        <f>IF(B105=7,15*(10+MAX(Q$2:Q105)),0)+S104</f>
        <v>10250</v>
      </c>
      <c r="T105">
        <f>IF(F105="tak",30*G105*(10+MAX(Q$2:Q104))-D105+T104,T104-D105)</f>
        <v>-4040</v>
      </c>
    </row>
    <row r="106" spans="1:20" x14ac:dyDescent="0.3">
      <c r="A106" s="2">
        <v>45031</v>
      </c>
      <c r="B106">
        <f t="shared" si="16"/>
        <v>6</v>
      </c>
      <c r="C106">
        <v>10</v>
      </c>
      <c r="D106">
        <f t="shared" si="17"/>
        <v>0</v>
      </c>
      <c r="E106" t="s">
        <v>6</v>
      </c>
      <c r="F106" s="2" t="str">
        <f t="shared" si="18"/>
        <v>NIE</v>
      </c>
      <c r="G106">
        <f t="shared" si="19"/>
        <v>0.5</v>
      </c>
      <c r="H106">
        <f t="shared" si="15"/>
        <v>0</v>
      </c>
      <c r="I106">
        <f t="shared" si="14"/>
        <v>0</v>
      </c>
      <c r="J106">
        <f t="shared" si="23"/>
        <v>-4040</v>
      </c>
      <c r="K106">
        <f t="shared" si="24"/>
        <v>6210</v>
      </c>
      <c r="L106">
        <f t="shared" si="25"/>
        <v>10250</v>
      </c>
      <c r="M106">
        <f t="shared" si="20"/>
        <v>-4040</v>
      </c>
      <c r="N106">
        <f t="shared" si="21"/>
        <v>4</v>
      </c>
      <c r="O106" t="str">
        <f t="shared" si="26"/>
        <v>nie</v>
      </c>
      <c r="P106" t="str">
        <f t="shared" si="22"/>
        <v>nie</v>
      </c>
      <c r="Q106">
        <f>IF(P106="koniec",IF(J106&gt;=2400,MAX(Q$2:Q105)+3,0),0)</f>
        <v>0</v>
      </c>
      <c r="R106">
        <f>IF(F106="tak",30*G106*(10+MAX(Q$2:Q105))+R105,R105)</f>
        <v>6210</v>
      </c>
      <c r="S106">
        <f>IF(B106=7,15*(10+MAX(Q$2:Q106)),0)+S105</f>
        <v>10250</v>
      </c>
      <c r="T106">
        <f>IF(F106="tak",30*G106*(10+MAX(Q$2:Q105))-D106+T105,T105-D106)</f>
        <v>-4040</v>
      </c>
    </row>
    <row r="107" spans="1:20" x14ac:dyDescent="0.3">
      <c r="A107" s="2">
        <v>45032</v>
      </c>
      <c r="B107">
        <f t="shared" si="16"/>
        <v>7</v>
      </c>
      <c r="C107">
        <v>10</v>
      </c>
      <c r="D107">
        <f t="shared" si="17"/>
        <v>150</v>
      </c>
      <c r="E107" t="s">
        <v>6</v>
      </c>
      <c r="F107" s="2" t="str">
        <f t="shared" si="18"/>
        <v>NIE</v>
      </c>
      <c r="G107">
        <f t="shared" si="19"/>
        <v>0.5</v>
      </c>
      <c r="H107">
        <f t="shared" si="15"/>
        <v>150</v>
      </c>
      <c r="I107">
        <f t="shared" si="14"/>
        <v>0</v>
      </c>
      <c r="J107">
        <f t="shared" si="23"/>
        <v>-4190</v>
      </c>
      <c r="K107">
        <f t="shared" si="24"/>
        <v>6210</v>
      </c>
      <c r="L107">
        <f t="shared" si="25"/>
        <v>10400</v>
      </c>
      <c r="M107">
        <f t="shared" si="20"/>
        <v>-4190</v>
      </c>
      <c r="N107">
        <f t="shared" si="21"/>
        <v>4</v>
      </c>
      <c r="O107" t="str">
        <f t="shared" si="26"/>
        <v>nie</v>
      </c>
      <c r="P107" t="str">
        <f t="shared" si="22"/>
        <v>nie</v>
      </c>
      <c r="Q107">
        <f>IF(P107="koniec",IF(J107&gt;=2400,MAX(Q$2:Q106)+3,0),0)</f>
        <v>0</v>
      </c>
      <c r="R107">
        <f>IF(F107="tak",30*G107*(10+MAX(Q$2:Q106))+R106,R106)</f>
        <v>6210</v>
      </c>
      <c r="S107">
        <f>IF(B107=7,15*(10+MAX(Q$2:Q107)),0)+S106</f>
        <v>10400</v>
      </c>
      <c r="T107">
        <f>IF(F107="tak",30*G107*(10+MAX(Q$2:Q106))-D107+T106,T106-D107)</f>
        <v>-4190</v>
      </c>
    </row>
    <row r="108" spans="1:20" x14ac:dyDescent="0.3">
      <c r="A108" s="2">
        <v>45033</v>
      </c>
      <c r="B108">
        <f t="shared" si="16"/>
        <v>1</v>
      </c>
      <c r="C108">
        <v>10</v>
      </c>
      <c r="D108">
        <f t="shared" si="17"/>
        <v>0</v>
      </c>
      <c r="E108" t="s">
        <v>6</v>
      </c>
      <c r="F108" s="2" t="str">
        <f t="shared" si="18"/>
        <v>TAK</v>
      </c>
      <c r="G108">
        <f t="shared" si="19"/>
        <v>0.5</v>
      </c>
      <c r="H108">
        <f t="shared" si="15"/>
        <v>0</v>
      </c>
      <c r="I108">
        <f t="shared" si="14"/>
        <v>150</v>
      </c>
      <c r="J108">
        <f t="shared" si="23"/>
        <v>-4040</v>
      </c>
      <c r="K108">
        <f t="shared" si="24"/>
        <v>6360</v>
      </c>
      <c r="L108">
        <f t="shared" si="25"/>
        <v>10400</v>
      </c>
      <c r="M108">
        <f t="shared" si="20"/>
        <v>-4040</v>
      </c>
      <c r="N108">
        <f t="shared" si="21"/>
        <v>4</v>
      </c>
      <c r="O108" t="str">
        <f t="shared" si="26"/>
        <v>nie</v>
      </c>
      <c r="P108" t="str">
        <f t="shared" si="22"/>
        <v>nie</v>
      </c>
      <c r="Q108">
        <f>IF(P108="koniec",IF(J108&gt;=2400,MAX(Q$2:Q107)+3,0),0)</f>
        <v>0</v>
      </c>
      <c r="R108">
        <f>IF(F108="tak",30*G108*(10+MAX(Q$2:Q107))+R107,R107)</f>
        <v>6360</v>
      </c>
      <c r="S108">
        <f>IF(B108=7,15*(10+MAX(Q$2:Q108)),0)+S107</f>
        <v>10400</v>
      </c>
      <c r="T108">
        <f>IF(F108="tak",30*G108*(10+MAX(Q$2:Q107))-D108+T107,T107-D108)</f>
        <v>-4040</v>
      </c>
    </row>
    <row r="109" spans="1:20" x14ac:dyDescent="0.3">
      <c r="A109" s="2">
        <v>45034</v>
      </c>
      <c r="B109">
        <f t="shared" si="16"/>
        <v>2</v>
      </c>
      <c r="C109">
        <v>10</v>
      </c>
      <c r="D109">
        <f t="shared" si="17"/>
        <v>0</v>
      </c>
      <c r="E109" t="s">
        <v>6</v>
      </c>
      <c r="F109" s="2" t="str">
        <f t="shared" si="18"/>
        <v>TAK</v>
      </c>
      <c r="G109">
        <f t="shared" si="19"/>
        <v>0.5</v>
      </c>
      <c r="H109">
        <f t="shared" si="15"/>
        <v>0</v>
      </c>
      <c r="I109">
        <f t="shared" si="14"/>
        <v>150</v>
      </c>
      <c r="J109">
        <f t="shared" si="23"/>
        <v>-3890</v>
      </c>
      <c r="K109">
        <f t="shared" si="24"/>
        <v>6510</v>
      </c>
      <c r="L109">
        <f t="shared" si="25"/>
        <v>10400</v>
      </c>
      <c r="M109">
        <f t="shared" si="20"/>
        <v>-3890</v>
      </c>
      <c r="N109">
        <f t="shared" si="21"/>
        <v>4</v>
      </c>
      <c r="O109" t="str">
        <f t="shared" si="26"/>
        <v>nie</v>
      </c>
      <c r="P109" t="str">
        <f t="shared" si="22"/>
        <v>nie</v>
      </c>
      <c r="Q109">
        <f>IF(P109="koniec",IF(J109&gt;=2400,MAX(Q$2:Q108)+3,0),0)</f>
        <v>0</v>
      </c>
      <c r="R109">
        <f>IF(F109="tak",30*G109*(10+MAX(Q$2:Q108))+R108,R108)</f>
        <v>6510</v>
      </c>
      <c r="S109">
        <f>IF(B109=7,15*(10+MAX(Q$2:Q109)),0)+S108</f>
        <v>10400</v>
      </c>
      <c r="T109">
        <f>IF(F109="tak",30*G109*(10+MAX(Q$2:Q108))-D109+T108,T108-D109)</f>
        <v>-3890</v>
      </c>
    </row>
    <row r="110" spans="1:20" x14ac:dyDescent="0.3">
      <c r="A110" s="2">
        <v>45035</v>
      </c>
      <c r="B110">
        <f t="shared" si="16"/>
        <v>3</v>
      </c>
      <c r="C110">
        <v>10</v>
      </c>
      <c r="D110">
        <f t="shared" si="17"/>
        <v>0</v>
      </c>
      <c r="E110" t="s">
        <v>6</v>
      </c>
      <c r="F110" s="2" t="str">
        <f t="shared" si="18"/>
        <v>TAK</v>
      </c>
      <c r="G110">
        <f t="shared" si="19"/>
        <v>0.5</v>
      </c>
      <c r="H110">
        <f t="shared" si="15"/>
        <v>0</v>
      </c>
      <c r="I110">
        <f t="shared" si="14"/>
        <v>150</v>
      </c>
      <c r="J110">
        <f t="shared" si="23"/>
        <v>-3740</v>
      </c>
      <c r="K110">
        <f t="shared" si="24"/>
        <v>6660</v>
      </c>
      <c r="L110">
        <f t="shared" si="25"/>
        <v>10400</v>
      </c>
      <c r="M110">
        <f t="shared" si="20"/>
        <v>-3740</v>
      </c>
      <c r="N110">
        <f t="shared" si="21"/>
        <v>4</v>
      </c>
      <c r="O110" t="str">
        <f t="shared" si="26"/>
        <v>nie</v>
      </c>
      <c r="P110" t="str">
        <f t="shared" si="22"/>
        <v>nie</v>
      </c>
      <c r="Q110">
        <f>IF(P110="koniec",IF(J110&gt;=2400,MAX(Q$2:Q109)+3,0),0)</f>
        <v>0</v>
      </c>
      <c r="R110">
        <f>IF(F110="tak",30*G110*(10+MAX(Q$2:Q109))+R109,R109)</f>
        <v>6660</v>
      </c>
      <c r="S110">
        <f>IF(B110=7,15*(10+MAX(Q$2:Q110)),0)+S109</f>
        <v>10400</v>
      </c>
      <c r="T110">
        <f>IF(F110="tak",30*G110*(10+MAX(Q$2:Q109))-D110+T109,T109-D110)</f>
        <v>-3740</v>
      </c>
    </row>
    <row r="111" spans="1:20" x14ac:dyDescent="0.3">
      <c r="A111" s="2">
        <v>45036</v>
      </c>
      <c r="B111">
        <f t="shared" si="16"/>
        <v>4</v>
      </c>
      <c r="C111">
        <v>10</v>
      </c>
      <c r="D111">
        <f t="shared" si="17"/>
        <v>0</v>
      </c>
      <c r="E111" t="s">
        <v>6</v>
      </c>
      <c r="F111" s="2" t="str">
        <f t="shared" si="18"/>
        <v>TAK</v>
      </c>
      <c r="G111">
        <f t="shared" si="19"/>
        <v>0.5</v>
      </c>
      <c r="H111">
        <f t="shared" si="15"/>
        <v>0</v>
      </c>
      <c r="I111">
        <f t="shared" si="14"/>
        <v>150</v>
      </c>
      <c r="J111">
        <f t="shared" si="23"/>
        <v>-3590</v>
      </c>
      <c r="K111">
        <f t="shared" si="24"/>
        <v>6810</v>
      </c>
      <c r="L111">
        <f t="shared" si="25"/>
        <v>10400</v>
      </c>
      <c r="M111">
        <f t="shared" si="20"/>
        <v>-3590</v>
      </c>
      <c r="N111">
        <f t="shared" si="21"/>
        <v>4</v>
      </c>
      <c r="O111" t="str">
        <f t="shared" si="26"/>
        <v>nie</v>
      </c>
      <c r="P111" t="str">
        <f t="shared" si="22"/>
        <v>nie</v>
      </c>
      <c r="Q111">
        <f>IF(P111="koniec",IF(J111&gt;=2400,MAX(Q$2:Q110)+3,0),0)</f>
        <v>0</v>
      </c>
      <c r="R111">
        <f>IF(F111="tak",30*G111*(10+MAX(Q$2:Q110))+R110,R110)</f>
        <v>6810</v>
      </c>
      <c r="S111">
        <f>IF(B111=7,15*(10+MAX(Q$2:Q111)),0)+S110</f>
        <v>10400</v>
      </c>
      <c r="T111">
        <f>IF(F111="tak",30*G111*(10+MAX(Q$2:Q110))-D111+T110,T110-D111)</f>
        <v>-3590</v>
      </c>
    </row>
    <row r="112" spans="1:20" x14ac:dyDescent="0.3">
      <c r="A112" s="2">
        <v>45037</v>
      </c>
      <c r="B112">
        <f t="shared" si="16"/>
        <v>5</v>
      </c>
      <c r="C112">
        <v>10</v>
      </c>
      <c r="D112">
        <f t="shared" si="17"/>
        <v>0</v>
      </c>
      <c r="E112" t="s">
        <v>6</v>
      </c>
      <c r="F112" s="2" t="str">
        <f t="shared" si="18"/>
        <v>TAK</v>
      </c>
      <c r="G112">
        <f t="shared" si="19"/>
        <v>0.5</v>
      </c>
      <c r="H112">
        <f t="shared" si="15"/>
        <v>0</v>
      </c>
      <c r="I112">
        <f t="shared" si="14"/>
        <v>150</v>
      </c>
      <c r="J112">
        <f t="shared" si="23"/>
        <v>-3440</v>
      </c>
      <c r="K112">
        <f t="shared" si="24"/>
        <v>6960</v>
      </c>
      <c r="L112">
        <f t="shared" si="25"/>
        <v>10400</v>
      </c>
      <c r="M112">
        <f t="shared" si="20"/>
        <v>-3440</v>
      </c>
      <c r="N112">
        <f t="shared" si="21"/>
        <v>4</v>
      </c>
      <c r="O112" t="str">
        <f t="shared" si="26"/>
        <v>nie</v>
      </c>
      <c r="P112" t="str">
        <f t="shared" si="22"/>
        <v>nie</v>
      </c>
      <c r="Q112">
        <f>IF(P112="koniec",IF(J112&gt;=2400,MAX(Q$2:Q111)+3,0),0)</f>
        <v>0</v>
      </c>
      <c r="R112">
        <f>IF(F112="tak",30*G112*(10+MAX(Q$2:Q111))+R111,R111)</f>
        <v>6960</v>
      </c>
      <c r="S112">
        <f>IF(B112=7,15*(10+MAX(Q$2:Q112)),0)+S111</f>
        <v>10400</v>
      </c>
      <c r="T112">
        <f>IF(F112="tak",30*G112*(10+MAX(Q$2:Q111))-D112+T111,T111-D112)</f>
        <v>-3440</v>
      </c>
    </row>
    <row r="113" spans="1:20" x14ac:dyDescent="0.3">
      <c r="A113" s="2">
        <v>45038</v>
      </c>
      <c r="B113">
        <f t="shared" si="16"/>
        <v>6</v>
      </c>
      <c r="C113">
        <v>10</v>
      </c>
      <c r="D113">
        <f t="shared" si="17"/>
        <v>0</v>
      </c>
      <c r="E113" t="s">
        <v>6</v>
      </c>
      <c r="F113" s="2" t="str">
        <f t="shared" si="18"/>
        <v>NIE</v>
      </c>
      <c r="G113">
        <f t="shared" si="19"/>
        <v>0.5</v>
      </c>
      <c r="H113">
        <f t="shared" si="15"/>
        <v>0</v>
      </c>
      <c r="I113">
        <f t="shared" si="14"/>
        <v>0</v>
      </c>
      <c r="J113">
        <f t="shared" si="23"/>
        <v>-3440</v>
      </c>
      <c r="K113">
        <f t="shared" si="24"/>
        <v>6960</v>
      </c>
      <c r="L113">
        <f t="shared" si="25"/>
        <v>10400</v>
      </c>
      <c r="M113">
        <f t="shared" si="20"/>
        <v>-3440</v>
      </c>
      <c r="N113">
        <f t="shared" si="21"/>
        <v>4</v>
      </c>
      <c r="O113" t="str">
        <f t="shared" si="26"/>
        <v>nie</v>
      </c>
      <c r="P113" t="str">
        <f t="shared" si="22"/>
        <v>nie</v>
      </c>
      <c r="Q113">
        <f>IF(P113="koniec",IF(J113&gt;=2400,MAX(Q$2:Q112)+3,0),0)</f>
        <v>0</v>
      </c>
      <c r="R113">
        <f>IF(F113="tak",30*G113*(10+MAX(Q$2:Q112))+R112,R112)</f>
        <v>6960</v>
      </c>
      <c r="S113">
        <f>IF(B113=7,15*(10+MAX(Q$2:Q113)),0)+S112</f>
        <v>10400</v>
      </c>
      <c r="T113">
        <f>IF(F113="tak",30*G113*(10+MAX(Q$2:Q112))-D113+T112,T112-D113)</f>
        <v>-3440</v>
      </c>
    </row>
    <row r="114" spans="1:20" x14ac:dyDescent="0.3">
      <c r="A114" s="2">
        <v>45039</v>
      </c>
      <c r="B114">
        <f t="shared" si="16"/>
        <v>7</v>
      </c>
      <c r="C114">
        <v>10</v>
      </c>
      <c r="D114">
        <f t="shared" si="17"/>
        <v>150</v>
      </c>
      <c r="E114" t="s">
        <v>6</v>
      </c>
      <c r="F114" s="2" t="str">
        <f t="shared" si="18"/>
        <v>NIE</v>
      </c>
      <c r="G114">
        <f t="shared" si="19"/>
        <v>0.5</v>
      </c>
      <c r="H114">
        <f t="shared" si="15"/>
        <v>150</v>
      </c>
      <c r="I114">
        <f t="shared" si="14"/>
        <v>0</v>
      </c>
      <c r="J114">
        <f t="shared" si="23"/>
        <v>-3590</v>
      </c>
      <c r="K114">
        <f t="shared" si="24"/>
        <v>6960</v>
      </c>
      <c r="L114">
        <f t="shared" si="25"/>
        <v>10550</v>
      </c>
      <c r="M114">
        <f t="shared" si="20"/>
        <v>-3590</v>
      </c>
      <c r="N114">
        <f t="shared" si="21"/>
        <v>4</v>
      </c>
      <c r="O114" t="str">
        <f t="shared" si="26"/>
        <v>nie</v>
      </c>
      <c r="P114" t="str">
        <f t="shared" si="22"/>
        <v>nie</v>
      </c>
      <c r="Q114">
        <f>IF(P114="koniec",IF(J114&gt;=2400,MAX(Q$2:Q113)+3,0),0)</f>
        <v>0</v>
      </c>
      <c r="R114">
        <f>IF(F114="tak",30*G114*(10+MAX(Q$2:Q113))+R113,R113)</f>
        <v>6960</v>
      </c>
      <c r="S114">
        <f>IF(B114=7,15*(10+MAX(Q$2:Q114)),0)+S113</f>
        <v>10550</v>
      </c>
      <c r="T114">
        <f>IF(F114="tak",30*G114*(10+MAX(Q$2:Q113))-D114+T113,T113-D114)</f>
        <v>-3590</v>
      </c>
    </row>
    <row r="115" spans="1:20" x14ac:dyDescent="0.3">
      <c r="A115" s="2">
        <v>45040</v>
      </c>
      <c r="B115">
        <f t="shared" si="16"/>
        <v>1</v>
      </c>
      <c r="C115">
        <v>10</v>
      </c>
      <c r="D115">
        <f t="shared" si="17"/>
        <v>0</v>
      </c>
      <c r="E115" t="s">
        <v>6</v>
      </c>
      <c r="F115" s="2" t="str">
        <f t="shared" si="18"/>
        <v>TAK</v>
      </c>
      <c r="G115">
        <f t="shared" si="19"/>
        <v>0.5</v>
      </c>
      <c r="H115">
        <f t="shared" si="15"/>
        <v>0</v>
      </c>
      <c r="I115">
        <f t="shared" si="14"/>
        <v>150</v>
      </c>
      <c r="J115">
        <f t="shared" si="23"/>
        <v>-3440</v>
      </c>
      <c r="K115">
        <f t="shared" si="24"/>
        <v>7110</v>
      </c>
      <c r="L115">
        <f t="shared" si="25"/>
        <v>10550</v>
      </c>
      <c r="M115">
        <f t="shared" si="20"/>
        <v>-3440</v>
      </c>
      <c r="N115">
        <f t="shared" si="21"/>
        <v>4</v>
      </c>
      <c r="O115" t="str">
        <f t="shared" si="26"/>
        <v>nie</v>
      </c>
      <c r="P115" t="str">
        <f t="shared" si="22"/>
        <v>nie</v>
      </c>
      <c r="Q115">
        <f>IF(P115="koniec",IF(J115&gt;=2400,MAX(Q$2:Q114)+3,0),0)</f>
        <v>0</v>
      </c>
      <c r="R115">
        <f>IF(F115="tak",30*G115*(10+MAX(Q$2:Q114))+R114,R114)</f>
        <v>7110</v>
      </c>
      <c r="S115">
        <f>IF(B115=7,15*(10+MAX(Q$2:Q115)),0)+S114</f>
        <v>10550</v>
      </c>
      <c r="T115">
        <f>IF(F115="tak",30*G115*(10+MAX(Q$2:Q114))-D115+T114,T114-D115)</f>
        <v>-3440</v>
      </c>
    </row>
    <row r="116" spans="1:20" x14ac:dyDescent="0.3">
      <c r="A116" s="2">
        <v>45041</v>
      </c>
      <c r="B116">
        <f t="shared" si="16"/>
        <v>2</v>
      </c>
      <c r="C116">
        <v>10</v>
      </c>
      <c r="D116">
        <f t="shared" si="17"/>
        <v>0</v>
      </c>
      <c r="E116" t="s">
        <v>6</v>
      </c>
      <c r="F116" s="2" t="str">
        <f t="shared" si="18"/>
        <v>TAK</v>
      </c>
      <c r="G116">
        <f t="shared" si="19"/>
        <v>0.5</v>
      </c>
      <c r="H116">
        <f t="shared" si="15"/>
        <v>0</v>
      </c>
      <c r="I116">
        <f t="shared" si="14"/>
        <v>150</v>
      </c>
      <c r="J116">
        <f t="shared" si="23"/>
        <v>-3290</v>
      </c>
      <c r="K116">
        <f t="shared" si="24"/>
        <v>7260</v>
      </c>
      <c r="L116">
        <f t="shared" si="25"/>
        <v>10550</v>
      </c>
      <c r="M116">
        <f t="shared" si="20"/>
        <v>-3290</v>
      </c>
      <c r="N116">
        <f t="shared" si="21"/>
        <v>4</v>
      </c>
      <c r="O116" t="str">
        <f t="shared" si="26"/>
        <v>nie</v>
      </c>
      <c r="P116" t="str">
        <f t="shared" si="22"/>
        <v>nie</v>
      </c>
      <c r="Q116">
        <f>IF(P116="koniec",IF(J116&gt;=2400,MAX(Q$2:Q115)+3,0),0)</f>
        <v>0</v>
      </c>
      <c r="R116">
        <f>IF(F116="tak",30*G116*(10+MAX(Q$2:Q115))+R115,R115)</f>
        <v>7260</v>
      </c>
      <c r="S116">
        <f>IF(B116=7,15*(10+MAX(Q$2:Q116)),0)+S115</f>
        <v>10550</v>
      </c>
      <c r="T116">
        <f>IF(F116="tak",30*G116*(10+MAX(Q$2:Q115))-D116+T115,T115-D116)</f>
        <v>-3290</v>
      </c>
    </row>
    <row r="117" spans="1:20" x14ac:dyDescent="0.3">
      <c r="A117" s="2">
        <v>45042</v>
      </c>
      <c r="B117">
        <f t="shared" si="16"/>
        <v>3</v>
      </c>
      <c r="C117">
        <v>10</v>
      </c>
      <c r="D117">
        <f t="shared" si="17"/>
        <v>0</v>
      </c>
      <c r="E117" t="s">
        <v>6</v>
      </c>
      <c r="F117" s="2" t="str">
        <f t="shared" si="18"/>
        <v>TAK</v>
      </c>
      <c r="G117">
        <f t="shared" si="19"/>
        <v>0.5</v>
      </c>
      <c r="H117">
        <f t="shared" si="15"/>
        <v>0</v>
      </c>
      <c r="I117">
        <f t="shared" si="14"/>
        <v>150</v>
      </c>
      <c r="J117">
        <f t="shared" si="23"/>
        <v>-3140</v>
      </c>
      <c r="K117">
        <f t="shared" si="24"/>
        <v>7410</v>
      </c>
      <c r="L117">
        <f t="shared" si="25"/>
        <v>10550</v>
      </c>
      <c r="M117">
        <f t="shared" si="20"/>
        <v>-3140</v>
      </c>
      <c r="N117">
        <f t="shared" si="21"/>
        <v>4</v>
      </c>
      <c r="O117" t="str">
        <f t="shared" si="26"/>
        <v>nie</v>
      </c>
      <c r="P117" t="str">
        <f t="shared" si="22"/>
        <v>nie</v>
      </c>
      <c r="Q117">
        <f>IF(P117="koniec",IF(J117&gt;=2400,MAX(Q$2:Q116)+3,0),0)</f>
        <v>0</v>
      </c>
      <c r="R117">
        <f>IF(F117="tak",30*G117*(10+MAX(Q$2:Q116))+R116,R116)</f>
        <v>7410</v>
      </c>
      <c r="S117">
        <f>IF(B117=7,15*(10+MAX(Q$2:Q117)),0)+S116</f>
        <v>10550</v>
      </c>
      <c r="T117">
        <f>IF(F117="tak",30*G117*(10+MAX(Q$2:Q116))-D117+T116,T116-D117)</f>
        <v>-3140</v>
      </c>
    </row>
    <row r="118" spans="1:20" x14ac:dyDescent="0.3">
      <c r="A118" s="2">
        <v>45043</v>
      </c>
      <c r="B118">
        <f t="shared" si="16"/>
        <v>4</v>
      </c>
      <c r="C118">
        <v>10</v>
      </c>
      <c r="D118">
        <f t="shared" si="17"/>
        <v>0</v>
      </c>
      <c r="E118" t="s">
        <v>6</v>
      </c>
      <c r="F118" s="2" t="str">
        <f t="shared" si="18"/>
        <v>TAK</v>
      </c>
      <c r="G118">
        <f t="shared" si="19"/>
        <v>0.5</v>
      </c>
      <c r="H118">
        <f t="shared" si="15"/>
        <v>0</v>
      </c>
      <c r="I118">
        <f t="shared" si="14"/>
        <v>150</v>
      </c>
      <c r="J118">
        <f t="shared" si="23"/>
        <v>-2990</v>
      </c>
      <c r="K118">
        <f t="shared" si="24"/>
        <v>7560</v>
      </c>
      <c r="L118">
        <f t="shared" si="25"/>
        <v>10550</v>
      </c>
      <c r="M118">
        <f t="shared" si="20"/>
        <v>-2990</v>
      </c>
      <c r="N118">
        <f t="shared" si="21"/>
        <v>4</v>
      </c>
      <c r="O118" t="str">
        <f t="shared" si="26"/>
        <v>nie</v>
      </c>
      <c r="P118" t="str">
        <f t="shared" si="22"/>
        <v>nie</v>
      </c>
      <c r="Q118">
        <f>IF(P118="koniec",IF(J118&gt;=2400,MAX(Q$2:Q117)+3,0),0)</f>
        <v>0</v>
      </c>
      <c r="R118">
        <f>IF(F118="tak",30*G118*(10+MAX(Q$2:Q117))+R117,R117)</f>
        <v>7560</v>
      </c>
      <c r="S118">
        <f>IF(B118=7,15*(10+MAX(Q$2:Q118)),0)+S117</f>
        <v>10550</v>
      </c>
      <c r="T118">
        <f>IF(F118="tak",30*G118*(10+MAX(Q$2:Q117))-D118+T117,T117-D118)</f>
        <v>-2990</v>
      </c>
    </row>
    <row r="119" spans="1:20" x14ac:dyDescent="0.3">
      <c r="A119" s="2">
        <v>45044</v>
      </c>
      <c r="B119">
        <f t="shared" si="16"/>
        <v>5</v>
      </c>
      <c r="C119">
        <v>10</v>
      </c>
      <c r="D119">
        <f t="shared" si="17"/>
        <v>0</v>
      </c>
      <c r="E119" t="s">
        <v>6</v>
      </c>
      <c r="F119" s="2" t="str">
        <f t="shared" si="18"/>
        <v>TAK</v>
      </c>
      <c r="G119">
        <f t="shared" si="19"/>
        <v>0.5</v>
      </c>
      <c r="H119">
        <f t="shared" si="15"/>
        <v>0</v>
      </c>
      <c r="I119">
        <f t="shared" si="14"/>
        <v>150</v>
      </c>
      <c r="J119">
        <f t="shared" si="23"/>
        <v>-2840</v>
      </c>
      <c r="K119">
        <f t="shared" si="24"/>
        <v>7710</v>
      </c>
      <c r="L119">
        <f t="shared" si="25"/>
        <v>10550</v>
      </c>
      <c r="M119">
        <f t="shared" si="20"/>
        <v>-2840</v>
      </c>
      <c r="N119">
        <f t="shared" si="21"/>
        <v>4</v>
      </c>
      <c r="O119" t="str">
        <f t="shared" si="26"/>
        <v>nie</v>
      </c>
      <c r="P119" t="str">
        <f t="shared" si="22"/>
        <v>nie</v>
      </c>
      <c r="Q119">
        <f>IF(P119="koniec",IF(J119&gt;=2400,MAX(Q$2:Q118)+3,0),0)</f>
        <v>0</v>
      </c>
      <c r="R119">
        <f>IF(F119="tak",30*G119*(10+MAX(Q$2:Q118))+R118,R118)</f>
        <v>7710</v>
      </c>
      <c r="S119">
        <f>IF(B119=7,15*(10+MAX(Q$2:Q119)),0)+S118</f>
        <v>10550</v>
      </c>
      <c r="T119">
        <f>IF(F119="tak",30*G119*(10+MAX(Q$2:Q118))-D119+T118,T118-D119)</f>
        <v>-2840</v>
      </c>
    </row>
    <row r="120" spans="1:20" x14ac:dyDescent="0.3">
      <c r="A120" s="2">
        <v>45045</v>
      </c>
      <c r="B120">
        <f t="shared" si="16"/>
        <v>6</v>
      </c>
      <c r="C120">
        <v>10</v>
      </c>
      <c r="D120">
        <f t="shared" si="17"/>
        <v>0</v>
      </c>
      <c r="E120" t="s">
        <v>6</v>
      </c>
      <c r="F120" s="2" t="str">
        <f t="shared" si="18"/>
        <v>NIE</v>
      </c>
      <c r="G120">
        <f t="shared" si="19"/>
        <v>0.5</v>
      </c>
      <c r="H120">
        <f t="shared" si="15"/>
        <v>0</v>
      </c>
      <c r="I120">
        <f t="shared" si="14"/>
        <v>0</v>
      </c>
      <c r="J120">
        <f t="shared" si="23"/>
        <v>-2840</v>
      </c>
      <c r="K120">
        <f t="shared" si="24"/>
        <v>7710</v>
      </c>
      <c r="L120">
        <f t="shared" si="25"/>
        <v>10550</v>
      </c>
      <c r="M120">
        <f t="shared" si="20"/>
        <v>-2840</v>
      </c>
      <c r="N120">
        <f t="shared" si="21"/>
        <v>4</v>
      </c>
      <c r="O120" t="str">
        <f t="shared" si="26"/>
        <v>nie</v>
      </c>
      <c r="P120" t="str">
        <f>IF(AND(O120="nie",O121="tak"),"koniec","nie")</f>
        <v>nie</v>
      </c>
      <c r="Q120">
        <f>IF(P120="koniec",IF(J120&gt;=2400,MAX(Q$2:Q119)+3,0),0)</f>
        <v>0</v>
      </c>
      <c r="R120">
        <f>IF(F120="tak",30*G120*(10+MAX(Q$2:Q119))+R119,R119)</f>
        <v>7710</v>
      </c>
      <c r="S120">
        <f>IF(B120=7,15*(10+MAX(Q$2:Q120)),0)+S119</f>
        <v>10550</v>
      </c>
      <c r="T120">
        <f>IF(F120="tak",30*G120*(10+MAX(Q$2:Q119))-D120+T119,T119-D120)</f>
        <v>-2840</v>
      </c>
    </row>
    <row r="121" spans="1:20" x14ac:dyDescent="0.3">
      <c r="A121" s="2">
        <v>45046</v>
      </c>
      <c r="B121">
        <f t="shared" si="16"/>
        <v>7</v>
      </c>
      <c r="C121">
        <v>10</v>
      </c>
      <c r="D121">
        <f t="shared" si="17"/>
        <v>150</v>
      </c>
      <c r="E121" t="s">
        <v>6</v>
      </c>
      <c r="F121" s="2" t="str">
        <f t="shared" si="18"/>
        <v>NIE</v>
      </c>
      <c r="G121">
        <f t="shared" si="19"/>
        <v>0.5</v>
      </c>
      <c r="H121">
        <f t="shared" si="15"/>
        <v>150</v>
      </c>
      <c r="I121">
        <f t="shared" si="14"/>
        <v>0</v>
      </c>
      <c r="J121">
        <f t="shared" si="23"/>
        <v>-2990</v>
      </c>
      <c r="K121">
        <f>IF(F121="tak",G121*C121*30+K120,K120)</f>
        <v>7710</v>
      </c>
      <c r="L121">
        <f>L120+D121</f>
        <v>10700</v>
      </c>
      <c r="M121">
        <f t="shared" si="20"/>
        <v>-2990</v>
      </c>
      <c r="N121">
        <f t="shared" si="21"/>
        <v>4</v>
      </c>
      <c r="O121" t="str">
        <f>IF(N121=N120,"nie","tak")</f>
        <v>nie</v>
      </c>
      <c r="P121" t="str">
        <f>IF(AND(O121="nie",O122="tak"),"koniec","nie")</f>
        <v>koniec</v>
      </c>
      <c r="Q121">
        <f>IF(P121="koniec",IF(J121&gt;=2400,MAX(Q$2:Q120)+3,0),0)</f>
        <v>0</v>
      </c>
      <c r="R121">
        <f>IF(F121="tak",30*G121*(10+MAX(Q$2:Q120))+R120,R120)</f>
        <v>7710</v>
      </c>
      <c r="S121">
        <f>IF(B121=7,15*(10+MAX(Q$2:Q121)),0)+S120</f>
        <v>10700</v>
      </c>
      <c r="T121">
        <f>IF(F121="tak",30*G121*(10+MAX(Q$2:Q120))-D121+T120,T120-D121)</f>
        <v>-2990</v>
      </c>
    </row>
    <row r="122" spans="1:20" x14ac:dyDescent="0.3">
      <c r="A122" s="2">
        <v>45047</v>
      </c>
      <c r="B122">
        <f t="shared" si="16"/>
        <v>1</v>
      </c>
      <c r="C122">
        <v>10</v>
      </c>
      <c r="D122">
        <f t="shared" si="17"/>
        <v>0</v>
      </c>
      <c r="E122" t="s">
        <v>6</v>
      </c>
      <c r="F122" s="2" t="str">
        <f t="shared" si="18"/>
        <v>TAK</v>
      </c>
      <c r="G122">
        <f t="shared" si="19"/>
        <v>0.5</v>
      </c>
      <c r="H122">
        <f t="shared" si="15"/>
        <v>0</v>
      </c>
      <c r="I122">
        <f t="shared" si="14"/>
        <v>150</v>
      </c>
      <c r="J122">
        <f t="shared" si="23"/>
        <v>-2840</v>
      </c>
      <c r="K122">
        <f>IF(F122="tak",G122*C122*30+K121,K121)</f>
        <v>7860</v>
      </c>
      <c r="L122">
        <f>L121+D122</f>
        <v>10700</v>
      </c>
      <c r="M122">
        <f t="shared" si="20"/>
        <v>-2840</v>
      </c>
      <c r="N122">
        <f t="shared" si="21"/>
        <v>5</v>
      </c>
      <c r="O122" t="str">
        <f>IF(N122=N121,"nie","tak")</f>
        <v>tak</v>
      </c>
      <c r="P122" t="str">
        <f t="shared" si="22"/>
        <v>nie</v>
      </c>
      <c r="Q122">
        <f>IF(P122="koniec",IF(J122&gt;=2400,MAX(Q$2:Q121)+3,0),0)</f>
        <v>0</v>
      </c>
      <c r="R122">
        <f>IF(F122="tak",30*G122*(10+MAX(Q$2:Q121))+R121,R121)</f>
        <v>7860</v>
      </c>
      <c r="S122">
        <f>IF(B122=7,15*(10+MAX(Q$2:Q122)),0)+S121</f>
        <v>10700</v>
      </c>
      <c r="T122">
        <f>IF(F122="tak",30*G122*(10+MAX(Q$2:Q121))-D122+T121,T121-D122)</f>
        <v>-2840</v>
      </c>
    </row>
    <row r="123" spans="1:20" x14ac:dyDescent="0.3">
      <c r="A123" s="2">
        <v>45048</v>
      </c>
      <c r="B123">
        <f t="shared" si="16"/>
        <v>2</v>
      </c>
      <c r="C123">
        <v>10</v>
      </c>
      <c r="D123">
        <f t="shared" si="17"/>
        <v>0</v>
      </c>
      <c r="E123" t="s">
        <v>6</v>
      </c>
      <c r="F123" s="2" t="str">
        <f t="shared" si="18"/>
        <v>TAK</v>
      </c>
      <c r="G123">
        <f t="shared" si="19"/>
        <v>0.5</v>
      </c>
      <c r="H123">
        <f t="shared" si="15"/>
        <v>0</v>
      </c>
      <c r="I123">
        <f t="shared" si="14"/>
        <v>150</v>
      </c>
      <c r="J123">
        <f t="shared" si="23"/>
        <v>-2690</v>
      </c>
      <c r="K123">
        <f t="shared" si="24"/>
        <v>8010</v>
      </c>
      <c r="L123">
        <f t="shared" si="25"/>
        <v>10700</v>
      </c>
      <c r="M123">
        <f t="shared" si="20"/>
        <v>-2690</v>
      </c>
      <c r="N123">
        <f t="shared" si="21"/>
        <v>5</v>
      </c>
      <c r="O123" t="str">
        <f t="shared" si="26"/>
        <v>nie</v>
      </c>
      <c r="P123" t="str">
        <f t="shared" si="22"/>
        <v>nie</v>
      </c>
      <c r="Q123">
        <f>IF(P123="koniec",IF(J123&gt;=2400,MAX(Q$2:Q122)+3,0),0)</f>
        <v>0</v>
      </c>
      <c r="R123">
        <f>IF(F123="tak",30*G123*(10+MAX(Q$2:Q122))+R122,R122)</f>
        <v>8010</v>
      </c>
      <c r="S123">
        <f>IF(B123=7,15*(10+MAX(Q$2:Q123)),0)+S122</f>
        <v>10700</v>
      </c>
      <c r="T123">
        <f>IF(F123="tak",30*G123*(10+MAX(Q$2:Q122))-D123+T122,T122-D123)</f>
        <v>-2690</v>
      </c>
    </row>
    <row r="124" spans="1:20" x14ac:dyDescent="0.3">
      <c r="A124" s="2">
        <v>45049</v>
      </c>
      <c r="B124">
        <f t="shared" si="16"/>
        <v>3</v>
      </c>
      <c r="C124">
        <v>10</v>
      </c>
      <c r="D124">
        <f t="shared" si="17"/>
        <v>0</v>
      </c>
      <c r="E124" t="s">
        <v>6</v>
      </c>
      <c r="F124" s="2" t="str">
        <f t="shared" si="18"/>
        <v>TAK</v>
      </c>
      <c r="G124">
        <f t="shared" si="19"/>
        <v>0.5</v>
      </c>
      <c r="H124">
        <f t="shared" si="15"/>
        <v>0</v>
      </c>
      <c r="I124">
        <f t="shared" si="14"/>
        <v>150</v>
      </c>
      <c r="J124">
        <f t="shared" si="23"/>
        <v>-2540</v>
      </c>
      <c r="K124">
        <f t="shared" si="24"/>
        <v>8160</v>
      </c>
      <c r="L124">
        <f t="shared" si="25"/>
        <v>10700</v>
      </c>
      <c r="M124">
        <f t="shared" si="20"/>
        <v>-2540</v>
      </c>
      <c r="N124">
        <f t="shared" si="21"/>
        <v>5</v>
      </c>
      <c r="O124" t="str">
        <f t="shared" si="26"/>
        <v>nie</v>
      </c>
      <c r="P124" t="str">
        <f t="shared" si="22"/>
        <v>nie</v>
      </c>
      <c r="Q124">
        <f>IF(P124="koniec",IF(J124&gt;=2400,MAX(Q$2:Q123)+3,0),0)</f>
        <v>0</v>
      </c>
      <c r="R124">
        <f>IF(F124="tak",30*G124*(10+MAX(Q$2:Q123))+R123,R123)</f>
        <v>8160</v>
      </c>
      <c r="S124">
        <f>IF(B124=7,15*(10+MAX(Q$2:Q124)),0)+S123</f>
        <v>10700</v>
      </c>
      <c r="T124">
        <f>IF(F124="tak",30*G124*(10+MAX(Q$2:Q123))-D124+T123,T123-D124)</f>
        <v>-2540</v>
      </c>
    </row>
    <row r="125" spans="1:20" x14ac:dyDescent="0.3">
      <c r="A125" s="2">
        <v>45050</v>
      </c>
      <c r="B125">
        <f t="shared" si="16"/>
        <v>4</v>
      </c>
      <c r="C125">
        <v>10</v>
      </c>
      <c r="D125">
        <f t="shared" si="17"/>
        <v>0</v>
      </c>
      <c r="E125" t="s">
        <v>6</v>
      </c>
      <c r="F125" s="2" t="str">
        <f t="shared" si="18"/>
        <v>TAK</v>
      </c>
      <c r="G125">
        <f t="shared" si="19"/>
        <v>0.5</v>
      </c>
      <c r="H125">
        <f t="shared" si="15"/>
        <v>0</v>
      </c>
      <c r="I125">
        <f t="shared" si="14"/>
        <v>150</v>
      </c>
      <c r="J125">
        <f t="shared" si="23"/>
        <v>-2390</v>
      </c>
      <c r="K125">
        <f t="shared" si="24"/>
        <v>8310</v>
      </c>
      <c r="L125">
        <f t="shared" si="25"/>
        <v>10700</v>
      </c>
      <c r="M125">
        <f t="shared" si="20"/>
        <v>-2390</v>
      </c>
      <c r="N125">
        <f t="shared" si="21"/>
        <v>5</v>
      </c>
      <c r="O125" t="str">
        <f t="shared" si="26"/>
        <v>nie</v>
      </c>
      <c r="P125" t="str">
        <f t="shared" si="22"/>
        <v>nie</v>
      </c>
      <c r="Q125">
        <f>IF(P125="koniec",IF(J125&gt;=2400,MAX(Q$2:Q124)+3,0),0)</f>
        <v>0</v>
      </c>
      <c r="R125">
        <f>IF(F125="tak",30*G125*(10+MAX(Q$2:Q124))+R124,R124)</f>
        <v>8310</v>
      </c>
      <c r="S125">
        <f>IF(B125=7,15*(10+MAX(Q$2:Q125)),0)+S124</f>
        <v>10700</v>
      </c>
      <c r="T125">
        <f>IF(F125="tak",30*G125*(10+MAX(Q$2:Q124))-D125+T124,T124-D125)</f>
        <v>-2390</v>
      </c>
    </row>
    <row r="126" spans="1:20" x14ac:dyDescent="0.3">
      <c r="A126" s="2">
        <v>45051</v>
      </c>
      <c r="B126">
        <f t="shared" si="16"/>
        <v>5</v>
      </c>
      <c r="C126">
        <v>10</v>
      </c>
      <c r="D126">
        <f t="shared" si="17"/>
        <v>0</v>
      </c>
      <c r="E126" t="s">
        <v>6</v>
      </c>
      <c r="F126" s="2" t="str">
        <f t="shared" si="18"/>
        <v>TAK</v>
      </c>
      <c r="G126">
        <f t="shared" si="19"/>
        <v>0.5</v>
      </c>
      <c r="H126">
        <f t="shared" si="15"/>
        <v>0</v>
      </c>
      <c r="I126">
        <f t="shared" si="14"/>
        <v>150</v>
      </c>
      <c r="J126">
        <f t="shared" si="23"/>
        <v>-2240</v>
      </c>
      <c r="K126">
        <f t="shared" si="24"/>
        <v>8460</v>
      </c>
      <c r="L126">
        <f t="shared" si="25"/>
        <v>10700</v>
      </c>
      <c r="M126">
        <f t="shared" si="20"/>
        <v>-2240</v>
      </c>
      <c r="N126">
        <f t="shared" si="21"/>
        <v>5</v>
      </c>
      <c r="O126" t="str">
        <f t="shared" si="26"/>
        <v>nie</v>
      </c>
      <c r="P126" t="str">
        <f t="shared" si="22"/>
        <v>nie</v>
      </c>
      <c r="Q126">
        <f>IF(P126="koniec",IF(J126&gt;=2400,MAX(Q$2:Q125)+3,0),0)</f>
        <v>0</v>
      </c>
      <c r="R126">
        <f>IF(F126="tak",30*G126*(10+MAX(Q$2:Q125))+R125,R125)</f>
        <v>8460</v>
      </c>
      <c r="S126">
        <f>IF(B126=7,15*(10+MAX(Q$2:Q126)),0)+S125</f>
        <v>10700</v>
      </c>
      <c r="T126">
        <f>IF(F126="tak",30*G126*(10+MAX(Q$2:Q125))-D126+T125,T125-D126)</f>
        <v>-2240</v>
      </c>
    </row>
    <row r="127" spans="1:20" x14ac:dyDescent="0.3">
      <c r="A127" s="2">
        <v>45052</v>
      </c>
      <c r="B127">
        <f t="shared" si="16"/>
        <v>6</v>
      </c>
      <c r="C127">
        <v>10</v>
      </c>
      <c r="D127">
        <f t="shared" si="17"/>
        <v>0</v>
      </c>
      <c r="E127" t="s">
        <v>6</v>
      </c>
      <c r="F127" s="2" t="str">
        <f t="shared" si="18"/>
        <v>NIE</v>
      </c>
      <c r="G127">
        <f t="shared" si="19"/>
        <v>0.5</v>
      </c>
      <c r="H127">
        <f t="shared" si="15"/>
        <v>0</v>
      </c>
      <c r="I127">
        <f t="shared" ref="I127:I188" si="27">IF(F127="tak",G127*C127*30,0)</f>
        <v>0</v>
      </c>
      <c r="J127">
        <f t="shared" si="23"/>
        <v>-2240</v>
      </c>
      <c r="K127">
        <f t="shared" si="24"/>
        <v>8460</v>
      </c>
      <c r="L127">
        <f t="shared" si="25"/>
        <v>10700</v>
      </c>
      <c r="M127">
        <f t="shared" si="20"/>
        <v>-2240</v>
      </c>
      <c r="N127">
        <f t="shared" si="21"/>
        <v>5</v>
      </c>
      <c r="O127" t="str">
        <f t="shared" si="26"/>
        <v>nie</v>
      </c>
      <c r="P127" t="str">
        <f t="shared" si="22"/>
        <v>nie</v>
      </c>
      <c r="Q127">
        <f>IF(P127="koniec",IF(J127&gt;=2400,MAX(Q$2:Q126)+3,0),0)</f>
        <v>0</v>
      </c>
      <c r="R127">
        <f>IF(F127="tak",30*G127*(10+MAX(Q$2:Q126))+R126,R126)</f>
        <v>8460</v>
      </c>
      <c r="S127">
        <f>IF(B127=7,15*(10+MAX(Q$2:Q127)),0)+S126</f>
        <v>10700</v>
      </c>
      <c r="T127">
        <f>IF(F127="tak",30*G127*(10+MAX(Q$2:Q126))-D127+T126,T126-D127)</f>
        <v>-2240</v>
      </c>
    </row>
    <row r="128" spans="1:20" x14ac:dyDescent="0.3">
      <c r="A128" s="2">
        <v>45053</v>
      </c>
      <c r="B128">
        <f t="shared" si="16"/>
        <v>7</v>
      </c>
      <c r="C128">
        <v>10</v>
      </c>
      <c r="D128">
        <f t="shared" si="17"/>
        <v>150</v>
      </c>
      <c r="E128" t="s">
        <v>6</v>
      </c>
      <c r="F128" s="2" t="str">
        <f t="shared" si="18"/>
        <v>NIE</v>
      </c>
      <c r="G128">
        <f t="shared" si="19"/>
        <v>0.5</v>
      </c>
      <c r="H128">
        <f t="shared" ref="H128:H189" si="28">D128</f>
        <v>150</v>
      </c>
      <c r="I128">
        <f t="shared" si="27"/>
        <v>0</v>
      </c>
      <c r="J128">
        <f t="shared" si="23"/>
        <v>-2390</v>
      </c>
      <c r="K128">
        <f t="shared" si="24"/>
        <v>8460</v>
      </c>
      <c r="L128">
        <f t="shared" si="25"/>
        <v>10850</v>
      </c>
      <c r="M128">
        <f t="shared" si="20"/>
        <v>-2390</v>
      </c>
      <c r="N128">
        <f t="shared" si="21"/>
        <v>5</v>
      </c>
      <c r="O128" t="str">
        <f t="shared" si="26"/>
        <v>nie</v>
      </c>
      <c r="P128" t="str">
        <f t="shared" si="22"/>
        <v>nie</v>
      </c>
      <c r="Q128">
        <f>IF(P128="koniec",IF(J128&gt;=2400,MAX(Q$2:Q127)+3,0),0)</f>
        <v>0</v>
      </c>
      <c r="R128">
        <f>IF(F128="tak",30*G128*(10+MAX(Q$2:Q127))+R127,R127)</f>
        <v>8460</v>
      </c>
      <c r="S128">
        <f>IF(B128=7,15*(10+MAX(Q$2:Q128)),0)+S127</f>
        <v>10850</v>
      </c>
      <c r="T128">
        <f>IF(F128="tak",30*G128*(10+MAX(Q$2:Q127))-D128+T127,T127-D128)</f>
        <v>-2390</v>
      </c>
    </row>
    <row r="129" spans="1:20" x14ac:dyDescent="0.3">
      <c r="A129" s="2">
        <v>45054</v>
      </c>
      <c r="B129">
        <f t="shared" si="16"/>
        <v>1</v>
      </c>
      <c r="C129">
        <v>10</v>
      </c>
      <c r="D129">
        <f t="shared" si="17"/>
        <v>0</v>
      </c>
      <c r="E129" t="s">
        <v>6</v>
      </c>
      <c r="F129" s="2" t="str">
        <f t="shared" si="18"/>
        <v>TAK</v>
      </c>
      <c r="G129">
        <f t="shared" si="19"/>
        <v>0.5</v>
      </c>
      <c r="H129">
        <f t="shared" si="28"/>
        <v>0</v>
      </c>
      <c r="I129">
        <f t="shared" si="27"/>
        <v>150</v>
      </c>
      <c r="J129">
        <f t="shared" si="23"/>
        <v>-2240</v>
      </c>
      <c r="K129">
        <f t="shared" si="24"/>
        <v>8610</v>
      </c>
      <c r="L129">
        <f t="shared" si="25"/>
        <v>10850</v>
      </c>
      <c r="M129">
        <f t="shared" si="20"/>
        <v>-2240</v>
      </c>
      <c r="N129">
        <f t="shared" si="21"/>
        <v>5</v>
      </c>
      <c r="O129" t="str">
        <f t="shared" si="26"/>
        <v>nie</v>
      </c>
      <c r="P129" t="str">
        <f t="shared" si="22"/>
        <v>nie</v>
      </c>
      <c r="Q129">
        <f>IF(P129="koniec",IF(J129&gt;=2400,MAX(Q$2:Q128)+3,0),0)</f>
        <v>0</v>
      </c>
      <c r="R129">
        <f>IF(F129="tak",30*G129*(10+MAX(Q$2:Q128))+R128,R128)</f>
        <v>8610</v>
      </c>
      <c r="S129">
        <f>IF(B129=7,15*(10+MAX(Q$2:Q129)),0)+S128</f>
        <v>10850</v>
      </c>
      <c r="T129">
        <f>IF(F129="tak",30*G129*(10+MAX(Q$2:Q128))-D129+T128,T128-D129)</f>
        <v>-2240</v>
      </c>
    </row>
    <row r="130" spans="1:20" x14ac:dyDescent="0.3">
      <c r="A130" s="2">
        <v>45055</v>
      </c>
      <c r="B130">
        <f t="shared" si="16"/>
        <v>2</v>
      </c>
      <c r="C130">
        <v>10</v>
      </c>
      <c r="D130">
        <f t="shared" si="17"/>
        <v>0</v>
      </c>
      <c r="E130" t="s">
        <v>6</v>
      </c>
      <c r="F130" s="2" t="str">
        <f t="shared" si="18"/>
        <v>TAK</v>
      </c>
      <c r="G130">
        <f t="shared" si="19"/>
        <v>0.5</v>
      </c>
      <c r="H130">
        <f t="shared" si="28"/>
        <v>0</v>
      </c>
      <c r="I130">
        <f t="shared" si="27"/>
        <v>150</v>
      </c>
      <c r="J130">
        <f t="shared" si="23"/>
        <v>-2090</v>
      </c>
      <c r="K130">
        <f t="shared" si="24"/>
        <v>8760</v>
      </c>
      <c r="L130">
        <f t="shared" si="25"/>
        <v>10850</v>
      </c>
      <c r="M130">
        <f t="shared" si="20"/>
        <v>-2090</v>
      </c>
      <c r="N130">
        <f t="shared" si="21"/>
        <v>5</v>
      </c>
      <c r="O130" t="str">
        <f t="shared" si="26"/>
        <v>nie</v>
      </c>
      <c r="P130" t="str">
        <f t="shared" si="22"/>
        <v>nie</v>
      </c>
      <c r="Q130">
        <f>IF(P130="koniec",IF(J130&gt;=2400,MAX(Q$2:Q129)+3,0),0)</f>
        <v>0</v>
      </c>
      <c r="R130">
        <f>IF(F130="tak",30*G130*(10+MAX(Q$2:Q129))+R129,R129)</f>
        <v>8760</v>
      </c>
      <c r="S130">
        <f>IF(B130=7,15*(10+MAX(Q$2:Q130)),0)+S129</f>
        <v>10850</v>
      </c>
      <c r="T130">
        <f>IF(F130="tak",30*G130*(10+MAX(Q$2:Q129))-D130+T129,T129-D130)</f>
        <v>-2090</v>
      </c>
    </row>
    <row r="131" spans="1:20" x14ac:dyDescent="0.3">
      <c r="A131" s="2">
        <v>45056</v>
      </c>
      <c r="B131">
        <f t="shared" ref="B131:B194" si="29">WEEKDAY(A131,2)</f>
        <v>3</v>
      </c>
      <c r="C131">
        <v>10</v>
      </c>
      <c r="D131">
        <f t="shared" ref="D131:D194" si="30">IF(B131=7,15*10,0)</f>
        <v>0</v>
      </c>
      <c r="E131" t="s">
        <v>6</v>
      </c>
      <c r="F131" s="2" t="str">
        <f t="shared" ref="F131:F194" si="31">IF(OR(B131=6,B131=7),"NIE","TAK")</f>
        <v>TAK</v>
      </c>
      <c r="G131">
        <f t="shared" ref="G131:G194" si="32">IF(E131="wiosna",50%,IF(E131="lato",90%,IF(E131="jesień",40%,20%)))</f>
        <v>0.5</v>
      </c>
      <c r="H131">
        <f t="shared" si="28"/>
        <v>0</v>
      </c>
      <c r="I131">
        <f t="shared" si="27"/>
        <v>150</v>
      </c>
      <c r="J131">
        <f t="shared" si="23"/>
        <v>-1940</v>
      </c>
      <c r="K131">
        <f t="shared" si="24"/>
        <v>8910</v>
      </c>
      <c r="L131">
        <f t="shared" si="25"/>
        <v>10850</v>
      </c>
      <c r="M131">
        <f t="shared" ref="M131:M194" si="33">K131-L131</f>
        <v>-1940</v>
      </c>
      <c r="N131">
        <f t="shared" ref="N131:N194" si="34">MONTH(A131)</f>
        <v>5</v>
      </c>
      <c r="O131" t="str">
        <f t="shared" si="26"/>
        <v>nie</v>
      </c>
      <c r="P131" t="str">
        <f t="shared" ref="P131:P194" si="35">IF(AND(O131="nie",O132="tak"),"koniec","nie")</f>
        <v>nie</v>
      </c>
      <c r="Q131">
        <f>IF(P131="koniec",IF(J131&gt;=2400,MAX(Q$2:Q130)+3,0),0)</f>
        <v>0</v>
      </c>
      <c r="R131">
        <f>IF(F131="tak",30*G131*(10+MAX(Q$2:Q130))+R130,R130)</f>
        <v>8910</v>
      </c>
      <c r="S131">
        <f>IF(B131=7,15*(10+MAX(Q$2:Q131)),0)+S130</f>
        <v>10850</v>
      </c>
      <c r="T131">
        <f>IF(F131="tak",30*G131*(10+MAX(Q$2:Q130))-D131+T130,T130-D131)</f>
        <v>-1940</v>
      </c>
    </row>
    <row r="132" spans="1:20" x14ac:dyDescent="0.3">
      <c r="A132" s="2">
        <v>45057</v>
      </c>
      <c r="B132">
        <f t="shared" si="29"/>
        <v>4</v>
      </c>
      <c r="C132">
        <v>10</v>
      </c>
      <c r="D132">
        <f t="shared" si="30"/>
        <v>0</v>
      </c>
      <c r="E132" t="s">
        <v>6</v>
      </c>
      <c r="F132" s="2" t="str">
        <f t="shared" si="31"/>
        <v>TAK</v>
      </c>
      <c r="G132">
        <f t="shared" si="32"/>
        <v>0.5</v>
      </c>
      <c r="H132">
        <f t="shared" si="28"/>
        <v>0</v>
      </c>
      <c r="I132">
        <f t="shared" si="27"/>
        <v>150</v>
      </c>
      <c r="J132">
        <f t="shared" ref="J132:J195" si="36">IF(F132="tak",30*G132*10-D132+J131,J131-D132)</f>
        <v>-1790</v>
      </c>
      <c r="K132">
        <f t="shared" ref="K132:K195" si="37">IF(F132="tak",G132*C132*30+K131,K131)</f>
        <v>9060</v>
      </c>
      <c r="L132">
        <f t="shared" ref="L132:L195" si="38">L131+D132</f>
        <v>10850</v>
      </c>
      <c r="M132">
        <f t="shared" si="33"/>
        <v>-1790</v>
      </c>
      <c r="N132">
        <f t="shared" si="34"/>
        <v>5</v>
      </c>
      <c r="O132" t="str">
        <f t="shared" ref="O132:O195" si="39">IF(N132=N131,"nie","tak")</f>
        <v>nie</v>
      </c>
      <c r="P132" t="str">
        <f t="shared" si="35"/>
        <v>nie</v>
      </c>
      <c r="Q132">
        <f>IF(P132="koniec",IF(J132&gt;=2400,MAX(Q$2:Q131)+3,0),0)</f>
        <v>0</v>
      </c>
      <c r="R132">
        <f>IF(F132="tak",30*G132*(10+MAX(Q$2:Q131))+R131,R131)</f>
        <v>9060</v>
      </c>
      <c r="S132">
        <f>IF(B132=7,15*(10+MAX(Q$2:Q132)),0)+S131</f>
        <v>10850</v>
      </c>
      <c r="T132">
        <f>IF(F132="tak",30*G132*(10+MAX(Q$2:Q131))-D132+T131,T131-D132)</f>
        <v>-1790</v>
      </c>
    </row>
    <row r="133" spans="1:20" x14ac:dyDescent="0.3">
      <c r="A133" s="2">
        <v>45058</v>
      </c>
      <c r="B133">
        <f t="shared" si="29"/>
        <v>5</v>
      </c>
      <c r="C133">
        <v>10</v>
      </c>
      <c r="D133">
        <f t="shared" si="30"/>
        <v>0</v>
      </c>
      <c r="E133" t="s">
        <v>6</v>
      </c>
      <c r="F133" s="2" t="str">
        <f t="shared" si="31"/>
        <v>TAK</v>
      </c>
      <c r="G133">
        <f t="shared" si="32"/>
        <v>0.5</v>
      </c>
      <c r="H133">
        <f t="shared" si="28"/>
        <v>0</v>
      </c>
      <c r="I133">
        <f t="shared" si="27"/>
        <v>150</v>
      </c>
      <c r="J133">
        <f t="shared" si="36"/>
        <v>-1640</v>
      </c>
      <c r="K133">
        <f t="shared" si="37"/>
        <v>9210</v>
      </c>
      <c r="L133">
        <f t="shared" si="38"/>
        <v>10850</v>
      </c>
      <c r="M133">
        <f t="shared" si="33"/>
        <v>-1640</v>
      </c>
      <c r="N133">
        <f t="shared" si="34"/>
        <v>5</v>
      </c>
      <c r="O133" t="str">
        <f t="shared" si="39"/>
        <v>nie</v>
      </c>
      <c r="P133" t="str">
        <f t="shared" si="35"/>
        <v>nie</v>
      </c>
      <c r="Q133">
        <f>IF(P133="koniec",IF(J133&gt;=2400,MAX(Q$2:Q132)+3,0),0)</f>
        <v>0</v>
      </c>
      <c r="R133">
        <f>IF(F133="tak",30*G133*(10+MAX(Q$2:Q132))+R132,R132)</f>
        <v>9210</v>
      </c>
      <c r="S133">
        <f>IF(B133=7,15*(10+MAX(Q$2:Q133)),0)+S132</f>
        <v>10850</v>
      </c>
      <c r="T133">
        <f>IF(F133="tak",30*G133*(10+MAX(Q$2:Q132))-D133+T132,T132-D133)</f>
        <v>-1640</v>
      </c>
    </row>
    <row r="134" spans="1:20" x14ac:dyDescent="0.3">
      <c r="A134" s="2">
        <v>45059</v>
      </c>
      <c r="B134">
        <f t="shared" si="29"/>
        <v>6</v>
      </c>
      <c r="C134">
        <v>10</v>
      </c>
      <c r="D134">
        <f t="shared" si="30"/>
        <v>0</v>
      </c>
      <c r="E134" t="s">
        <v>6</v>
      </c>
      <c r="F134" s="2" t="str">
        <f t="shared" si="31"/>
        <v>NIE</v>
      </c>
      <c r="G134">
        <f t="shared" si="32"/>
        <v>0.5</v>
      </c>
      <c r="H134">
        <f t="shared" si="28"/>
        <v>0</v>
      </c>
      <c r="I134">
        <f t="shared" si="27"/>
        <v>0</v>
      </c>
      <c r="J134">
        <f t="shared" si="36"/>
        <v>-1640</v>
      </c>
      <c r="K134">
        <f t="shared" si="37"/>
        <v>9210</v>
      </c>
      <c r="L134">
        <f t="shared" si="38"/>
        <v>10850</v>
      </c>
      <c r="M134">
        <f t="shared" si="33"/>
        <v>-1640</v>
      </c>
      <c r="N134">
        <f t="shared" si="34"/>
        <v>5</v>
      </c>
      <c r="O134" t="str">
        <f t="shared" si="39"/>
        <v>nie</v>
      </c>
      <c r="P134" t="str">
        <f t="shared" si="35"/>
        <v>nie</v>
      </c>
      <c r="Q134">
        <f>IF(P134="koniec",IF(J134&gt;=2400,MAX(Q$2:Q133)+3,0),0)</f>
        <v>0</v>
      </c>
      <c r="R134">
        <f>IF(F134="tak",30*G134*(10+MAX(Q$2:Q133))+R133,R133)</f>
        <v>9210</v>
      </c>
      <c r="S134">
        <f>IF(B134=7,15*(10+MAX(Q$2:Q134)),0)+S133</f>
        <v>10850</v>
      </c>
      <c r="T134">
        <f>IF(F134="tak",30*G134*(10+MAX(Q$2:Q133))-D134+T133,T133-D134)</f>
        <v>-1640</v>
      </c>
    </row>
    <row r="135" spans="1:20" x14ac:dyDescent="0.3">
      <c r="A135" s="2">
        <v>45060</v>
      </c>
      <c r="B135">
        <f t="shared" si="29"/>
        <v>7</v>
      </c>
      <c r="C135">
        <v>10</v>
      </c>
      <c r="D135">
        <f t="shared" si="30"/>
        <v>150</v>
      </c>
      <c r="E135" t="s">
        <v>6</v>
      </c>
      <c r="F135" s="2" t="str">
        <f t="shared" si="31"/>
        <v>NIE</v>
      </c>
      <c r="G135">
        <f t="shared" si="32"/>
        <v>0.5</v>
      </c>
      <c r="H135">
        <f t="shared" si="28"/>
        <v>150</v>
      </c>
      <c r="I135">
        <f t="shared" si="27"/>
        <v>0</v>
      </c>
      <c r="J135">
        <f t="shared" si="36"/>
        <v>-1790</v>
      </c>
      <c r="K135">
        <f t="shared" si="37"/>
        <v>9210</v>
      </c>
      <c r="L135">
        <f t="shared" si="38"/>
        <v>11000</v>
      </c>
      <c r="M135">
        <f t="shared" si="33"/>
        <v>-1790</v>
      </c>
      <c r="N135">
        <f t="shared" si="34"/>
        <v>5</v>
      </c>
      <c r="O135" t="str">
        <f t="shared" si="39"/>
        <v>nie</v>
      </c>
      <c r="P135" t="str">
        <f t="shared" si="35"/>
        <v>nie</v>
      </c>
      <c r="Q135">
        <f>IF(P135="koniec",IF(J135&gt;=2400,MAX(Q$2:Q134)+3,0),0)</f>
        <v>0</v>
      </c>
      <c r="R135">
        <f>IF(F135="tak",30*G135*(10+MAX(Q$2:Q134))+R134,R134)</f>
        <v>9210</v>
      </c>
      <c r="S135">
        <f>IF(B135=7,15*(10+MAX(Q$2:Q135)),0)+S134</f>
        <v>11000</v>
      </c>
      <c r="T135">
        <f>IF(F135="tak",30*G135*(10+MAX(Q$2:Q134))-D135+T134,T134-D135)</f>
        <v>-1790</v>
      </c>
    </row>
    <row r="136" spans="1:20" x14ac:dyDescent="0.3">
      <c r="A136" s="2">
        <v>45061</v>
      </c>
      <c r="B136">
        <f t="shared" si="29"/>
        <v>1</v>
      </c>
      <c r="C136">
        <v>10</v>
      </c>
      <c r="D136">
        <f t="shared" si="30"/>
        <v>0</v>
      </c>
      <c r="E136" t="s">
        <v>6</v>
      </c>
      <c r="F136" s="2" t="str">
        <f t="shared" si="31"/>
        <v>TAK</v>
      </c>
      <c r="G136">
        <f t="shared" si="32"/>
        <v>0.5</v>
      </c>
      <c r="H136">
        <f t="shared" si="28"/>
        <v>0</v>
      </c>
      <c r="I136">
        <f t="shared" si="27"/>
        <v>150</v>
      </c>
      <c r="J136">
        <f t="shared" si="36"/>
        <v>-1640</v>
      </c>
      <c r="K136">
        <f t="shared" si="37"/>
        <v>9360</v>
      </c>
      <c r="L136">
        <f t="shared" si="38"/>
        <v>11000</v>
      </c>
      <c r="M136">
        <f t="shared" si="33"/>
        <v>-1640</v>
      </c>
      <c r="N136">
        <f t="shared" si="34"/>
        <v>5</v>
      </c>
      <c r="O136" t="str">
        <f t="shared" si="39"/>
        <v>nie</v>
      </c>
      <c r="P136" t="str">
        <f t="shared" si="35"/>
        <v>nie</v>
      </c>
      <c r="Q136">
        <f>IF(P136="koniec",IF(J136&gt;=2400,MAX(Q$2:Q135)+3,0),0)</f>
        <v>0</v>
      </c>
      <c r="R136">
        <f>IF(F136="tak",30*G136*(10+MAX(Q$2:Q135))+R135,R135)</f>
        <v>9360</v>
      </c>
      <c r="S136">
        <f>IF(B136=7,15*(10+MAX(Q$2:Q136)),0)+S135</f>
        <v>11000</v>
      </c>
      <c r="T136">
        <f>IF(F136="tak",30*G136*(10+MAX(Q$2:Q135))-D136+T135,T135-D136)</f>
        <v>-1640</v>
      </c>
    </row>
    <row r="137" spans="1:20" x14ac:dyDescent="0.3">
      <c r="A137" s="2">
        <v>45062</v>
      </c>
      <c r="B137">
        <f t="shared" si="29"/>
        <v>2</v>
      </c>
      <c r="C137">
        <v>10</v>
      </c>
      <c r="D137">
        <f t="shared" si="30"/>
        <v>0</v>
      </c>
      <c r="E137" t="s">
        <v>6</v>
      </c>
      <c r="F137" s="2" t="str">
        <f t="shared" si="31"/>
        <v>TAK</v>
      </c>
      <c r="G137">
        <f t="shared" si="32"/>
        <v>0.5</v>
      </c>
      <c r="H137">
        <f t="shared" si="28"/>
        <v>0</v>
      </c>
      <c r="I137">
        <f t="shared" si="27"/>
        <v>150</v>
      </c>
      <c r="J137">
        <f t="shared" si="36"/>
        <v>-1490</v>
      </c>
      <c r="K137">
        <f t="shared" si="37"/>
        <v>9510</v>
      </c>
      <c r="L137">
        <f t="shared" si="38"/>
        <v>11000</v>
      </c>
      <c r="M137">
        <f t="shared" si="33"/>
        <v>-1490</v>
      </c>
      <c r="N137">
        <f t="shared" si="34"/>
        <v>5</v>
      </c>
      <c r="O137" t="str">
        <f t="shared" si="39"/>
        <v>nie</v>
      </c>
      <c r="P137" t="str">
        <f t="shared" si="35"/>
        <v>nie</v>
      </c>
      <c r="Q137">
        <f>IF(P137="koniec",IF(J137&gt;=2400,MAX(Q$2:Q136)+3,0),0)</f>
        <v>0</v>
      </c>
      <c r="R137">
        <f>IF(F137="tak",30*G137*(10+MAX(Q$2:Q136))+R136,R136)</f>
        <v>9510</v>
      </c>
      <c r="S137">
        <f>IF(B137=7,15*(10+MAX(Q$2:Q137)),0)+S136</f>
        <v>11000</v>
      </c>
      <c r="T137">
        <f>IF(F137="tak",30*G137*(10+MAX(Q$2:Q136))-D137+T136,T136-D137)</f>
        <v>-1490</v>
      </c>
    </row>
    <row r="138" spans="1:20" x14ac:dyDescent="0.3">
      <c r="A138" s="2">
        <v>45063</v>
      </c>
      <c r="B138">
        <f t="shared" si="29"/>
        <v>3</v>
      </c>
      <c r="C138">
        <v>10</v>
      </c>
      <c r="D138">
        <f t="shared" si="30"/>
        <v>0</v>
      </c>
      <c r="E138" t="s">
        <v>6</v>
      </c>
      <c r="F138" s="2" t="str">
        <f t="shared" si="31"/>
        <v>TAK</v>
      </c>
      <c r="G138">
        <f t="shared" si="32"/>
        <v>0.5</v>
      </c>
      <c r="H138">
        <f t="shared" si="28"/>
        <v>0</v>
      </c>
      <c r="I138">
        <f t="shared" si="27"/>
        <v>150</v>
      </c>
      <c r="J138">
        <f t="shared" si="36"/>
        <v>-1340</v>
      </c>
      <c r="K138">
        <f t="shared" si="37"/>
        <v>9660</v>
      </c>
      <c r="L138">
        <f t="shared" si="38"/>
        <v>11000</v>
      </c>
      <c r="M138">
        <f t="shared" si="33"/>
        <v>-1340</v>
      </c>
      <c r="N138">
        <f t="shared" si="34"/>
        <v>5</v>
      </c>
      <c r="O138" t="str">
        <f t="shared" si="39"/>
        <v>nie</v>
      </c>
      <c r="P138" t="str">
        <f t="shared" si="35"/>
        <v>nie</v>
      </c>
      <c r="Q138">
        <f>IF(P138="koniec",IF(J138&gt;=2400,MAX(Q$2:Q137)+3,0),0)</f>
        <v>0</v>
      </c>
      <c r="R138">
        <f>IF(F138="tak",30*G138*(10+MAX(Q$2:Q137))+R137,R137)</f>
        <v>9660</v>
      </c>
      <c r="S138">
        <f>IF(B138=7,15*(10+MAX(Q$2:Q138)),0)+S137</f>
        <v>11000</v>
      </c>
      <c r="T138">
        <f>IF(F138="tak",30*G138*(10+MAX(Q$2:Q137))-D138+T137,T137-D138)</f>
        <v>-1340</v>
      </c>
    </row>
    <row r="139" spans="1:20" x14ac:dyDescent="0.3">
      <c r="A139" s="2">
        <v>45064</v>
      </c>
      <c r="B139">
        <f t="shared" si="29"/>
        <v>4</v>
      </c>
      <c r="C139">
        <v>10</v>
      </c>
      <c r="D139">
        <f t="shared" si="30"/>
        <v>0</v>
      </c>
      <c r="E139" t="s">
        <v>6</v>
      </c>
      <c r="F139" s="2" t="str">
        <f t="shared" si="31"/>
        <v>TAK</v>
      </c>
      <c r="G139">
        <f t="shared" si="32"/>
        <v>0.5</v>
      </c>
      <c r="H139">
        <f t="shared" si="28"/>
        <v>0</v>
      </c>
      <c r="I139">
        <f t="shared" si="27"/>
        <v>150</v>
      </c>
      <c r="J139">
        <f t="shared" si="36"/>
        <v>-1190</v>
      </c>
      <c r="K139">
        <f t="shared" si="37"/>
        <v>9810</v>
      </c>
      <c r="L139">
        <f t="shared" si="38"/>
        <v>11000</v>
      </c>
      <c r="M139">
        <f t="shared" si="33"/>
        <v>-1190</v>
      </c>
      <c r="N139">
        <f t="shared" si="34"/>
        <v>5</v>
      </c>
      <c r="O139" t="str">
        <f t="shared" si="39"/>
        <v>nie</v>
      </c>
      <c r="P139" t="str">
        <f t="shared" si="35"/>
        <v>nie</v>
      </c>
      <c r="Q139">
        <f>IF(P139="koniec",IF(J139&gt;=2400,MAX(Q$2:Q138)+3,0),0)</f>
        <v>0</v>
      </c>
      <c r="R139">
        <f>IF(F139="tak",30*G139*(10+MAX(Q$2:Q138))+R138,R138)</f>
        <v>9810</v>
      </c>
      <c r="S139">
        <f>IF(B139=7,15*(10+MAX(Q$2:Q139)),0)+S138</f>
        <v>11000</v>
      </c>
      <c r="T139">
        <f>IF(F139="tak",30*G139*(10+MAX(Q$2:Q138))-D139+T138,T138-D139)</f>
        <v>-1190</v>
      </c>
    </row>
    <row r="140" spans="1:20" x14ac:dyDescent="0.3">
      <c r="A140" s="2">
        <v>45065</v>
      </c>
      <c r="B140">
        <f t="shared" si="29"/>
        <v>5</v>
      </c>
      <c r="C140">
        <v>10</v>
      </c>
      <c r="D140">
        <f t="shared" si="30"/>
        <v>0</v>
      </c>
      <c r="E140" t="s">
        <v>6</v>
      </c>
      <c r="F140" s="2" t="str">
        <f t="shared" si="31"/>
        <v>TAK</v>
      </c>
      <c r="G140">
        <f t="shared" si="32"/>
        <v>0.5</v>
      </c>
      <c r="H140">
        <f t="shared" si="28"/>
        <v>0</v>
      </c>
      <c r="I140">
        <f t="shared" si="27"/>
        <v>150</v>
      </c>
      <c r="J140">
        <f t="shared" si="36"/>
        <v>-1040</v>
      </c>
      <c r="K140">
        <f t="shared" si="37"/>
        <v>9960</v>
      </c>
      <c r="L140">
        <f t="shared" si="38"/>
        <v>11000</v>
      </c>
      <c r="M140">
        <f t="shared" si="33"/>
        <v>-1040</v>
      </c>
      <c r="N140">
        <f t="shared" si="34"/>
        <v>5</v>
      </c>
      <c r="O140" t="str">
        <f t="shared" si="39"/>
        <v>nie</v>
      </c>
      <c r="P140" t="str">
        <f t="shared" si="35"/>
        <v>nie</v>
      </c>
      <c r="Q140">
        <f>IF(P140="koniec",IF(J140&gt;=2400,MAX(Q$2:Q139)+3,0),0)</f>
        <v>0</v>
      </c>
      <c r="R140">
        <f>IF(F140="tak",30*G140*(10+MAX(Q$2:Q139))+R139,R139)</f>
        <v>9960</v>
      </c>
      <c r="S140">
        <f>IF(B140=7,15*(10+MAX(Q$2:Q140)),0)+S139</f>
        <v>11000</v>
      </c>
      <c r="T140">
        <f>IF(F140="tak",30*G140*(10+MAX(Q$2:Q139))-D140+T139,T139-D140)</f>
        <v>-1040</v>
      </c>
    </row>
    <row r="141" spans="1:20" x14ac:dyDescent="0.3">
      <c r="A141" s="2">
        <v>45066</v>
      </c>
      <c r="B141">
        <f t="shared" si="29"/>
        <v>6</v>
      </c>
      <c r="C141">
        <v>10</v>
      </c>
      <c r="D141">
        <f t="shared" si="30"/>
        <v>0</v>
      </c>
      <c r="E141" t="s">
        <v>6</v>
      </c>
      <c r="F141" s="2" t="str">
        <f t="shared" si="31"/>
        <v>NIE</v>
      </c>
      <c r="G141">
        <f t="shared" si="32"/>
        <v>0.5</v>
      </c>
      <c r="H141">
        <f t="shared" si="28"/>
        <v>0</v>
      </c>
      <c r="I141">
        <f t="shared" si="27"/>
        <v>0</v>
      </c>
      <c r="J141">
        <f t="shared" si="36"/>
        <v>-1040</v>
      </c>
      <c r="K141">
        <f t="shared" si="37"/>
        <v>9960</v>
      </c>
      <c r="L141">
        <f t="shared" si="38"/>
        <v>11000</v>
      </c>
      <c r="M141">
        <f t="shared" si="33"/>
        <v>-1040</v>
      </c>
      <c r="N141">
        <f t="shared" si="34"/>
        <v>5</v>
      </c>
      <c r="O141" t="str">
        <f t="shared" si="39"/>
        <v>nie</v>
      </c>
      <c r="P141" t="str">
        <f t="shared" si="35"/>
        <v>nie</v>
      </c>
      <c r="Q141">
        <f>IF(P141="koniec",IF(J141&gt;=2400,MAX(Q$2:Q140)+3,0),0)</f>
        <v>0</v>
      </c>
      <c r="R141">
        <f>IF(F141="tak",30*G141*(10+MAX(Q$2:Q140))+R140,R140)</f>
        <v>9960</v>
      </c>
      <c r="S141">
        <f>IF(B141=7,15*(10+MAX(Q$2:Q141)),0)+S140</f>
        <v>11000</v>
      </c>
      <c r="T141">
        <f>IF(F141="tak",30*G141*(10+MAX(Q$2:Q140))-D141+T140,T140-D141)</f>
        <v>-1040</v>
      </c>
    </row>
    <row r="142" spans="1:20" x14ac:dyDescent="0.3">
      <c r="A142" s="2">
        <v>45067</v>
      </c>
      <c r="B142">
        <f t="shared" si="29"/>
        <v>7</v>
      </c>
      <c r="C142">
        <v>10</v>
      </c>
      <c r="D142">
        <f t="shared" si="30"/>
        <v>150</v>
      </c>
      <c r="E142" t="s">
        <v>6</v>
      </c>
      <c r="F142" s="2" t="str">
        <f t="shared" si="31"/>
        <v>NIE</v>
      </c>
      <c r="G142">
        <f t="shared" si="32"/>
        <v>0.5</v>
      </c>
      <c r="H142">
        <f t="shared" si="28"/>
        <v>150</v>
      </c>
      <c r="I142">
        <f t="shared" si="27"/>
        <v>0</v>
      </c>
      <c r="J142">
        <f t="shared" si="36"/>
        <v>-1190</v>
      </c>
      <c r="K142">
        <f t="shared" si="37"/>
        <v>9960</v>
      </c>
      <c r="L142">
        <f t="shared" si="38"/>
        <v>11150</v>
      </c>
      <c r="M142">
        <f t="shared" si="33"/>
        <v>-1190</v>
      </c>
      <c r="N142">
        <f t="shared" si="34"/>
        <v>5</v>
      </c>
      <c r="O142" t="str">
        <f t="shared" si="39"/>
        <v>nie</v>
      </c>
      <c r="P142" t="str">
        <f t="shared" si="35"/>
        <v>nie</v>
      </c>
      <c r="Q142">
        <f>IF(P142="koniec",IF(J142&gt;=2400,MAX(Q$2:Q141)+3,0),0)</f>
        <v>0</v>
      </c>
      <c r="R142">
        <f>IF(F142="tak",30*G142*(10+MAX(Q$2:Q141))+R141,R141)</f>
        <v>9960</v>
      </c>
      <c r="S142">
        <f>IF(B142=7,15*(10+MAX(Q$2:Q142)),0)+S141</f>
        <v>11150</v>
      </c>
      <c r="T142">
        <f>IF(F142="tak",30*G142*(10+MAX(Q$2:Q141))-D142+T141,T141-D142)</f>
        <v>-1190</v>
      </c>
    </row>
    <row r="143" spans="1:20" x14ac:dyDescent="0.3">
      <c r="A143" s="2">
        <v>45068</v>
      </c>
      <c r="B143">
        <f t="shared" si="29"/>
        <v>1</v>
      </c>
      <c r="C143">
        <v>10</v>
      </c>
      <c r="D143">
        <f t="shared" si="30"/>
        <v>0</v>
      </c>
      <c r="E143" t="s">
        <v>6</v>
      </c>
      <c r="F143" s="2" t="str">
        <f t="shared" si="31"/>
        <v>TAK</v>
      </c>
      <c r="G143">
        <f t="shared" si="32"/>
        <v>0.5</v>
      </c>
      <c r="H143">
        <f t="shared" si="28"/>
        <v>0</v>
      </c>
      <c r="I143">
        <f t="shared" si="27"/>
        <v>150</v>
      </c>
      <c r="J143">
        <f t="shared" si="36"/>
        <v>-1040</v>
      </c>
      <c r="K143">
        <f t="shared" si="37"/>
        <v>10110</v>
      </c>
      <c r="L143">
        <f t="shared" si="38"/>
        <v>11150</v>
      </c>
      <c r="M143">
        <f t="shared" si="33"/>
        <v>-1040</v>
      </c>
      <c r="N143">
        <f t="shared" si="34"/>
        <v>5</v>
      </c>
      <c r="O143" t="str">
        <f t="shared" si="39"/>
        <v>nie</v>
      </c>
      <c r="P143" t="str">
        <f t="shared" si="35"/>
        <v>nie</v>
      </c>
      <c r="Q143">
        <f>IF(P143="koniec",IF(J143&gt;=2400,MAX(Q$2:Q142)+3,0),0)</f>
        <v>0</v>
      </c>
      <c r="R143">
        <f>IF(F143="tak",30*G143*(10+MAX(Q$2:Q142))+R142,R142)</f>
        <v>10110</v>
      </c>
      <c r="S143">
        <f>IF(B143=7,15*(10+MAX(Q$2:Q143)),0)+S142</f>
        <v>11150</v>
      </c>
      <c r="T143">
        <f>IF(F143="tak",30*G143*(10+MAX(Q$2:Q142))-D143+T142,T142-D143)</f>
        <v>-1040</v>
      </c>
    </row>
    <row r="144" spans="1:20" x14ac:dyDescent="0.3">
      <c r="A144" s="2">
        <v>45069</v>
      </c>
      <c r="B144">
        <f t="shared" si="29"/>
        <v>2</v>
      </c>
      <c r="C144">
        <v>10</v>
      </c>
      <c r="D144">
        <f t="shared" si="30"/>
        <v>0</v>
      </c>
      <c r="E144" t="s">
        <v>6</v>
      </c>
      <c r="F144" s="2" t="str">
        <f t="shared" si="31"/>
        <v>TAK</v>
      </c>
      <c r="G144">
        <f t="shared" si="32"/>
        <v>0.5</v>
      </c>
      <c r="H144">
        <f t="shared" si="28"/>
        <v>0</v>
      </c>
      <c r="I144">
        <f t="shared" si="27"/>
        <v>150</v>
      </c>
      <c r="J144">
        <f t="shared" si="36"/>
        <v>-890</v>
      </c>
      <c r="K144">
        <f t="shared" si="37"/>
        <v>10260</v>
      </c>
      <c r="L144">
        <f t="shared" si="38"/>
        <v>11150</v>
      </c>
      <c r="M144">
        <f t="shared" si="33"/>
        <v>-890</v>
      </c>
      <c r="N144">
        <f t="shared" si="34"/>
        <v>5</v>
      </c>
      <c r="O144" t="str">
        <f t="shared" si="39"/>
        <v>nie</v>
      </c>
      <c r="P144" t="str">
        <f t="shared" si="35"/>
        <v>nie</v>
      </c>
      <c r="Q144">
        <f>IF(P144="koniec",IF(J144&gt;=2400,MAX(Q$2:Q143)+3,0),0)</f>
        <v>0</v>
      </c>
      <c r="R144">
        <f>IF(F144="tak",30*G144*(10+MAX(Q$2:Q143))+R143,R143)</f>
        <v>10260</v>
      </c>
      <c r="S144">
        <f>IF(B144=7,15*(10+MAX(Q$2:Q144)),0)+S143</f>
        <v>11150</v>
      </c>
      <c r="T144">
        <f>IF(F144="tak",30*G144*(10+MAX(Q$2:Q143))-D144+T143,T143-D144)</f>
        <v>-890</v>
      </c>
    </row>
    <row r="145" spans="1:20" x14ac:dyDescent="0.3">
      <c r="A145" s="2">
        <v>45070</v>
      </c>
      <c r="B145">
        <f t="shared" si="29"/>
        <v>3</v>
      </c>
      <c r="C145">
        <v>10</v>
      </c>
      <c r="D145">
        <f t="shared" si="30"/>
        <v>0</v>
      </c>
      <c r="E145" t="s">
        <v>6</v>
      </c>
      <c r="F145" s="2" t="str">
        <f t="shared" si="31"/>
        <v>TAK</v>
      </c>
      <c r="G145">
        <f t="shared" si="32"/>
        <v>0.5</v>
      </c>
      <c r="H145">
        <f t="shared" si="28"/>
        <v>0</v>
      </c>
      <c r="I145">
        <f t="shared" si="27"/>
        <v>150</v>
      </c>
      <c r="J145">
        <f t="shared" si="36"/>
        <v>-740</v>
      </c>
      <c r="K145">
        <f t="shared" si="37"/>
        <v>10410</v>
      </c>
      <c r="L145">
        <f t="shared" si="38"/>
        <v>11150</v>
      </c>
      <c r="M145">
        <f t="shared" si="33"/>
        <v>-740</v>
      </c>
      <c r="N145">
        <f t="shared" si="34"/>
        <v>5</v>
      </c>
      <c r="O145" t="str">
        <f t="shared" si="39"/>
        <v>nie</v>
      </c>
      <c r="P145" t="str">
        <f t="shared" si="35"/>
        <v>nie</v>
      </c>
      <c r="Q145">
        <f>IF(P145="koniec",IF(J145&gt;=2400,MAX(Q$2:Q144)+3,0),0)</f>
        <v>0</v>
      </c>
      <c r="R145">
        <f>IF(F145="tak",30*G145*(10+MAX(Q$2:Q144))+R144,R144)</f>
        <v>10410</v>
      </c>
      <c r="S145">
        <f>IF(B145=7,15*(10+MAX(Q$2:Q145)),0)+S144</f>
        <v>11150</v>
      </c>
      <c r="T145">
        <f>IF(F145="tak",30*G145*(10+MAX(Q$2:Q144))-D145+T144,T144-D145)</f>
        <v>-740</v>
      </c>
    </row>
    <row r="146" spans="1:20" x14ac:dyDescent="0.3">
      <c r="A146" s="2">
        <v>45071</v>
      </c>
      <c r="B146">
        <f t="shared" si="29"/>
        <v>4</v>
      </c>
      <c r="C146">
        <v>10</v>
      </c>
      <c r="D146">
        <f t="shared" si="30"/>
        <v>0</v>
      </c>
      <c r="E146" t="s">
        <v>6</v>
      </c>
      <c r="F146" s="2" t="str">
        <f t="shared" si="31"/>
        <v>TAK</v>
      </c>
      <c r="G146">
        <f t="shared" si="32"/>
        <v>0.5</v>
      </c>
      <c r="H146">
        <f t="shared" si="28"/>
        <v>0</v>
      </c>
      <c r="I146">
        <f t="shared" si="27"/>
        <v>150</v>
      </c>
      <c r="J146">
        <f t="shared" si="36"/>
        <v>-590</v>
      </c>
      <c r="K146">
        <f t="shared" si="37"/>
        <v>10560</v>
      </c>
      <c r="L146">
        <f t="shared" si="38"/>
        <v>11150</v>
      </c>
      <c r="M146">
        <f t="shared" si="33"/>
        <v>-590</v>
      </c>
      <c r="N146">
        <f t="shared" si="34"/>
        <v>5</v>
      </c>
      <c r="O146" t="str">
        <f t="shared" si="39"/>
        <v>nie</v>
      </c>
      <c r="P146" t="str">
        <f t="shared" si="35"/>
        <v>nie</v>
      </c>
      <c r="Q146">
        <f>IF(P146="koniec",IF(J146&gt;=2400,MAX(Q$2:Q145)+3,0),0)</f>
        <v>0</v>
      </c>
      <c r="R146">
        <f>IF(F146="tak",30*G146*(10+MAX(Q$2:Q145))+R145,R145)</f>
        <v>10560</v>
      </c>
      <c r="S146">
        <f>IF(B146=7,15*(10+MAX(Q$2:Q146)),0)+S145</f>
        <v>11150</v>
      </c>
      <c r="T146">
        <f>IF(F146="tak",30*G146*(10+MAX(Q$2:Q145))-D146+T145,T145-D146)</f>
        <v>-590</v>
      </c>
    </row>
    <row r="147" spans="1:20" x14ac:dyDescent="0.3">
      <c r="A147" s="2">
        <v>45072</v>
      </c>
      <c r="B147">
        <f t="shared" si="29"/>
        <v>5</v>
      </c>
      <c r="C147">
        <v>10</v>
      </c>
      <c r="D147">
        <f t="shared" si="30"/>
        <v>0</v>
      </c>
      <c r="E147" t="s">
        <v>6</v>
      </c>
      <c r="F147" s="2" t="str">
        <f t="shared" si="31"/>
        <v>TAK</v>
      </c>
      <c r="G147">
        <f t="shared" si="32"/>
        <v>0.5</v>
      </c>
      <c r="H147">
        <f t="shared" si="28"/>
        <v>0</v>
      </c>
      <c r="I147">
        <f t="shared" si="27"/>
        <v>150</v>
      </c>
      <c r="J147">
        <f t="shared" si="36"/>
        <v>-440</v>
      </c>
      <c r="K147">
        <f t="shared" si="37"/>
        <v>10710</v>
      </c>
      <c r="L147">
        <f t="shared" si="38"/>
        <v>11150</v>
      </c>
      <c r="M147">
        <f t="shared" si="33"/>
        <v>-440</v>
      </c>
      <c r="N147">
        <f t="shared" si="34"/>
        <v>5</v>
      </c>
      <c r="O147" t="str">
        <f t="shared" si="39"/>
        <v>nie</v>
      </c>
      <c r="P147" t="str">
        <f t="shared" si="35"/>
        <v>nie</v>
      </c>
      <c r="Q147">
        <f>IF(P147="koniec",IF(J147&gt;=2400,MAX(Q$2:Q146)+3,0),0)</f>
        <v>0</v>
      </c>
      <c r="R147">
        <f>IF(F147="tak",30*G147*(10+MAX(Q$2:Q146))+R146,R146)</f>
        <v>10710</v>
      </c>
      <c r="S147">
        <f>IF(B147=7,15*(10+MAX(Q$2:Q147)),0)+S146</f>
        <v>11150</v>
      </c>
      <c r="T147">
        <f>IF(F147="tak",30*G147*(10+MAX(Q$2:Q146))-D147+T146,T146-D147)</f>
        <v>-440</v>
      </c>
    </row>
    <row r="148" spans="1:20" x14ac:dyDescent="0.3">
      <c r="A148" s="2">
        <v>45073</v>
      </c>
      <c r="B148">
        <f t="shared" si="29"/>
        <v>6</v>
      </c>
      <c r="C148">
        <v>10</v>
      </c>
      <c r="D148">
        <f t="shared" si="30"/>
        <v>0</v>
      </c>
      <c r="E148" t="s">
        <v>6</v>
      </c>
      <c r="F148" s="2" t="str">
        <f t="shared" si="31"/>
        <v>NIE</v>
      </c>
      <c r="G148">
        <f t="shared" si="32"/>
        <v>0.5</v>
      </c>
      <c r="H148">
        <f t="shared" si="28"/>
        <v>0</v>
      </c>
      <c r="I148">
        <f t="shared" si="27"/>
        <v>0</v>
      </c>
      <c r="J148">
        <f t="shared" si="36"/>
        <v>-440</v>
      </c>
      <c r="K148">
        <f t="shared" si="37"/>
        <v>10710</v>
      </c>
      <c r="L148">
        <f t="shared" si="38"/>
        <v>11150</v>
      </c>
      <c r="M148">
        <f t="shared" si="33"/>
        <v>-440</v>
      </c>
      <c r="N148">
        <f t="shared" si="34"/>
        <v>5</v>
      </c>
      <c r="O148" t="str">
        <f t="shared" si="39"/>
        <v>nie</v>
      </c>
      <c r="P148" t="str">
        <f t="shared" si="35"/>
        <v>nie</v>
      </c>
      <c r="Q148">
        <f>IF(P148="koniec",IF(J148&gt;=2400,MAX(Q$2:Q147)+3,0),0)</f>
        <v>0</v>
      </c>
      <c r="R148">
        <f>IF(F148="tak",30*G148*(10+MAX(Q$2:Q147))+R147,R147)</f>
        <v>10710</v>
      </c>
      <c r="S148">
        <f>IF(B148=7,15*(10+MAX(Q$2:Q148)),0)+S147</f>
        <v>11150</v>
      </c>
      <c r="T148">
        <f>IF(F148="tak",30*G148*(10+MAX(Q$2:Q147))-D148+T147,T147-D148)</f>
        <v>-440</v>
      </c>
    </row>
    <row r="149" spans="1:20" x14ac:dyDescent="0.3">
      <c r="A149" s="2">
        <v>45074</v>
      </c>
      <c r="B149">
        <f t="shared" si="29"/>
        <v>7</v>
      </c>
      <c r="C149">
        <v>10</v>
      </c>
      <c r="D149">
        <f t="shared" si="30"/>
        <v>150</v>
      </c>
      <c r="E149" t="s">
        <v>6</v>
      </c>
      <c r="F149" s="2" t="str">
        <f t="shared" si="31"/>
        <v>NIE</v>
      </c>
      <c r="G149">
        <f t="shared" si="32"/>
        <v>0.5</v>
      </c>
      <c r="H149">
        <f t="shared" si="28"/>
        <v>150</v>
      </c>
      <c r="I149">
        <f t="shared" si="27"/>
        <v>0</v>
      </c>
      <c r="J149">
        <f t="shared" si="36"/>
        <v>-590</v>
      </c>
      <c r="K149">
        <f t="shared" si="37"/>
        <v>10710</v>
      </c>
      <c r="L149">
        <f t="shared" si="38"/>
        <v>11300</v>
      </c>
      <c r="M149">
        <f t="shared" si="33"/>
        <v>-590</v>
      </c>
      <c r="N149">
        <f t="shared" si="34"/>
        <v>5</v>
      </c>
      <c r="O149" t="str">
        <f t="shared" si="39"/>
        <v>nie</v>
      </c>
      <c r="P149" t="str">
        <f t="shared" si="35"/>
        <v>nie</v>
      </c>
      <c r="Q149">
        <f>IF(P149="koniec",IF(J149&gt;=2400,MAX(Q$2:Q148)+3,0),0)</f>
        <v>0</v>
      </c>
      <c r="R149">
        <f>IF(F149="tak",30*G149*(10+MAX(Q$2:Q148))+R148,R148)</f>
        <v>10710</v>
      </c>
      <c r="S149">
        <f>IF(B149=7,15*(10+MAX(Q$2:Q149)),0)+S148</f>
        <v>11300</v>
      </c>
      <c r="T149">
        <f>IF(F149="tak",30*G149*(10+MAX(Q$2:Q148))-D149+T148,T148-D149)</f>
        <v>-590</v>
      </c>
    </row>
    <row r="150" spans="1:20" x14ac:dyDescent="0.3">
      <c r="A150" s="2">
        <v>45075</v>
      </c>
      <c r="B150">
        <f t="shared" si="29"/>
        <v>1</v>
      </c>
      <c r="C150">
        <v>10</v>
      </c>
      <c r="D150">
        <f t="shared" si="30"/>
        <v>0</v>
      </c>
      <c r="E150" t="s">
        <v>6</v>
      </c>
      <c r="F150" s="2" t="str">
        <f t="shared" si="31"/>
        <v>TAK</v>
      </c>
      <c r="G150">
        <f t="shared" si="32"/>
        <v>0.5</v>
      </c>
      <c r="H150">
        <f t="shared" si="28"/>
        <v>0</v>
      </c>
      <c r="I150">
        <f t="shared" si="27"/>
        <v>150</v>
      </c>
      <c r="J150">
        <f t="shared" si="36"/>
        <v>-440</v>
      </c>
      <c r="K150">
        <f t="shared" si="37"/>
        <v>10860</v>
      </c>
      <c r="L150">
        <f t="shared" si="38"/>
        <v>11300</v>
      </c>
      <c r="M150">
        <f t="shared" si="33"/>
        <v>-440</v>
      </c>
      <c r="N150">
        <f t="shared" si="34"/>
        <v>5</v>
      </c>
      <c r="O150" t="str">
        <f t="shared" si="39"/>
        <v>nie</v>
      </c>
      <c r="P150" t="str">
        <f t="shared" si="35"/>
        <v>nie</v>
      </c>
      <c r="Q150">
        <f>IF(P150="koniec",IF(J150&gt;=2400,MAX(Q$2:Q149)+3,0),0)</f>
        <v>0</v>
      </c>
      <c r="R150">
        <f>IF(F150="tak",30*G150*(10+MAX(Q$2:Q149))+R149,R149)</f>
        <v>10860</v>
      </c>
      <c r="S150">
        <f>IF(B150=7,15*(10+MAX(Q$2:Q150)),0)+S149</f>
        <v>11300</v>
      </c>
      <c r="T150">
        <f>IF(F150="tak",30*G150*(10+MAX(Q$2:Q149))-D150+T149,T149-D150)</f>
        <v>-440</v>
      </c>
    </row>
    <row r="151" spans="1:20" x14ac:dyDescent="0.3">
      <c r="A151" s="2">
        <v>45076</v>
      </c>
      <c r="B151">
        <f t="shared" si="29"/>
        <v>2</v>
      </c>
      <c r="C151">
        <v>10</v>
      </c>
      <c r="D151">
        <f t="shared" si="30"/>
        <v>0</v>
      </c>
      <c r="E151" t="s">
        <v>6</v>
      </c>
      <c r="F151" s="2" t="str">
        <f t="shared" si="31"/>
        <v>TAK</v>
      </c>
      <c r="G151">
        <f t="shared" si="32"/>
        <v>0.5</v>
      </c>
      <c r="H151">
        <f t="shared" si="28"/>
        <v>0</v>
      </c>
      <c r="I151">
        <f t="shared" si="27"/>
        <v>150</v>
      </c>
      <c r="J151">
        <f t="shared" si="36"/>
        <v>-290</v>
      </c>
      <c r="K151">
        <f t="shared" si="37"/>
        <v>11010</v>
      </c>
      <c r="L151">
        <f t="shared" si="38"/>
        <v>11300</v>
      </c>
      <c r="M151">
        <f t="shared" si="33"/>
        <v>-290</v>
      </c>
      <c r="N151">
        <f t="shared" si="34"/>
        <v>5</v>
      </c>
      <c r="O151" t="str">
        <f t="shared" si="39"/>
        <v>nie</v>
      </c>
      <c r="P151" t="str">
        <f>IF(AND(O151="nie",O152="tak"),"koniec","nie")</f>
        <v>nie</v>
      </c>
      <c r="Q151">
        <f>IF(P151="koniec",IF(J151&gt;=2400,MAX(Q$2:Q150)+3,0),0)</f>
        <v>0</v>
      </c>
      <c r="R151">
        <f>IF(F151="tak",30*G151*(10+MAX(Q$2:Q150))+R150,R150)</f>
        <v>11010</v>
      </c>
      <c r="S151">
        <f>IF(B151=7,15*(10+MAX(Q$2:Q151)),0)+S150</f>
        <v>11300</v>
      </c>
      <c r="T151">
        <f>IF(F151="tak",30*G151*(10+MAX(Q$2:Q150))-D151+T150,T150-D151)</f>
        <v>-290</v>
      </c>
    </row>
    <row r="152" spans="1:20" x14ac:dyDescent="0.3">
      <c r="A152" s="2">
        <v>45077</v>
      </c>
      <c r="B152">
        <f t="shared" si="29"/>
        <v>3</v>
      </c>
      <c r="C152">
        <v>10</v>
      </c>
      <c r="D152">
        <f t="shared" si="30"/>
        <v>0</v>
      </c>
      <c r="E152" t="s">
        <v>6</v>
      </c>
      <c r="F152" s="2" t="str">
        <f t="shared" si="31"/>
        <v>TAK</v>
      </c>
      <c r="G152">
        <f t="shared" si="32"/>
        <v>0.5</v>
      </c>
      <c r="H152">
        <f t="shared" si="28"/>
        <v>0</v>
      </c>
      <c r="I152">
        <f t="shared" si="27"/>
        <v>150</v>
      </c>
      <c r="J152">
        <f t="shared" si="36"/>
        <v>-140</v>
      </c>
      <c r="K152">
        <f>IF(F152="tak",G152*C152*30+K151,K151)</f>
        <v>11160</v>
      </c>
      <c r="L152">
        <f>L151+D152</f>
        <v>11300</v>
      </c>
      <c r="M152">
        <f t="shared" si="33"/>
        <v>-140</v>
      </c>
      <c r="N152">
        <f t="shared" si="34"/>
        <v>5</v>
      </c>
      <c r="O152" t="str">
        <f>IF(N152=N151,"nie","tak")</f>
        <v>nie</v>
      </c>
      <c r="P152" t="str">
        <f>IF(AND(O152="nie",O153="tak"),"koniec","nie")</f>
        <v>koniec</v>
      </c>
      <c r="Q152">
        <f>IF(P152="koniec",IF(J152&gt;=2400,MAX(Q$2:Q151)+3,0),0)</f>
        <v>0</v>
      </c>
      <c r="R152">
        <f>IF(F152="tak",30*G152*(10+MAX(Q$2:Q151))+R151,R151)</f>
        <v>11160</v>
      </c>
      <c r="S152">
        <f>IF(B152=7,15*(10+MAX(Q$2:Q152)),0)+S151</f>
        <v>11300</v>
      </c>
      <c r="T152">
        <f>IF(F152="tak",30*G152*(10+MAX(Q$2:Q151))-D152+T151,T151-D152)</f>
        <v>-140</v>
      </c>
    </row>
    <row r="153" spans="1:20" x14ac:dyDescent="0.3">
      <c r="A153" s="2">
        <v>45078</v>
      </c>
      <c r="B153">
        <f t="shared" si="29"/>
        <v>4</v>
      </c>
      <c r="C153">
        <v>10</v>
      </c>
      <c r="D153">
        <f t="shared" si="30"/>
        <v>0</v>
      </c>
      <c r="E153" t="s">
        <v>6</v>
      </c>
      <c r="F153" s="2" t="str">
        <f t="shared" si="31"/>
        <v>TAK</v>
      </c>
      <c r="G153">
        <f t="shared" si="32"/>
        <v>0.5</v>
      </c>
      <c r="H153">
        <f t="shared" si="28"/>
        <v>0</v>
      </c>
      <c r="I153">
        <f t="shared" si="27"/>
        <v>150</v>
      </c>
      <c r="J153">
        <f t="shared" si="36"/>
        <v>10</v>
      </c>
      <c r="K153">
        <f>IF(F153="tak",G153*C153*30+K152,K152)</f>
        <v>11310</v>
      </c>
      <c r="L153">
        <f>L152+D153</f>
        <v>11300</v>
      </c>
      <c r="M153">
        <f t="shared" si="33"/>
        <v>10</v>
      </c>
      <c r="N153">
        <f t="shared" si="34"/>
        <v>6</v>
      </c>
      <c r="O153" t="str">
        <f>IF(N153=N152,"nie","tak")</f>
        <v>tak</v>
      </c>
      <c r="P153" t="str">
        <f t="shared" si="35"/>
        <v>nie</v>
      </c>
      <c r="Q153">
        <f>IF(P153="koniec",IF(J153&gt;=2400,MAX(Q$2:Q152)+3,0),0)</f>
        <v>0</v>
      </c>
      <c r="R153">
        <f>IF(F153="tak",30*G153*(10+MAX(Q$2:Q152))+R152,R152)</f>
        <v>11310</v>
      </c>
      <c r="S153">
        <f>IF(B153=7,15*(10+MAX(Q$2:Q153)),0)+S152</f>
        <v>11300</v>
      </c>
      <c r="T153">
        <f>IF(F153="tak",30*G153*(10+MAX(Q$2:Q152))-D153+T152,T152-D153)</f>
        <v>10</v>
      </c>
    </row>
    <row r="154" spans="1:20" x14ac:dyDescent="0.3">
      <c r="A154" s="2">
        <v>45079</v>
      </c>
      <c r="B154">
        <f t="shared" si="29"/>
        <v>5</v>
      </c>
      <c r="C154">
        <v>10</v>
      </c>
      <c r="D154">
        <f t="shared" si="30"/>
        <v>0</v>
      </c>
      <c r="E154" t="s">
        <v>6</v>
      </c>
      <c r="F154" s="2" t="str">
        <f t="shared" si="31"/>
        <v>TAK</v>
      </c>
      <c r="G154">
        <f t="shared" si="32"/>
        <v>0.5</v>
      </c>
      <c r="H154">
        <f t="shared" si="28"/>
        <v>0</v>
      </c>
      <c r="I154">
        <f t="shared" si="27"/>
        <v>150</v>
      </c>
      <c r="J154">
        <f t="shared" si="36"/>
        <v>160</v>
      </c>
      <c r="K154">
        <f t="shared" si="37"/>
        <v>11460</v>
      </c>
      <c r="L154">
        <f t="shared" si="38"/>
        <v>11300</v>
      </c>
      <c r="M154">
        <f t="shared" si="33"/>
        <v>160</v>
      </c>
      <c r="N154">
        <f t="shared" si="34"/>
        <v>6</v>
      </c>
      <c r="O154" t="str">
        <f t="shared" si="39"/>
        <v>nie</v>
      </c>
      <c r="P154" t="str">
        <f t="shared" si="35"/>
        <v>nie</v>
      </c>
      <c r="Q154">
        <f>IF(P154="koniec",IF(J154&gt;=2400,MAX(Q$2:Q153)+3,0),0)</f>
        <v>0</v>
      </c>
      <c r="R154">
        <f>IF(F154="tak",30*G154*(10+MAX(Q$2:Q153))+R153,R153)</f>
        <v>11460</v>
      </c>
      <c r="S154">
        <f>IF(B154=7,15*(10+MAX(Q$2:Q154)),0)+S153</f>
        <v>11300</v>
      </c>
      <c r="T154">
        <f>IF(F154="tak",30*G154*(10+MAX(Q$2:Q153))-D154+T153,T153-D154)</f>
        <v>160</v>
      </c>
    </row>
    <row r="155" spans="1:20" x14ac:dyDescent="0.3">
      <c r="A155" s="2">
        <v>45080</v>
      </c>
      <c r="B155">
        <f t="shared" si="29"/>
        <v>6</v>
      </c>
      <c r="C155">
        <v>10</v>
      </c>
      <c r="D155">
        <f t="shared" si="30"/>
        <v>0</v>
      </c>
      <c r="E155" t="s">
        <v>6</v>
      </c>
      <c r="F155" s="2" t="str">
        <f t="shared" si="31"/>
        <v>NIE</v>
      </c>
      <c r="G155">
        <f t="shared" si="32"/>
        <v>0.5</v>
      </c>
      <c r="H155">
        <f t="shared" si="28"/>
        <v>0</v>
      </c>
      <c r="I155">
        <f t="shared" si="27"/>
        <v>0</v>
      </c>
      <c r="J155">
        <f t="shared" si="36"/>
        <v>160</v>
      </c>
      <c r="K155">
        <f t="shared" si="37"/>
        <v>11460</v>
      </c>
      <c r="L155">
        <f t="shared" si="38"/>
        <v>11300</v>
      </c>
      <c r="M155">
        <f t="shared" si="33"/>
        <v>160</v>
      </c>
      <c r="N155">
        <f t="shared" si="34"/>
        <v>6</v>
      </c>
      <c r="O155" t="str">
        <f t="shared" si="39"/>
        <v>nie</v>
      </c>
      <c r="P155" t="str">
        <f t="shared" si="35"/>
        <v>nie</v>
      </c>
      <c r="Q155">
        <f>IF(P155="koniec",IF(J155&gt;=2400,MAX(Q$2:Q154)+3,0),0)</f>
        <v>0</v>
      </c>
      <c r="R155">
        <f>IF(F155="tak",30*G155*(10+MAX(Q$2:Q154))+R154,R154)</f>
        <v>11460</v>
      </c>
      <c r="S155">
        <f>IF(B155=7,15*(10+MAX(Q$2:Q155)),0)+S154</f>
        <v>11300</v>
      </c>
      <c r="T155">
        <f>IF(F155="tak",30*G155*(10+MAX(Q$2:Q154))-D155+T154,T154-D155)</f>
        <v>160</v>
      </c>
    </row>
    <row r="156" spans="1:20" x14ac:dyDescent="0.3">
      <c r="A156" s="2">
        <v>45081</v>
      </c>
      <c r="B156">
        <f t="shared" si="29"/>
        <v>7</v>
      </c>
      <c r="C156">
        <v>10</v>
      </c>
      <c r="D156">
        <f t="shared" si="30"/>
        <v>150</v>
      </c>
      <c r="E156" t="s">
        <v>6</v>
      </c>
      <c r="F156" s="2" t="str">
        <f t="shared" si="31"/>
        <v>NIE</v>
      </c>
      <c r="G156">
        <f t="shared" si="32"/>
        <v>0.5</v>
      </c>
      <c r="H156">
        <f t="shared" si="28"/>
        <v>150</v>
      </c>
      <c r="I156">
        <f t="shared" si="27"/>
        <v>0</v>
      </c>
      <c r="J156">
        <f t="shared" si="36"/>
        <v>10</v>
      </c>
      <c r="K156">
        <f t="shared" si="37"/>
        <v>11460</v>
      </c>
      <c r="L156">
        <f t="shared" si="38"/>
        <v>11450</v>
      </c>
      <c r="M156">
        <f t="shared" si="33"/>
        <v>10</v>
      </c>
      <c r="N156">
        <f t="shared" si="34"/>
        <v>6</v>
      </c>
      <c r="O156" t="str">
        <f t="shared" si="39"/>
        <v>nie</v>
      </c>
      <c r="P156" t="str">
        <f t="shared" si="35"/>
        <v>nie</v>
      </c>
      <c r="Q156">
        <f>IF(P156="koniec",IF(J156&gt;=2400,MAX(Q$2:Q155)+3,0),0)</f>
        <v>0</v>
      </c>
      <c r="R156">
        <f>IF(F156="tak",30*G156*(10+MAX(Q$2:Q155))+R155,R155)</f>
        <v>11460</v>
      </c>
      <c r="S156">
        <f>IF(B156=7,15*(10+MAX(Q$2:Q156)),0)+S155</f>
        <v>11450</v>
      </c>
      <c r="T156">
        <f>IF(F156="tak",30*G156*(10+MAX(Q$2:Q155))-D156+T155,T155-D156)</f>
        <v>10</v>
      </c>
    </row>
    <row r="157" spans="1:20" x14ac:dyDescent="0.3">
      <c r="A157" s="2">
        <v>45082</v>
      </c>
      <c r="B157">
        <f t="shared" si="29"/>
        <v>1</v>
      </c>
      <c r="C157">
        <v>10</v>
      </c>
      <c r="D157">
        <f t="shared" si="30"/>
        <v>0</v>
      </c>
      <c r="E157" t="s">
        <v>6</v>
      </c>
      <c r="F157" s="2" t="str">
        <f t="shared" si="31"/>
        <v>TAK</v>
      </c>
      <c r="G157">
        <f t="shared" si="32"/>
        <v>0.5</v>
      </c>
      <c r="H157">
        <f t="shared" si="28"/>
        <v>0</v>
      </c>
      <c r="I157">
        <f t="shared" si="27"/>
        <v>150</v>
      </c>
      <c r="J157">
        <f t="shared" si="36"/>
        <v>160</v>
      </c>
      <c r="K157">
        <f t="shared" si="37"/>
        <v>11610</v>
      </c>
      <c r="L157">
        <f t="shared" si="38"/>
        <v>11450</v>
      </c>
      <c r="M157">
        <f t="shared" si="33"/>
        <v>160</v>
      </c>
      <c r="N157">
        <f t="shared" si="34"/>
        <v>6</v>
      </c>
      <c r="O157" t="str">
        <f t="shared" si="39"/>
        <v>nie</v>
      </c>
      <c r="P157" t="str">
        <f t="shared" si="35"/>
        <v>nie</v>
      </c>
      <c r="Q157">
        <f>IF(P157="koniec",IF(J157&gt;=2400,MAX(Q$2:Q156)+3,0),0)</f>
        <v>0</v>
      </c>
      <c r="R157">
        <f>IF(F157="tak",30*G157*(10+MAX(Q$2:Q156))+R156,R156)</f>
        <v>11610</v>
      </c>
      <c r="S157">
        <f>IF(B157=7,15*(10+MAX(Q$2:Q157)),0)+S156</f>
        <v>11450</v>
      </c>
      <c r="T157">
        <f>IF(F157="tak",30*G157*(10+MAX(Q$2:Q156))-D157+T156,T156-D157)</f>
        <v>160</v>
      </c>
    </row>
    <row r="158" spans="1:20" x14ac:dyDescent="0.3">
      <c r="A158" s="2">
        <v>45083</v>
      </c>
      <c r="B158">
        <f t="shared" si="29"/>
        <v>2</v>
      </c>
      <c r="C158">
        <v>10</v>
      </c>
      <c r="D158">
        <f t="shared" si="30"/>
        <v>0</v>
      </c>
      <c r="E158" t="s">
        <v>6</v>
      </c>
      <c r="F158" s="2" t="str">
        <f t="shared" si="31"/>
        <v>TAK</v>
      </c>
      <c r="G158">
        <f t="shared" si="32"/>
        <v>0.5</v>
      </c>
      <c r="H158">
        <f t="shared" si="28"/>
        <v>0</v>
      </c>
      <c r="I158">
        <f t="shared" si="27"/>
        <v>150</v>
      </c>
      <c r="J158">
        <f t="shared" si="36"/>
        <v>310</v>
      </c>
      <c r="K158">
        <f t="shared" si="37"/>
        <v>11760</v>
      </c>
      <c r="L158">
        <f t="shared" si="38"/>
        <v>11450</v>
      </c>
      <c r="M158">
        <f t="shared" si="33"/>
        <v>310</v>
      </c>
      <c r="N158">
        <f t="shared" si="34"/>
        <v>6</v>
      </c>
      <c r="O158" t="str">
        <f t="shared" si="39"/>
        <v>nie</v>
      </c>
      <c r="P158" t="str">
        <f t="shared" si="35"/>
        <v>nie</v>
      </c>
      <c r="Q158">
        <f>IF(P158="koniec",IF(J158&gt;=2400,MAX(Q$2:Q157)+3,0),0)</f>
        <v>0</v>
      </c>
      <c r="R158">
        <f>IF(F158="tak",30*G158*(10+MAX(Q$2:Q157))+R157,R157)</f>
        <v>11760</v>
      </c>
      <c r="S158">
        <f>IF(B158=7,15*(10+MAX(Q$2:Q158)),0)+S157</f>
        <v>11450</v>
      </c>
      <c r="T158">
        <f>IF(F158="tak",30*G158*(10+MAX(Q$2:Q157))-D158+T157,T157-D158)</f>
        <v>310</v>
      </c>
    </row>
    <row r="159" spans="1:20" x14ac:dyDescent="0.3">
      <c r="A159" s="2">
        <v>45084</v>
      </c>
      <c r="B159">
        <f t="shared" si="29"/>
        <v>3</v>
      </c>
      <c r="C159">
        <v>10</v>
      </c>
      <c r="D159">
        <f t="shared" si="30"/>
        <v>0</v>
      </c>
      <c r="E159" t="s">
        <v>6</v>
      </c>
      <c r="F159" s="2" t="str">
        <f t="shared" si="31"/>
        <v>TAK</v>
      </c>
      <c r="G159">
        <f t="shared" si="32"/>
        <v>0.5</v>
      </c>
      <c r="H159">
        <f t="shared" si="28"/>
        <v>0</v>
      </c>
      <c r="I159">
        <f t="shared" si="27"/>
        <v>150</v>
      </c>
      <c r="J159">
        <f t="shared" si="36"/>
        <v>460</v>
      </c>
      <c r="K159">
        <f t="shared" si="37"/>
        <v>11910</v>
      </c>
      <c r="L159">
        <f t="shared" si="38"/>
        <v>11450</v>
      </c>
      <c r="M159">
        <f t="shared" si="33"/>
        <v>460</v>
      </c>
      <c r="N159">
        <f t="shared" si="34"/>
        <v>6</v>
      </c>
      <c r="O159" t="str">
        <f t="shared" si="39"/>
        <v>nie</v>
      </c>
      <c r="P159" t="str">
        <f t="shared" si="35"/>
        <v>nie</v>
      </c>
      <c r="Q159">
        <f>IF(P159="koniec",IF(J159&gt;=2400,MAX(Q$2:Q158)+3,0),0)</f>
        <v>0</v>
      </c>
      <c r="R159">
        <f>IF(F159="tak",30*G159*(10+MAX(Q$2:Q158))+R158,R158)</f>
        <v>11910</v>
      </c>
      <c r="S159">
        <f>IF(B159=7,15*(10+MAX(Q$2:Q159)),0)+S158</f>
        <v>11450</v>
      </c>
      <c r="T159">
        <f>IF(F159="tak",30*G159*(10+MAX(Q$2:Q158))-D159+T158,T158-D159)</f>
        <v>460</v>
      </c>
    </row>
    <row r="160" spans="1:20" x14ac:dyDescent="0.3">
      <c r="A160" s="2">
        <v>45085</v>
      </c>
      <c r="B160">
        <f t="shared" si="29"/>
        <v>4</v>
      </c>
      <c r="C160">
        <v>10</v>
      </c>
      <c r="D160">
        <f t="shared" si="30"/>
        <v>0</v>
      </c>
      <c r="E160" t="s">
        <v>6</v>
      </c>
      <c r="F160" s="2" t="str">
        <f t="shared" si="31"/>
        <v>TAK</v>
      </c>
      <c r="G160">
        <f t="shared" si="32"/>
        <v>0.5</v>
      </c>
      <c r="H160">
        <f t="shared" si="28"/>
        <v>0</v>
      </c>
      <c r="I160">
        <f t="shared" si="27"/>
        <v>150</v>
      </c>
      <c r="J160">
        <f t="shared" si="36"/>
        <v>610</v>
      </c>
      <c r="K160">
        <f t="shared" si="37"/>
        <v>12060</v>
      </c>
      <c r="L160">
        <f t="shared" si="38"/>
        <v>11450</v>
      </c>
      <c r="M160">
        <f t="shared" si="33"/>
        <v>610</v>
      </c>
      <c r="N160">
        <f t="shared" si="34"/>
        <v>6</v>
      </c>
      <c r="O160" t="str">
        <f t="shared" si="39"/>
        <v>nie</v>
      </c>
      <c r="P160" t="str">
        <f t="shared" si="35"/>
        <v>nie</v>
      </c>
      <c r="Q160">
        <f>IF(P160="koniec",IF(J160&gt;=2400,MAX(Q$2:Q159)+3,0),0)</f>
        <v>0</v>
      </c>
      <c r="R160">
        <f>IF(F160="tak",30*G160*(10+MAX(Q$2:Q159))+R159,R159)</f>
        <v>12060</v>
      </c>
      <c r="S160">
        <f>IF(B160=7,15*(10+MAX(Q$2:Q160)),0)+S159</f>
        <v>11450</v>
      </c>
      <c r="T160">
        <f>IF(F160="tak",30*G160*(10+MAX(Q$2:Q159))-D160+T159,T159-D160)</f>
        <v>610</v>
      </c>
    </row>
    <row r="161" spans="1:20" x14ac:dyDescent="0.3">
      <c r="A161" s="2">
        <v>45086</v>
      </c>
      <c r="B161">
        <f t="shared" si="29"/>
        <v>5</v>
      </c>
      <c r="C161">
        <v>10</v>
      </c>
      <c r="D161">
        <f t="shared" si="30"/>
        <v>0</v>
      </c>
      <c r="E161" t="s">
        <v>6</v>
      </c>
      <c r="F161" s="2" t="str">
        <f t="shared" si="31"/>
        <v>TAK</v>
      </c>
      <c r="G161">
        <f t="shared" si="32"/>
        <v>0.5</v>
      </c>
      <c r="H161">
        <f t="shared" si="28"/>
        <v>0</v>
      </c>
      <c r="I161">
        <f t="shared" si="27"/>
        <v>150</v>
      </c>
      <c r="J161">
        <f t="shared" si="36"/>
        <v>760</v>
      </c>
      <c r="K161">
        <f t="shared" si="37"/>
        <v>12210</v>
      </c>
      <c r="L161">
        <f t="shared" si="38"/>
        <v>11450</v>
      </c>
      <c r="M161">
        <f t="shared" si="33"/>
        <v>760</v>
      </c>
      <c r="N161">
        <f t="shared" si="34"/>
        <v>6</v>
      </c>
      <c r="O161" t="str">
        <f t="shared" si="39"/>
        <v>nie</v>
      </c>
      <c r="P161" t="str">
        <f t="shared" si="35"/>
        <v>nie</v>
      </c>
      <c r="Q161">
        <f>IF(P161="koniec",IF(J161&gt;=2400,MAX(Q$2:Q160)+3,0),0)</f>
        <v>0</v>
      </c>
      <c r="R161">
        <f>IF(F161="tak",30*G161*(10+MAX(Q$2:Q160))+R160,R160)</f>
        <v>12210</v>
      </c>
      <c r="S161">
        <f>IF(B161=7,15*(10+MAX(Q$2:Q161)),0)+S160</f>
        <v>11450</v>
      </c>
      <c r="T161">
        <f>IF(F161="tak",30*G161*(10+MAX(Q$2:Q160))-D161+T160,T160-D161)</f>
        <v>760</v>
      </c>
    </row>
    <row r="162" spans="1:20" x14ac:dyDescent="0.3">
      <c r="A162" s="2">
        <v>45087</v>
      </c>
      <c r="B162">
        <f t="shared" si="29"/>
        <v>6</v>
      </c>
      <c r="C162">
        <v>10</v>
      </c>
      <c r="D162">
        <f t="shared" si="30"/>
        <v>0</v>
      </c>
      <c r="E162" t="s">
        <v>6</v>
      </c>
      <c r="F162" s="2" t="str">
        <f t="shared" si="31"/>
        <v>NIE</v>
      </c>
      <c r="G162">
        <f t="shared" si="32"/>
        <v>0.5</v>
      </c>
      <c r="H162">
        <f t="shared" si="28"/>
        <v>0</v>
      </c>
      <c r="I162">
        <f t="shared" si="27"/>
        <v>0</v>
      </c>
      <c r="J162">
        <f t="shared" si="36"/>
        <v>760</v>
      </c>
      <c r="K162">
        <f t="shared" si="37"/>
        <v>12210</v>
      </c>
      <c r="L162">
        <f t="shared" si="38"/>
        <v>11450</v>
      </c>
      <c r="M162">
        <f t="shared" si="33"/>
        <v>760</v>
      </c>
      <c r="N162">
        <f t="shared" si="34"/>
        <v>6</v>
      </c>
      <c r="O162" t="str">
        <f t="shared" si="39"/>
        <v>nie</v>
      </c>
      <c r="P162" t="str">
        <f t="shared" si="35"/>
        <v>nie</v>
      </c>
      <c r="Q162">
        <f>IF(P162="koniec",IF(J162&gt;=2400,MAX(Q$2:Q161)+3,0),0)</f>
        <v>0</v>
      </c>
      <c r="R162">
        <f>IF(F162="tak",30*G162*(10+MAX(Q$2:Q161))+R161,R161)</f>
        <v>12210</v>
      </c>
      <c r="S162">
        <f>IF(B162=7,15*(10+MAX(Q$2:Q162)),0)+S161</f>
        <v>11450</v>
      </c>
      <c r="T162">
        <f>IF(F162="tak",30*G162*(10+MAX(Q$2:Q161))-D162+T161,T161-D162)</f>
        <v>760</v>
      </c>
    </row>
    <row r="163" spans="1:20" x14ac:dyDescent="0.3">
      <c r="A163" s="2">
        <v>45088</v>
      </c>
      <c r="B163">
        <f t="shared" si="29"/>
        <v>7</v>
      </c>
      <c r="C163">
        <v>10</v>
      </c>
      <c r="D163">
        <f t="shared" si="30"/>
        <v>150</v>
      </c>
      <c r="E163" t="s">
        <v>6</v>
      </c>
      <c r="F163" s="2" t="str">
        <f t="shared" si="31"/>
        <v>NIE</v>
      </c>
      <c r="G163">
        <f t="shared" si="32"/>
        <v>0.5</v>
      </c>
      <c r="H163">
        <f t="shared" si="28"/>
        <v>150</v>
      </c>
      <c r="I163">
        <f t="shared" si="27"/>
        <v>0</v>
      </c>
      <c r="J163">
        <f t="shared" si="36"/>
        <v>610</v>
      </c>
      <c r="K163">
        <f t="shared" si="37"/>
        <v>12210</v>
      </c>
      <c r="L163">
        <f t="shared" si="38"/>
        <v>11600</v>
      </c>
      <c r="M163">
        <f t="shared" si="33"/>
        <v>610</v>
      </c>
      <c r="N163">
        <f t="shared" si="34"/>
        <v>6</v>
      </c>
      <c r="O163" t="str">
        <f t="shared" si="39"/>
        <v>nie</v>
      </c>
      <c r="P163" t="str">
        <f t="shared" si="35"/>
        <v>nie</v>
      </c>
      <c r="Q163">
        <f>IF(P163="koniec",IF(J163&gt;=2400,MAX(Q$2:Q162)+3,0),0)</f>
        <v>0</v>
      </c>
      <c r="R163">
        <f>IF(F163="tak",30*G163*(10+MAX(Q$2:Q162))+R162,R162)</f>
        <v>12210</v>
      </c>
      <c r="S163">
        <f>IF(B163=7,15*(10+MAX(Q$2:Q163)),0)+S162</f>
        <v>11600</v>
      </c>
      <c r="T163">
        <f>IF(F163="tak",30*G163*(10+MAX(Q$2:Q162))-D163+T162,T162-D163)</f>
        <v>610</v>
      </c>
    </row>
    <row r="164" spans="1:20" x14ac:dyDescent="0.3">
      <c r="A164" s="2">
        <v>45089</v>
      </c>
      <c r="B164">
        <f t="shared" si="29"/>
        <v>1</v>
      </c>
      <c r="C164">
        <v>10</v>
      </c>
      <c r="D164">
        <f t="shared" si="30"/>
        <v>0</v>
      </c>
      <c r="E164" t="s">
        <v>6</v>
      </c>
      <c r="F164" s="2" t="str">
        <f t="shared" si="31"/>
        <v>TAK</v>
      </c>
      <c r="G164">
        <f t="shared" si="32"/>
        <v>0.5</v>
      </c>
      <c r="H164">
        <f t="shared" si="28"/>
        <v>0</v>
      </c>
      <c r="I164">
        <f t="shared" si="27"/>
        <v>150</v>
      </c>
      <c r="J164">
        <f t="shared" si="36"/>
        <v>760</v>
      </c>
      <c r="K164">
        <f t="shared" si="37"/>
        <v>12360</v>
      </c>
      <c r="L164">
        <f t="shared" si="38"/>
        <v>11600</v>
      </c>
      <c r="M164">
        <f t="shared" si="33"/>
        <v>760</v>
      </c>
      <c r="N164">
        <f t="shared" si="34"/>
        <v>6</v>
      </c>
      <c r="O164" t="str">
        <f t="shared" si="39"/>
        <v>nie</v>
      </c>
      <c r="P164" t="str">
        <f t="shared" si="35"/>
        <v>nie</v>
      </c>
      <c r="Q164">
        <f>IF(P164="koniec",IF(J164&gt;=2400,MAX(Q$2:Q163)+3,0),0)</f>
        <v>0</v>
      </c>
      <c r="R164">
        <f>IF(F164="tak",30*G164*(10+MAX(Q$2:Q163))+R163,R163)</f>
        <v>12360</v>
      </c>
      <c r="S164">
        <f>IF(B164=7,15*(10+MAX(Q$2:Q164)),0)+S163</f>
        <v>11600</v>
      </c>
      <c r="T164">
        <f>IF(F164="tak",30*G164*(10+MAX(Q$2:Q163))-D164+T163,T163-D164)</f>
        <v>760</v>
      </c>
    </row>
    <row r="165" spans="1:20" x14ac:dyDescent="0.3">
      <c r="A165" s="2">
        <v>45090</v>
      </c>
      <c r="B165">
        <f t="shared" si="29"/>
        <v>2</v>
      </c>
      <c r="C165">
        <v>10</v>
      </c>
      <c r="D165">
        <f t="shared" si="30"/>
        <v>0</v>
      </c>
      <c r="E165" t="s">
        <v>6</v>
      </c>
      <c r="F165" s="2" t="str">
        <f t="shared" si="31"/>
        <v>TAK</v>
      </c>
      <c r="G165">
        <f t="shared" si="32"/>
        <v>0.5</v>
      </c>
      <c r="H165">
        <f t="shared" si="28"/>
        <v>0</v>
      </c>
      <c r="I165">
        <f t="shared" si="27"/>
        <v>150</v>
      </c>
      <c r="J165">
        <f t="shared" si="36"/>
        <v>910</v>
      </c>
      <c r="K165">
        <f t="shared" si="37"/>
        <v>12510</v>
      </c>
      <c r="L165">
        <f t="shared" si="38"/>
        <v>11600</v>
      </c>
      <c r="M165">
        <f t="shared" si="33"/>
        <v>910</v>
      </c>
      <c r="N165">
        <f t="shared" si="34"/>
        <v>6</v>
      </c>
      <c r="O165" t="str">
        <f t="shared" si="39"/>
        <v>nie</v>
      </c>
      <c r="P165" t="str">
        <f t="shared" si="35"/>
        <v>nie</v>
      </c>
      <c r="Q165">
        <f>IF(P165="koniec",IF(J165&gt;=2400,MAX(Q$2:Q164)+3,0),0)</f>
        <v>0</v>
      </c>
      <c r="R165">
        <f>IF(F165="tak",30*G165*(10+MAX(Q$2:Q164))+R164,R164)</f>
        <v>12510</v>
      </c>
      <c r="S165">
        <f>IF(B165=7,15*(10+MAX(Q$2:Q165)),0)+S164</f>
        <v>11600</v>
      </c>
      <c r="T165">
        <f>IF(F165="tak",30*G165*(10+MAX(Q$2:Q164))-D165+T164,T164-D165)</f>
        <v>910</v>
      </c>
    </row>
    <row r="166" spans="1:20" x14ac:dyDescent="0.3">
      <c r="A166" s="2">
        <v>45091</v>
      </c>
      <c r="B166">
        <f t="shared" si="29"/>
        <v>3</v>
      </c>
      <c r="C166">
        <v>10</v>
      </c>
      <c r="D166">
        <f t="shared" si="30"/>
        <v>0</v>
      </c>
      <c r="E166" t="s">
        <v>6</v>
      </c>
      <c r="F166" s="2" t="str">
        <f t="shared" si="31"/>
        <v>TAK</v>
      </c>
      <c r="G166">
        <f t="shared" si="32"/>
        <v>0.5</v>
      </c>
      <c r="H166">
        <f t="shared" si="28"/>
        <v>0</v>
      </c>
      <c r="I166">
        <f t="shared" si="27"/>
        <v>150</v>
      </c>
      <c r="J166">
        <f t="shared" si="36"/>
        <v>1060</v>
      </c>
      <c r="K166">
        <f t="shared" si="37"/>
        <v>12660</v>
      </c>
      <c r="L166">
        <f t="shared" si="38"/>
        <v>11600</v>
      </c>
      <c r="M166">
        <f t="shared" si="33"/>
        <v>1060</v>
      </c>
      <c r="N166">
        <f t="shared" si="34"/>
        <v>6</v>
      </c>
      <c r="O166" t="str">
        <f t="shared" si="39"/>
        <v>nie</v>
      </c>
      <c r="P166" t="str">
        <f t="shared" si="35"/>
        <v>nie</v>
      </c>
      <c r="Q166">
        <f>IF(P166="koniec",IF(J166&gt;=2400,MAX(Q$2:Q165)+3,0),0)</f>
        <v>0</v>
      </c>
      <c r="R166">
        <f>IF(F166="tak",30*G166*(10+MAX(Q$2:Q165))+R165,R165)</f>
        <v>12660</v>
      </c>
      <c r="S166">
        <f>IF(B166=7,15*(10+MAX(Q$2:Q166)),0)+S165</f>
        <v>11600</v>
      </c>
      <c r="T166">
        <f>IF(F166="tak",30*G166*(10+MAX(Q$2:Q165))-D166+T165,T165-D166)</f>
        <v>1060</v>
      </c>
    </row>
    <row r="167" spans="1:20" x14ac:dyDescent="0.3">
      <c r="A167" s="2">
        <v>45092</v>
      </c>
      <c r="B167">
        <f t="shared" si="29"/>
        <v>4</v>
      </c>
      <c r="C167">
        <v>10</v>
      </c>
      <c r="D167">
        <f t="shared" si="30"/>
        <v>0</v>
      </c>
      <c r="E167" t="s">
        <v>6</v>
      </c>
      <c r="F167" s="2" t="str">
        <f t="shared" si="31"/>
        <v>TAK</v>
      </c>
      <c r="G167">
        <f t="shared" si="32"/>
        <v>0.5</v>
      </c>
      <c r="H167">
        <f t="shared" si="28"/>
        <v>0</v>
      </c>
      <c r="I167">
        <f t="shared" si="27"/>
        <v>150</v>
      </c>
      <c r="J167">
        <f t="shared" si="36"/>
        <v>1210</v>
      </c>
      <c r="K167">
        <f t="shared" si="37"/>
        <v>12810</v>
      </c>
      <c r="L167">
        <f t="shared" si="38"/>
        <v>11600</v>
      </c>
      <c r="M167">
        <f t="shared" si="33"/>
        <v>1210</v>
      </c>
      <c r="N167">
        <f t="shared" si="34"/>
        <v>6</v>
      </c>
      <c r="O167" t="str">
        <f t="shared" si="39"/>
        <v>nie</v>
      </c>
      <c r="P167" t="str">
        <f t="shared" si="35"/>
        <v>nie</v>
      </c>
      <c r="Q167">
        <f>IF(P167="koniec",IF(J167&gt;=2400,MAX(Q$2:Q166)+3,0),0)</f>
        <v>0</v>
      </c>
      <c r="R167">
        <f>IF(F167="tak",30*G167*(10+MAX(Q$2:Q166))+R166,R166)</f>
        <v>12810</v>
      </c>
      <c r="S167">
        <f>IF(B167=7,15*(10+MAX(Q$2:Q167)),0)+S166</f>
        <v>11600</v>
      </c>
      <c r="T167">
        <f>IF(F167="tak",30*G167*(10+MAX(Q$2:Q166))-D167+T166,T166-D167)</f>
        <v>1210</v>
      </c>
    </row>
    <row r="168" spans="1:20" x14ac:dyDescent="0.3">
      <c r="A168" s="2">
        <v>45093</v>
      </c>
      <c r="B168">
        <f t="shared" si="29"/>
        <v>5</v>
      </c>
      <c r="C168">
        <v>10</v>
      </c>
      <c r="D168">
        <f t="shared" si="30"/>
        <v>0</v>
      </c>
      <c r="E168" t="s">
        <v>6</v>
      </c>
      <c r="F168" s="2" t="str">
        <f t="shared" si="31"/>
        <v>TAK</v>
      </c>
      <c r="G168">
        <f t="shared" si="32"/>
        <v>0.5</v>
      </c>
      <c r="H168">
        <f t="shared" si="28"/>
        <v>0</v>
      </c>
      <c r="I168">
        <f t="shared" si="27"/>
        <v>150</v>
      </c>
      <c r="J168">
        <f t="shared" si="36"/>
        <v>1360</v>
      </c>
      <c r="K168">
        <f t="shared" si="37"/>
        <v>12960</v>
      </c>
      <c r="L168">
        <f t="shared" si="38"/>
        <v>11600</v>
      </c>
      <c r="M168">
        <f t="shared" si="33"/>
        <v>1360</v>
      </c>
      <c r="N168">
        <f t="shared" si="34"/>
        <v>6</v>
      </c>
      <c r="O168" t="str">
        <f t="shared" si="39"/>
        <v>nie</v>
      </c>
      <c r="P168" t="str">
        <f t="shared" si="35"/>
        <v>nie</v>
      </c>
      <c r="Q168">
        <f>IF(P168="koniec",IF(J168&gt;=2400,MAX(Q$2:Q167)+3,0),0)</f>
        <v>0</v>
      </c>
      <c r="R168">
        <f>IF(F168="tak",30*G168*(10+MAX(Q$2:Q167))+R167,R167)</f>
        <v>12960</v>
      </c>
      <c r="S168">
        <f>IF(B168=7,15*(10+MAX(Q$2:Q168)),0)+S167</f>
        <v>11600</v>
      </c>
      <c r="T168">
        <f>IF(F168="tak",30*G168*(10+MAX(Q$2:Q167))-D168+T167,T167-D168)</f>
        <v>1360</v>
      </c>
    </row>
    <row r="169" spans="1:20" x14ac:dyDescent="0.3">
      <c r="A169" s="2">
        <v>45094</v>
      </c>
      <c r="B169">
        <f t="shared" si="29"/>
        <v>6</v>
      </c>
      <c r="C169">
        <v>10</v>
      </c>
      <c r="D169">
        <f t="shared" si="30"/>
        <v>0</v>
      </c>
      <c r="E169" t="s">
        <v>6</v>
      </c>
      <c r="F169" s="2" t="str">
        <f t="shared" si="31"/>
        <v>NIE</v>
      </c>
      <c r="G169">
        <f t="shared" si="32"/>
        <v>0.5</v>
      </c>
      <c r="H169">
        <f t="shared" si="28"/>
        <v>0</v>
      </c>
      <c r="I169">
        <f t="shared" si="27"/>
        <v>0</v>
      </c>
      <c r="J169">
        <f t="shared" si="36"/>
        <v>1360</v>
      </c>
      <c r="K169">
        <f t="shared" si="37"/>
        <v>12960</v>
      </c>
      <c r="L169">
        <f t="shared" si="38"/>
        <v>11600</v>
      </c>
      <c r="M169">
        <f t="shared" si="33"/>
        <v>1360</v>
      </c>
      <c r="N169">
        <f t="shared" si="34"/>
        <v>6</v>
      </c>
      <c r="O169" t="str">
        <f t="shared" si="39"/>
        <v>nie</v>
      </c>
      <c r="P169" t="str">
        <f t="shared" si="35"/>
        <v>nie</v>
      </c>
      <c r="Q169">
        <f>IF(P169="koniec",IF(J169&gt;=2400,MAX(Q$2:Q168)+3,0),0)</f>
        <v>0</v>
      </c>
      <c r="R169">
        <f>IF(F169="tak",30*G169*(10+MAX(Q$2:Q168))+R168,R168)</f>
        <v>12960</v>
      </c>
      <c r="S169">
        <f>IF(B169=7,15*(10+MAX(Q$2:Q169)),0)+S168</f>
        <v>11600</v>
      </c>
      <c r="T169">
        <f>IF(F169="tak",30*G169*(10+MAX(Q$2:Q168))-D169+T168,T168-D169)</f>
        <v>1360</v>
      </c>
    </row>
    <row r="170" spans="1:20" x14ac:dyDescent="0.3">
      <c r="A170" s="2">
        <v>45095</v>
      </c>
      <c r="B170">
        <f t="shared" si="29"/>
        <v>7</v>
      </c>
      <c r="C170">
        <v>10</v>
      </c>
      <c r="D170">
        <f t="shared" si="30"/>
        <v>150</v>
      </c>
      <c r="E170" t="s">
        <v>6</v>
      </c>
      <c r="F170" s="2" t="str">
        <f t="shared" si="31"/>
        <v>NIE</v>
      </c>
      <c r="G170">
        <f t="shared" si="32"/>
        <v>0.5</v>
      </c>
      <c r="H170">
        <f t="shared" si="28"/>
        <v>150</v>
      </c>
      <c r="I170">
        <f t="shared" si="27"/>
        <v>0</v>
      </c>
      <c r="J170">
        <f t="shared" si="36"/>
        <v>1210</v>
      </c>
      <c r="K170">
        <f t="shared" si="37"/>
        <v>12960</v>
      </c>
      <c r="L170">
        <f t="shared" si="38"/>
        <v>11750</v>
      </c>
      <c r="M170">
        <f t="shared" si="33"/>
        <v>1210</v>
      </c>
      <c r="N170">
        <f t="shared" si="34"/>
        <v>6</v>
      </c>
      <c r="O170" t="str">
        <f t="shared" si="39"/>
        <v>nie</v>
      </c>
      <c r="P170" t="str">
        <f t="shared" si="35"/>
        <v>nie</v>
      </c>
      <c r="Q170">
        <f>IF(P170="koniec",IF(J170&gt;=2400,MAX(Q$2:Q169)+3,0),0)</f>
        <v>0</v>
      </c>
      <c r="R170">
        <f>IF(F170="tak",30*G170*(10+MAX(Q$2:Q169))+R169,R169)</f>
        <v>12960</v>
      </c>
      <c r="S170">
        <f>IF(B170=7,15*(10+MAX(Q$2:Q170)),0)+S169</f>
        <v>11750</v>
      </c>
      <c r="T170">
        <f>IF(F170="tak",30*G170*(10+MAX(Q$2:Q169))-D170+T169,T169-D170)</f>
        <v>1210</v>
      </c>
    </row>
    <row r="171" spans="1:20" x14ac:dyDescent="0.3">
      <c r="A171" s="2">
        <v>45096</v>
      </c>
      <c r="B171">
        <f t="shared" si="29"/>
        <v>1</v>
      </c>
      <c r="C171">
        <v>10</v>
      </c>
      <c r="D171">
        <f t="shared" si="30"/>
        <v>0</v>
      </c>
      <c r="E171" t="s">
        <v>6</v>
      </c>
      <c r="F171" s="2" t="str">
        <f t="shared" si="31"/>
        <v>TAK</v>
      </c>
      <c r="G171">
        <f t="shared" si="32"/>
        <v>0.5</v>
      </c>
      <c r="H171">
        <f t="shared" si="28"/>
        <v>0</v>
      </c>
      <c r="I171">
        <f t="shared" si="27"/>
        <v>150</v>
      </c>
      <c r="J171">
        <f t="shared" si="36"/>
        <v>1360</v>
      </c>
      <c r="K171">
        <f t="shared" si="37"/>
        <v>13110</v>
      </c>
      <c r="L171">
        <f t="shared" si="38"/>
        <v>11750</v>
      </c>
      <c r="M171">
        <f t="shared" si="33"/>
        <v>1360</v>
      </c>
      <c r="N171">
        <f t="shared" si="34"/>
        <v>6</v>
      </c>
      <c r="O171" t="str">
        <f t="shared" si="39"/>
        <v>nie</v>
      </c>
      <c r="P171" t="str">
        <f t="shared" si="35"/>
        <v>nie</v>
      </c>
      <c r="Q171">
        <f>IF(P171="koniec",IF(J171&gt;=2400,MAX(Q$2:Q170)+3,0),0)</f>
        <v>0</v>
      </c>
      <c r="R171">
        <f>IF(F171="tak",30*G171*(10+MAX(Q$2:Q170))+R170,R170)</f>
        <v>13110</v>
      </c>
      <c r="S171">
        <f>IF(B171=7,15*(10+MAX(Q$2:Q171)),0)+S170</f>
        <v>11750</v>
      </c>
      <c r="T171">
        <f>IF(F171="tak",30*G171*(10+MAX(Q$2:Q170))-D171+T170,T170-D171)</f>
        <v>1360</v>
      </c>
    </row>
    <row r="172" spans="1:20" x14ac:dyDescent="0.3">
      <c r="A172" s="2">
        <v>45097</v>
      </c>
      <c r="B172">
        <f t="shared" si="29"/>
        <v>2</v>
      </c>
      <c r="C172">
        <v>10</v>
      </c>
      <c r="D172">
        <f t="shared" si="30"/>
        <v>0</v>
      </c>
      <c r="E172" t="s">
        <v>6</v>
      </c>
      <c r="F172" s="2" t="str">
        <f t="shared" si="31"/>
        <v>TAK</v>
      </c>
      <c r="G172">
        <f t="shared" si="32"/>
        <v>0.5</v>
      </c>
      <c r="H172">
        <f t="shared" si="28"/>
        <v>0</v>
      </c>
      <c r="I172">
        <f t="shared" si="27"/>
        <v>150</v>
      </c>
      <c r="J172">
        <f t="shared" si="36"/>
        <v>1510</v>
      </c>
      <c r="K172">
        <f t="shared" si="37"/>
        <v>13260</v>
      </c>
      <c r="L172">
        <f t="shared" si="38"/>
        <v>11750</v>
      </c>
      <c r="M172">
        <f t="shared" si="33"/>
        <v>1510</v>
      </c>
      <c r="N172">
        <f t="shared" si="34"/>
        <v>6</v>
      </c>
      <c r="O172" t="str">
        <f t="shared" si="39"/>
        <v>nie</v>
      </c>
      <c r="P172" t="str">
        <f t="shared" si="35"/>
        <v>nie</v>
      </c>
      <c r="Q172">
        <f>IF(P172="koniec",IF(J172&gt;=2400,MAX(Q$2:Q171)+3,0),0)</f>
        <v>0</v>
      </c>
      <c r="R172">
        <f>IF(F172="tak",30*G172*(10+MAX(Q$2:Q171))+R171,R171)</f>
        <v>13260</v>
      </c>
      <c r="S172">
        <f>IF(B172=7,15*(10+MAX(Q$2:Q172)),0)+S171</f>
        <v>11750</v>
      </c>
      <c r="T172">
        <f>IF(F172="tak",30*G172*(10+MAX(Q$2:Q171))-D172+T171,T171-D172)</f>
        <v>1510</v>
      </c>
    </row>
    <row r="173" spans="1:20" x14ac:dyDescent="0.3">
      <c r="A173" s="2">
        <v>45098</v>
      </c>
      <c r="B173">
        <f t="shared" si="29"/>
        <v>3</v>
      </c>
      <c r="C173">
        <v>10</v>
      </c>
      <c r="D173">
        <f t="shared" si="30"/>
        <v>0</v>
      </c>
      <c r="E173" t="s">
        <v>7</v>
      </c>
      <c r="F173" s="2" t="str">
        <f t="shared" si="31"/>
        <v>TAK</v>
      </c>
      <c r="G173">
        <f t="shared" si="32"/>
        <v>0.9</v>
      </c>
      <c r="H173">
        <f t="shared" si="28"/>
        <v>0</v>
      </c>
      <c r="I173">
        <f t="shared" si="27"/>
        <v>270</v>
      </c>
      <c r="J173">
        <f t="shared" si="36"/>
        <v>1780</v>
      </c>
      <c r="K173">
        <f t="shared" si="37"/>
        <v>13530</v>
      </c>
      <c r="L173">
        <f t="shared" si="38"/>
        <v>11750</v>
      </c>
      <c r="M173">
        <f t="shared" si="33"/>
        <v>1780</v>
      </c>
      <c r="N173">
        <f t="shared" si="34"/>
        <v>6</v>
      </c>
      <c r="O173" t="str">
        <f t="shared" si="39"/>
        <v>nie</v>
      </c>
      <c r="P173" t="str">
        <f t="shared" si="35"/>
        <v>nie</v>
      </c>
      <c r="Q173">
        <f>IF(P173="koniec",IF(J173&gt;=2400,MAX(Q$2:Q172)+3,0),0)</f>
        <v>0</v>
      </c>
      <c r="R173">
        <f>IF(F173="tak",30*G173*(10+MAX(Q$2:Q172))+R172,R172)</f>
        <v>13530</v>
      </c>
      <c r="S173">
        <f>IF(B173=7,15*(10+MAX(Q$2:Q173)),0)+S172</f>
        <v>11750</v>
      </c>
      <c r="T173">
        <f>IF(F173="tak",30*G173*(10+MAX(Q$2:Q172))-D173+T172,T172-D173)</f>
        <v>1780</v>
      </c>
    </row>
    <row r="174" spans="1:20" x14ac:dyDescent="0.3">
      <c r="A174" s="2">
        <v>45099</v>
      </c>
      <c r="B174">
        <f t="shared" si="29"/>
        <v>4</v>
      </c>
      <c r="C174">
        <v>10</v>
      </c>
      <c r="D174">
        <f t="shared" si="30"/>
        <v>0</v>
      </c>
      <c r="E174" t="s">
        <v>7</v>
      </c>
      <c r="F174" s="2" t="str">
        <f t="shared" si="31"/>
        <v>TAK</v>
      </c>
      <c r="G174">
        <f t="shared" si="32"/>
        <v>0.9</v>
      </c>
      <c r="H174">
        <f t="shared" si="28"/>
        <v>0</v>
      </c>
      <c r="I174">
        <f t="shared" si="27"/>
        <v>270</v>
      </c>
      <c r="J174">
        <f t="shared" si="36"/>
        <v>2050</v>
      </c>
      <c r="K174">
        <f t="shared" si="37"/>
        <v>13800</v>
      </c>
      <c r="L174">
        <f t="shared" si="38"/>
        <v>11750</v>
      </c>
      <c r="M174">
        <f t="shared" si="33"/>
        <v>2050</v>
      </c>
      <c r="N174">
        <f t="shared" si="34"/>
        <v>6</v>
      </c>
      <c r="O174" t="str">
        <f t="shared" si="39"/>
        <v>nie</v>
      </c>
      <c r="P174" t="str">
        <f t="shared" si="35"/>
        <v>nie</v>
      </c>
      <c r="Q174">
        <f>IF(P174="koniec",IF(J174&gt;=2400,MAX(Q$2:Q173)+3,0),0)</f>
        <v>0</v>
      </c>
      <c r="R174">
        <f>IF(F174="tak",30*G174*(10+MAX(Q$2:Q173))+R173,R173)</f>
        <v>13800</v>
      </c>
      <c r="S174">
        <f>IF(B174=7,15*(10+MAX(Q$2:Q174)),0)+S173</f>
        <v>11750</v>
      </c>
      <c r="T174">
        <f>IF(F174="tak",30*G174*(10+MAX(Q$2:Q173))-D174+T173,T173-D174)</f>
        <v>2050</v>
      </c>
    </row>
    <row r="175" spans="1:20" x14ac:dyDescent="0.3">
      <c r="A175" s="2">
        <v>45100</v>
      </c>
      <c r="B175">
        <f t="shared" si="29"/>
        <v>5</v>
      </c>
      <c r="C175">
        <v>10</v>
      </c>
      <c r="D175">
        <f t="shared" si="30"/>
        <v>0</v>
      </c>
      <c r="E175" t="s">
        <v>7</v>
      </c>
      <c r="F175" s="2" t="str">
        <f t="shared" si="31"/>
        <v>TAK</v>
      </c>
      <c r="G175">
        <f t="shared" si="32"/>
        <v>0.9</v>
      </c>
      <c r="H175">
        <f t="shared" si="28"/>
        <v>0</v>
      </c>
      <c r="I175">
        <f t="shared" si="27"/>
        <v>270</v>
      </c>
      <c r="J175">
        <f t="shared" si="36"/>
        <v>2320</v>
      </c>
      <c r="K175">
        <f t="shared" si="37"/>
        <v>14070</v>
      </c>
      <c r="L175">
        <f t="shared" si="38"/>
        <v>11750</v>
      </c>
      <c r="M175">
        <f t="shared" si="33"/>
        <v>2320</v>
      </c>
      <c r="N175">
        <f t="shared" si="34"/>
        <v>6</v>
      </c>
      <c r="O175" t="str">
        <f t="shared" si="39"/>
        <v>nie</v>
      </c>
      <c r="P175" t="str">
        <f t="shared" si="35"/>
        <v>nie</v>
      </c>
      <c r="Q175">
        <f>IF(P175="koniec",IF(J175&gt;=2400,MAX(Q$2:Q174)+3,0),0)</f>
        <v>0</v>
      </c>
      <c r="R175">
        <f>IF(F175="tak",30*G175*(10+MAX(Q$2:Q174))+R174,R174)</f>
        <v>14070</v>
      </c>
      <c r="S175">
        <f>IF(B175=7,15*(10+MAX(Q$2:Q175)),0)+S174</f>
        <v>11750</v>
      </c>
      <c r="T175">
        <f>IF(F175="tak",30*G175*(10+MAX(Q$2:Q174))-D175+T174,T174-D175)</f>
        <v>2320</v>
      </c>
    </row>
    <row r="176" spans="1:20" x14ac:dyDescent="0.3">
      <c r="A176" s="2">
        <v>45101</v>
      </c>
      <c r="B176">
        <f t="shared" si="29"/>
        <v>6</v>
      </c>
      <c r="C176">
        <v>10</v>
      </c>
      <c r="D176">
        <f t="shared" si="30"/>
        <v>0</v>
      </c>
      <c r="E176" t="s">
        <v>7</v>
      </c>
      <c r="F176" s="2" t="str">
        <f t="shared" si="31"/>
        <v>NIE</v>
      </c>
      <c r="G176">
        <f t="shared" si="32"/>
        <v>0.9</v>
      </c>
      <c r="H176">
        <f t="shared" si="28"/>
        <v>0</v>
      </c>
      <c r="I176">
        <f t="shared" si="27"/>
        <v>0</v>
      </c>
      <c r="J176">
        <f t="shared" si="36"/>
        <v>2320</v>
      </c>
      <c r="K176">
        <f t="shared" si="37"/>
        <v>14070</v>
      </c>
      <c r="L176">
        <f t="shared" si="38"/>
        <v>11750</v>
      </c>
      <c r="M176">
        <f t="shared" si="33"/>
        <v>2320</v>
      </c>
      <c r="N176">
        <f t="shared" si="34"/>
        <v>6</v>
      </c>
      <c r="O176" t="str">
        <f t="shared" si="39"/>
        <v>nie</v>
      </c>
      <c r="P176" t="str">
        <f t="shared" si="35"/>
        <v>nie</v>
      </c>
      <c r="Q176">
        <f>IF(P176="koniec",IF(J176&gt;=2400,MAX(Q$2:Q175)+3,0),0)</f>
        <v>0</v>
      </c>
      <c r="R176">
        <f>IF(F176="tak",30*G176*(10+MAX(Q$2:Q175))+R175,R175)</f>
        <v>14070</v>
      </c>
      <c r="S176">
        <f>IF(B176=7,15*(10+MAX(Q$2:Q176)),0)+S175</f>
        <v>11750</v>
      </c>
      <c r="T176">
        <f>IF(F176="tak",30*G176*(10+MAX(Q$2:Q175))-D176+T175,T175-D176)</f>
        <v>2320</v>
      </c>
    </row>
    <row r="177" spans="1:20" x14ac:dyDescent="0.3">
      <c r="A177" s="2">
        <v>45102</v>
      </c>
      <c r="B177">
        <f t="shared" si="29"/>
        <v>7</v>
      </c>
      <c r="C177">
        <v>10</v>
      </c>
      <c r="D177">
        <f t="shared" si="30"/>
        <v>150</v>
      </c>
      <c r="E177" t="s">
        <v>7</v>
      </c>
      <c r="F177" s="2" t="str">
        <f t="shared" si="31"/>
        <v>NIE</v>
      </c>
      <c r="G177">
        <f t="shared" si="32"/>
        <v>0.9</v>
      </c>
      <c r="H177">
        <f t="shared" si="28"/>
        <v>150</v>
      </c>
      <c r="I177">
        <f t="shared" si="27"/>
        <v>0</v>
      </c>
      <c r="J177">
        <f t="shared" si="36"/>
        <v>2170</v>
      </c>
      <c r="K177">
        <f t="shared" si="37"/>
        <v>14070</v>
      </c>
      <c r="L177">
        <f t="shared" si="38"/>
        <v>11900</v>
      </c>
      <c r="M177">
        <f t="shared" si="33"/>
        <v>2170</v>
      </c>
      <c r="N177">
        <f t="shared" si="34"/>
        <v>6</v>
      </c>
      <c r="O177" t="str">
        <f t="shared" si="39"/>
        <v>nie</v>
      </c>
      <c r="P177" t="str">
        <f t="shared" si="35"/>
        <v>nie</v>
      </c>
      <c r="Q177">
        <f>IF(P177="koniec",IF(J177&gt;=2400,MAX(Q$2:Q176)+3,0),0)</f>
        <v>0</v>
      </c>
      <c r="R177">
        <f>IF(F177="tak",30*G177*(10+MAX(Q$2:Q176))+R176,R176)</f>
        <v>14070</v>
      </c>
      <c r="S177">
        <f>IF(B177=7,15*(10+MAX(Q$2:Q177)),0)+S176</f>
        <v>11900</v>
      </c>
      <c r="T177">
        <f>IF(F177="tak",30*G177*(10+MAX(Q$2:Q176))-D177+T176,T176-D177)</f>
        <v>2170</v>
      </c>
    </row>
    <row r="178" spans="1:20" x14ac:dyDescent="0.3">
      <c r="A178" s="2">
        <v>45103</v>
      </c>
      <c r="B178">
        <f t="shared" si="29"/>
        <v>1</v>
      </c>
      <c r="C178">
        <v>10</v>
      </c>
      <c r="D178">
        <f t="shared" si="30"/>
        <v>0</v>
      </c>
      <c r="E178" t="s">
        <v>7</v>
      </c>
      <c r="F178" s="2" t="str">
        <f t="shared" si="31"/>
        <v>TAK</v>
      </c>
      <c r="G178">
        <f t="shared" si="32"/>
        <v>0.9</v>
      </c>
      <c r="H178">
        <f t="shared" si="28"/>
        <v>0</v>
      </c>
      <c r="I178">
        <f t="shared" si="27"/>
        <v>270</v>
      </c>
      <c r="J178">
        <f t="shared" si="36"/>
        <v>2440</v>
      </c>
      <c r="K178">
        <f t="shared" si="37"/>
        <v>14340</v>
      </c>
      <c r="L178">
        <f t="shared" si="38"/>
        <v>11900</v>
      </c>
      <c r="M178">
        <f t="shared" si="33"/>
        <v>2440</v>
      </c>
      <c r="N178">
        <f t="shared" si="34"/>
        <v>6</v>
      </c>
      <c r="O178" t="str">
        <f t="shared" si="39"/>
        <v>nie</v>
      </c>
      <c r="P178" t="str">
        <f t="shared" si="35"/>
        <v>nie</v>
      </c>
      <c r="Q178">
        <f>IF(P178="koniec",IF(J178&gt;=2400,MAX(Q$2:Q177)+3,0),0)</f>
        <v>0</v>
      </c>
      <c r="R178">
        <f>IF(F178="tak",30*G178*(10+MAX(Q$2:Q177))+R177,R177)</f>
        <v>14340</v>
      </c>
      <c r="S178">
        <f>IF(B178=7,15*(10+MAX(Q$2:Q178)),0)+S177</f>
        <v>11900</v>
      </c>
      <c r="T178">
        <f>IF(F178="tak",30*G178*(10+MAX(Q$2:Q177))-D178+T177,T177-D178)</f>
        <v>2440</v>
      </c>
    </row>
    <row r="179" spans="1:20" x14ac:dyDescent="0.3">
      <c r="A179" s="2">
        <v>45104</v>
      </c>
      <c r="B179">
        <f t="shared" si="29"/>
        <v>2</v>
      </c>
      <c r="C179">
        <v>10</v>
      </c>
      <c r="D179">
        <f t="shared" si="30"/>
        <v>0</v>
      </c>
      <c r="E179" t="s">
        <v>7</v>
      </c>
      <c r="F179" s="2" t="str">
        <f t="shared" si="31"/>
        <v>TAK</v>
      </c>
      <c r="G179">
        <f t="shared" si="32"/>
        <v>0.9</v>
      </c>
      <c r="H179">
        <f t="shared" si="28"/>
        <v>0</v>
      </c>
      <c r="I179">
        <f t="shared" si="27"/>
        <v>270</v>
      </c>
      <c r="J179">
        <f t="shared" si="36"/>
        <v>2710</v>
      </c>
      <c r="K179">
        <f t="shared" si="37"/>
        <v>14610</v>
      </c>
      <c r="L179">
        <f t="shared" si="38"/>
        <v>11900</v>
      </c>
      <c r="M179">
        <f t="shared" si="33"/>
        <v>2710</v>
      </c>
      <c r="N179">
        <f t="shared" si="34"/>
        <v>6</v>
      </c>
      <c r="O179" t="str">
        <f t="shared" si="39"/>
        <v>nie</v>
      </c>
      <c r="P179" t="str">
        <f t="shared" si="35"/>
        <v>nie</v>
      </c>
      <c r="Q179">
        <f>IF(P179="koniec",IF(J179&gt;=2400,MAX(Q$2:Q178)+3,0),0)</f>
        <v>0</v>
      </c>
      <c r="R179">
        <f>IF(F179="tak",30*G179*(10+MAX(Q$2:Q178))+R178,R178)</f>
        <v>14610</v>
      </c>
      <c r="S179">
        <f>IF(B179=7,15*(10+MAX(Q$2:Q179)),0)+S178</f>
        <v>11900</v>
      </c>
      <c r="T179">
        <f>IF(F179="tak",30*G179*(10+MAX(Q$2:Q178))-D179+T178,T178-D179)</f>
        <v>2710</v>
      </c>
    </row>
    <row r="180" spans="1:20" x14ac:dyDescent="0.3">
      <c r="A180" s="2">
        <v>45105</v>
      </c>
      <c r="B180">
        <f t="shared" si="29"/>
        <v>3</v>
      </c>
      <c r="C180">
        <v>10</v>
      </c>
      <c r="D180">
        <f t="shared" si="30"/>
        <v>0</v>
      </c>
      <c r="E180" t="s">
        <v>7</v>
      </c>
      <c r="F180" s="2" t="str">
        <f t="shared" si="31"/>
        <v>TAK</v>
      </c>
      <c r="G180">
        <f t="shared" si="32"/>
        <v>0.9</v>
      </c>
      <c r="H180">
        <f t="shared" si="28"/>
        <v>0</v>
      </c>
      <c r="I180">
        <f t="shared" si="27"/>
        <v>270</v>
      </c>
      <c r="J180">
        <f t="shared" si="36"/>
        <v>2980</v>
      </c>
      <c r="K180">
        <f t="shared" si="37"/>
        <v>14880</v>
      </c>
      <c r="L180">
        <f t="shared" si="38"/>
        <v>11900</v>
      </c>
      <c r="M180">
        <f t="shared" si="33"/>
        <v>2980</v>
      </c>
      <c r="N180">
        <f t="shared" si="34"/>
        <v>6</v>
      </c>
      <c r="O180" t="str">
        <f t="shared" si="39"/>
        <v>nie</v>
      </c>
      <c r="P180" t="str">
        <f t="shared" si="35"/>
        <v>nie</v>
      </c>
      <c r="Q180">
        <f>IF(P180="koniec",IF(J180&gt;=2400,MAX(Q$2:Q179)+3,0),0)</f>
        <v>0</v>
      </c>
      <c r="R180">
        <f>IF(F180="tak",30*G180*(10+MAX(Q$2:Q179))+R179,R179)</f>
        <v>14880</v>
      </c>
      <c r="S180">
        <f>IF(B180=7,15*(10+MAX(Q$2:Q180)),0)+S179</f>
        <v>11900</v>
      </c>
      <c r="T180">
        <f>IF(F180="tak",30*G180*(10+MAX(Q$2:Q179))-D180+T179,T179-D180)</f>
        <v>2980</v>
      </c>
    </row>
    <row r="181" spans="1:20" x14ac:dyDescent="0.3">
      <c r="A181" s="2">
        <v>45106</v>
      </c>
      <c r="B181">
        <f t="shared" si="29"/>
        <v>4</v>
      </c>
      <c r="C181">
        <v>10</v>
      </c>
      <c r="D181">
        <f t="shared" si="30"/>
        <v>0</v>
      </c>
      <c r="E181" t="s">
        <v>7</v>
      </c>
      <c r="F181" s="2" t="str">
        <f t="shared" si="31"/>
        <v>TAK</v>
      </c>
      <c r="G181">
        <f t="shared" si="32"/>
        <v>0.9</v>
      </c>
      <c r="H181">
        <f t="shared" si="28"/>
        <v>0</v>
      </c>
      <c r="I181">
        <f t="shared" si="27"/>
        <v>270</v>
      </c>
      <c r="J181">
        <f t="shared" si="36"/>
        <v>3250</v>
      </c>
      <c r="K181">
        <f t="shared" si="37"/>
        <v>15150</v>
      </c>
      <c r="L181">
        <f t="shared" si="38"/>
        <v>11900</v>
      </c>
      <c r="M181">
        <f t="shared" si="33"/>
        <v>3250</v>
      </c>
      <c r="N181">
        <f t="shared" si="34"/>
        <v>6</v>
      </c>
      <c r="O181" t="str">
        <f t="shared" si="39"/>
        <v>nie</v>
      </c>
      <c r="P181" t="str">
        <f>IF(AND(O181="nie",O182="tak"),"koniec","nie")</f>
        <v>nie</v>
      </c>
      <c r="Q181">
        <f>IF(P181="koniec",IF(J181&gt;=2400,MAX(Q$2:Q180)+3,0),0)</f>
        <v>0</v>
      </c>
      <c r="R181">
        <f>IF(F181="tak",30*G181*(10+MAX(Q$2:Q180))+R180,R180)</f>
        <v>15150</v>
      </c>
      <c r="S181">
        <f>IF(B181=7,15*(10+MAX(Q$2:Q181)),0)+S180</f>
        <v>11900</v>
      </c>
      <c r="T181">
        <f>IF(F181="tak",30*G181*(10+MAX(Q$2:Q180))-D181+T180,T180-D181)</f>
        <v>3250</v>
      </c>
    </row>
    <row r="182" spans="1:20" x14ac:dyDescent="0.3">
      <c r="A182" s="2">
        <v>45107</v>
      </c>
      <c r="B182">
        <f t="shared" si="29"/>
        <v>5</v>
      </c>
      <c r="C182">
        <v>10</v>
      </c>
      <c r="D182">
        <f t="shared" si="30"/>
        <v>0</v>
      </c>
      <c r="E182" t="s">
        <v>7</v>
      </c>
      <c r="F182" s="2" t="str">
        <f t="shared" si="31"/>
        <v>TAK</v>
      </c>
      <c r="G182">
        <f t="shared" si="32"/>
        <v>0.9</v>
      </c>
      <c r="H182">
        <f t="shared" si="28"/>
        <v>0</v>
      </c>
      <c r="I182">
        <f t="shared" si="27"/>
        <v>270</v>
      </c>
      <c r="J182">
        <f t="shared" si="36"/>
        <v>3520</v>
      </c>
      <c r="K182">
        <f>IF(F182="tak",G182*C182*30+K181,K181)</f>
        <v>15420</v>
      </c>
      <c r="L182">
        <f>L181+D182</f>
        <v>11900</v>
      </c>
      <c r="M182">
        <f t="shared" si="33"/>
        <v>3520</v>
      </c>
      <c r="N182">
        <f t="shared" si="34"/>
        <v>6</v>
      </c>
      <c r="O182" t="str">
        <f>IF(N182=N181,"nie","tak")</f>
        <v>nie</v>
      </c>
      <c r="P182" t="str">
        <f>IF(AND(O182="nie",O183="tak"),"koniec","nie")</f>
        <v>koniec</v>
      </c>
      <c r="Q182">
        <f>IF(P182="koniec",IF(J182&gt;=2400,MAX(Q$2:Q181)+3,0),0)</f>
        <v>3</v>
      </c>
      <c r="R182">
        <f>IF(F182="tak",30*G182*(10+MAX(Q$2:Q181))+R181,R181)</f>
        <v>15420</v>
      </c>
      <c r="S182">
        <f>IF(B182=7,15*(10+MAX(Q$2:Q182)),0)+S181</f>
        <v>11900</v>
      </c>
      <c r="T182">
        <f>IF(F182="tak",30*G182*(10+MAX(Q$2:Q181))-D182+T181,T181-D182)</f>
        <v>3520</v>
      </c>
    </row>
    <row r="183" spans="1:20" x14ac:dyDescent="0.3">
      <c r="A183" s="2">
        <v>45108</v>
      </c>
      <c r="B183">
        <f t="shared" si="29"/>
        <v>6</v>
      </c>
      <c r="C183">
        <v>10</v>
      </c>
      <c r="D183">
        <f t="shared" si="30"/>
        <v>0</v>
      </c>
      <c r="E183" t="s">
        <v>7</v>
      </c>
      <c r="F183" s="2" t="str">
        <f t="shared" si="31"/>
        <v>NIE</v>
      </c>
      <c r="G183">
        <f t="shared" si="32"/>
        <v>0.9</v>
      </c>
      <c r="H183">
        <f t="shared" si="28"/>
        <v>0</v>
      </c>
      <c r="I183">
        <f t="shared" si="27"/>
        <v>0</v>
      </c>
      <c r="J183">
        <f t="shared" si="36"/>
        <v>3520</v>
      </c>
      <c r="K183">
        <f>IF(F183="tak",G183*C183*30+K182,K182)</f>
        <v>15420</v>
      </c>
      <c r="L183">
        <f>L182+D183</f>
        <v>11900</v>
      </c>
      <c r="M183">
        <f t="shared" si="33"/>
        <v>3520</v>
      </c>
      <c r="N183">
        <f t="shared" si="34"/>
        <v>7</v>
      </c>
      <c r="O183" t="str">
        <f>IF(N183=N182,"nie","tak")</f>
        <v>tak</v>
      </c>
      <c r="P183" t="str">
        <f t="shared" si="35"/>
        <v>nie</v>
      </c>
      <c r="Q183">
        <f>IF(P183="koniec",IF(J183&gt;=2400,MAX(Q$2:Q182)+3,0),0)</f>
        <v>0</v>
      </c>
      <c r="R183">
        <f>IF(F183="tak",30*G183*(10+MAX(Q$2:Q182))+R182,R182)</f>
        <v>15420</v>
      </c>
      <c r="S183">
        <f>IF(B183=7,15*(10+MAX(Q$2:Q183)),0)+S182</f>
        <v>11900</v>
      </c>
      <c r="T183">
        <f>IF(F183="tak",30*G183*(10+MAX(Q$2:Q182))-D183+T182,T182-D183)</f>
        <v>3520</v>
      </c>
    </row>
    <row r="184" spans="1:20" x14ac:dyDescent="0.3">
      <c r="A184" s="2">
        <v>45109</v>
      </c>
      <c r="B184">
        <f t="shared" si="29"/>
        <v>7</v>
      </c>
      <c r="C184">
        <v>10</v>
      </c>
      <c r="D184">
        <f t="shared" si="30"/>
        <v>150</v>
      </c>
      <c r="E184" t="s">
        <v>7</v>
      </c>
      <c r="F184" s="2" t="str">
        <f t="shared" si="31"/>
        <v>NIE</v>
      </c>
      <c r="G184">
        <f t="shared" si="32"/>
        <v>0.9</v>
      </c>
      <c r="H184">
        <f t="shared" si="28"/>
        <v>150</v>
      </c>
      <c r="I184">
        <f t="shared" si="27"/>
        <v>0</v>
      </c>
      <c r="J184">
        <f t="shared" si="36"/>
        <v>3370</v>
      </c>
      <c r="K184">
        <f t="shared" si="37"/>
        <v>15420</v>
      </c>
      <c r="L184">
        <f t="shared" si="38"/>
        <v>12050</v>
      </c>
      <c r="M184">
        <f t="shared" si="33"/>
        <v>3370</v>
      </c>
      <c r="N184">
        <f t="shared" si="34"/>
        <v>7</v>
      </c>
      <c r="O184" t="str">
        <f t="shared" si="39"/>
        <v>nie</v>
      </c>
      <c r="P184" t="str">
        <f t="shared" si="35"/>
        <v>nie</v>
      </c>
      <c r="Q184">
        <f>IF(P184="koniec",IF(J184&gt;=2400,MAX(Q$2:Q183)+3,0),0)</f>
        <v>0</v>
      </c>
      <c r="R184">
        <f>IF(F184="tak",30*G184*(10+MAX(Q$2:Q183))+R183,R183)</f>
        <v>15420</v>
      </c>
      <c r="S184">
        <f>IF(B184=7,15*(10+MAX(Q$2:Q184)),0)+S183</f>
        <v>12095</v>
      </c>
      <c r="T184">
        <f>IF(F184="tak",30*G184*(10+MAX(Q$2:Q183))-D184+T183,T183-D184)</f>
        <v>3370</v>
      </c>
    </row>
    <row r="185" spans="1:20" x14ac:dyDescent="0.3">
      <c r="A185" s="2">
        <v>45110</v>
      </c>
      <c r="B185">
        <f t="shared" si="29"/>
        <v>1</v>
      </c>
      <c r="C185">
        <v>10</v>
      </c>
      <c r="D185">
        <f t="shared" si="30"/>
        <v>0</v>
      </c>
      <c r="E185" t="s">
        <v>7</v>
      </c>
      <c r="F185" s="2" t="str">
        <f t="shared" si="31"/>
        <v>TAK</v>
      </c>
      <c r="G185">
        <f t="shared" si="32"/>
        <v>0.9</v>
      </c>
      <c r="H185">
        <f t="shared" si="28"/>
        <v>0</v>
      </c>
      <c r="I185">
        <f t="shared" si="27"/>
        <v>270</v>
      </c>
      <c r="J185">
        <f t="shared" si="36"/>
        <v>3640</v>
      </c>
      <c r="K185">
        <f t="shared" si="37"/>
        <v>15690</v>
      </c>
      <c r="L185">
        <f t="shared" si="38"/>
        <v>12050</v>
      </c>
      <c r="M185">
        <f t="shared" si="33"/>
        <v>3640</v>
      </c>
      <c r="N185">
        <f t="shared" si="34"/>
        <v>7</v>
      </c>
      <c r="O185" t="str">
        <f t="shared" si="39"/>
        <v>nie</v>
      </c>
      <c r="P185" t="str">
        <f t="shared" si="35"/>
        <v>nie</v>
      </c>
      <c r="Q185">
        <f>IF(P185="koniec",IF(J185&gt;=2400,MAX(Q$2:Q184)+3,0),0)</f>
        <v>0</v>
      </c>
      <c r="R185">
        <f>IF(F185="tak",30*G185*(10+MAX(Q$2:Q184))+R184,R184)</f>
        <v>15771</v>
      </c>
      <c r="S185">
        <f>IF(B185=7,15*(10+MAX(Q$2:Q185)),0)+S184</f>
        <v>12095</v>
      </c>
      <c r="T185">
        <f>IF(F185="tak",30*G185*(10+MAX(Q$2:Q184))-D185+T184,T184-D185)</f>
        <v>3721</v>
      </c>
    </row>
    <row r="186" spans="1:20" x14ac:dyDescent="0.3">
      <c r="A186" s="2">
        <v>45111</v>
      </c>
      <c r="B186">
        <f t="shared" si="29"/>
        <v>2</v>
      </c>
      <c r="C186">
        <v>10</v>
      </c>
      <c r="D186">
        <f t="shared" si="30"/>
        <v>0</v>
      </c>
      <c r="E186" t="s">
        <v>7</v>
      </c>
      <c r="F186" s="2" t="str">
        <f t="shared" si="31"/>
        <v>TAK</v>
      </c>
      <c r="G186">
        <f t="shared" si="32"/>
        <v>0.9</v>
      </c>
      <c r="H186">
        <f t="shared" si="28"/>
        <v>0</v>
      </c>
      <c r="I186">
        <f t="shared" si="27"/>
        <v>270</v>
      </c>
      <c r="J186">
        <f t="shared" si="36"/>
        <v>3910</v>
      </c>
      <c r="K186">
        <f t="shared" si="37"/>
        <v>15960</v>
      </c>
      <c r="L186">
        <f t="shared" si="38"/>
        <v>12050</v>
      </c>
      <c r="M186">
        <f t="shared" si="33"/>
        <v>3910</v>
      </c>
      <c r="N186">
        <f t="shared" si="34"/>
        <v>7</v>
      </c>
      <c r="O186" t="str">
        <f t="shared" si="39"/>
        <v>nie</v>
      </c>
      <c r="P186" t="str">
        <f t="shared" si="35"/>
        <v>nie</v>
      </c>
      <c r="Q186">
        <f>IF(P186="koniec",IF(J186&gt;=2400,MAX(Q$2:Q185)+3,0),0)</f>
        <v>0</v>
      </c>
      <c r="R186">
        <f>IF(F186="tak",30*G186*(10+MAX(Q$2:Q185))+R185,R185)</f>
        <v>16122</v>
      </c>
      <c r="S186">
        <f>IF(B186=7,15*(10+MAX(Q$2:Q186)),0)+S185</f>
        <v>12095</v>
      </c>
      <c r="T186">
        <f>IF(F186="tak",30*G186*(10+MAX(Q$2:Q185))-D186+T185,T185-D186)</f>
        <v>4072</v>
      </c>
    </row>
    <row r="187" spans="1:20" x14ac:dyDescent="0.3">
      <c r="A187" s="2">
        <v>45112</v>
      </c>
      <c r="B187">
        <f t="shared" si="29"/>
        <v>3</v>
      </c>
      <c r="C187">
        <v>10</v>
      </c>
      <c r="D187">
        <f t="shared" si="30"/>
        <v>0</v>
      </c>
      <c r="E187" t="s">
        <v>7</v>
      </c>
      <c r="F187" s="2" t="str">
        <f t="shared" si="31"/>
        <v>TAK</v>
      </c>
      <c r="G187">
        <f t="shared" si="32"/>
        <v>0.9</v>
      </c>
      <c r="H187">
        <f t="shared" si="28"/>
        <v>0</v>
      </c>
      <c r="I187">
        <f t="shared" si="27"/>
        <v>270</v>
      </c>
      <c r="J187">
        <f t="shared" si="36"/>
        <v>4180</v>
      </c>
      <c r="K187">
        <f t="shared" si="37"/>
        <v>16230</v>
      </c>
      <c r="L187">
        <f t="shared" si="38"/>
        <v>12050</v>
      </c>
      <c r="M187">
        <f t="shared" si="33"/>
        <v>4180</v>
      </c>
      <c r="N187">
        <f t="shared" si="34"/>
        <v>7</v>
      </c>
      <c r="O187" t="str">
        <f t="shared" si="39"/>
        <v>nie</v>
      </c>
      <c r="P187" t="str">
        <f t="shared" si="35"/>
        <v>nie</v>
      </c>
      <c r="Q187">
        <f>IF(P187="koniec",IF(J187&gt;=2400,MAX(Q$2:Q186)+3,0),0)</f>
        <v>0</v>
      </c>
      <c r="R187">
        <f>IF(F187="tak",30*G187*(10+MAX(Q$2:Q186))+R186,R186)</f>
        <v>16473</v>
      </c>
      <c r="S187">
        <f>IF(B187=7,15*(10+MAX(Q$2:Q187)),0)+S186</f>
        <v>12095</v>
      </c>
      <c r="T187">
        <f>IF(F187="tak",30*G187*(10+MAX(Q$2:Q186))-D187+T186,T186-D187)</f>
        <v>4423</v>
      </c>
    </row>
    <row r="188" spans="1:20" x14ac:dyDescent="0.3">
      <c r="A188" s="2">
        <v>45113</v>
      </c>
      <c r="B188">
        <f t="shared" si="29"/>
        <v>4</v>
      </c>
      <c r="C188">
        <v>10</v>
      </c>
      <c r="D188">
        <f t="shared" si="30"/>
        <v>0</v>
      </c>
      <c r="E188" t="s">
        <v>7</v>
      </c>
      <c r="F188" s="2" t="str">
        <f t="shared" si="31"/>
        <v>TAK</v>
      </c>
      <c r="G188">
        <f t="shared" si="32"/>
        <v>0.9</v>
      </c>
      <c r="H188">
        <f t="shared" si="28"/>
        <v>0</v>
      </c>
      <c r="I188">
        <f t="shared" si="27"/>
        <v>270</v>
      </c>
      <c r="J188">
        <f t="shared" si="36"/>
        <v>4450</v>
      </c>
      <c r="K188">
        <f t="shared" si="37"/>
        <v>16500</v>
      </c>
      <c r="L188">
        <f t="shared" si="38"/>
        <v>12050</v>
      </c>
      <c r="M188">
        <f t="shared" si="33"/>
        <v>4450</v>
      </c>
      <c r="N188">
        <f t="shared" si="34"/>
        <v>7</v>
      </c>
      <c r="O188" t="str">
        <f t="shared" si="39"/>
        <v>nie</v>
      </c>
      <c r="P188" t="str">
        <f t="shared" si="35"/>
        <v>nie</v>
      </c>
      <c r="Q188">
        <f>IF(P188="koniec",IF(J188&gt;=2400,MAX(Q$2:Q187)+3,0),0)</f>
        <v>0</v>
      </c>
      <c r="R188">
        <f>IF(F188="tak",30*G188*(10+MAX(Q$2:Q187))+R187,R187)</f>
        <v>16824</v>
      </c>
      <c r="S188">
        <f>IF(B188=7,15*(10+MAX(Q$2:Q188)),0)+S187</f>
        <v>12095</v>
      </c>
      <c r="T188">
        <f>IF(F188="tak",30*G188*(10+MAX(Q$2:Q187))-D188+T187,T187-D188)</f>
        <v>4774</v>
      </c>
    </row>
    <row r="189" spans="1:20" x14ac:dyDescent="0.3">
      <c r="A189" s="2">
        <v>45114</v>
      </c>
      <c r="B189">
        <f t="shared" si="29"/>
        <v>5</v>
      </c>
      <c r="C189">
        <v>10</v>
      </c>
      <c r="D189">
        <f t="shared" si="30"/>
        <v>0</v>
      </c>
      <c r="E189" t="s">
        <v>7</v>
      </c>
      <c r="F189" s="2" t="str">
        <f t="shared" si="31"/>
        <v>TAK</v>
      </c>
      <c r="G189">
        <f t="shared" si="32"/>
        <v>0.9</v>
      </c>
      <c r="H189">
        <f t="shared" si="28"/>
        <v>0</v>
      </c>
      <c r="I189">
        <f t="shared" ref="I189:I250" si="40">IF(F189="tak",G189*C189*30,0)</f>
        <v>270</v>
      </c>
      <c r="J189">
        <f t="shared" si="36"/>
        <v>4720</v>
      </c>
      <c r="K189">
        <f t="shared" si="37"/>
        <v>16770</v>
      </c>
      <c r="L189">
        <f t="shared" si="38"/>
        <v>12050</v>
      </c>
      <c r="M189">
        <f t="shared" si="33"/>
        <v>4720</v>
      </c>
      <c r="N189">
        <f t="shared" si="34"/>
        <v>7</v>
      </c>
      <c r="O189" t="str">
        <f t="shared" si="39"/>
        <v>nie</v>
      </c>
      <c r="P189" t="str">
        <f t="shared" si="35"/>
        <v>nie</v>
      </c>
      <c r="Q189">
        <f>IF(P189="koniec",IF(J189&gt;=2400,MAX(Q$2:Q188)+3,0),0)</f>
        <v>0</v>
      </c>
      <c r="R189">
        <f>IF(F189="tak",30*G189*(10+MAX(Q$2:Q188))+R188,R188)</f>
        <v>17175</v>
      </c>
      <c r="S189">
        <f>IF(B189=7,15*(10+MAX(Q$2:Q189)),0)+S188</f>
        <v>12095</v>
      </c>
      <c r="T189">
        <f>IF(F189="tak",30*G189*(10+MAX(Q$2:Q188))-D189+T188,T188-D189)</f>
        <v>5125</v>
      </c>
    </row>
    <row r="190" spans="1:20" x14ac:dyDescent="0.3">
      <c r="A190" s="2">
        <v>45115</v>
      </c>
      <c r="B190">
        <f t="shared" si="29"/>
        <v>6</v>
      </c>
      <c r="C190">
        <v>10</v>
      </c>
      <c r="D190">
        <f t="shared" si="30"/>
        <v>0</v>
      </c>
      <c r="E190" t="s">
        <v>7</v>
      </c>
      <c r="F190" s="2" t="str">
        <f t="shared" si="31"/>
        <v>NIE</v>
      </c>
      <c r="G190">
        <f t="shared" si="32"/>
        <v>0.9</v>
      </c>
      <c r="H190">
        <f t="shared" ref="H190:H251" si="41">D190</f>
        <v>0</v>
      </c>
      <c r="I190">
        <f t="shared" si="40"/>
        <v>0</v>
      </c>
      <c r="J190">
        <f t="shared" si="36"/>
        <v>4720</v>
      </c>
      <c r="K190">
        <f t="shared" si="37"/>
        <v>16770</v>
      </c>
      <c r="L190">
        <f t="shared" si="38"/>
        <v>12050</v>
      </c>
      <c r="M190">
        <f t="shared" si="33"/>
        <v>4720</v>
      </c>
      <c r="N190">
        <f t="shared" si="34"/>
        <v>7</v>
      </c>
      <c r="O190" t="str">
        <f t="shared" si="39"/>
        <v>nie</v>
      </c>
      <c r="P190" t="str">
        <f t="shared" si="35"/>
        <v>nie</v>
      </c>
      <c r="Q190">
        <f>IF(P190="koniec",IF(J190&gt;=2400,MAX(Q$2:Q189)+3,0),0)</f>
        <v>0</v>
      </c>
      <c r="R190">
        <f>IF(F190="tak",30*G190*(10+MAX(Q$2:Q189))+R189,R189)</f>
        <v>17175</v>
      </c>
      <c r="S190">
        <f>IF(B190=7,15*(10+MAX(Q$2:Q190)),0)+S189</f>
        <v>12095</v>
      </c>
      <c r="T190">
        <f>IF(F190="tak",30*G190*(10+MAX(Q$2:Q189))-D190+T189,T189-D190)</f>
        <v>5125</v>
      </c>
    </row>
    <row r="191" spans="1:20" x14ac:dyDescent="0.3">
      <c r="A191" s="2">
        <v>45116</v>
      </c>
      <c r="B191">
        <f t="shared" si="29"/>
        <v>7</v>
      </c>
      <c r="C191">
        <v>10</v>
      </c>
      <c r="D191">
        <f t="shared" si="30"/>
        <v>150</v>
      </c>
      <c r="E191" t="s">
        <v>7</v>
      </c>
      <c r="F191" s="2" t="str">
        <f t="shared" si="31"/>
        <v>NIE</v>
      </c>
      <c r="G191">
        <f t="shared" si="32"/>
        <v>0.9</v>
      </c>
      <c r="H191">
        <f t="shared" si="41"/>
        <v>150</v>
      </c>
      <c r="I191">
        <f t="shared" si="40"/>
        <v>0</v>
      </c>
      <c r="J191">
        <f t="shared" si="36"/>
        <v>4570</v>
      </c>
      <c r="K191">
        <f t="shared" si="37"/>
        <v>16770</v>
      </c>
      <c r="L191">
        <f t="shared" si="38"/>
        <v>12200</v>
      </c>
      <c r="M191">
        <f t="shared" si="33"/>
        <v>4570</v>
      </c>
      <c r="N191">
        <f t="shared" si="34"/>
        <v>7</v>
      </c>
      <c r="O191" t="str">
        <f t="shared" si="39"/>
        <v>nie</v>
      </c>
      <c r="P191" t="str">
        <f t="shared" si="35"/>
        <v>nie</v>
      </c>
      <c r="Q191">
        <f>IF(P191="koniec",IF(J191&gt;=2400,MAX(Q$2:Q190)+3,0),0)</f>
        <v>0</v>
      </c>
      <c r="R191">
        <f>IF(F191="tak",30*G191*(10+MAX(Q$2:Q190))+R190,R190)</f>
        <v>17175</v>
      </c>
      <c r="S191">
        <f>IF(B191=7,15*(10+MAX(Q$2:Q191)),0)+S190</f>
        <v>12290</v>
      </c>
      <c r="T191">
        <f>IF(F191="tak",30*G191*(10+MAX(Q$2:Q190))-D191+T190,T190-D191)</f>
        <v>4975</v>
      </c>
    </row>
    <row r="192" spans="1:20" x14ac:dyDescent="0.3">
      <c r="A192" s="2">
        <v>45117</v>
      </c>
      <c r="B192">
        <f t="shared" si="29"/>
        <v>1</v>
      </c>
      <c r="C192">
        <v>10</v>
      </c>
      <c r="D192">
        <f t="shared" si="30"/>
        <v>0</v>
      </c>
      <c r="E192" t="s">
        <v>7</v>
      </c>
      <c r="F192" s="2" t="str">
        <f t="shared" si="31"/>
        <v>TAK</v>
      </c>
      <c r="G192">
        <f t="shared" si="32"/>
        <v>0.9</v>
      </c>
      <c r="H192">
        <f t="shared" si="41"/>
        <v>0</v>
      </c>
      <c r="I192">
        <f t="shared" si="40"/>
        <v>270</v>
      </c>
      <c r="J192">
        <f t="shared" si="36"/>
        <v>4840</v>
      </c>
      <c r="K192">
        <f t="shared" si="37"/>
        <v>17040</v>
      </c>
      <c r="L192">
        <f t="shared" si="38"/>
        <v>12200</v>
      </c>
      <c r="M192">
        <f t="shared" si="33"/>
        <v>4840</v>
      </c>
      <c r="N192">
        <f t="shared" si="34"/>
        <v>7</v>
      </c>
      <c r="O192" t="str">
        <f t="shared" si="39"/>
        <v>nie</v>
      </c>
      <c r="P192" t="str">
        <f t="shared" si="35"/>
        <v>nie</v>
      </c>
      <c r="Q192">
        <f>IF(P192="koniec",IF(J192&gt;=2400,MAX(Q$2:Q191)+3,0),0)</f>
        <v>0</v>
      </c>
      <c r="R192">
        <f>IF(F192="tak",30*G192*(10+MAX(Q$2:Q191))+R191,R191)</f>
        <v>17526</v>
      </c>
      <c r="S192">
        <f>IF(B192=7,15*(10+MAX(Q$2:Q192)),0)+S191</f>
        <v>12290</v>
      </c>
      <c r="T192">
        <f>IF(F192="tak",30*G192*(10+MAX(Q$2:Q191))-D192+T191,T191-D192)</f>
        <v>5326</v>
      </c>
    </row>
    <row r="193" spans="1:20" x14ac:dyDescent="0.3">
      <c r="A193" s="2">
        <v>45118</v>
      </c>
      <c r="B193">
        <f t="shared" si="29"/>
        <v>2</v>
      </c>
      <c r="C193">
        <v>10</v>
      </c>
      <c r="D193">
        <f t="shared" si="30"/>
        <v>0</v>
      </c>
      <c r="E193" t="s">
        <v>7</v>
      </c>
      <c r="F193" s="2" t="str">
        <f t="shared" si="31"/>
        <v>TAK</v>
      </c>
      <c r="G193">
        <f t="shared" si="32"/>
        <v>0.9</v>
      </c>
      <c r="H193">
        <f t="shared" si="41"/>
        <v>0</v>
      </c>
      <c r="I193">
        <f t="shared" si="40"/>
        <v>270</v>
      </c>
      <c r="J193">
        <f t="shared" si="36"/>
        <v>5110</v>
      </c>
      <c r="K193">
        <f t="shared" si="37"/>
        <v>17310</v>
      </c>
      <c r="L193">
        <f t="shared" si="38"/>
        <v>12200</v>
      </c>
      <c r="M193">
        <f t="shared" si="33"/>
        <v>5110</v>
      </c>
      <c r="N193">
        <f t="shared" si="34"/>
        <v>7</v>
      </c>
      <c r="O193" t="str">
        <f t="shared" si="39"/>
        <v>nie</v>
      </c>
      <c r="P193" t="str">
        <f t="shared" si="35"/>
        <v>nie</v>
      </c>
      <c r="Q193">
        <f>IF(P193="koniec",IF(J193&gt;=2400,MAX(Q$2:Q192)+3,0),0)</f>
        <v>0</v>
      </c>
      <c r="R193">
        <f>IF(F193="tak",30*G193*(10+MAX(Q$2:Q192))+R192,R192)</f>
        <v>17877</v>
      </c>
      <c r="S193">
        <f>IF(B193=7,15*(10+MAX(Q$2:Q193)),0)+S192</f>
        <v>12290</v>
      </c>
      <c r="T193">
        <f>IF(F193="tak",30*G193*(10+MAX(Q$2:Q192))-D193+T192,T192-D193)</f>
        <v>5677</v>
      </c>
    </row>
    <row r="194" spans="1:20" x14ac:dyDescent="0.3">
      <c r="A194" s="2">
        <v>45119</v>
      </c>
      <c r="B194">
        <f t="shared" si="29"/>
        <v>3</v>
      </c>
      <c r="C194">
        <v>10</v>
      </c>
      <c r="D194">
        <f t="shared" si="30"/>
        <v>0</v>
      </c>
      <c r="E194" t="s">
        <v>7</v>
      </c>
      <c r="F194" s="2" t="str">
        <f t="shared" si="31"/>
        <v>TAK</v>
      </c>
      <c r="G194">
        <f t="shared" si="32"/>
        <v>0.9</v>
      </c>
      <c r="H194">
        <f t="shared" si="41"/>
        <v>0</v>
      </c>
      <c r="I194">
        <f t="shared" si="40"/>
        <v>270</v>
      </c>
      <c r="J194">
        <f t="shared" si="36"/>
        <v>5380</v>
      </c>
      <c r="K194">
        <f t="shared" si="37"/>
        <v>17580</v>
      </c>
      <c r="L194">
        <f t="shared" si="38"/>
        <v>12200</v>
      </c>
      <c r="M194">
        <f t="shared" si="33"/>
        <v>5380</v>
      </c>
      <c r="N194">
        <f t="shared" si="34"/>
        <v>7</v>
      </c>
      <c r="O194" t="str">
        <f t="shared" si="39"/>
        <v>nie</v>
      </c>
      <c r="P194" t="str">
        <f t="shared" si="35"/>
        <v>nie</v>
      </c>
      <c r="Q194">
        <f>IF(P194="koniec",IF(J194&gt;=2400,MAX(Q$2:Q193)+3,0),0)</f>
        <v>0</v>
      </c>
      <c r="R194">
        <f>IF(F194="tak",30*G194*(10+MAX(Q$2:Q193))+R193,R193)</f>
        <v>18228</v>
      </c>
      <c r="S194">
        <f>IF(B194=7,15*(10+MAX(Q$2:Q194)),0)+S193</f>
        <v>12290</v>
      </c>
      <c r="T194">
        <f>IF(F194="tak",30*G194*(10+MAX(Q$2:Q193))-D194+T193,T193-D194)</f>
        <v>6028</v>
      </c>
    </row>
    <row r="195" spans="1:20" x14ac:dyDescent="0.3">
      <c r="A195" s="2">
        <v>45120</v>
      </c>
      <c r="B195">
        <f t="shared" ref="B195:B258" si="42">WEEKDAY(A195,2)</f>
        <v>4</v>
      </c>
      <c r="C195">
        <v>10</v>
      </c>
      <c r="D195">
        <f t="shared" ref="D195:D258" si="43">IF(B195=7,15*10,0)</f>
        <v>0</v>
      </c>
      <c r="E195" t="s">
        <v>7</v>
      </c>
      <c r="F195" s="2" t="str">
        <f t="shared" ref="F195:F258" si="44">IF(OR(B195=6,B195=7),"NIE","TAK")</f>
        <v>TAK</v>
      </c>
      <c r="G195">
        <f t="shared" ref="G195:G258" si="45">IF(E195="wiosna",50%,IF(E195="lato",90%,IF(E195="jesień",40%,20%)))</f>
        <v>0.9</v>
      </c>
      <c r="H195">
        <f t="shared" si="41"/>
        <v>0</v>
      </c>
      <c r="I195">
        <f t="shared" si="40"/>
        <v>270</v>
      </c>
      <c r="J195">
        <f t="shared" si="36"/>
        <v>5650</v>
      </c>
      <c r="K195">
        <f t="shared" si="37"/>
        <v>17850</v>
      </c>
      <c r="L195">
        <f t="shared" si="38"/>
        <v>12200</v>
      </c>
      <c r="M195">
        <f t="shared" ref="M195:M258" si="46">K195-L195</f>
        <v>5650</v>
      </c>
      <c r="N195">
        <f t="shared" ref="N195:N258" si="47">MONTH(A195)</f>
        <v>7</v>
      </c>
      <c r="O195" t="str">
        <f t="shared" si="39"/>
        <v>nie</v>
      </c>
      <c r="P195" t="str">
        <f t="shared" ref="P195:P258" si="48">IF(AND(O195="nie",O196="tak"),"koniec","nie")</f>
        <v>nie</v>
      </c>
      <c r="Q195">
        <f>IF(P195="koniec",IF(J195&gt;=2400,MAX(Q$2:Q194)+3,0),0)</f>
        <v>0</v>
      </c>
      <c r="R195">
        <f>IF(F195="tak",30*G195*(10+MAX(Q$2:Q194))+R194,R194)</f>
        <v>18579</v>
      </c>
      <c r="S195">
        <f>IF(B195=7,15*(10+MAX(Q$2:Q195)),0)+S194</f>
        <v>12290</v>
      </c>
      <c r="T195">
        <f>IF(F195="tak",30*G195*(10+MAX(Q$2:Q194))-D195+T194,T194-D195)</f>
        <v>6379</v>
      </c>
    </row>
    <row r="196" spans="1:20" x14ac:dyDescent="0.3">
      <c r="A196" s="2">
        <v>45121</v>
      </c>
      <c r="B196">
        <f t="shared" si="42"/>
        <v>5</v>
      </c>
      <c r="C196">
        <v>10</v>
      </c>
      <c r="D196">
        <f t="shared" si="43"/>
        <v>0</v>
      </c>
      <c r="E196" t="s">
        <v>7</v>
      </c>
      <c r="F196" s="2" t="str">
        <f t="shared" si="44"/>
        <v>TAK</v>
      </c>
      <c r="G196">
        <f t="shared" si="45"/>
        <v>0.9</v>
      </c>
      <c r="H196">
        <f t="shared" si="41"/>
        <v>0</v>
      </c>
      <c r="I196">
        <f t="shared" si="40"/>
        <v>270</v>
      </c>
      <c r="J196">
        <f t="shared" ref="J196:J259" si="49">IF(F196="tak",30*G196*10-D196+J195,J195-D196)</f>
        <v>5920</v>
      </c>
      <c r="K196">
        <f t="shared" ref="K196:K259" si="50">IF(F196="tak",G196*C196*30+K195,K195)</f>
        <v>18120</v>
      </c>
      <c r="L196">
        <f t="shared" ref="L196:L259" si="51">L195+D196</f>
        <v>12200</v>
      </c>
      <c r="M196">
        <f t="shared" si="46"/>
        <v>5920</v>
      </c>
      <c r="N196">
        <f t="shared" si="47"/>
        <v>7</v>
      </c>
      <c r="O196" t="str">
        <f t="shared" ref="O196:O259" si="52">IF(N196=N195,"nie","tak")</f>
        <v>nie</v>
      </c>
      <c r="P196" t="str">
        <f t="shared" si="48"/>
        <v>nie</v>
      </c>
      <c r="Q196">
        <f>IF(P196="koniec",IF(J196&gt;=2400,MAX(Q$2:Q195)+3,0),0)</f>
        <v>0</v>
      </c>
      <c r="R196">
        <f>IF(F196="tak",30*G196*(10+MAX(Q$2:Q195))+R195,R195)</f>
        <v>18930</v>
      </c>
      <c r="S196">
        <f>IF(B196=7,15*(10+MAX(Q$2:Q196)),0)+S195</f>
        <v>12290</v>
      </c>
      <c r="T196">
        <f>IF(F196="tak",30*G196*(10+MAX(Q$2:Q195))-D196+T195,T195-D196)</f>
        <v>6730</v>
      </c>
    </row>
    <row r="197" spans="1:20" x14ac:dyDescent="0.3">
      <c r="A197" s="2">
        <v>45122</v>
      </c>
      <c r="B197">
        <f t="shared" si="42"/>
        <v>6</v>
      </c>
      <c r="C197">
        <v>10</v>
      </c>
      <c r="D197">
        <f t="shared" si="43"/>
        <v>0</v>
      </c>
      <c r="E197" t="s">
        <v>7</v>
      </c>
      <c r="F197" s="2" t="str">
        <f t="shared" si="44"/>
        <v>NIE</v>
      </c>
      <c r="G197">
        <f t="shared" si="45"/>
        <v>0.9</v>
      </c>
      <c r="H197">
        <f t="shared" si="41"/>
        <v>0</v>
      </c>
      <c r="I197">
        <f t="shared" si="40"/>
        <v>0</v>
      </c>
      <c r="J197">
        <f t="shared" si="49"/>
        <v>5920</v>
      </c>
      <c r="K197">
        <f t="shared" si="50"/>
        <v>18120</v>
      </c>
      <c r="L197">
        <f t="shared" si="51"/>
        <v>12200</v>
      </c>
      <c r="M197">
        <f t="shared" si="46"/>
        <v>5920</v>
      </c>
      <c r="N197">
        <f t="shared" si="47"/>
        <v>7</v>
      </c>
      <c r="O197" t="str">
        <f t="shared" si="52"/>
        <v>nie</v>
      </c>
      <c r="P197" t="str">
        <f t="shared" si="48"/>
        <v>nie</v>
      </c>
      <c r="Q197">
        <f>IF(P197="koniec",IF(J197&gt;=2400,MAX(Q$2:Q196)+3,0),0)</f>
        <v>0</v>
      </c>
      <c r="R197">
        <f>IF(F197="tak",30*G197*(10+MAX(Q$2:Q196))+R196,R196)</f>
        <v>18930</v>
      </c>
      <c r="S197">
        <f>IF(B197=7,15*(10+MAX(Q$2:Q197)),0)+S196</f>
        <v>12290</v>
      </c>
      <c r="T197">
        <f>IF(F197="tak",30*G197*(10+MAX(Q$2:Q196))-D197+T196,T196-D197)</f>
        <v>6730</v>
      </c>
    </row>
    <row r="198" spans="1:20" x14ac:dyDescent="0.3">
      <c r="A198" s="2">
        <v>45123</v>
      </c>
      <c r="B198">
        <f t="shared" si="42"/>
        <v>7</v>
      </c>
      <c r="C198">
        <v>10</v>
      </c>
      <c r="D198">
        <f t="shared" si="43"/>
        <v>150</v>
      </c>
      <c r="E198" t="s">
        <v>7</v>
      </c>
      <c r="F198" s="2" t="str">
        <f t="shared" si="44"/>
        <v>NIE</v>
      </c>
      <c r="G198">
        <f t="shared" si="45"/>
        <v>0.9</v>
      </c>
      <c r="H198">
        <f t="shared" si="41"/>
        <v>150</v>
      </c>
      <c r="I198">
        <f t="shared" si="40"/>
        <v>0</v>
      </c>
      <c r="J198">
        <f t="shared" si="49"/>
        <v>5770</v>
      </c>
      <c r="K198">
        <f t="shared" si="50"/>
        <v>18120</v>
      </c>
      <c r="L198">
        <f t="shared" si="51"/>
        <v>12350</v>
      </c>
      <c r="M198">
        <f t="shared" si="46"/>
        <v>5770</v>
      </c>
      <c r="N198">
        <f t="shared" si="47"/>
        <v>7</v>
      </c>
      <c r="O198" t="str">
        <f t="shared" si="52"/>
        <v>nie</v>
      </c>
      <c r="P198" t="str">
        <f t="shared" si="48"/>
        <v>nie</v>
      </c>
      <c r="Q198">
        <f>IF(P198="koniec",IF(J198&gt;=2400,MAX(Q$2:Q197)+3,0),0)</f>
        <v>0</v>
      </c>
      <c r="R198">
        <f>IF(F198="tak",30*G198*(10+MAX(Q$2:Q197))+R197,R197)</f>
        <v>18930</v>
      </c>
      <c r="S198">
        <f>IF(B198=7,15*(10+MAX(Q$2:Q198)),0)+S197</f>
        <v>12485</v>
      </c>
      <c r="T198">
        <f>IF(F198="tak",30*G198*(10+MAX(Q$2:Q197))-D198+T197,T197-D198)</f>
        <v>6580</v>
      </c>
    </row>
    <row r="199" spans="1:20" x14ac:dyDescent="0.3">
      <c r="A199" s="2">
        <v>45124</v>
      </c>
      <c r="B199">
        <f t="shared" si="42"/>
        <v>1</v>
      </c>
      <c r="C199">
        <v>10</v>
      </c>
      <c r="D199">
        <f t="shared" si="43"/>
        <v>0</v>
      </c>
      <c r="E199" t="s">
        <v>7</v>
      </c>
      <c r="F199" s="2" t="str">
        <f t="shared" si="44"/>
        <v>TAK</v>
      </c>
      <c r="G199">
        <f t="shared" si="45"/>
        <v>0.9</v>
      </c>
      <c r="H199">
        <f t="shared" si="41"/>
        <v>0</v>
      </c>
      <c r="I199">
        <f t="shared" si="40"/>
        <v>270</v>
      </c>
      <c r="J199">
        <f t="shared" si="49"/>
        <v>6040</v>
      </c>
      <c r="K199">
        <f t="shared" si="50"/>
        <v>18390</v>
      </c>
      <c r="L199">
        <f t="shared" si="51"/>
        <v>12350</v>
      </c>
      <c r="M199">
        <f t="shared" si="46"/>
        <v>6040</v>
      </c>
      <c r="N199">
        <f t="shared" si="47"/>
        <v>7</v>
      </c>
      <c r="O199" t="str">
        <f t="shared" si="52"/>
        <v>nie</v>
      </c>
      <c r="P199" t="str">
        <f t="shared" si="48"/>
        <v>nie</v>
      </c>
      <c r="Q199">
        <f>IF(P199="koniec",IF(J199&gt;=2400,MAX(Q$2:Q198)+3,0),0)</f>
        <v>0</v>
      </c>
      <c r="R199">
        <f>IF(F199="tak",30*G199*(10+MAX(Q$2:Q198))+R198,R198)</f>
        <v>19281</v>
      </c>
      <c r="S199">
        <f>IF(B199=7,15*(10+MAX(Q$2:Q199)),0)+S198</f>
        <v>12485</v>
      </c>
      <c r="T199">
        <f>IF(F199="tak",30*G199*(10+MAX(Q$2:Q198))-D199+T198,T198-D199)</f>
        <v>6931</v>
      </c>
    </row>
    <row r="200" spans="1:20" x14ac:dyDescent="0.3">
      <c r="A200" s="2">
        <v>45125</v>
      </c>
      <c r="B200">
        <f t="shared" si="42"/>
        <v>2</v>
      </c>
      <c r="C200">
        <v>10</v>
      </c>
      <c r="D200">
        <f t="shared" si="43"/>
        <v>0</v>
      </c>
      <c r="E200" t="s">
        <v>7</v>
      </c>
      <c r="F200" s="2" t="str">
        <f t="shared" si="44"/>
        <v>TAK</v>
      </c>
      <c r="G200">
        <f t="shared" si="45"/>
        <v>0.9</v>
      </c>
      <c r="H200">
        <f t="shared" si="41"/>
        <v>0</v>
      </c>
      <c r="I200">
        <f t="shared" si="40"/>
        <v>270</v>
      </c>
      <c r="J200">
        <f t="shared" si="49"/>
        <v>6310</v>
      </c>
      <c r="K200">
        <f t="shared" si="50"/>
        <v>18660</v>
      </c>
      <c r="L200">
        <f t="shared" si="51"/>
        <v>12350</v>
      </c>
      <c r="M200">
        <f t="shared" si="46"/>
        <v>6310</v>
      </c>
      <c r="N200">
        <f t="shared" si="47"/>
        <v>7</v>
      </c>
      <c r="O200" t="str">
        <f t="shared" si="52"/>
        <v>nie</v>
      </c>
      <c r="P200" t="str">
        <f t="shared" si="48"/>
        <v>nie</v>
      </c>
      <c r="Q200">
        <f>IF(P200="koniec",IF(J200&gt;=2400,MAX(Q$2:Q199)+3,0),0)</f>
        <v>0</v>
      </c>
      <c r="R200">
        <f>IF(F200="tak",30*G200*(10+MAX(Q$2:Q199))+R199,R199)</f>
        <v>19632</v>
      </c>
      <c r="S200">
        <f>IF(B200=7,15*(10+MAX(Q$2:Q200)),0)+S199</f>
        <v>12485</v>
      </c>
      <c r="T200">
        <f>IF(F200="tak",30*G200*(10+MAX(Q$2:Q199))-D200+T199,T199-D200)</f>
        <v>7282</v>
      </c>
    </row>
    <row r="201" spans="1:20" x14ac:dyDescent="0.3">
      <c r="A201" s="2">
        <v>45126</v>
      </c>
      <c r="B201">
        <f t="shared" si="42"/>
        <v>3</v>
      </c>
      <c r="C201">
        <v>10</v>
      </c>
      <c r="D201">
        <f t="shared" si="43"/>
        <v>0</v>
      </c>
      <c r="E201" t="s">
        <v>7</v>
      </c>
      <c r="F201" s="2" t="str">
        <f t="shared" si="44"/>
        <v>TAK</v>
      </c>
      <c r="G201">
        <f t="shared" si="45"/>
        <v>0.9</v>
      </c>
      <c r="H201">
        <f t="shared" si="41"/>
        <v>0</v>
      </c>
      <c r="I201">
        <f t="shared" si="40"/>
        <v>270</v>
      </c>
      <c r="J201">
        <f t="shared" si="49"/>
        <v>6580</v>
      </c>
      <c r="K201">
        <f t="shared" si="50"/>
        <v>18930</v>
      </c>
      <c r="L201">
        <f t="shared" si="51"/>
        <v>12350</v>
      </c>
      <c r="M201">
        <f t="shared" si="46"/>
        <v>6580</v>
      </c>
      <c r="N201">
        <f t="shared" si="47"/>
        <v>7</v>
      </c>
      <c r="O201" t="str">
        <f t="shared" si="52"/>
        <v>nie</v>
      </c>
      <c r="P201" t="str">
        <f t="shared" si="48"/>
        <v>nie</v>
      </c>
      <c r="Q201">
        <f>IF(P201="koniec",IF(J201&gt;=2400,MAX(Q$2:Q200)+3,0),0)</f>
        <v>0</v>
      </c>
      <c r="R201">
        <f>IF(F201="tak",30*G201*(10+MAX(Q$2:Q200))+R200,R200)</f>
        <v>19983</v>
      </c>
      <c r="S201">
        <f>IF(B201=7,15*(10+MAX(Q$2:Q201)),0)+S200</f>
        <v>12485</v>
      </c>
      <c r="T201">
        <f>IF(F201="tak",30*G201*(10+MAX(Q$2:Q200))-D201+T200,T200-D201)</f>
        <v>7633</v>
      </c>
    </row>
    <row r="202" spans="1:20" x14ac:dyDescent="0.3">
      <c r="A202" s="2">
        <v>45127</v>
      </c>
      <c r="B202">
        <f t="shared" si="42"/>
        <v>4</v>
      </c>
      <c r="C202">
        <v>10</v>
      </c>
      <c r="D202">
        <f t="shared" si="43"/>
        <v>0</v>
      </c>
      <c r="E202" t="s">
        <v>7</v>
      </c>
      <c r="F202" s="2" t="str">
        <f t="shared" si="44"/>
        <v>TAK</v>
      </c>
      <c r="G202">
        <f t="shared" si="45"/>
        <v>0.9</v>
      </c>
      <c r="H202">
        <f t="shared" si="41"/>
        <v>0</v>
      </c>
      <c r="I202">
        <f t="shared" si="40"/>
        <v>270</v>
      </c>
      <c r="J202">
        <f t="shared" si="49"/>
        <v>6850</v>
      </c>
      <c r="K202">
        <f t="shared" si="50"/>
        <v>19200</v>
      </c>
      <c r="L202">
        <f t="shared" si="51"/>
        <v>12350</v>
      </c>
      <c r="M202">
        <f t="shared" si="46"/>
        <v>6850</v>
      </c>
      <c r="N202">
        <f t="shared" si="47"/>
        <v>7</v>
      </c>
      <c r="O202" t="str">
        <f t="shared" si="52"/>
        <v>nie</v>
      </c>
      <c r="P202" t="str">
        <f t="shared" si="48"/>
        <v>nie</v>
      </c>
      <c r="Q202">
        <f>IF(P202="koniec",IF(J202&gt;=2400,MAX(Q$2:Q201)+3,0),0)</f>
        <v>0</v>
      </c>
      <c r="R202">
        <f>IF(F202="tak",30*G202*(10+MAX(Q$2:Q201))+R201,R201)</f>
        <v>20334</v>
      </c>
      <c r="S202">
        <f>IF(B202=7,15*(10+MAX(Q$2:Q202)),0)+S201</f>
        <v>12485</v>
      </c>
      <c r="T202">
        <f>IF(F202="tak",30*G202*(10+MAX(Q$2:Q201))-D202+T201,T201-D202)</f>
        <v>7984</v>
      </c>
    </row>
    <row r="203" spans="1:20" x14ac:dyDescent="0.3">
      <c r="A203" s="2">
        <v>45128</v>
      </c>
      <c r="B203">
        <f t="shared" si="42"/>
        <v>5</v>
      </c>
      <c r="C203">
        <v>10</v>
      </c>
      <c r="D203">
        <f t="shared" si="43"/>
        <v>0</v>
      </c>
      <c r="E203" t="s">
        <v>7</v>
      </c>
      <c r="F203" s="2" t="str">
        <f t="shared" si="44"/>
        <v>TAK</v>
      </c>
      <c r="G203">
        <f t="shared" si="45"/>
        <v>0.9</v>
      </c>
      <c r="H203">
        <f t="shared" si="41"/>
        <v>0</v>
      </c>
      <c r="I203">
        <f t="shared" si="40"/>
        <v>270</v>
      </c>
      <c r="J203">
        <f t="shared" si="49"/>
        <v>7120</v>
      </c>
      <c r="K203">
        <f t="shared" si="50"/>
        <v>19470</v>
      </c>
      <c r="L203">
        <f t="shared" si="51"/>
        <v>12350</v>
      </c>
      <c r="M203">
        <f t="shared" si="46"/>
        <v>7120</v>
      </c>
      <c r="N203">
        <f t="shared" si="47"/>
        <v>7</v>
      </c>
      <c r="O203" t="str">
        <f t="shared" si="52"/>
        <v>nie</v>
      </c>
      <c r="P203" t="str">
        <f t="shared" si="48"/>
        <v>nie</v>
      </c>
      <c r="Q203">
        <f>IF(P203="koniec",IF(J203&gt;=2400,MAX(Q$2:Q202)+3,0),0)</f>
        <v>0</v>
      </c>
      <c r="R203">
        <f>IF(F203="tak",30*G203*(10+MAX(Q$2:Q202))+R202,R202)</f>
        <v>20685</v>
      </c>
      <c r="S203">
        <f>IF(B203=7,15*(10+MAX(Q$2:Q203)),0)+S202</f>
        <v>12485</v>
      </c>
      <c r="T203">
        <f>IF(F203="tak",30*G203*(10+MAX(Q$2:Q202))-D203+T202,T202-D203)</f>
        <v>8335</v>
      </c>
    </row>
    <row r="204" spans="1:20" x14ac:dyDescent="0.3">
      <c r="A204" s="2">
        <v>45129</v>
      </c>
      <c r="B204">
        <f t="shared" si="42"/>
        <v>6</v>
      </c>
      <c r="C204">
        <v>10</v>
      </c>
      <c r="D204">
        <f t="shared" si="43"/>
        <v>0</v>
      </c>
      <c r="E204" t="s">
        <v>7</v>
      </c>
      <c r="F204" s="2" t="str">
        <f t="shared" si="44"/>
        <v>NIE</v>
      </c>
      <c r="G204">
        <f t="shared" si="45"/>
        <v>0.9</v>
      </c>
      <c r="H204">
        <f t="shared" si="41"/>
        <v>0</v>
      </c>
      <c r="I204">
        <f t="shared" si="40"/>
        <v>0</v>
      </c>
      <c r="J204">
        <f t="shared" si="49"/>
        <v>7120</v>
      </c>
      <c r="K204">
        <f t="shared" si="50"/>
        <v>19470</v>
      </c>
      <c r="L204">
        <f t="shared" si="51"/>
        <v>12350</v>
      </c>
      <c r="M204">
        <f t="shared" si="46"/>
        <v>7120</v>
      </c>
      <c r="N204">
        <f t="shared" si="47"/>
        <v>7</v>
      </c>
      <c r="O204" t="str">
        <f t="shared" si="52"/>
        <v>nie</v>
      </c>
      <c r="P204" t="str">
        <f t="shared" si="48"/>
        <v>nie</v>
      </c>
      <c r="Q204">
        <f>IF(P204="koniec",IF(J204&gt;=2400,MAX(Q$2:Q203)+3,0),0)</f>
        <v>0</v>
      </c>
      <c r="R204">
        <f>IF(F204="tak",30*G204*(10+MAX(Q$2:Q203))+R203,R203)</f>
        <v>20685</v>
      </c>
      <c r="S204">
        <f>IF(B204=7,15*(10+MAX(Q$2:Q204)),0)+S203</f>
        <v>12485</v>
      </c>
      <c r="T204">
        <f>IF(F204="tak",30*G204*(10+MAX(Q$2:Q203))-D204+T203,T203-D204)</f>
        <v>8335</v>
      </c>
    </row>
    <row r="205" spans="1:20" x14ac:dyDescent="0.3">
      <c r="A205" s="2">
        <v>45130</v>
      </c>
      <c r="B205">
        <f t="shared" si="42"/>
        <v>7</v>
      </c>
      <c r="C205">
        <v>10</v>
      </c>
      <c r="D205">
        <f t="shared" si="43"/>
        <v>150</v>
      </c>
      <c r="E205" t="s">
        <v>7</v>
      </c>
      <c r="F205" s="2" t="str">
        <f t="shared" si="44"/>
        <v>NIE</v>
      </c>
      <c r="G205">
        <f t="shared" si="45"/>
        <v>0.9</v>
      </c>
      <c r="H205">
        <f t="shared" si="41"/>
        <v>150</v>
      </c>
      <c r="I205">
        <f t="shared" si="40"/>
        <v>0</v>
      </c>
      <c r="J205">
        <f t="shared" si="49"/>
        <v>6970</v>
      </c>
      <c r="K205">
        <f t="shared" si="50"/>
        <v>19470</v>
      </c>
      <c r="L205">
        <f t="shared" si="51"/>
        <v>12500</v>
      </c>
      <c r="M205">
        <f t="shared" si="46"/>
        <v>6970</v>
      </c>
      <c r="N205">
        <f t="shared" si="47"/>
        <v>7</v>
      </c>
      <c r="O205" t="str">
        <f t="shared" si="52"/>
        <v>nie</v>
      </c>
      <c r="P205" t="str">
        <f t="shared" si="48"/>
        <v>nie</v>
      </c>
      <c r="Q205">
        <f>IF(P205="koniec",IF(J205&gt;=2400,MAX(Q$2:Q204)+3,0),0)</f>
        <v>0</v>
      </c>
      <c r="R205">
        <f>IF(F205="tak",30*G205*(10+MAX(Q$2:Q204))+R204,R204)</f>
        <v>20685</v>
      </c>
      <c r="S205">
        <f>IF(B205=7,15*(10+MAX(Q$2:Q205)),0)+S204</f>
        <v>12680</v>
      </c>
      <c r="T205">
        <f>IF(F205="tak",30*G205*(10+MAX(Q$2:Q204))-D205+T204,T204-D205)</f>
        <v>8185</v>
      </c>
    </row>
    <row r="206" spans="1:20" x14ac:dyDescent="0.3">
      <c r="A206" s="2">
        <v>45131</v>
      </c>
      <c r="B206">
        <f t="shared" si="42"/>
        <v>1</v>
      </c>
      <c r="C206">
        <v>10</v>
      </c>
      <c r="D206">
        <f t="shared" si="43"/>
        <v>0</v>
      </c>
      <c r="E206" t="s">
        <v>7</v>
      </c>
      <c r="F206" s="2" t="str">
        <f t="shared" si="44"/>
        <v>TAK</v>
      </c>
      <c r="G206">
        <f t="shared" si="45"/>
        <v>0.9</v>
      </c>
      <c r="H206">
        <f t="shared" si="41"/>
        <v>0</v>
      </c>
      <c r="I206">
        <f t="shared" si="40"/>
        <v>270</v>
      </c>
      <c r="J206">
        <f t="shared" si="49"/>
        <v>7240</v>
      </c>
      <c r="K206">
        <f t="shared" si="50"/>
        <v>19740</v>
      </c>
      <c r="L206">
        <f t="shared" si="51"/>
        <v>12500</v>
      </c>
      <c r="M206">
        <f t="shared" si="46"/>
        <v>7240</v>
      </c>
      <c r="N206">
        <f t="shared" si="47"/>
        <v>7</v>
      </c>
      <c r="O206" t="str">
        <f t="shared" si="52"/>
        <v>nie</v>
      </c>
      <c r="P206" t="str">
        <f t="shared" si="48"/>
        <v>nie</v>
      </c>
      <c r="Q206">
        <f>IF(P206="koniec",IF(J206&gt;=2400,MAX(Q$2:Q205)+3,0),0)</f>
        <v>0</v>
      </c>
      <c r="R206">
        <f>IF(F206="tak",30*G206*(10+MAX(Q$2:Q205))+R205,R205)</f>
        <v>21036</v>
      </c>
      <c r="S206">
        <f>IF(B206=7,15*(10+MAX(Q$2:Q206)),0)+S205</f>
        <v>12680</v>
      </c>
      <c r="T206">
        <f>IF(F206="tak",30*G206*(10+MAX(Q$2:Q205))-D206+T205,T205-D206)</f>
        <v>8536</v>
      </c>
    </row>
    <row r="207" spans="1:20" x14ac:dyDescent="0.3">
      <c r="A207" s="2">
        <v>45132</v>
      </c>
      <c r="B207">
        <f t="shared" si="42"/>
        <v>2</v>
      </c>
      <c r="C207">
        <v>10</v>
      </c>
      <c r="D207">
        <f t="shared" si="43"/>
        <v>0</v>
      </c>
      <c r="E207" t="s">
        <v>7</v>
      </c>
      <c r="F207" s="2" t="str">
        <f t="shared" si="44"/>
        <v>TAK</v>
      </c>
      <c r="G207">
        <f t="shared" si="45"/>
        <v>0.9</v>
      </c>
      <c r="H207">
        <f t="shared" si="41"/>
        <v>0</v>
      </c>
      <c r="I207">
        <f t="shared" si="40"/>
        <v>270</v>
      </c>
      <c r="J207">
        <f t="shared" si="49"/>
        <v>7510</v>
      </c>
      <c r="K207">
        <f t="shared" si="50"/>
        <v>20010</v>
      </c>
      <c r="L207">
        <f t="shared" si="51"/>
        <v>12500</v>
      </c>
      <c r="M207">
        <f t="shared" si="46"/>
        <v>7510</v>
      </c>
      <c r="N207">
        <f t="shared" si="47"/>
        <v>7</v>
      </c>
      <c r="O207" t="str">
        <f t="shared" si="52"/>
        <v>nie</v>
      </c>
      <c r="P207" t="str">
        <f t="shared" si="48"/>
        <v>nie</v>
      </c>
      <c r="Q207">
        <f>IF(P207="koniec",IF(J207&gt;=2400,MAX(Q$2:Q206)+3,0),0)</f>
        <v>0</v>
      </c>
      <c r="R207">
        <f>IF(F207="tak",30*G207*(10+MAX(Q$2:Q206))+R206,R206)</f>
        <v>21387</v>
      </c>
      <c r="S207">
        <f>IF(B207=7,15*(10+MAX(Q$2:Q207)),0)+S206</f>
        <v>12680</v>
      </c>
      <c r="T207">
        <f>IF(F207="tak",30*G207*(10+MAX(Q$2:Q206))-D207+T206,T206-D207)</f>
        <v>8887</v>
      </c>
    </row>
    <row r="208" spans="1:20" x14ac:dyDescent="0.3">
      <c r="A208" s="2">
        <v>45133</v>
      </c>
      <c r="B208">
        <f t="shared" si="42"/>
        <v>3</v>
      </c>
      <c r="C208">
        <v>10</v>
      </c>
      <c r="D208">
        <f t="shared" si="43"/>
        <v>0</v>
      </c>
      <c r="E208" t="s">
        <v>7</v>
      </c>
      <c r="F208" s="2" t="str">
        <f t="shared" si="44"/>
        <v>TAK</v>
      </c>
      <c r="G208">
        <f t="shared" si="45"/>
        <v>0.9</v>
      </c>
      <c r="H208">
        <f t="shared" si="41"/>
        <v>0</v>
      </c>
      <c r="I208">
        <f t="shared" si="40"/>
        <v>270</v>
      </c>
      <c r="J208">
        <f t="shared" si="49"/>
        <v>7780</v>
      </c>
      <c r="K208">
        <f t="shared" si="50"/>
        <v>20280</v>
      </c>
      <c r="L208">
        <f t="shared" si="51"/>
        <v>12500</v>
      </c>
      <c r="M208">
        <f t="shared" si="46"/>
        <v>7780</v>
      </c>
      <c r="N208">
        <f t="shared" si="47"/>
        <v>7</v>
      </c>
      <c r="O208" t="str">
        <f t="shared" si="52"/>
        <v>nie</v>
      </c>
      <c r="P208" t="str">
        <f t="shared" si="48"/>
        <v>nie</v>
      </c>
      <c r="Q208">
        <f>IF(P208="koniec",IF(J208&gt;=2400,MAX(Q$2:Q207)+3,0),0)</f>
        <v>0</v>
      </c>
      <c r="R208">
        <f>IF(F208="tak",30*G208*(10+MAX(Q$2:Q207))+R207,R207)</f>
        <v>21738</v>
      </c>
      <c r="S208">
        <f>IF(B208=7,15*(10+MAX(Q$2:Q208)),0)+S207</f>
        <v>12680</v>
      </c>
      <c r="T208">
        <f>IF(F208="tak",30*G208*(10+MAX(Q$2:Q207))-D208+T207,T207-D208)</f>
        <v>9238</v>
      </c>
    </row>
    <row r="209" spans="1:20" x14ac:dyDescent="0.3">
      <c r="A209" s="2">
        <v>45134</v>
      </c>
      <c r="B209">
        <f t="shared" si="42"/>
        <v>4</v>
      </c>
      <c r="C209">
        <v>10</v>
      </c>
      <c r="D209">
        <f t="shared" si="43"/>
        <v>0</v>
      </c>
      <c r="E209" t="s">
        <v>7</v>
      </c>
      <c r="F209" s="2" t="str">
        <f t="shared" si="44"/>
        <v>TAK</v>
      </c>
      <c r="G209">
        <f t="shared" si="45"/>
        <v>0.9</v>
      </c>
      <c r="H209">
        <f t="shared" si="41"/>
        <v>0</v>
      </c>
      <c r="I209">
        <f t="shared" si="40"/>
        <v>270</v>
      </c>
      <c r="J209">
        <f t="shared" si="49"/>
        <v>8050</v>
      </c>
      <c r="K209">
        <f t="shared" si="50"/>
        <v>20550</v>
      </c>
      <c r="L209">
        <f t="shared" si="51"/>
        <v>12500</v>
      </c>
      <c r="M209">
        <f t="shared" si="46"/>
        <v>8050</v>
      </c>
      <c r="N209">
        <f t="shared" si="47"/>
        <v>7</v>
      </c>
      <c r="O209" t="str">
        <f t="shared" si="52"/>
        <v>nie</v>
      </c>
      <c r="P209" t="str">
        <f t="shared" si="48"/>
        <v>nie</v>
      </c>
      <c r="Q209">
        <f>IF(P209="koniec",IF(J209&gt;=2400,MAX(Q$2:Q208)+3,0),0)</f>
        <v>0</v>
      </c>
      <c r="R209">
        <f>IF(F209="tak",30*G209*(10+MAX(Q$2:Q208))+R208,R208)</f>
        <v>22089</v>
      </c>
      <c r="S209">
        <f>IF(B209=7,15*(10+MAX(Q$2:Q209)),0)+S208</f>
        <v>12680</v>
      </c>
      <c r="T209">
        <f>IF(F209="tak",30*G209*(10+MAX(Q$2:Q208))-D209+T208,T208-D209)</f>
        <v>9589</v>
      </c>
    </row>
    <row r="210" spans="1:20" x14ac:dyDescent="0.3">
      <c r="A210" s="2">
        <v>45135</v>
      </c>
      <c r="B210">
        <f t="shared" si="42"/>
        <v>5</v>
      </c>
      <c r="C210">
        <v>10</v>
      </c>
      <c r="D210">
        <f t="shared" si="43"/>
        <v>0</v>
      </c>
      <c r="E210" t="s">
        <v>7</v>
      </c>
      <c r="F210" s="2" t="str">
        <f t="shared" si="44"/>
        <v>TAK</v>
      </c>
      <c r="G210">
        <f t="shared" si="45"/>
        <v>0.9</v>
      </c>
      <c r="H210">
        <f t="shared" si="41"/>
        <v>0</v>
      </c>
      <c r="I210">
        <f t="shared" si="40"/>
        <v>270</v>
      </c>
      <c r="J210">
        <f t="shared" si="49"/>
        <v>8320</v>
      </c>
      <c r="K210">
        <f t="shared" si="50"/>
        <v>20820</v>
      </c>
      <c r="L210">
        <f t="shared" si="51"/>
        <v>12500</v>
      </c>
      <c r="M210">
        <f t="shared" si="46"/>
        <v>8320</v>
      </c>
      <c r="N210">
        <f t="shared" si="47"/>
        <v>7</v>
      </c>
      <c r="O210" t="str">
        <f t="shared" si="52"/>
        <v>nie</v>
      </c>
      <c r="P210" t="str">
        <f t="shared" si="48"/>
        <v>nie</v>
      </c>
      <c r="Q210">
        <f>IF(P210="koniec",IF(J210&gt;=2400,MAX(Q$2:Q209)+3,0),0)</f>
        <v>0</v>
      </c>
      <c r="R210">
        <f>IF(F210="tak",30*G210*(10+MAX(Q$2:Q209))+R209,R209)</f>
        <v>22440</v>
      </c>
      <c r="S210">
        <f>IF(B210=7,15*(10+MAX(Q$2:Q210)),0)+S209</f>
        <v>12680</v>
      </c>
      <c r="T210">
        <f>IF(F210="tak",30*G210*(10+MAX(Q$2:Q209))-D210+T209,T209-D210)</f>
        <v>9940</v>
      </c>
    </row>
    <row r="211" spans="1:20" x14ac:dyDescent="0.3">
      <c r="A211" s="2">
        <v>45136</v>
      </c>
      <c r="B211">
        <f t="shared" si="42"/>
        <v>6</v>
      </c>
      <c r="C211">
        <v>10</v>
      </c>
      <c r="D211">
        <f t="shared" si="43"/>
        <v>0</v>
      </c>
      <c r="E211" t="s">
        <v>7</v>
      </c>
      <c r="F211" s="2" t="str">
        <f t="shared" si="44"/>
        <v>NIE</v>
      </c>
      <c r="G211">
        <f t="shared" si="45"/>
        <v>0.9</v>
      </c>
      <c r="H211">
        <f t="shared" si="41"/>
        <v>0</v>
      </c>
      <c r="I211">
        <f t="shared" si="40"/>
        <v>0</v>
      </c>
      <c r="J211">
        <f t="shared" si="49"/>
        <v>8320</v>
      </c>
      <c r="K211">
        <f t="shared" si="50"/>
        <v>20820</v>
      </c>
      <c r="L211">
        <f t="shared" si="51"/>
        <v>12500</v>
      </c>
      <c r="M211">
        <f t="shared" si="46"/>
        <v>8320</v>
      </c>
      <c r="N211">
        <f t="shared" si="47"/>
        <v>7</v>
      </c>
      <c r="O211" t="str">
        <f t="shared" si="52"/>
        <v>nie</v>
      </c>
      <c r="P211" t="str">
        <f t="shared" si="48"/>
        <v>nie</v>
      </c>
      <c r="Q211">
        <f>IF(P211="koniec",IF(J211&gt;=2400,MAX(Q$2:Q210)+3,0),0)</f>
        <v>0</v>
      </c>
      <c r="R211">
        <f>IF(F211="tak",30*G211*(10+MAX(Q$2:Q210))+R210,R210)</f>
        <v>22440</v>
      </c>
      <c r="S211">
        <f>IF(B211=7,15*(10+MAX(Q$2:Q211)),0)+S210</f>
        <v>12680</v>
      </c>
      <c r="T211">
        <f>IF(F211="tak",30*G211*(10+MAX(Q$2:Q210))-D211+T210,T210-D211)</f>
        <v>9940</v>
      </c>
    </row>
    <row r="212" spans="1:20" x14ac:dyDescent="0.3">
      <c r="A212" s="2">
        <v>45137</v>
      </c>
      <c r="B212">
        <f t="shared" si="42"/>
        <v>7</v>
      </c>
      <c r="C212">
        <v>10</v>
      </c>
      <c r="D212">
        <f t="shared" si="43"/>
        <v>150</v>
      </c>
      <c r="E212" t="s">
        <v>7</v>
      </c>
      <c r="F212" s="2" t="str">
        <f t="shared" si="44"/>
        <v>NIE</v>
      </c>
      <c r="G212">
        <f t="shared" si="45"/>
        <v>0.9</v>
      </c>
      <c r="H212">
        <f t="shared" si="41"/>
        <v>150</v>
      </c>
      <c r="I212">
        <f t="shared" si="40"/>
        <v>0</v>
      </c>
      <c r="J212">
        <f t="shared" si="49"/>
        <v>8170</v>
      </c>
      <c r="K212">
        <f t="shared" si="50"/>
        <v>20820</v>
      </c>
      <c r="L212">
        <f t="shared" si="51"/>
        <v>12650</v>
      </c>
      <c r="M212">
        <f t="shared" si="46"/>
        <v>8170</v>
      </c>
      <c r="N212">
        <f t="shared" si="47"/>
        <v>7</v>
      </c>
      <c r="O212" t="str">
        <f t="shared" si="52"/>
        <v>nie</v>
      </c>
      <c r="P212" t="str">
        <f>IF(AND(O212="nie",O213="tak"),"koniec","nie")</f>
        <v>nie</v>
      </c>
      <c r="Q212">
        <f>IF(P212="koniec",IF(J212&gt;=2400,MAX(Q$2:Q211)+3,0),0)</f>
        <v>0</v>
      </c>
      <c r="R212">
        <f>IF(F212="tak",30*G212*(10+MAX(Q$2:Q211))+R211,R211)</f>
        <v>22440</v>
      </c>
      <c r="S212">
        <f>IF(B212=7,15*(10+MAX(Q$2:Q212)),0)+S211</f>
        <v>12875</v>
      </c>
      <c r="T212">
        <f>IF(F212="tak",30*G212*(10+MAX(Q$2:Q211))-D212+T211,T211-D212)</f>
        <v>9790</v>
      </c>
    </row>
    <row r="213" spans="1:20" x14ac:dyDescent="0.3">
      <c r="A213" s="2">
        <v>45138</v>
      </c>
      <c r="B213">
        <f t="shared" si="42"/>
        <v>1</v>
      </c>
      <c r="C213">
        <v>10</v>
      </c>
      <c r="D213">
        <f t="shared" si="43"/>
        <v>0</v>
      </c>
      <c r="E213" t="s">
        <v>7</v>
      </c>
      <c r="F213" s="2" t="str">
        <f t="shared" si="44"/>
        <v>TAK</v>
      </c>
      <c r="G213">
        <f t="shared" si="45"/>
        <v>0.9</v>
      </c>
      <c r="H213">
        <f t="shared" si="41"/>
        <v>0</v>
      </c>
      <c r="I213">
        <f t="shared" si="40"/>
        <v>270</v>
      </c>
      <c r="J213">
        <f t="shared" si="49"/>
        <v>8440</v>
      </c>
      <c r="K213">
        <f>IF(F213="tak",G213*C213*30+K212,K212)</f>
        <v>21090</v>
      </c>
      <c r="L213">
        <f>L212+D213</f>
        <v>12650</v>
      </c>
      <c r="M213">
        <f t="shared" si="46"/>
        <v>8440</v>
      </c>
      <c r="N213">
        <f t="shared" si="47"/>
        <v>7</v>
      </c>
      <c r="O213" t="str">
        <f>IF(N213=N212,"nie","tak")</f>
        <v>nie</v>
      </c>
      <c r="P213" t="str">
        <f>IF(AND(O213="nie",O214="tak"),"koniec","nie")</f>
        <v>koniec</v>
      </c>
      <c r="Q213">
        <f>IF(P213="koniec",IF(J213&gt;=2400,MAX(Q$2:Q212)+3,0),0)</f>
        <v>6</v>
      </c>
      <c r="R213">
        <f>IF(F213="tak",30*G213*(10+MAX(Q$2:Q212))+R212,R212)</f>
        <v>22791</v>
      </c>
      <c r="S213">
        <f>IF(B213=7,15*(10+MAX(Q$2:Q213)),0)+S212</f>
        <v>12875</v>
      </c>
      <c r="T213">
        <f>IF(F213="tak",30*G213*(10+MAX(Q$2:Q212))-D213+T212,T212-D213)</f>
        <v>10141</v>
      </c>
    </row>
    <row r="214" spans="1:20" x14ac:dyDescent="0.3">
      <c r="A214" s="2">
        <v>45139</v>
      </c>
      <c r="B214">
        <f t="shared" si="42"/>
        <v>2</v>
      </c>
      <c r="C214">
        <v>10</v>
      </c>
      <c r="D214">
        <f t="shared" si="43"/>
        <v>0</v>
      </c>
      <c r="E214" t="s">
        <v>7</v>
      </c>
      <c r="F214" s="2" t="str">
        <f t="shared" si="44"/>
        <v>TAK</v>
      </c>
      <c r="G214">
        <f t="shared" si="45"/>
        <v>0.9</v>
      </c>
      <c r="H214">
        <f t="shared" si="41"/>
        <v>0</v>
      </c>
      <c r="I214">
        <f t="shared" si="40"/>
        <v>270</v>
      </c>
      <c r="J214">
        <f t="shared" si="49"/>
        <v>8710</v>
      </c>
      <c r="K214">
        <f>IF(F214="tak",G214*C214*30+K213,K213)</f>
        <v>21360</v>
      </c>
      <c r="L214">
        <f>L213+D214</f>
        <v>12650</v>
      </c>
      <c r="M214">
        <f t="shared" si="46"/>
        <v>8710</v>
      </c>
      <c r="N214">
        <f t="shared" si="47"/>
        <v>8</v>
      </c>
      <c r="O214" t="str">
        <f>IF(N214=N213,"nie","tak")</f>
        <v>tak</v>
      </c>
      <c r="P214" t="str">
        <f t="shared" si="48"/>
        <v>nie</v>
      </c>
      <c r="Q214">
        <f>IF(P214="koniec",IF(J214&gt;=2400,MAX(Q$2:Q213)+3,0),0)</f>
        <v>0</v>
      </c>
      <c r="R214">
        <f>IF(F214="tak",30*G214*(10+MAX(Q$2:Q213))+R213,R213)</f>
        <v>23223</v>
      </c>
      <c r="S214">
        <f>IF(B214=7,15*(10+MAX(Q$2:Q214)),0)+S213</f>
        <v>12875</v>
      </c>
      <c r="T214">
        <f>IF(F214="tak",30*G214*(10+MAX(Q$2:Q213))-D214+T213,T213-D214)</f>
        <v>10573</v>
      </c>
    </row>
    <row r="215" spans="1:20" x14ac:dyDescent="0.3">
      <c r="A215" s="2">
        <v>45140</v>
      </c>
      <c r="B215">
        <f t="shared" si="42"/>
        <v>3</v>
      </c>
      <c r="C215">
        <v>10</v>
      </c>
      <c r="D215">
        <f t="shared" si="43"/>
        <v>0</v>
      </c>
      <c r="E215" t="s">
        <v>7</v>
      </c>
      <c r="F215" s="2" t="str">
        <f t="shared" si="44"/>
        <v>TAK</v>
      </c>
      <c r="G215">
        <f t="shared" si="45"/>
        <v>0.9</v>
      </c>
      <c r="H215">
        <f t="shared" si="41"/>
        <v>0</v>
      </c>
      <c r="I215">
        <f t="shared" si="40"/>
        <v>270</v>
      </c>
      <c r="J215">
        <f t="shared" si="49"/>
        <v>8980</v>
      </c>
      <c r="K215">
        <f t="shared" si="50"/>
        <v>21630</v>
      </c>
      <c r="L215">
        <f t="shared" si="51"/>
        <v>12650</v>
      </c>
      <c r="M215">
        <f t="shared" si="46"/>
        <v>8980</v>
      </c>
      <c r="N215">
        <f t="shared" si="47"/>
        <v>8</v>
      </c>
      <c r="O215" t="str">
        <f t="shared" si="52"/>
        <v>nie</v>
      </c>
      <c r="P215" t="str">
        <f t="shared" si="48"/>
        <v>nie</v>
      </c>
      <c r="Q215">
        <f>IF(P215="koniec",IF(J215&gt;=2400,MAX(Q$2:Q214)+3,0),0)</f>
        <v>0</v>
      </c>
      <c r="R215">
        <f>IF(F215="tak",30*G215*(10+MAX(Q$2:Q214))+R214,R214)</f>
        <v>23655</v>
      </c>
      <c r="S215">
        <f>IF(B215=7,15*(10+MAX(Q$2:Q215)),0)+S214</f>
        <v>12875</v>
      </c>
      <c r="T215">
        <f>IF(F215="tak",30*G215*(10+MAX(Q$2:Q214))-D215+T214,T214-D215)</f>
        <v>11005</v>
      </c>
    </row>
    <row r="216" spans="1:20" x14ac:dyDescent="0.3">
      <c r="A216" s="2">
        <v>45141</v>
      </c>
      <c r="B216">
        <f t="shared" si="42"/>
        <v>4</v>
      </c>
      <c r="C216">
        <v>10</v>
      </c>
      <c r="D216">
        <f t="shared" si="43"/>
        <v>0</v>
      </c>
      <c r="E216" t="s">
        <v>7</v>
      </c>
      <c r="F216" s="2" t="str">
        <f t="shared" si="44"/>
        <v>TAK</v>
      </c>
      <c r="G216">
        <f t="shared" si="45"/>
        <v>0.9</v>
      </c>
      <c r="H216">
        <f t="shared" si="41"/>
        <v>0</v>
      </c>
      <c r="I216">
        <f t="shared" si="40"/>
        <v>270</v>
      </c>
      <c r="J216">
        <f t="shared" si="49"/>
        <v>9250</v>
      </c>
      <c r="K216">
        <f t="shared" si="50"/>
        <v>21900</v>
      </c>
      <c r="L216">
        <f t="shared" si="51"/>
        <v>12650</v>
      </c>
      <c r="M216">
        <f t="shared" si="46"/>
        <v>9250</v>
      </c>
      <c r="N216">
        <f t="shared" si="47"/>
        <v>8</v>
      </c>
      <c r="O216" t="str">
        <f t="shared" si="52"/>
        <v>nie</v>
      </c>
      <c r="P216" t="str">
        <f t="shared" si="48"/>
        <v>nie</v>
      </c>
      <c r="Q216">
        <f>IF(P216="koniec",IF(J216&gt;=2400,MAX(Q$2:Q215)+3,0),0)</f>
        <v>0</v>
      </c>
      <c r="R216">
        <f>IF(F216="tak",30*G216*(10+MAX(Q$2:Q215))+R215,R215)</f>
        <v>24087</v>
      </c>
      <c r="S216">
        <f>IF(B216=7,15*(10+MAX(Q$2:Q216)),0)+S215</f>
        <v>12875</v>
      </c>
      <c r="T216">
        <f>IF(F216="tak",30*G216*(10+MAX(Q$2:Q215))-D216+T215,T215-D216)</f>
        <v>11437</v>
      </c>
    </row>
    <row r="217" spans="1:20" x14ac:dyDescent="0.3">
      <c r="A217" s="2">
        <v>45142</v>
      </c>
      <c r="B217">
        <f t="shared" si="42"/>
        <v>5</v>
      </c>
      <c r="C217">
        <v>10</v>
      </c>
      <c r="D217">
        <f t="shared" si="43"/>
        <v>0</v>
      </c>
      <c r="E217" t="s">
        <v>7</v>
      </c>
      <c r="F217" s="2" t="str">
        <f t="shared" si="44"/>
        <v>TAK</v>
      </c>
      <c r="G217">
        <f t="shared" si="45"/>
        <v>0.9</v>
      </c>
      <c r="H217">
        <f t="shared" si="41"/>
        <v>0</v>
      </c>
      <c r="I217">
        <f t="shared" si="40"/>
        <v>270</v>
      </c>
      <c r="J217">
        <f t="shared" si="49"/>
        <v>9520</v>
      </c>
      <c r="K217">
        <f t="shared" si="50"/>
        <v>22170</v>
      </c>
      <c r="L217">
        <f t="shared" si="51"/>
        <v>12650</v>
      </c>
      <c r="M217">
        <f t="shared" si="46"/>
        <v>9520</v>
      </c>
      <c r="N217">
        <f t="shared" si="47"/>
        <v>8</v>
      </c>
      <c r="O217" t="str">
        <f t="shared" si="52"/>
        <v>nie</v>
      </c>
      <c r="P217" t="str">
        <f t="shared" si="48"/>
        <v>nie</v>
      </c>
      <c r="Q217">
        <f>IF(P217="koniec",IF(J217&gt;=2400,MAX(Q$2:Q216)+3,0),0)</f>
        <v>0</v>
      </c>
      <c r="R217">
        <f>IF(F217="tak",30*G217*(10+MAX(Q$2:Q216))+R216,R216)</f>
        <v>24519</v>
      </c>
      <c r="S217">
        <f>IF(B217=7,15*(10+MAX(Q$2:Q217)),0)+S216</f>
        <v>12875</v>
      </c>
      <c r="T217">
        <f>IF(F217="tak",30*G217*(10+MAX(Q$2:Q216))-D217+T216,T216-D217)</f>
        <v>11869</v>
      </c>
    </row>
    <row r="218" spans="1:20" x14ac:dyDescent="0.3">
      <c r="A218" s="2">
        <v>45143</v>
      </c>
      <c r="B218">
        <f t="shared" si="42"/>
        <v>6</v>
      </c>
      <c r="C218">
        <v>10</v>
      </c>
      <c r="D218">
        <f t="shared" si="43"/>
        <v>0</v>
      </c>
      <c r="E218" t="s">
        <v>7</v>
      </c>
      <c r="F218" s="2" t="str">
        <f t="shared" si="44"/>
        <v>NIE</v>
      </c>
      <c r="G218">
        <f t="shared" si="45"/>
        <v>0.9</v>
      </c>
      <c r="H218">
        <f t="shared" si="41"/>
        <v>0</v>
      </c>
      <c r="I218">
        <f t="shared" si="40"/>
        <v>0</v>
      </c>
      <c r="J218">
        <f t="shared" si="49"/>
        <v>9520</v>
      </c>
      <c r="K218">
        <f t="shared" si="50"/>
        <v>22170</v>
      </c>
      <c r="L218">
        <f t="shared" si="51"/>
        <v>12650</v>
      </c>
      <c r="M218">
        <f t="shared" si="46"/>
        <v>9520</v>
      </c>
      <c r="N218">
        <f t="shared" si="47"/>
        <v>8</v>
      </c>
      <c r="O218" t="str">
        <f t="shared" si="52"/>
        <v>nie</v>
      </c>
      <c r="P218" t="str">
        <f t="shared" si="48"/>
        <v>nie</v>
      </c>
      <c r="Q218">
        <f>IF(P218="koniec",IF(J218&gt;=2400,MAX(Q$2:Q217)+3,0),0)</f>
        <v>0</v>
      </c>
      <c r="R218">
        <f>IF(F218="tak",30*G218*(10+MAX(Q$2:Q217))+R217,R217)</f>
        <v>24519</v>
      </c>
      <c r="S218">
        <f>IF(B218=7,15*(10+MAX(Q$2:Q218)),0)+S217</f>
        <v>12875</v>
      </c>
      <c r="T218">
        <f>IF(F218="tak",30*G218*(10+MAX(Q$2:Q217))-D218+T217,T217-D218)</f>
        <v>11869</v>
      </c>
    </row>
    <row r="219" spans="1:20" x14ac:dyDescent="0.3">
      <c r="A219" s="2">
        <v>45144</v>
      </c>
      <c r="B219">
        <f t="shared" si="42"/>
        <v>7</v>
      </c>
      <c r="C219">
        <v>10</v>
      </c>
      <c r="D219">
        <f t="shared" si="43"/>
        <v>150</v>
      </c>
      <c r="E219" t="s">
        <v>7</v>
      </c>
      <c r="F219" s="2" t="str">
        <f t="shared" si="44"/>
        <v>NIE</v>
      </c>
      <c r="G219">
        <f t="shared" si="45"/>
        <v>0.9</v>
      </c>
      <c r="H219">
        <f t="shared" si="41"/>
        <v>150</v>
      </c>
      <c r="I219">
        <f t="shared" si="40"/>
        <v>0</v>
      </c>
      <c r="J219">
        <f t="shared" si="49"/>
        <v>9370</v>
      </c>
      <c r="K219">
        <f t="shared" si="50"/>
        <v>22170</v>
      </c>
      <c r="L219">
        <f t="shared" si="51"/>
        <v>12800</v>
      </c>
      <c r="M219">
        <f t="shared" si="46"/>
        <v>9370</v>
      </c>
      <c r="N219">
        <f t="shared" si="47"/>
        <v>8</v>
      </c>
      <c r="O219" t="str">
        <f t="shared" si="52"/>
        <v>nie</v>
      </c>
      <c r="P219" t="str">
        <f t="shared" si="48"/>
        <v>nie</v>
      </c>
      <c r="Q219">
        <f>IF(P219="koniec",IF(J219&gt;=2400,MAX(Q$2:Q218)+3,0),0)</f>
        <v>0</v>
      </c>
      <c r="R219">
        <f>IF(F219="tak",30*G219*(10+MAX(Q$2:Q218))+R218,R218)</f>
        <v>24519</v>
      </c>
      <c r="S219">
        <f>IF(B219=7,15*(10+MAX(Q$2:Q219)),0)+S218</f>
        <v>13115</v>
      </c>
      <c r="T219">
        <f>IF(F219="tak",30*G219*(10+MAX(Q$2:Q218))-D219+T218,T218-D219)</f>
        <v>11719</v>
      </c>
    </row>
    <row r="220" spans="1:20" x14ac:dyDescent="0.3">
      <c r="A220" s="2">
        <v>45145</v>
      </c>
      <c r="B220">
        <f t="shared" si="42"/>
        <v>1</v>
      </c>
      <c r="C220">
        <v>10</v>
      </c>
      <c r="D220">
        <f t="shared" si="43"/>
        <v>0</v>
      </c>
      <c r="E220" t="s">
        <v>7</v>
      </c>
      <c r="F220" s="2" t="str">
        <f t="shared" si="44"/>
        <v>TAK</v>
      </c>
      <c r="G220">
        <f t="shared" si="45"/>
        <v>0.9</v>
      </c>
      <c r="H220">
        <f t="shared" si="41"/>
        <v>0</v>
      </c>
      <c r="I220">
        <f t="shared" si="40"/>
        <v>270</v>
      </c>
      <c r="J220">
        <f t="shared" si="49"/>
        <v>9640</v>
      </c>
      <c r="K220">
        <f t="shared" si="50"/>
        <v>22440</v>
      </c>
      <c r="L220">
        <f t="shared" si="51"/>
        <v>12800</v>
      </c>
      <c r="M220">
        <f t="shared" si="46"/>
        <v>9640</v>
      </c>
      <c r="N220">
        <f t="shared" si="47"/>
        <v>8</v>
      </c>
      <c r="O220" t="str">
        <f t="shared" si="52"/>
        <v>nie</v>
      </c>
      <c r="P220" t="str">
        <f t="shared" si="48"/>
        <v>nie</v>
      </c>
      <c r="Q220">
        <f>IF(P220="koniec",IF(J220&gt;=2400,MAX(Q$2:Q219)+3,0),0)</f>
        <v>0</v>
      </c>
      <c r="R220">
        <f>IF(F220="tak",30*G220*(10+MAX(Q$2:Q219))+R219,R219)</f>
        <v>24951</v>
      </c>
      <c r="S220">
        <f>IF(B220=7,15*(10+MAX(Q$2:Q220)),0)+S219</f>
        <v>13115</v>
      </c>
      <c r="T220">
        <f>IF(F220="tak",30*G220*(10+MAX(Q$2:Q219))-D220+T219,T219-D220)</f>
        <v>12151</v>
      </c>
    </row>
    <row r="221" spans="1:20" x14ac:dyDescent="0.3">
      <c r="A221" s="2">
        <v>45146</v>
      </c>
      <c r="B221">
        <f t="shared" si="42"/>
        <v>2</v>
      </c>
      <c r="C221">
        <v>10</v>
      </c>
      <c r="D221">
        <f t="shared" si="43"/>
        <v>0</v>
      </c>
      <c r="E221" t="s">
        <v>7</v>
      </c>
      <c r="F221" s="2" t="str">
        <f t="shared" si="44"/>
        <v>TAK</v>
      </c>
      <c r="G221">
        <f t="shared" si="45"/>
        <v>0.9</v>
      </c>
      <c r="H221">
        <f t="shared" si="41"/>
        <v>0</v>
      </c>
      <c r="I221">
        <f t="shared" si="40"/>
        <v>270</v>
      </c>
      <c r="J221">
        <f t="shared" si="49"/>
        <v>9910</v>
      </c>
      <c r="K221">
        <f t="shared" si="50"/>
        <v>22710</v>
      </c>
      <c r="L221">
        <f t="shared" si="51"/>
        <v>12800</v>
      </c>
      <c r="M221">
        <f t="shared" si="46"/>
        <v>9910</v>
      </c>
      <c r="N221">
        <f t="shared" si="47"/>
        <v>8</v>
      </c>
      <c r="O221" t="str">
        <f t="shared" si="52"/>
        <v>nie</v>
      </c>
      <c r="P221" t="str">
        <f t="shared" si="48"/>
        <v>nie</v>
      </c>
      <c r="Q221">
        <f>IF(P221="koniec",IF(J221&gt;=2400,MAX(Q$2:Q220)+3,0),0)</f>
        <v>0</v>
      </c>
      <c r="R221">
        <f>IF(F221="tak",30*G221*(10+MAX(Q$2:Q220))+R220,R220)</f>
        <v>25383</v>
      </c>
      <c r="S221">
        <f>IF(B221=7,15*(10+MAX(Q$2:Q221)),0)+S220</f>
        <v>13115</v>
      </c>
      <c r="T221">
        <f>IF(F221="tak",30*G221*(10+MAX(Q$2:Q220))-D221+T220,T220-D221)</f>
        <v>12583</v>
      </c>
    </row>
    <row r="222" spans="1:20" x14ac:dyDescent="0.3">
      <c r="A222" s="2">
        <v>45147</v>
      </c>
      <c r="B222">
        <f t="shared" si="42"/>
        <v>3</v>
      </c>
      <c r="C222">
        <v>10</v>
      </c>
      <c r="D222">
        <f t="shared" si="43"/>
        <v>0</v>
      </c>
      <c r="E222" t="s">
        <v>7</v>
      </c>
      <c r="F222" s="2" t="str">
        <f t="shared" si="44"/>
        <v>TAK</v>
      </c>
      <c r="G222">
        <f t="shared" si="45"/>
        <v>0.9</v>
      </c>
      <c r="H222">
        <f t="shared" si="41"/>
        <v>0</v>
      </c>
      <c r="I222">
        <f t="shared" si="40"/>
        <v>270</v>
      </c>
      <c r="J222">
        <f t="shared" si="49"/>
        <v>10180</v>
      </c>
      <c r="K222">
        <f t="shared" si="50"/>
        <v>22980</v>
      </c>
      <c r="L222">
        <f t="shared" si="51"/>
        <v>12800</v>
      </c>
      <c r="M222">
        <f t="shared" si="46"/>
        <v>10180</v>
      </c>
      <c r="N222">
        <f t="shared" si="47"/>
        <v>8</v>
      </c>
      <c r="O222" t="str">
        <f t="shared" si="52"/>
        <v>nie</v>
      </c>
      <c r="P222" t="str">
        <f t="shared" si="48"/>
        <v>nie</v>
      </c>
      <c r="Q222">
        <f>IF(P222="koniec",IF(J222&gt;=2400,MAX(Q$2:Q221)+3,0),0)</f>
        <v>0</v>
      </c>
      <c r="R222">
        <f>IF(F222="tak",30*G222*(10+MAX(Q$2:Q221))+R221,R221)</f>
        <v>25815</v>
      </c>
      <c r="S222">
        <f>IF(B222=7,15*(10+MAX(Q$2:Q222)),0)+S221</f>
        <v>13115</v>
      </c>
      <c r="T222">
        <f>IF(F222="tak",30*G222*(10+MAX(Q$2:Q221))-D222+T221,T221-D222)</f>
        <v>13015</v>
      </c>
    </row>
    <row r="223" spans="1:20" x14ac:dyDescent="0.3">
      <c r="A223" s="2">
        <v>45148</v>
      </c>
      <c r="B223">
        <f t="shared" si="42"/>
        <v>4</v>
      </c>
      <c r="C223">
        <v>10</v>
      </c>
      <c r="D223">
        <f t="shared" si="43"/>
        <v>0</v>
      </c>
      <c r="E223" t="s">
        <v>7</v>
      </c>
      <c r="F223" s="2" t="str">
        <f t="shared" si="44"/>
        <v>TAK</v>
      </c>
      <c r="G223">
        <f t="shared" si="45"/>
        <v>0.9</v>
      </c>
      <c r="H223">
        <f t="shared" si="41"/>
        <v>0</v>
      </c>
      <c r="I223">
        <f t="shared" si="40"/>
        <v>270</v>
      </c>
      <c r="J223">
        <f t="shared" si="49"/>
        <v>10450</v>
      </c>
      <c r="K223">
        <f t="shared" si="50"/>
        <v>23250</v>
      </c>
      <c r="L223">
        <f t="shared" si="51"/>
        <v>12800</v>
      </c>
      <c r="M223">
        <f t="shared" si="46"/>
        <v>10450</v>
      </c>
      <c r="N223">
        <f t="shared" si="47"/>
        <v>8</v>
      </c>
      <c r="O223" t="str">
        <f t="shared" si="52"/>
        <v>nie</v>
      </c>
      <c r="P223" t="str">
        <f t="shared" si="48"/>
        <v>nie</v>
      </c>
      <c r="Q223">
        <f>IF(P223="koniec",IF(J223&gt;=2400,MAX(Q$2:Q222)+3,0),0)</f>
        <v>0</v>
      </c>
      <c r="R223">
        <f>IF(F223="tak",30*G223*(10+MAX(Q$2:Q222))+R222,R222)</f>
        <v>26247</v>
      </c>
      <c r="S223">
        <f>IF(B223=7,15*(10+MAX(Q$2:Q223)),0)+S222</f>
        <v>13115</v>
      </c>
      <c r="T223">
        <f>IF(F223="tak",30*G223*(10+MAX(Q$2:Q222))-D223+T222,T222-D223)</f>
        <v>13447</v>
      </c>
    </row>
    <row r="224" spans="1:20" x14ac:dyDescent="0.3">
      <c r="A224" s="2">
        <v>45149</v>
      </c>
      <c r="B224">
        <f t="shared" si="42"/>
        <v>5</v>
      </c>
      <c r="C224">
        <v>10</v>
      </c>
      <c r="D224">
        <f t="shared" si="43"/>
        <v>0</v>
      </c>
      <c r="E224" t="s">
        <v>7</v>
      </c>
      <c r="F224" s="2" t="str">
        <f t="shared" si="44"/>
        <v>TAK</v>
      </c>
      <c r="G224">
        <f t="shared" si="45"/>
        <v>0.9</v>
      </c>
      <c r="H224">
        <f t="shared" si="41"/>
        <v>0</v>
      </c>
      <c r="I224">
        <f t="shared" si="40"/>
        <v>270</v>
      </c>
      <c r="J224">
        <f t="shared" si="49"/>
        <v>10720</v>
      </c>
      <c r="K224">
        <f t="shared" si="50"/>
        <v>23520</v>
      </c>
      <c r="L224">
        <f t="shared" si="51"/>
        <v>12800</v>
      </c>
      <c r="M224">
        <f t="shared" si="46"/>
        <v>10720</v>
      </c>
      <c r="N224">
        <f t="shared" si="47"/>
        <v>8</v>
      </c>
      <c r="O224" t="str">
        <f t="shared" si="52"/>
        <v>nie</v>
      </c>
      <c r="P224" t="str">
        <f t="shared" si="48"/>
        <v>nie</v>
      </c>
      <c r="Q224">
        <f>IF(P224="koniec",IF(J224&gt;=2400,MAX(Q$2:Q223)+3,0),0)</f>
        <v>0</v>
      </c>
      <c r="R224">
        <f>IF(F224="tak",30*G224*(10+MAX(Q$2:Q223))+R223,R223)</f>
        <v>26679</v>
      </c>
      <c r="S224">
        <f>IF(B224=7,15*(10+MAX(Q$2:Q224)),0)+S223</f>
        <v>13115</v>
      </c>
      <c r="T224">
        <f>IF(F224="tak",30*G224*(10+MAX(Q$2:Q223))-D224+T223,T223-D224)</f>
        <v>13879</v>
      </c>
    </row>
    <row r="225" spans="1:20" x14ac:dyDescent="0.3">
      <c r="A225" s="2">
        <v>45150</v>
      </c>
      <c r="B225">
        <f t="shared" si="42"/>
        <v>6</v>
      </c>
      <c r="C225">
        <v>10</v>
      </c>
      <c r="D225">
        <f t="shared" si="43"/>
        <v>0</v>
      </c>
      <c r="E225" t="s">
        <v>7</v>
      </c>
      <c r="F225" s="2" t="str">
        <f t="shared" si="44"/>
        <v>NIE</v>
      </c>
      <c r="G225">
        <f t="shared" si="45"/>
        <v>0.9</v>
      </c>
      <c r="H225">
        <f t="shared" si="41"/>
        <v>0</v>
      </c>
      <c r="I225">
        <f t="shared" si="40"/>
        <v>0</v>
      </c>
      <c r="J225">
        <f t="shared" si="49"/>
        <v>10720</v>
      </c>
      <c r="K225">
        <f t="shared" si="50"/>
        <v>23520</v>
      </c>
      <c r="L225">
        <f t="shared" si="51"/>
        <v>12800</v>
      </c>
      <c r="M225">
        <f t="shared" si="46"/>
        <v>10720</v>
      </c>
      <c r="N225">
        <f t="shared" si="47"/>
        <v>8</v>
      </c>
      <c r="O225" t="str">
        <f t="shared" si="52"/>
        <v>nie</v>
      </c>
      <c r="P225" t="str">
        <f t="shared" si="48"/>
        <v>nie</v>
      </c>
      <c r="Q225">
        <f>IF(P225="koniec",IF(J225&gt;=2400,MAX(Q$2:Q224)+3,0),0)</f>
        <v>0</v>
      </c>
      <c r="R225">
        <f>IF(F225="tak",30*G225*(10+MAX(Q$2:Q224))+R224,R224)</f>
        <v>26679</v>
      </c>
      <c r="S225">
        <f>IF(B225=7,15*(10+MAX(Q$2:Q225)),0)+S224</f>
        <v>13115</v>
      </c>
      <c r="T225">
        <f>IF(F225="tak",30*G225*(10+MAX(Q$2:Q224))-D225+T224,T224-D225)</f>
        <v>13879</v>
      </c>
    </row>
    <row r="226" spans="1:20" x14ac:dyDescent="0.3">
      <c r="A226" s="2">
        <v>45151</v>
      </c>
      <c r="B226">
        <f t="shared" si="42"/>
        <v>7</v>
      </c>
      <c r="C226">
        <v>10</v>
      </c>
      <c r="D226">
        <f t="shared" si="43"/>
        <v>150</v>
      </c>
      <c r="E226" t="s">
        <v>7</v>
      </c>
      <c r="F226" s="2" t="str">
        <f t="shared" si="44"/>
        <v>NIE</v>
      </c>
      <c r="G226">
        <f t="shared" si="45"/>
        <v>0.9</v>
      </c>
      <c r="H226">
        <f t="shared" si="41"/>
        <v>150</v>
      </c>
      <c r="I226">
        <f t="shared" si="40"/>
        <v>0</v>
      </c>
      <c r="J226">
        <f t="shared" si="49"/>
        <v>10570</v>
      </c>
      <c r="K226">
        <f t="shared" si="50"/>
        <v>23520</v>
      </c>
      <c r="L226">
        <f t="shared" si="51"/>
        <v>12950</v>
      </c>
      <c r="M226">
        <f t="shared" si="46"/>
        <v>10570</v>
      </c>
      <c r="N226">
        <f t="shared" si="47"/>
        <v>8</v>
      </c>
      <c r="O226" t="str">
        <f t="shared" si="52"/>
        <v>nie</v>
      </c>
      <c r="P226" t="str">
        <f t="shared" si="48"/>
        <v>nie</v>
      </c>
      <c r="Q226">
        <f>IF(P226="koniec",IF(J226&gt;=2400,MAX(Q$2:Q225)+3,0),0)</f>
        <v>0</v>
      </c>
      <c r="R226">
        <f>IF(F226="tak",30*G226*(10+MAX(Q$2:Q225))+R225,R225)</f>
        <v>26679</v>
      </c>
      <c r="S226">
        <f>IF(B226=7,15*(10+MAX(Q$2:Q226)),0)+S225</f>
        <v>13355</v>
      </c>
      <c r="T226">
        <f>IF(F226="tak",30*G226*(10+MAX(Q$2:Q225))-D226+T225,T225-D226)</f>
        <v>13729</v>
      </c>
    </row>
    <row r="227" spans="1:20" x14ac:dyDescent="0.3">
      <c r="A227" s="2">
        <v>45152</v>
      </c>
      <c r="B227">
        <f t="shared" si="42"/>
        <v>1</v>
      </c>
      <c r="C227">
        <v>10</v>
      </c>
      <c r="D227">
        <f t="shared" si="43"/>
        <v>0</v>
      </c>
      <c r="E227" t="s">
        <v>7</v>
      </c>
      <c r="F227" s="2" t="str">
        <f t="shared" si="44"/>
        <v>TAK</v>
      </c>
      <c r="G227">
        <f t="shared" si="45"/>
        <v>0.9</v>
      </c>
      <c r="H227">
        <f t="shared" si="41"/>
        <v>0</v>
      </c>
      <c r="I227">
        <f t="shared" si="40"/>
        <v>270</v>
      </c>
      <c r="J227">
        <f t="shared" si="49"/>
        <v>10840</v>
      </c>
      <c r="K227">
        <f t="shared" si="50"/>
        <v>23790</v>
      </c>
      <c r="L227">
        <f t="shared" si="51"/>
        <v>12950</v>
      </c>
      <c r="M227">
        <f t="shared" si="46"/>
        <v>10840</v>
      </c>
      <c r="N227">
        <f t="shared" si="47"/>
        <v>8</v>
      </c>
      <c r="O227" t="str">
        <f t="shared" si="52"/>
        <v>nie</v>
      </c>
      <c r="P227" t="str">
        <f t="shared" si="48"/>
        <v>nie</v>
      </c>
      <c r="Q227">
        <f>IF(P227="koniec",IF(J227&gt;=2400,MAX(Q$2:Q226)+3,0),0)</f>
        <v>0</v>
      </c>
      <c r="R227">
        <f>IF(F227="tak",30*G227*(10+MAX(Q$2:Q226))+R226,R226)</f>
        <v>27111</v>
      </c>
      <c r="S227">
        <f>IF(B227=7,15*(10+MAX(Q$2:Q227)),0)+S226</f>
        <v>13355</v>
      </c>
      <c r="T227">
        <f>IF(F227="tak",30*G227*(10+MAX(Q$2:Q226))-D227+T226,T226-D227)</f>
        <v>14161</v>
      </c>
    </row>
    <row r="228" spans="1:20" x14ac:dyDescent="0.3">
      <c r="A228" s="2">
        <v>45153</v>
      </c>
      <c r="B228">
        <f t="shared" si="42"/>
        <v>2</v>
      </c>
      <c r="C228">
        <v>10</v>
      </c>
      <c r="D228">
        <f t="shared" si="43"/>
        <v>0</v>
      </c>
      <c r="E228" t="s">
        <v>7</v>
      </c>
      <c r="F228" s="2" t="str">
        <f t="shared" si="44"/>
        <v>TAK</v>
      </c>
      <c r="G228">
        <f t="shared" si="45"/>
        <v>0.9</v>
      </c>
      <c r="H228">
        <f t="shared" si="41"/>
        <v>0</v>
      </c>
      <c r="I228">
        <f t="shared" si="40"/>
        <v>270</v>
      </c>
      <c r="J228">
        <f t="shared" si="49"/>
        <v>11110</v>
      </c>
      <c r="K228">
        <f t="shared" si="50"/>
        <v>24060</v>
      </c>
      <c r="L228">
        <f t="shared" si="51"/>
        <v>12950</v>
      </c>
      <c r="M228">
        <f t="shared" si="46"/>
        <v>11110</v>
      </c>
      <c r="N228">
        <f t="shared" si="47"/>
        <v>8</v>
      </c>
      <c r="O228" t="str">
        <f t="shared" si="52"/>
        <v>nie</v>
      </c>
      <c r="P228" t="str">
        <f t="shared" si="48"/>
        <v>nie</v>
      </c>
      <c r="Q228">
        <f>IF(P228="koniec",IF(J228&gt;=2400,MAX(Q$2:Q227)+3,0),0)</f>
        <v>0</v>
      </c>
      <c r="R228">
        <f>IF(F228="tak",30*G228*(10+MAX(Q$2:Q227))+R227,R227)</f>
        <v>27543</v>
      </c>
      <c r="S228">
        <f>IF(B228=7,15*(10+MAX(Q$2:Q228)),0)+S227</f>
        <v>13355</v>
      </c>
      <c r="T228">
        <f>IF(F228="tak",30*G228*(10+MAX(Q$2:Q227))-D228+T227,T227-D228)</f>
        <v>14593</v>
      </c>
    </row>
    <row r="229" spans="1:20" x14ac:dyDescent="0.3">
      <c r="A229" s="2">
        <v>45154</v>
      </c>
      <c r="B229">
        <f t="shared" si="42"/>
        <v>3</v>
      </c>
      <c r="C229">
        <v>10</v>
      </c>
      <c r="D229">
        <f t="shared" si="43"/>
        <v>0</v>
      </c>
      <c r="E229" t="s">
        <v>7</v>
      </c>
      <c r="F229" s="2" t="str">
        <f t="shared" si="44"/>
        <v>TAK</v>
      </c>
      <c r="G229">
        <f t="shared" si="45"/>
        <v>0.9</v>
      </c>
      <c r="H229">
        <f t="shared" si="41"/>
        <v>0</v>
      </c>
      <c r="I229">
        <f t="shared" si="40"/>
        <v>270</v>
      </c>
      <c r="J229">
        <f t="shared" si="49"/>
        <v>11380</v>
      </c>
      <c r="K229">
        <f t="shared" si="50"/>
        <v>24330</v>
      </c>
      <c r="L229">
        <f t="shared" si="51"/>
        <v>12950</v>
      </c>
      <c r="M229">
        <f t="shared" si="46"/>
        <v>11380</v>
      </c>
      <c r="N229">
        <f t="shared" si="47"/>
        <v>8</v>
      </c>
      <c r="O229" t="str">
        <f t="shared" si="52"/>
        <v>nie</v>
      </c>
      <c r="P229" t="str">
        <f t="shared" si="48"/>
        <v>nie</v>
      </c>
      <c r="Q229">
        <f>IF(P229="koniec",IF(J229&gt;=2400,MAX(Q$2:Q228)+3,0),0)</f>
        <v>0</v>
      </c>
      <c r="R229">
        <f>IF(F229="tak",30*G229*(10+MAX(Q$2:Q228))+R228,R228)</f>
        <v>27975</v>
      </c>
      <c r="S229">
        <f>IF(B229=7,15*(10+MAX(Q$2:Q229)),0)+S228</f>
        <v>13355</v>
      </c>
      <c r="T229">
        <f>IF(F229="tak",30*G229*(10+MAX(Q$2:Q228))-D229+T228,T228-D229)</f>
        <v>15025</v>
      </c>
    </row>
    <row r="230" spans="1:20" x14ac:dyDescent="0.3">
      <c r="A230" s="2">
        <v>45155</v>
      </c>
      <c r="B230">
        <f t="shared" si="42"/>
        <v>4</v>
      </c>
      <c r="C230">
        <v>10</v>
      </c>
      <c r="D230">
        <f t="shared" si="43"/>
        <v>0</v>
      </c>
      <c r="E230" t="s">
        <v>7</v>
      </c>
      <c r="F230" s="2" t="str">
        <f t="shared" si="44"/>
        <v>TAK</v>
      </c>
      <c r="G230">
        <f t="shared" si="45"/>
        <v>0.9</v>
      </c>
      <c r="H230">
        <f t="shared" si="41"/>
        <v>0</v>
      </c>
      <c r="I230">
        <f t="shared" si="40"/>
        <v>270</v>
      </c>
      <c r="J230">
        <f t="shared" si="49"/>
        <v>11650</v>
      </c>
      <c r="K230">
        <f t="shared" si="50"/>
        <v>24600</v>
      </c>
      <c r="L230">
        <f t="shared" si="51"/>
        <v>12950</v>
      </c>
      <c r="M230">
        <f t="shared" si="46"/>
        <v>11650</v>
      </c>
      <c r="N230">
        <f t="shared" si="47"/>
        <v>8</v>
      </c>
      <c r="O230" t="str">
        <f t="shared" si="52"/>
        <v>nie</v>
      </c>
      <c r="P230" t="str">
        <f t="shared" si="48"/>
        <v>nie</v>
      </c>
      <c r="Q230">
        <f>IF(P230="koniec",IF(J230&gt;=2400,MAX(Q$2:Q229)+3,0),0)</f>
        <v>0</v>
      </c>
      <c r="R230">
        <f>IF(F230="tak",30*G230*(10+MAX(Q$2:Q229))+R229,R229)</f>
        <v>28407</v>
      </c>
      <c r="S230">
        <f>IF(B230=7,15*(10+MAX(Q$2:Q230)),0)+S229</f>
        <v>13355</v>
      </c>
      <c r="T230">
        <f>IF(F230="tak",30*G230*(10+MAX(Q$2:Q229))-D230+T229,T229-D230)</f>
        <v>15457</v>
      </c>
    </row>
    <row r="231" spans="1:20" x14ac:dyDescent="0.3">
      <c r="A231" s="2">
        <v>45156</v>
      </c>
      <c r="B231">
        <f t="shared" si="42"/>
        <v>5</v>
      </c>
      <c r="C231">
        <v>10</v>
      </c>
      <c r="D231">
        <f t="shared" si="43"/>
        <v>0</v>
      </c>
      <c r="E231" t="s">
        <v>7</v>
      </c>
      <c r="F231" s="2" t="str">
        <f t="shared" si="44"/>
        <v>TAK</v>
      </c>
      <c r="G231">
        <f t="shared" si="45"/>
        <v>0.9</v>
      </c>
      <c r="H231">
        <f t="shared" si="41"/>
        <v>0</v>
      </c>
      <c r="I231">
        <f t="shared" si="40"/>
        <v>270</v>
      </c>
      <c r="J231">
        <f t="shared" si="49"/>
        <v>11920</v>
      </c>
      <c r="K231">
        <f t="shared" si="50"/>
        <v>24870</v>
      </c>
      <c r="L231">
        <f t="shared" si="51"/>
        <v>12950</v>
      </c>
      <c r="M231">
        <f t="shared" si="46"/>
        <v>11920</v>
      </c>
      <c r="N231">
        <f t="shared" si="47"/>
        <v>8</v>
      </c>
      <c r="O231" t="str">
        <f t="shared" si="52"/>
        <v>nie</v>
      </c>
      <c r="P231" t="str">
        <f t="shared" si="48"/>
        <v>nie</v>
      </c>
      <c r="Q231">
        <f>IF(P231="koniec",IF(J231&gt;=2400,MAX(Q$2:Q230)+3,0),0)</f>
        <v>0</v>
      </c>
      <c r="R231">
        <f>IF(F231="tak",30*G231*(10+MAX(Q$2:Q230))+R230,R230)</f>
        <v>28839</v>
      </c>
      <c r="S231">
        <f>IF(B231=7,15*(10+MAX(Q$2:Q231)),0)+S230</f>
        <v>13355</v>
      </c>
      <c r="T231">
        <f>IF(F231="tak",30*G231*(10+MAX(Q$2:Q230))-D231+T230,T230-D231)</f>
        <v>15889</v>
      </c>
    </row>
    <row r="232" spans="1:20" x14ac:dyDescent="0.3">
      <c r="A232" s="2">
        <v>45157</v>
      </c>
      <c r="B232">
        <f t="shared" si="42"/>
        <v>6</v>
      </c>
      <c r="C232">
        <v>10</v>
      </c>
      <c r="D232">
        <f t="shared" si="43"/>
        <v>0</v>
      </c>
      <c r="E232" t="s">
        <v>7</v>
      </c>
      <c r="F232" s="2" t="str">
        <f t="shared" si="44"/>
        <v>NIE</v>
      </c>
      <c r="G232">
        <f t="shared" si="45"/>
        <v>0.9</v>
      </c>
      <c r="H232">
        <f t="shared" si="41"/>
        <v>0</v>
      </c>
      <c r="I232">
        <f t="shared" si="40"/>
        <v>0</v>
      </c>
      <c r="J232">
        <f t="shared" si="49"/>
        <v>11920</v>
      </c>
      <c r="K232">
        <f t="shared" si="50"/>
        <v>24870</v>
      </c>
      <c r="L232">
        <f t="shared" si="51"/>
        <v>12950</v>
      </c>
      <c r="M232">
        <f t="shared" si="46"/>
        <v>11920</v>
      </c>
      <c r="N232">
        <f t="shared" si="47"/>
        <v>8</v>
      </c>
      <c r="O232" t="str">
        <f t="shared" si="52"/>
        <v>nie</v>
      </c>
      <c r="P232" t="str">
        <f t="shared" si="48"/>
        <v>nie</v>
      </c>
      <c r="Q232">
        <f>IF(P232="koniec",IF(J232&gt;=2400,MAX(Q$2:Q231)+3,0),0)</f>
        <v>0</v>
      </c>
      <c r="R232">
        <f>IF(F232="tak",30*G232*(10+MAX(Q$2:Q231))+R231,R231)</f>
        <v>28839</v>
      </c>
      <c r="S232">
        <f>IF(B232=7,15*(10+MAX(Q$2:Q232)),0)+S231</f>
        <v>13355</v>
      </c>
      <c r="T232">
        <f>IF(F232="tak",30*G232*(10+MAX(Q$2:Q231))-D232+T231,T231-D232)</f>
        <v>15889</v>
      </c>
    </row>
    <row r="233" spans="1:20" x14ac:dyDescent="0.3">
      <c r="A233" s="2">
        <v>45158</v>
      </c>
      <c r="B233">
        <f t="shared" si="42"/>
        <v>7</v>
      </c>
      <c r="C233">
        <v>10</v>
      </c>
      <c r="D233">
        <f t="shared" si="43"/>
        <v>150</v>
      </c>
      <c r="E233" t="s">
        <v>7</v>
      </c>
      <c r="F233" s="2" t="str">
        <f t="shared" si="44"/>
        <v>NIE</v>
      </c>
      <c r="G233">
        <f t="shared" si="45"/>
        <v>0.9</v>
      </c>
      <c r="H233">
        <f t="shared" si="41"/>
        <v>150</v>
      </c>
      <c r="I233">
        <f t="shared" si="40"/>
        <v>0</v>
      </c>
      <c r="J233">
        <f t="shared" si="49"/>
        <v>11770</v>
      </c>
      <c r="K233">
        <f t="shared" si="50"/>
        <v>24870</v>
      </c>
      <c r="L233">
        <f t="shared" si="51"/>
        <v>13100</v>
      </c>
      <c r="M233">
        <f t="shared" si="46"/>
        <v>11770</v>
      </c>
      <c r="N233">
        <f t="shared" si="47"/>
        <v>8</v>
      </c>
      <c r="O233" t="str">
        <f t="shared" si="52"/>
        <v>nie</v>
      </c>
      <c r="P233" t="str">
        <f t="shared" si="48"/>
        <v>nie</v>
      </c>
      <c r="Q233">
        <f>IF(P233="koniec",IF(J233&gt;=2400,MAX(Q$2:Q232)+3,0),0)</f>
        <v>0</v>
      </c>
      <c r="R233">
        <f>IF(F233="tak",30*G233*(10+MAX(Q$2:Q232))+R232,R232)</f>
        <v>28839</v>
      </c>
      <c r="S233">
        <f>IF(B233=7,15*(10+MAX(Q$2:Q233)),0)+S232</f>
        <v>13595</v>
      </c>
      <c r="T233">
        <f>IF(F233="tak",30*G233*(10+MAX(Q$2:Q232))-D233+T232,T232-D233)</f>
        <v>15739</v>
      </c>
    </row>
    <row r="234" spans="1:20" x14ac:dyDescent="0.3">
      <c r="A234" s="2">
        <v>45159</v>
      </c>
      <c r="B234">
        <f t="shared" si="42"/>
        <v>1</v>
      </c>
      <c r="C234">
        <v>10</v>
      </c>
      <c r="D234">
        <f t="shared" si="43"/>
        <v>0</v>
      </c>
      <c r="E234" t="s">
        <v>7</v>
      </c>
      <c r="F234" s="2" t="str">
        <f t="shared" si="44"/>
        <v>TAK</v>
      </c>
      <c r="G234">
        <f t="shared" si="45"/>
        <v>0.9</v>
      </c>
      <c r="H234">
        <f t="shared" si="41"/>
        <v>0</v>
      </c>
      <c r="I234">
        <f t="shared" si="40"/>
        <v>270</v>
      </c>
      <c r="J234">
        <f t="shared" si="49"/>
        <v>12040</v>
      </c>
      <c r="K234">
        <f t="shared" si="50"/>
        <v>25140</v>
      </c>
      <c r="L234">
        <f t="shared" si="51"/>
        <v>13100</v>
      </c>
      <c r="M234">
        <f t="shared" si="46"/>
        <v>12040</v>
      </c>
      <c r="N234">
        <f t="shared" si="47"/>
        <v>8</v>
      </c>
      <c r="O234" t="str">
        <f t="shared" si="52"/>
        <v>nie</v>
      </c>
      <c r="P234" t="str">
        <f t="shared" si="48"/>
        <v>nie</v>
      </c>
      <c r="Q234">
        <f>IF(P234="koniec",IF(J234&gt;=2400,MAX(Q$2:Q233)+3,0),0)</f>
        <v>0</v>
      </c>
      <c r="R234">
        <f>IF(F234="tak",30*G234*(10+MAX(Q$2:Q233))+R233,R233)</f>
        <v>29271</v>
      </c>
      <c r="S234">
        <f>IF(B234=7,15*(10+MAX(Q$2:Q234)),0)+S233</f>
        <v>13595</v>
      </c>
      <c r="T234">
        <f>IF(F234="tak",30*G234*(10+MAX(Q$2:Q233))-D234+T233,T233-D234)</f>
        <v>16171</v>
      </c>
    </row>
    <row r="235" spans="1:20" x14ac:dyDescent="0.3">
      <c r="A235" s="2">
        <v>45160</v>
      </c>
      <c r="B235">
        <f t="shared" si="42"/>
        <v>2</v>
      </c>
      <c r="C235">
        <v>10</v>
      </c>
      <c r="D235">
        <f t="shared" si="43"/>
        <v>0</v>
      </c>
      <c r="E235" t="s">
        <v>7</v>
      </c>
      <c r="F235" s="2" t="str">
        <f t="shared" si="44"/>
        <v>TAK</v>
      </c>
      <c r="G235">
        <f t="shared" si="45"/>
        <v>0.9</v>
      </c>
      <c r="H235">
        <f t="shared" si="41"/>
        <v>0</v>
      </c>
      <c r="I235">
        <f t="shared" si="40"/>
        <v>270</v>
      </c>
      <c r="J235">
        <f t="shared" si="49"/>
        <v>12310</v>
      </c>
      <c r="K235">
        <f t="shared" si="50"/>
        <v>25410</v>
      </c>
      <c r="L235">
        <f t="shared" si="51"/>
        <v>13100</v>
      </c>
      <c r="M235">
        <f t="shared" si="46"/>
        <v>12310</v>
      </c>
      <c r="N235">
        <f t="shared" si="47"/>
        <v>8</v>
      </c>
      <c r="O235" t="str">
        <f t="shared" si="52"/>
        <v>nie</v>
      </c>
      <c r="P235" t="str">
        <f t="shared" si="48"/>
        <v>nie</v>
      </c>
      <c r="Q235">
        <f>IF(P235="koniec",IF(J235&gt;=2400,MAX(Q$2:Q234)+3,0),0)</f>
        <v>0</v>
      </c>
      <c r="R235">
        <f>IF(F235="tak",30*G235*(10+MAX(Q$2:Q234))+R234,R234)</f>
        <v>29703</v>
      </c>
      <c r="S235">
        <f>IF(B235=7,15*(10+MAX(Q$2:Q235)),0)+S234</f>
        <v>13595</v>
      </c>
      <c r="T235">
        <f>IF(F235="tak",30*G235*(10+MAX(Q$2:Q234))-D235+T234,T234-D235)</f>
        <v>16603</v>
      </c>
    </row>
    <row r="236" spans="1:20" x14ac:dyDescent="0.3">
      <c r="A236" s="2">
        <v>45161</v>
      </c>
      <c r="B236">
        <f t="shared" si="42"/>
        <v>3</v>
      </c>
      <c r="C236">
        <v>10</v>
      </c>
      <c r="D236">
        <f t="shared" si="43"/>
        <v>0</v>
      </c>
      <c r="E236" t="s">
        <v>7</v>
      </c>
      <c r="F236" s="2" t="str">
        <f t="shared" si="44"/>
        <v>TAK</v>
      </c>
      <c r="G236">
        <f t="shared" si="45"/>
        <v>0.9</v>
      </c>
      <c r="H236">
        <f t="shared" si="41"/>
        <v>0</v>
      </c>
      <c r="I236">
        <f t="shared" si="40"/>
        <v>270</v>
      </c>
      <c r="J236">
        <f t="shared" si="49"/>
        <v>12580</v>
      </c>
      <c r="K236">
        <f t="shared" si="50"/>
        <v>25680</v>
      </c>
      <c r="L236">
        <f t="shared" si="51"/>
        <v>13100</v>
      </c>
      <c r="M236">
        <f t="shared" si="46"/>
        <v>12580</v>
      </c>
      <c r="N236">
        <f t="shared" si="47"/>
        <v>8</v>
      </c>
      <c r="O236" t="str">
        <f t="shared" si="52"/>
        <v>nie</v>
      </c>
      <c r="P236" t="str">
        <f t="shared" si="48"/>
        <v>nie</v>
      </c>
      <c r="Q236">
        <f>IF(P236="koniec",IF(J236&gt;=2400,MAX(Q$2:Q235)+3,0),0)</f>
        <v>0</v>
      </c>
      <c r="R236">
        <f>IF(F236="tak",30*G236*(10+MAX(Q$2:Q235))+R235,R235)</f>
        <v>30135</v>
      </c>
      <c r="S236">
        <f>IF(B236=7,15*(10+MAX(Q$2:Q236)),0)+S235</f>
        <v>13595</v>
      </c>
      <c r="T236">
        <f>IF(F236="tak",30*G236*(10+MAX(Q$2:Q235))-D236+T235,T235-D236)</f>
        <v>17035</v>
      </c>
    </row>
    <row r="237" spans="1:20" x14ac:dyDescent="0.3">
      <c r="A237" s="2">
        <v>45162</v>
      </c>
      <c r="B237">
        <f t="shared" si="42"/>
        <v>4</v>
      </c>
      <c r="C237">
        <v>10</v>
      </c>
      <c r="D237">
        <f t="shared" si="43"/>
        <v>0</v>
      </c>
      <c r="E237" t="s">
        <v>7</v>
      </c>
      <c r="F237" s="2" t="str">
        <f t="shared" si="44"/>
        <v>TAK</v>
      </c>
      <c r="G237">
        <f t="shared" si="45"/>
        <v>0.9</v>
      </c>
      <c r="H237">
        <f t="shared" si="41"/>
        <v>0</v>
      </c>
      <c r="I237">
        <f t="shared" si="40"/>
        <v>270</v>
      </c>
      <c r="J237">
        <f t="shared" si="49"/>
        <v>12850</v>
      </c>
      <c r="K237">
        <f t="shared" si="50"/>
        <v>25950</v>
      </c>
      <c r="L237">
        <f t="shared" si="51"/>
        <v>13100</v>
      </c>
      <c r="M237">
        <f t="shared" si="46"/>
        <v>12850</v>
      </c>
      <c r="N237">
        <f t="shared" si="47"/>
        <v>8</v>
      </c>
      <c r="O237" t="str">
        <f t="shared" si="52"/>
        <v>nie</v>
      </c>
      <c r="P237" t="str">
        <f t="shared" si="48"/>
        <v>nie</v>
      </c>
      <c r="Q237">
        <f>IF(P237="koniec",IF(J237&gt;=2400,MAX(Q$2:Q236)+3,0),0)</f>
        <v>0</v>
      </c>
      <c r="R237">
        <f>IF(F237="tak",30*G237*(10+MAX(Q$2:Q236))+R236,R236)</f>
        <v>30567</v>
      </c>
      <c r="S237">
        <f>IF(B237=7,15*(10+MAX(Q$2:Q237)),0)+S236</f>
        <v>13595</v>
      </c>
      <c r="T237">
        <f>IF(F237="tak",30*G237*(10+MAX(Q$2:Q236))-D237+T236,T236-D237)</f>
        <v>17467</v>
      </c>
    </row>
    <row r="238" spans="1:20" x14ac:dyDescent="0.3">
      <c r="A238" s="2">
        <v>45163</v>
      </c>
      <c r="B238">
        <f t="shared" si="42"/>
        <v>5</v>
      </c>
      <c r="C238">
        <v>10</v>
      </c>
      <c r="D238">
        <f t="shared" si="43"/>
        <v>0</v>
      </c>
      <c r="E238" t="s">
        <v>7</v>
      </c>
      <c r="F238" s="2" t="str">
        <f t="shared" si="44"/>
        <v>TAK</v>
      </c>
      <c r="G238">
        <f t="shared" si="45"/>
        <v>0.9</v>
      </c>
      <c r="H238">
        <f t="shared" si="41"/>
        <v>0</v>
      </c>
      <c r="I238">
        <f t="shared" si="40"/>
        <v>270</v>
      </c>
      <c r="J238">
        <f t="shared" si="49"/>
        <v>13120</v>
      </c>
      <c r="K238">
        <f t="shared" si="50"/>
        <v>26220</v>
      </c>
      <c r="L238">
        <f t="shared" si="51"/>
        <v>13100</v>
      </c>
      <c r="M238">
        <f t="shared" si="46"/>
        <v>13120</v>
      </c>
      <c r="N238">
        <f t="shared" si="47"/>
        <v>8</v>
      </c>
      <c r="O238" t="str">
        <f t="shared" si="52"/>
        <v>nie</v>
      </c>
      <c r="P238" t="str">
        <f t="shared" si="48"/>
        <v>nie</v>
      </c>
      <c r="Q238">
        <f>IF(P238="koniec",IF(J238&gt;=2400,MAX(Q$2:Q237)+3,0),0)</f>
        <v>0</v>
      </c>
      <c r="R238">
        <f>IF(F238="tak",30*G238*(10+MAX(Q$2:Q237))+R237,R237)</f>
        <v>30999</v>
      </c>
      <c r="S238">
        <f>IF(B238=7,15*(10+MAX(Q$2:Q238)),0)+S237</f>
        <v>13595</v>
      </c>
      <c r="T238">
        <f>IF(F238="tak",30*G238*(10+MAX(Q$2:Q237))-D238+T237,T237-D238)</f>
        <v>17899</v>
      </c>
    </row>
    <row r="239" spans="1:20" x14ac:dyDescent="0.3">
      <c r="A239" s="2">
        <v>45164</v>
      </c>
      <c r="B239">
        <f t="shared" si="42"/>
        <v>6</v>
      </c>
      <c r="C239">
        <v>10</v>
      </c>
      <c r="D239">
        <f t="shared" si="43"/>
        <v>0</v>
      </c>
      <c r="E239" t="s">
        <v>7</v>
      </c>
      <c r="F239" s="2" t="str">
        <f t="shared" si="44"/>
        <v>NIE</v>
      </c>
      <c r="G239">
        <f t="shared" si="45"/>
        <v>0.9</v>
      </c>
      <c r="H239">
        <f t="shared" si="41"/>
        <v>0</v>
      </c>
      <c r="I239">
        <f t="shared" si="40"/>
        <v>0</v>
      </c>
      <c r="J239">
        <f t="shared" si="49"/>
        <v>13120</v>
      </c>
      <c r="K239">
        <f t="shared" si="50"/>
        <v>26220</v>
      </c>
      <c r="L239">
        <f t="shared" si="51"/>
        <v>13100</v>
      </c>
      <c r="M239">
        <f t="shared" si="46"/>
        <v>13120</v>
      </c>
      <c r="N239">
        <f t="shared" si="47"/>
        <v>8</v>
      </c>
      <c r="O239" t="str">
        <f t="shared" si="52"/>
        <v>nie</v>
      </c>
      <c r="P239" t="str">
        <f t="shared" si="48"/>
        <v>nie</v>
      </c>
      <c r="Q239">
        <f>IF(P239="koniec",IF(J239&gt;=2400,MAX(Q$2:Q238)+3,0),0)</f>
        <v>0</v>
      </c>
      <c r="R239">
        <f>IF(F239="tak",30*G239*(10+MAX(Q$2:Q238))+R238,R238)</f>
        <v>30999</v>
      </c>
      <c r="S239">
        <f>IF(B239=7,15*(10+MAX(Q$2:Q239)),0)+S238</f>
        <v>13595</v>
      </c>
      <c r="T239">
        <f>IF(F239="tak",30*G239*(10+MAX(Q$2:Q238))-D239+T238,T238-D239)</f>
        <v>17899</v>
      </c>
    </row>
    <row r="240" spans="1:20" x14ac:dyDescent="0.3">
      <c r="A240" s="2">
        <v>45165</v>
      </c>
      <c r="B240">
        <f t="shared" si="42"/>
        <v>7</v>
      </c>
      <c r="C240">
        <v>10</v>
      </c>
      <c r="D240">
        <f t="shared" si="43"/>
        <v>150</v>
      </c>
      <c r="E240" t="s">
        <v>7</v>
      </c>
      <c r="F240" s="2" t="str">
        <f t="shared" si="44"/>
        <v>NIE</v>
      </c>
      <c r="G240">
        <f t="shared" si="45"/>
        <v>0.9</v>
      </c>
      <c r="H240">
        <f t="shared" si="41"/>
        <v>150</v>
      </c>
      <c r="I240">
        <f t="shared" si="40"/>
        <v>0</v>
      </c>
      <c r="J240">
        <f t="shared" si="49"/>
        <v>12970</v>
      </c>
      <c r="K240">
        <f t="shared" si="50"/>
        <v>26220</v>
      </c>
      <c r="L240">
        <f t="shared" si="51"/>
        <v>13250</v>
      </c>
      <c r="M240">
        <f t="shared" si="46"/>
        <v>12970</v>
      </c>
      <c r="N240">
        <f t="shared" si="47"/>
        <v>8</v>
      </c>
      <c r="O240" t="str">
        <f t="shared" si="52"/>
        <v>nie</v>
      </c>
      <c r="P240" t="str">
        <f t="shared" si="48"/>
        <v>nie</v>
      </c>
      <c r="Q240">
        <f>IF(P240="koniec",IF(J240&gt;=2400,MAX(Q$2:Q239)+3,0),0)</f>
        <v>0</v>
      </c>
      <c r="R240">
        <f>IF(F240="tak",30*G240*(10+MAX(Q$2:Q239))+R239,R239)</f>
        <v>30999</v>
      </c>
      <c r="S240">
        <f>IF(B240=7,15*(10+MAX(Q$2:Q240)),0)+S239</f>
        <v>13835</v>
      </c>
      <c r="T240">
        <f>IF(F240="tak",30*G240*(10+MAX(Q$2:Q239))-D240+T239,T239-D240)</f>
        <v>17749</v>
      </c>
    </row>
    <row r="241" spans="1:20" x14ac:dyDescent="0.3">
      <c r="A241" s="2">
        <v>45166</v>
      </c>
      <c r="B241">
        <f t="shared" si="42"/>
        <v>1</v>
      </c>
      <c r="C241">
        <v>10</v>
      </c>
      <c r="D241">
        <f t="shared" si="43"/>
        <v>0</v>
      </c>
      <c r="E241" t="s">
        <v>7</v>
      </c>
      <c r="F241" s="2" t="str">
        <f t="shared" si="44"/>
        <v>TAK</v>
      </c>
      <c r="G241">
        <f t="shared" si="45"/>
        <v>0.9</v>
      </c>
      <c r="H241">
        <f t="shared" si="41"/>
        <v>0</v>
      </c>
      <c r="I241">
        <f t="shared" si="40"/>
        <v>270</v>
      </c>
      <c r="J241">
        <f t="shared" si="49"/>
        <v>13240</v>
      </c>
      <c r="K241">
        <f t="shared" si="50"/>
        <v>26490</v>
      </c>
      <c r="L241">
        <f t="shared" si="51"/>
        <v>13250</v>
      </c>
      <c r="M241">
        <f t="shared" si="46"/>
        <v>13240</v>
      </c>
      <c r="N241">
        <f t="shared" si="47"/>
        <v>8</v>
      </c>
      <c r="O241" t="str">
        <f t="shared" si="52"/>
        <v>nie</v>
      </c>
      <c r="P241" t="str">
        <f t="shared" si="48"/>
        <v>nie</v>
      </c>
      <c r="Q241">
        <f>IF(P241="koniec",IF(J241&gt;=2400,MAX(Q$2:Q240)+3,0),0)</f>
        <v>0</v>
      </c>
      <c r="R241">
        <f>IF(F241="tak",30*G241*(10+MAX(Q$2:Q240))+R240,R240)</f>
        <v>31431</v>
      </c>
      <c r="S241">
        <f>IF(B241=7,15*(10+MAX(Q$2:Q241)),0)+S240</f>
        <v>13835</v>
      </c>
      <c r="T241">
        <f>IF(F241="tak",30*G241*(10+MAX(Q$2:Q240))-D241+T240,T240-D241)</f>
        <v>18181</v>
      </c>
    </row>
    <row r="242" spans="1:20" x14ac:dyDescent="0.3">
      <c r="A242" s="2">
        <v>45167</v>
      </c>
      <c r="B242">
        <f t="shared" si="42"/>
        <v>2</v>
      </c>
      <c r="C242">
        <v>10</v>
      </c>
      <c r="D242">
        <f t="shared" si="43"/>
        <v>0</v>
      </c>
      <c r="E242" t="s">
        <v>7</v>
      </c>
      <c r="F242" s="2" t="str">
        <f t="shared" si="44"/>
        <v>TAK</v>
      </c>
      <c r="G242">
        <f t="shared" si="45"/>
        <v>0.9</v>
      </c>
      <c r="H242">
        <f t="shared" si="41"/>
        <v>0</v>
      </c>
      <c r="I242">
        <f t="shared" si="40"/>
        <v>270</v>
      </c>
      <c r="J242">
        <f t="shared" si="49"/>
        <v>13510</v>
      </c>
      <c r="K242">
        <f t="shared" si="50"/>
        <v>26760</v>
      </c>
      <c r="L242">
        <f t="shared" si="51"/>
        <v>13250</v>
      </c>
      <c r="M242">
        <f t="shared" si="46"/>
        <v>13510</v>
      </c>
      <c r="N242">
        <f t="shared" si="47"/>
        <v>8</v>
      </c>
      <c r="O242" t="str">
        <f t="shared" si="52"/>
        <v>nie</v>
      </c>
      <c r="P242" t="str">
        <f t="shared" si="48"/>
        <v>nie</v>
      </c>
      <c r="Q242">
        <f>IF(P242="koniec",IF(J242&gt;=2400,MAX(Q$2:Q241)+3,0),0)</f>
        <v>0</v>
      </c>
      <c r="R242">
        <f>IF(F242="tak",30*G242*(10+MAX(Q$2:Q241))+R241,R241)</f>
        <v>31863</v>
      </c>
      <c r="S242">
        <f>IF(B242=7,15*(10+MAX(Q$2:Q242)),0)+S241</f>
        <v>13835</v>
      </c>
      <c r="T242">
        <f>IF(F242="tak",30*G242*(10+MAX(Q$2:Q241))-D242+T241,T241-D242)</f>
        <v>18613</v>
      </c>
    </row>
    <row r="243" spans="1:20" x14ac:dyDescent="0.3">
      <c r="A243" s="2">
        <v>45168</v>
      </c>
      <c r="B243">
        <f t="shared" si="42"/>
        <v>3</v>
      </c>
      <c r="C243">
        <v>10</v>
      </c>
      <c r="D243">
        <f t="shared" si="43"/>
        <v>0</v>
      </c>
      <c r="E243" t="s">
        <v>7</v>
      </c>
      <c r="F243" s="2" t="str">
        <f t="shared" si="44"/>
        <v>TAK</v>
      </c>
      <c r="G243">
        <f t="shared" si="45"/>
        <v>0.9</v>
      </c>
      <c r="H243">
        <f t="shared" si="41"/>
        <v>0</v>
      </c>
      <c r="I243">
        <f t="shared" si="40"/>
        <v>270</v>
      </c>
      <c r="J243">
        <f t="shared" si="49"/>
        <v>13780</v>
      </c>
      <c r="K243">
        <f t="shared" si="50"/>
        <v>27030</v>
      </c>
      <c r="L243">
        <f t="shared" si="51"/>
        <v>13250</v>
      </c>
      <c r="M243">
        <f t="shared" si="46"/>
        <v>13780</v>
      </c>
      <c r="N243">
        <f t="shared" si="47"/>
        <v>8</v>
      </c>
      <c r="O243" t="str">
        <f t="shared" si="52"/>
        <v>nie</v>
      </c>
      <c r="P243" t="str">
        <f>IF(AND(O243="nie",O244="tak"),"koniec","nie")</f>
        <v>nie</v>
      </c>
      <c r="Q243">
        <f>IF(P243="koniec",IF(J243&gt;=2400,MAX(Q$2:Q242)+3,0),0)</f>
        <v>0</v>
      </c>
      <c r="R243">
        <f>IF(F243="tak",30*G243*(10+MAX(Q$2:Q242))+R242,R242)</f>
        <v>32295</v>
      </c>
      <c r="S243">
        <f>IF(B243=7,15*(10+MAX(Q$2:Q243)),0)+S242</f>
        <v>13835</v>
      </c>
      <c r="T243">
        <f>IF(F243="tak",30*G243*(10+MAX(Q$2:Q242))-D243+T242,T242-D243)</f>
        <v>19045</v>
      </c>
    </row>
    <row r="244" spans="1:20" x14ac:dyDescent="0.3">
      <c r="A244" s="2">
        <v>45169</v>
      </c>
      <c r="B244">
        <f t="shared" si="42"/>
        <v>4</v>
      </c>
      <c r="C244">
        <v>10</v>
      </c>
      <c r="D244">
        <f t="shared" si="43"/>
        <v>0</v>
      </c>
      <c r="E244" t="s">
        <v>7</v>
      </c>
      <c r="F244" s="2" t="str">
        <f t="shared" si="44"/>
        <v>TAK</v>
      </c>
      <c r="G244">
        <f t="shared" si="45"/>
        <v>0.9</v>
      </c>
      <c r="H244">
        <f t="shared" si="41"/>
        <v>0</v>
      </c>
      <c r="I244">
        <f t="shared" si="40"/>
        <v>270</v>
      </c>
      <c r="J244">
        <f t="shared" si="49"/>
        <v>14050</v>
      </c>
      <c r="K244">
        <f>IF(F244="tak",G244*C244*30+K243,K243)</f>
        <v>27300</v>
      </c>
      <c r="L244">
        <f>L243+D244</f>
        <v>13250</v>
      </c>
      <c r="M244">
        <f t="shared" si="46"/>
        <v>14050</v>
      </c>
      <c r="N244">
        <f t="shared" si="47"/>
        <v>8</v>
      </c>
      <c r="O244" t="str">
        <f>IF(N244=N243,"nie","tak")</f>
        <v>nie</v>
      </c>
      <c r="P244" t="str">
        <f>IF(AND(O244="nie",O245="tak"),"koniec","nie")</f>
        <v>koniec</v>
      </c>
      <c r="Q244">
        <f>IF(P244="koniec",IF(J244&gt;=2400,MAX(Q$2:Q243)+3,0),0)</f>
        <v>9</v>
      </c>
      <c r="R244">
        <f>IF(F244="tak",30*G244*(10+MAX(Q$2:Q243))+R243,R243)</f>
        <v>32727</v>
      </c>
      <c r="S244">
        <f>IF(B244=7,15*(10+MAX(Q$2:Q244)),0)+S243</f>
        <v>13835</v>
      </c>
      <c r="T244">
        <f>IF(F244="tak",30*G244*(10+MAX(Q$2:Q243))-D244+T243,T243-D244)</f>
        <v>19477</v>
      </c>
    </row>
    <row r="245" spans="1:20" x14ac:dyDescent="0.3">
      <c r="A245" s="2">
        <v>45170</v>
      </c>
      <c r="B245">
        <f t="shared" si="42"/>
        <v>5</v>
      </c>
      <c r="C245">
        <v>10</v>
      </c>
      <c r="D245">
        <f t="shared" si="43"/>
        <v>0</v>
      </c>
      <c r="E245" t="s">
        <v>7</v>
      </c>
      <c r="F245" s="2" t="str">
        <f t="shared" si="44"/>
        <v>TAK</v>
      </c>
      <c r="G245">
        <f t="shared" si="45"/>
        <v>0.9</v>
      </c>
      <c r="H245">
        <f t="shared" si="41"/>
        <v>0</v>
      </c>
      <c r="I245">
        <f t="shared" si="40"/>
        <v>270</v>
      </c>
      <c r="J245">
        <f t="shared" si="49"/>
        <v>14320</v>
      </c>
      <c r="K245">
        <f>IF(F245="tak",G245*C245*30+K244,K244)</f>
        <v>27570</v>
      </c>
      <c r="L245">
        <f>L244+D245</f>
        <v>13250</v>
      </c>
      <c r="M245">
        <f t="shared" si="46"/>
        <v>14320</v>
      </c>
      <c r="N245">
        <f t="shared" si="47"/>
        <v>9</v>
      </c>
      <c r="O245" t="str">
        <f>IF(N245=N244,"nie","tak")</f>
        <v>tak</v>
      </c>
      <c r="P245" t="str">
        <f t="shared" si="48"/>
        <v>nie</v>
      </c>
      <c r="Q245">
        <f>IF(P245="koniec",IF(J245&gt;=2400,MAX(Q$2:Q244)+3,0),0)</f>
        <v>0</v>
      </c>
      <c r="R245">
        <f>IF(F245="tak",30*G245*(10+MAX(Q$2:Q244))+R244,R244)</f>
        <v>33240</v>
      </c>
      <c r="S245">
        <f>IF(B245=7,15*(10+MAX(Q$2:Q245)),0)+S244</f>
        <v>13835</v>
      </c>
      <c r="T245">
        <f>IF(F245="tak",30*G245*(10+MAX(Q$2:Q244))-D245+T244,T244-D245)</f>
        <v>19990</v>
      </c>
    </row>
    <row r="246" spans="1:20" x14ac:dyDescent="0.3">
      <c r="A246" s="2">
        <v>45171</v>
      </c>
      <c r="B246">
        <f t="shared" si="42"/>
        <v>6</v>
      </c>
      <c r="C246">
        <v>10</v>
      </c>
      <c r="D246">
        <f t="shared" si="43"/>
        <v>0</v>
      </c>
      <c r="E246" t="s">
        <v>7</v>
      </c>
      <c r="F246" s="2" t="str">
        <f t="shared" si="44"/>
        <v>NIE</v>
      </c>
      <c r="G246">
        <f t="shared" si="45"/>
        <v>0.9</v>
      </c>
      <c r="H246">
        <f t="shared" si="41"/>
        <v>0</v>
      </c>
      <c r="I246">
        <f t="shared" si="40"/>
        <v>0</v>
      </c>
      <c r="J246">
        <f t="shared" si="49"/>
        <v>14320</v>
      </c>
      <c r="K246">
        <f t="shared" si="50"/>
        <v>27570</v>
      </c>
      <c r="L246">
        <f t="shared" si="51"/>
        <v>13250</v>
      </c>
      <c r="M246">
        <f t="shared" si="46"/>
        <v>14320</v>
      </c>
      <c r="N246">
        <f t="shared" si="47"/>
        <v>9</v>
      </c>
      <c r="O246" t="str">
        <f t="shared" si="52"/>
        <v>nie</v>
      </c>
      <c r="P246" t="str">
        <f t="shared" si="48"/>
        <v>nie</v>
      </c>
      <c r="Q246">
        <f>IF(P246="koniec",IF(J246&gt;=2400,MAX(Q$2:Q245)+3,0),0)</f>
        <v>0</v>
      </c>
      <c r="R246">
        <f>IF(F246="tak",30*G246*(10+MAX(Q$2:Q245))+R245,R245)</f>
        <v>33240</v>
      </c>
      <c r="S246">
        <f>IF(B246=7,15*(10+MAX(Q$2:Q246)),0)+S245</f>
        <v>13835</v>
      </c>
      <c r="T246">
        <f>IF(F246="tak",30*G246*(10+MAX(Q$2:Q245))-D246+T245,T245-D246)</f>
        <v>19990</v>
      </c>
    </row>
    <row r="247" spans="1:20" x14ac:dyDescent="0.3">
      <c r="A247" s="2">
        <v>45172</v>
      </c>
      <c r="B247">
        <f t="shared" si="42"/>
        <v>7</v>
      </c>
      <c r="C247">
        <v>10</v>
      </c>
      <c r="D247">
        <f t="shared" si="43"/>
        <v>150</v>
      </c>
      <c r="E247" t="s">
        <v>7</v>
      </c>
      <c r="F247" s="2" t="str">
        <f t="shared" si="44"/>
        <v>NIE</v>
      </c>
      <c r="G247">
        <f t="shared" si="45"/>
        <v>0.9</v>
      </c>
      <c r="H247">
        <f t="shared" si="41"/>
        <v>150</v>
      </c>
      <c r="I247">
        <f t="shared" si="40"/>
        <v>0</v>
      </c>
      <c r="J247">
        <f t="shared" si="49"/>
        <v>14170</v>
      </c>
      <c r="K247">
        <f t="shared" si="50"/>
        <v>27570</v>
      </c>
      <c r="L247">
        <f t="shared" si="51"/>
        <v>13400</v>
      </c>
      <c r="M247">
        <f t="shared" si="46"/>
        <v>14170</v>
      </c>
      <c r="N247">
        <f t="shared" si="47"/>
        <v>9</v>
      </c>
      <c r="O247" t="str">
        <f t="shared" si="52"/>
        <v>nie</v>
      </c>
      <c r="P247" t="str">
        <f t="shared" si="48"/>
        <v>nie</v>
      </c>
      <c r="Q247">
        <f>IF(P247="koniec",IF(J247&gt;=2400,MAX(Q$2:Q246)+3,0),0)</f>
        <v>0</v>
      </c>
      <c r="R247">
        <f>IF(F247="tak",30*G247*(10+MAX(Q$2:Q246))+R246,R246)</f>
        <v>33240</v>
      </c>
      <c r="S247">
        <f>IF(B247=7,15*(10+MAX(Q$2:Q247)),0)+S246</f>
        <v>14120</v>
      </c>
      <c r="T247">
        <f>IF(F247="tak",30*G247*(10+MAX(Q$2:Q246))-D247+T246,T246-D247)</f>
        <v>19840</v>
      </c>
    </row>
    <row r="248" spans="1:20" x14ac:dyDescent="0.3">
      <c r="A248" s="2">
        <v>45173</v>
      </c>
      <c r="B248">
        <f t="shared" si="42"/>
        <v>1</v>
      </c>
      <c r="C248">
        <v>10</v>
      </c>
      <c r="D248">
        <f t="shared" si="43"/>
        <v>0</v>
      </c>
      <c r="E248" t="s">
        <v>7</v>
      </c>
      <c r="F248" s="2" t="str">
        <f t="shared" si="44"/>
        <v>TAK</v>
      </c>
      <c r="G248">
        <f t="shared" si="45"/>
        <v>0.9</v>
      </c>
      <c r="H248">
        <f t="shared" si="41"/>
        <v>0</v>
      </c>
      <c r="I248">
        <f t="shared" si="40"/>
        <v>270</v>
      </c>
      <c r="J248">
        <f t="shared" si="49"/>
        <v>14440</v>
      </c>
      <c r="K248">
        <f t="shared" si="50"/>
        <v>27840</v>
      </c>
      <c r="L248">
        <f t="shared" si="51"/>
        <v>13400</v>
      </c>
      <c r="M248">
        <f t="shared" si="46"/>
        <v>14440</v>
      </c>
      <c r="N248">
        <f t="shared" si="47"/>
        <v>9</v>
      </c>
      <c r="O248" t="str">
        <f t="shared" si="52"/>
        <v>nie</v>
      </c>
      <c r="P248" t="str">
        <f t="shared" si="48"/>
        <v>nie</v>
      </c>
      <c r="Q248">
        <f>IF(P248="koniec",IF(J248&gt;=2400,MAX(Q$2:Q247)+3,0),0)</f>
        <v>0</v>
      </c>
      <c r="R248">
        <f>IF(F248="tak",30*G248*(10+MAX(Q$2:Q247))+R247,R247)</f>
        <v>33753</v>
      </c>
      <c r="S248">
        <f>IF(B248=7,15*(10+MAX(Q$2:Q248)),0)+S247</f>
        <v>14120</v>
      </c>
      <c r="T248">
        <f>IF(F248="tak",30*G248*(10+MAX(Q$2:Q247))-D248+T247,T247-D248)</f>
        <v>20353</v>
      </c>
    </row>
    <row r="249" spans="1:20" x14ac:dyDescent="0.3">
      <c r="A249" s="2">
        <v>45174</v>
      </c>
      <c r="B249">
        <f t="shared" si="42"/>
        <v>2</v>
      </c>
      <c r="C249">
        <v>10</v>
      </c>
      <c r="D249">
        <f t="shared" si="43"/>
        <v>0</v>
      </c>
      <c r="E249" t="s">
        <v>7</v>
      </c>
      <c r="F249" s="2" t="str">
        <f t="shared" si="44"/>
        <v>TAK</v>
      </c>
      <c r="G249">
        <f t="shared" si="45"/>
        <v>0.9</v>
      </c>
      <c r="H249">
        <f t="shared" si="41"/>
        <v>0</v>
      </c>
      <c r="I249">
        <f t="shared" si="40"/>
        <v>270</v>
      </c>
      <c r="J249">
        <f t="shared" si="49"/>
        <v>14710</v>
      </c>
      <c r="K249">
        <f t="shared" si="50"/>
        <v>28110</v>
      </c>
      <c r="L249">
        <f t="shared" si="51"/>
        <v>13400</v>
      </c>
      <c r="M249">
        <f t="shared" si="46"/>
        <v>14710</v>
      </c>
      <c r="N249">
        <f t="shared" si="47"/>
        <v>9</v>
      </c>
      <c r="O249" t="str">
        <f t="shared" si="52"/>
        <v>nie</v>
      </c>
      <c r="P249" t="str">
        <f t="shared" si="48"/>
        <v>nie</v>
      </c>
      <c r="Q249">
        <f>IF(P249="koniec",IF(J249&gt;=2400,MAX(Q$2:Q248)+3,0),0)</f>
        <v>0</v>
      </c>
      <c r="R249">
        <f>IF(F249="tak",30*G249*(10+MAX(Q$2:Q248))+R248,R248)</f>
        <v>34266</v>
      </c>
      <c r="S249">
        <f>IF(B249=7,15*(10+MAX(Q$2:Q249)),0)+S248</f>
        <v>14120</v>
      </c>
      <c r="T249">
        <f>IF(F249="tak",30*G249*(10+MAX(Q$2:Q248))-D249+T248,T248-D249)</f>
        <v>20866</v>
      </c>
    </row>
    <row r="250" spans="1:20" x14ac:dyDescent="0.3">
      <c r="A250" s="2">
        <v>45175</v>
      </c>
      <c r="B250">
        <f t="shared" si="42"/>
        <v>3</v>
      </c>
      <c r="C250">
        <v>10</v>
      </c>
      <c r="D250">
        <f t="shared" si="43"/>
        <v>0</v>
      </c>
      <c r="E250" t="s">
        <v>7</v>
      </c>
      <c r="F250" s="2" t="str">
        <f t="shared" si="44"/>
        <v>TAK</v>
      </c>
      <c r="G250">
        <f t="shared" si="45"/>
        <v>0.9</v>
      </c>
      <c r="H250">
        <f t="shared" si="41"/>
        <v>0</v>
      </c>
      <c r="I250">
        <f t="shared" si="40"/>
        <v>270</v>
      </c>
      <c r="J250">
        <f t="shared" si="49"/>
        <v>14980</v>
      </c>
      <c r="K250">
        <f t="shared" si="50"/>
        <v>28380</v>
      </c>
      <c r="L250">
        <f t="shared" si="51"/>
        <v>13400</v>
      </c>
      <c r="M250">
        <f t="shared" si="46"/>
        <v>14980</v>
      </c>
      <c r="N250">
        <f t="shared" si="47"/>
        <v>9</v>
      </c>
      <c r="O250" t="str">
        <f t="shared" si="52"/>
        <v>nie</v>
      </c>
      <c r="P250" t="str">
        <f t="shared" si="48"/>
        <v>nie</v>
      </c>
      <c r="Q250">
        <f>IF(P250="koniec",IF(J250&gt;=2400,MAX(Q$2:Q249)+3,0),0)</f>
        <v>0</v>
      </c>
      <c r="R250">
        <f>IF(F250="tak",30*G250*(10+MAX(Q$2:Q249))+R249,R249)</f>
        <v>34779</v>
      </c>
      <c r="S250">
        <f>IF(B250=7,15*(10+MAX(Q$2:Q250)),0)+S249</f>
        <v>14120</v>
      </c>
      <c r="T250">
        <f>IF(F250="tak",30*G250*(10+MAX(Q$2:Q249))-D250+T249,T249-D250)</f>
        <v>21379</v>
      </c>
    </row>
    <row r="251" spans="1:20" x14ac:dyDescent="0.3">
      <c r="A251" s="2">
        <v>45176</v>
      </c>
      <c r="B251">
        <f t="shared" si="42"/>
        <v>4</v>
      </c>
      <c r="C251">
        <v>10</v>
      </c>
      <c r="D251">
        <f t="shared" si="43"/>
        <v>0</v>
      </c>
      <c r="E251" t="s">
        <v>7</v>
      </c>
      <c r="F251" s="2" t="str">
        <f t="shared" si="44"/>
        <v>TAK</v>
      </c>
      <c r="G251">
        <f t="shared" si="45"/>
        <v>0.9</v>
      </c>
      <c r="H251">
        <f t="shared" si="41"/>
        <v>0</v>
      </c>
      <c r="I251">
        <f t="shared" ref="I251:I312" si="53">IF(F251="tak",G251*C251*30,0)</f>
        <v>270</v>
      </c>
      <c r="J251">
        <f t="shared" si="49"/>
        <v>15250</v>
      </c>
      <c r="K251">
        <f t="shared" si="50"/>
        <v>28650</v>
      </c>
      <c r="L251">
        <f t="shared" si="51"/>
        <v>13400</v>
      </c>
      <c r="M251">
        <f t="shared" si="46"/>
        <v>15250</v>
      </c>
      <c r="N251">
        <f t="shared" si="47"/>
        <v>9</v>
      </c>
      <c r="O251" t="str">
        <f t="shared" si="52"/>
        <v>nie</v>
      </c>
      <c r="P251" t="str">
        <f t="shared" si="48"/>
        <v>nie</v>
      </c>
      <c r="Q251">
        <f>IF(P251="koniec",IF(J251&gt;=2400,MAX(Q$2:Q250)+3,0),0)</f>
        <v>0</v>
      </c>
      <c r="R251">
        <f>IF(F251="tak",30*G251*(10+MAX(Q$2:Q250))+R250,R250)</f>
        <v>35292</v>
      </c>
      <c r="S251">
        <f>IF(B251=7,15*(10+MAX(Q$2:Q251)),0)+S250</f>
        <v>14120</v>
      </c>
      <c r="T251">
        <f>IF(F251="tak",30*G251*(10+MAX(Q$2:Q250))-D251+T250,T250-D251)</f>
        <v>21892</v>
      </c>
    </row>
    <row r="252" spans="1:20" x14ac:dyDescent="0.3">
      <c r="A252" s="2">
        <v>45177</v>
      </c>
      <c r="B252">
        <f t="shared" si="42"/>
        <v>5</v>
      </c>
      <c r="C252">
        <v>10</v>
      </c>
      <c r="D252">
        <f t="shared" si="43"/>
        <v>0</v>
      </c>
      <c r="E252" t="s">
        <v>7</v>
      </c>
      <c r="F252" s="2" t="str">
        <f t="shared" si="44"/>
        <v>TAK</v>
      </c>
      <c r="G252">
        <f t="shared" si="45"/>
        <v>0.9</v>
      </c>
      <c r="H252">
        <f t="shared" ref="H252:H313" si="54">D252</f>
        <v>0</v>
      </c>
      <c r="I252">
        <f t="shared" si="53"/>
        <v>270</v>
      </c>
      <c r="J252">
        <f t="shared" si="49"/>
        <v>15520</v>
      </c>
      <c r="K252">
        <f t="shared" si="50"/>
        <v>28920</v>
      </c>
      <c r="L252">
        <f t="shared" si="51"/>
        <v>13400</v>
      </c>
      <c r="M252">
        <f t="shared" si="46"/>
        <v>15520</v>
      </c>
      <c r="N252">
        <f t="shared" si="47"/>
        <v>9</v>
      </c>
      <c r="O252" t="str">
        <f t="shared" si="52"/>
        <v>nie</v>
      </c>
      <c r="P252" t="str">
        <f t="shared" si="48"/>
        <v>nie</v>
      </c>
      <c r="Q252">
        <f>IF(P252="koniec",IF(J252&gt;=2400,MAX(Q$2:Q251)+3,0),0)</f>
        <v>0</v>
      </c>
      <c r="R252">
        <f>IF(F252="tak",30*G252*(10+MAX(Q$2:Q251))+R251,R251)</f>
        <v>35805</v>
      </c>
      <c r="S252">
        <f>IF(B252=7,15*(10+MAX(Q$2:Q252)),0)+S251</f>
        <v>14120</v>
      </c>
      <c r="T252">
        <f>IF(F252="tak",30*G252*(10+MAX(Q$2:Q251))-D252+T251,T251-D252)</f>
        <v>22405</v>
      </c>
    </row>
    <row r="253" spans="1:20" x14ac:dyDescent="0.3">
      <c r="A253" s="2">
        <v>45178</v>
      </c>
      <c r="B253">
        <f t="shared" si="42"/>
        <v>6</v>
      </c>
      <c r="C253">
        <v>10</v>
      </c>
      <c r="D253">
        <f t="shared" si="43"/>
        <v>0</v>
      </c>
      <c r="E253" t="s">
        <v>7</v>
      </c>
      <c r="F253" s="2" t="str">
        <f t="shared" si="44"/>
        <v>NIE</v>
      </c>
      <c r="G253">
        <f t="shared" si="45"/>
        <v>0.9</v>
      </c>
      <c r="H253">
        <f t="shared" si="54"/>
        <v>0</v>
      </c>
      <c r="I253">
        <f t="shared" si="53"/>
        <v>0</v>
      </c>
      <c r="J253">
        <f t="shared" si="49"/>
        <v>15520</v>
      </c>
      <c r="K253">
        <f t="shared" si="50"/>
        <v>28920</v>
      </c>
      <c r="L253">
        <f t="shared" si="51"/>
        <v>13400</v>
      </c>
      <c r="M253">
        <f t="shared" si="46"/>
        <v>15520</v>
      </c>
      <c r="N253">
        <f t="shared" si="47"/>
        <v>9</v>
      </c>
      <c r="O253" t="str">
        <f t="shared" si="52"/>
        <v>nie</v>
      </c>
      <c r="P253" t="str">
        <f t="shared" si="48"/>
        <v>nie</v>
      </c>
      <c r="Q253">
        <f>IF(P253="koniec",IF(J253&gt;=2400,MAX(Q$2:Q252)+3,0),0)</f>
        <v>0</v>
      </c>
      <c r="R253">
        <f>IF(F253="tak",30*G253*(10+MAX(Q$2:Q252))+R252,R252)</f>
        <v>35805</v>
      </c>
      <c r="S253">
        <f>IF(B253=7,15*(10+MAX(Q$2:Q253)),0)+S252</f>
        <v>14120</v>
      </c>
      <c r="T253">
        <f>IF(F253="tak",30*G253*(10+MAX(Q$2:Q252))-D253+T252,T252-D253)</f>
        <v>22405</v>
      </c>
    </row>
    <row r="254" spans="1:20" x14ac:dyDescent="0.3">
      <c r="A254" s="2">
        <v>45179</v>
      </c>
      <c r="B254">
        <f t="shared" si="42"/>
        <v>7</v>
      </c>
      <c r="C254">
        <v>10</v>
      </c>
      <c r="D254">
        <f t="shared" si="43"/>
        <v>150</v>
      </c>
      <c r="E254" t="s">
        <v>7</v>
      </c>
      <c r="F254" s="2" t="str">
        <f t="shared" si="44"/>
        <v>NIE</v>
      </c>
      <c r="G254">
        <f t="shared" si="45"/>
        <v>0.9</v>
      </c>
      <c r="H254">
        <f t="shared" si="54"/>
        <v>150</v>
      </c>
      <c r="I254">
        <f t="shared" si="53"/>
        <v>0</v>
      </c>
      <c r="J254">
        <f t="shared" si="49"/>
        <v>15370</v>
      </c>
      <c r="K254">
        <f t="shared" si="50"/>
        <v>28920</v>
      </c>
      <c r="L254">
        <f t="shared" si="51"/>
        <v>13550</v>
      </c>
      <c r="M254">
        <f t="shared" si="46"/>
        <v>15370</v>
      </c>
      <c r="N254">
        <f t="shared" si="47"/>
        <v>9</v>
      </c>
      <c r="O254" t="str">
        <f t="shared" si="52"/>
        <v>nie</v>
      </c>
      <c r="P254" t="str">
        <f t="shared" si="48"/>
        <v>nie</v>
      </c>
      <c r="Q254">
        <f>IF(P254="koniec",IF(J254&gt;=2400,MAX(Q$2:Q253)+3,0),0)</f>
        <v>0</v>
      </c>
      <c r="R254">
        <f>IF(F254="tak",30*G254*(10+MAX(Q$2:Q253))+R253,R253)</f>
        <v>35805</v>
      </c>
      <c r="S254">
        <f>IF(B254=7,15*(10+MAX(Q$2:Q254)),0)+S253</f>
        <v>14405</v>
      </c>
      <c r="T254">
        <f>IF(F254="tak",30*G254*(10+MAX(Q$2:Q253))-D254+T253,T253-D254)</f>
        <v>22255</v>
      </c>
    </row>
    <row r="255" spans="1:20" x14ac:dyDescent="0.3">
      <c r="A255" s="2">
        <v>45180</v>
      </c>
      <c r="B255">
        <f t="shared" si="42"/>
        <v>1</v>
      </c>
      <c r="C255">
        <v>10</v>
      </c>
      <c r="D255">
        <f t="shared" si="43"/>
        <v>0</v>
      </c>
      <c r="E255" t="s">
        <v>7</v>
      </c>
      <c r="F255" s="2" t="str">
        <f t="shared" si="44"/>
        <v>TAK</v>
      </c>
      <c r="G255">
        <f t="shared" si="45"/>
        <v>0.9</v>
      </c>
      <c r="H255">
        <f t="shared" si="54"/>
        <v>0</v>
      </c>
      <c r="I255">
        <f t="shared" si="53"/>
        <v>270</v>
      </c>
      <c r="J255">
        <f t="shared" si="49"/>
        <v>15640</v>
      </c>
      <c r="K255">
        <f t="shared" si="50"/>
        <v>29190</v>
      </c>
      <c r="L255">
        <f t="shared" si="51"/>
        <v>13550</v>
      </c>
      <c r="M255">
        <f t="shared" si="46"/>
        <v>15640</v>
      </c>
      <c r="N255">
        <f t="shared" si="47"/>
        <v>9</v>
      </c>
      <c r="O255" t="str">
        <f t="shared" si="52"/>
        <v>nie</v>
      </c>
      <c r="P255" t="str">
        <f t="shared" si="48"/>
        <v>nie</v>
      </c>
      <c r="Q255">
        <f>IF(P255="koniec",IF(J255&gt;=2400,MAX(Q$2:Q254)+3,0),0)</f>
        <v>0</v>
      </c>
      <c r="R255">
        <f>IF(F255="tak",30*G255*(10+MAX(Q$2:Q254))+R254,R254)</f>
        <v>36318</v>
      </c>
      <c r="S255">
        <f>IF(B255=7,15*(10+MAX(Q$2:Q255)),0)+S254</f>
        <v>14405</v>
      </c>
      <c r="T255">
        <f>IF(F255="tak",30*G255*(10+MAX(Q$2:Q254))-D255+T254,T254-D255)</f>
        <v>22768</v>
      </c>
    </row>
    <row r="256" spans="1:20" x14ac:dyDescent="0.3">
      <c r="A256" s="2">
        <v>45181</v>
      </c>
      <c r="B256">
        <f t="shared" si="42"/>
        <v>2</v>
      </c>
      <c r="C256">
        <v>10</v>
      </c>
      <c r="D256">
        <f t="shared" si="43"/>
        <v>0</v>
      </c>
      <c r="E256" t="s">
        <v>7</v>
      </c>
      <c r="F256" s="2" t="str">
        <f t="shared" si="44"/>
        <v>TAK</v>
      </c>
      <c r="G256">
        <f t="shared" si="45"/>
        <v>0.9</v>
      </c>
      <c r="H256">
        <f t="shared" si="54"/>
        <v>0</v>
      </c>
      <c r="I256">
        <f t="shared" si="53"/>
        <v>270</v>
      </c>
      <c r="J256">
        <f t="shared" si="49"/>
        <v>15910</v>
      </c>
      <c r="K256">
        <f t="shared" si="50"/>
        <v>29460</v>
      </c>
      <c r="L256">
        <f t="shared" si="51"/>
        <v>13550</v>
      </c>
      <c r="M256">
        <f t="shared" si="46"/>
        <v>15910</v>
      </c>
      <c r="N256">
        <f t="shared" si="47"/>
        <v>9</v>
      </c>
      <c r="O256" t="str">
        <f t="shared" si="52"/>
        <v>nie</v>
      </c>
      <c r="P256" t="str">
        <f t="shared" si="48"/>
        <v>nie</v>
      </c>
      <c r="Q256">
        <f>IF(P256="koniec",IF(J256&gt;=2400,MAX(Q$2:Q255)+3,0),0)</f>
        <v>0</v>
      </c>
      <c r="R256">
        <f>IF(F256="tak",30*G256*(10+MAX(Q$2:Q255))+R255,R255)</f>
        <v>36831</v>
      </c>
      <c r="S256">
        <f>IF(B256=7,15*(10+MAX(Q$2:Q256)),0)+S255</f>
        <v>14405</v>
      </c>
      <c r="T256">
        <f>IF(F256="tak",30*G256*(10+MAX(Q$2:Q255))-D256+T255,T255-D256)</f>
        <v>23281</v>
      </c>
    </row>
    <row r="257" spans="1:20" x14ac:dyDescent="0.3">
      <c r="A257" s="2">
        <v>45182</v>
      </c>
      <c r="B257">
        <f t="shared" si="42"/>
        <v>3</v>
      </c>
      <c r="C257">
        <v>10</v>
      </c>
      <c r="D257">
        <f t="shared" si="43"/>
        <v>0</v>
      </c>
      <c r="E257" t="s">
        <v>7</v>
      </c>
      <c r="F257" s="2" t="str">
        <f t="shared" si="44"/>
        <v>TAK</v>
      </c>
      <c r="G257">
        <f t="shared" si="45"/>
        <v>0.9</v>
      </c>
      <c r="H257">
        <f t="shared" si="54"/>
        <v>0</v>
      </c>
      <c r="I257">
        <f t="shared" si="53"/>
        <v>270</v>
      </c>
      <c r="J257">
        <f t="shared" si="49"/>
        <v>16180</v>
      </c>
      <c r="K257">
        <f t="shared" si="50"/>
        <v>29730</v>
      </c>
      <c r="L257">
        <f t="shared" si="51"/>
        <v>13550</v>
      </c>
      <c r="M257">
        <f t="shared" si="46"/>
        <v>16180</v>
      </c>
      <c r="N257">
        <f t="shared" si="47"/>
        <v>9</v>
      </c>
      <c r="O257" t="str">
        <f t="shared" si="52"/>
        <v>nie</v>
      </c>
      <c r="P257" t="str">
        <f t="shared" si="48"/>
        <v>nie</v>
      </c>
      <c r="Q257">
        <f>IF(P257="koniec",IF(J257&gt;=2400,MAX(Q$2:Q256)+3,0),0)</f>
        <v>0</v>
      </c>
      <c r="R257">
        <f>IF(F257="tak",30*G257*(10+MAX(Q$2:Q256))+R256,R256)</f>
        <v>37344</v>
      </c>
      <c r="S257">
        <f>IF(B257=7,15*(10+MAX(Q$2:Q257)),0)+S256</f>
        <v>14405</v>
      </c>
      <c r="T257">
        <f>IF(F257="tak",30*G257*(10+MAX(Q$2:Q256))-D257+T256,T256-D257)</f>
        <v>23794</v>
      </c>
    </row>
    <row r="258" spans="1:20" x14ac:dyDescent="0.3">
      <c r="A258" s="2">
        <v>45183</v>
      </c>
      <c r="B258">
        <f t="shared" si="42"/>
        <v>4</v>
      </c>
      <c r="C258">
        <v>10</v>
      </c>
      <c r="D258">
        <f t="shared" si="43"/>
        <v>0</v>
      </c>
      <c r="E258" t="s">
        <v>7</v>
      </c>
      <c r="F258" s="2" t="str">
        <f t="shared" si="44"/>
        <v>TAK</v>
      </c>
      <c r="G258">
        <f t="shared" si="45"/>
        <v>0.9</v>
      </c>
      <c r="H258">
        <f t="shared" si="54"/>
        <v>0</v>
      </c>
      <c r="I258">
        <f t="shared" si="53"/>
        <v>270</v>
      </c>
      <c r="J258">
        <f t="shared" si="49"/>
        <v>16450</v>
      </c>
      <c r="K258">
        <f t="shared" si="50"/>
        <v>30000</v>
      </c>
      <c r="L258">
        <f t="shared" si="51"/>
        <v>13550</v>
      </c>
      <c r="M258">
        <f t="shared" si="46"/>
        <v>16450</v>
      </c>
      <c r="N258">
        <f t="shared" si="47"/>
        <v>9</v>
      </c>
      <c r="O258" t="str">
        <f t="shared" si="52"/>
        <v>nie</v>
      </c>
      <c r="P258" t="str">
        <f t="shared" si="48"/>
        <v>nie</v>
      </c>
      <c r="Q258">
        <f>IF(P258="koniec",IF(J258&gt;=2400,MAX(Q$2:Q257)+3,0),0)</f>
        <v>0</v>
      </c>
      <c r="R258">
        <f>IF(F258="tak",30*G258*(10+MAX(Q$2:Q257))+R257,R257)</f>
        <v>37857</v>
      </c>
      <c r="S258">
        <f>IF(B258=7,15*(10+MAX(Q$2:Q258)),0)+S257</f>
        <v>14405</v>
      </c>
      <c r="T258">
        <f>IF(F258="tak",30*G258*(10+MAX(Q$2:Q257))-D258+T257,T257-D258)</f>
        <v>24307</v>
      </c>
    </row>
    <row r="259" spans="1:20" x14ac:dyDescent="0.3">
      <c r="A259" s="2">
        <v>45184</v>
      </c>
      <c r="B259">
        <f t="shared" ref="B259:B322" si="55">WEEKDAY(A259,2)</f>
        <v>5</v>
      </c>
      <c r="C259">
        <v>10</v>
      </c>
      <c r="D259">
        <f t="shared" ref="D259:D322" si="56">IF(B259=7,15*10,0)</f>
        <v>0</v>
      </c>
      <c r="E259" t="s">
        <v>7</v>
      </c>
      <c r="F259" s="2" t="str">
        <f t="shared" ref="F259:F322" si="57">IF(OR(B259=6,B259=7),"NIE","TAK")</f>
        <v>TAK</v>
      </c>
      <c r="G259">
        <f t="shared" ref="G259:G322" si="58">IF(E259="wiosna",50%,IF(E259="lato",90%,IF(E259="jesień",40%,20%)))</f>
        <v>0.9</v>
      </c>
      <c r="H259">
        <f t="shared" si="54"/>
        <v>0</v>
      </c>
      <c r="I259">
        <f t="shared" si="53"/>
        <v>270</v>
      </c>
      <c r="J259">
        <f t="shared" si="49"/>
        <v>16720</v>
      </c>
      <c r="K259">
        <f t="shared" si="50"/>
        <v>30270</v>
      </c>
      <c r="L259">
        <f t="shared" si="51"/>
        <v>13550</v>
      </c>
      <c r="M259">
        <f t="shared" ref="M259:M322" si="59">K259-L259</f>
        <v>16720</v>
      </c>
      <c r="N259">
        <f t="shared" ref="N259:N322" si="60">MONTH(A259)</f>
        <v>9</v>
      </c>
      <c r="O259" t="str">
        <f t="shared" si="52"/>
        <v>nie</v>
      </c>
      <c r="P259" t="str">
        <f t="shared" ref="P259:P322" si="61">IF(AND(O259="nie",O260="tak"),"koniec","nie")</f>
        <v>nie</v>
      </c>
      <c r="Q259">
        <f>IF(P259="koniec",IF(J259&gt;=2400,MAX(Q$2:Q258)+3,0),0)</f>
        <v>0</v>
      </c>
      <c r="R259">
        <f>IF(F259="tak",30*G259*(10+MAX(Q$2:Q258))+R258,R258)</f>
        <v>38370</v>
      </c>
      <c r="S259">
        <f>IF(B259=7,15*(10+MAX(Q$2:Q259)),0)+S258</f>
        <v>14405</v>
      </c>
      <c r="T259">
        <f>IF(F259="tak",30*G259*(10+MAX(Q$2:Q258))-D259+T258,T258-D259)</f>
        <v>24820</v>
      </c>
    </row>
    <row r="260" spans="1:20" x14ac:dyDescent="0.3">
      <c r="A260" s="2">
        <v>45185</v>
      </c>
      <c r="B260">
        <f t="shared" si="55"/>
        <v>6</v>
      </c>
      <c r="C260">
        <v>10</v>
      </c>
      <c r="D260">
        <f t="shared" si="56"/>
        <v>0</v>
      </c>
      <c r="E260" t="s">
        <v>7</v>
      </c>
      <c r="F260" s="2" t="str">
        <f t="shared" si="57"/>
        <v>NIE</v>
      </c>
      <c r="G260">
        <f t="shared" si="58"/>
        <v>0.9</v>
      </c>
      <c r="H260">
        <f t="shared" si="54"/>
        <v>0</v>
      </c>
      <c r="I260">
        <f t="shared" si="53"/>
        <v>0</v>
      </c>
      <c r="J260">
        <f t="shared" ref="J260:J323" si="62">IF(F260="tak",30*G260*10-D260+J259,J259-D260)</f>
        <v>16720</v>
      </c>
      <c r="K260">
        <f t="shared" ref="K260:K323" si="63">IF(F260="tak",G260*C260*30+K259,K259)</f>
        <v>30270</v>
      </c>
      <c r="L260">
        <f t="shared" ref="L260:L323" si="64">L259+D260</f>
        <v>13550</v>
      </c>
      <c r="M260">
        <f t="shared" si="59"/>
        <v>16720</v>
      </c>
      <c r="N260">
        <f t="shared" si="60"/>
        <v>9</v>
      </c>
      <c r="O260" t="str">
        <f t="shared" ref="O260:O323" si="65">IF(N260=N259,"nie","tak")</f>
        <v>nie</v>
      </c>
      <c r="P260" t="str">
        <f t="shared" si="61"/>
        <v>nie</v>
      </c>
      <c r="Q260">
        <f>IF(P260="koniec",IF(J260&gt;=2400,MAX(Q$2:Q259)+3,0),0)</f>
        <v>0</v>
      </c>
      <c r="R260">
        <f>IF(F260="tak",30*G260*(10+MAX(Q$2:Q259))+R259,R259)</f>
        <v>38370</v>
      </c>
      <c r="S260">
        <f>IF(B260=7,15*(10+MAX(Q$2:Q260)),0)+S259</f>
        <v>14405</v>
      </c>
      <c r="T260">
        <f>IF(F260="tak",30*G260*(10+MAX(Q$2:Q259))-D260+T259,T259-D260)</f>
        <v>24820</v>
      </c>
    </row>
    <row r="261" spans="1:20" x14ac:dyDescent="0.3">
      <c r="A261" s="2">
        <v>45186</v>
      </c>
      <c r="B261">
        <f t="shared" si="55"/>
        <v>7</v>
      </c>
      <c r="C261">
        <v>10</v>
      </c>
      <c r="D261">
        <f t="shared" si="56"/>
        <v>150</v>
      </c>
      <c r="E261" t="s">
        <v>7</v>
      </c>
      <c r="F261" s="2" t="str">
        <f t="shared" si="57"/>
        <v>NIE</v>
      </c>
      <c r="G261">
        <f t="shared" si="58"/>
        <v>0.9</v>
      </c>
      <c r="H261">
        <f t="shared" si="54"/>
        <v>150</v>
      </c>
      <c r="I261">
        <f t="shared" si="53"/>
        <v>0</v>
      </c>
      <c r="J261">
        <f t="shared" si="62"/>
        <v>16570</v>
      </c>
      <c r="K261">
        <f t="shared" si="63"/>
        <v>30270</v>
      </c>
      <c r="L261">
        <f t="shared" si="64"/>
        <v>13700</v>
      </c>
      <c r="M261">
        <f t="shared" si="59"/>
        <v>16570</v>
      </c>
      <c r="N261">
        <f t="shared" si="60"/>
        <v>9</v>
      </c>
      <c r="O261" t="str">
        <f t="shared" si="65"/>
        <v>nie</v>
      </c>
      <c r="P261" t="str">
        <f t="shared" si="61"/>
        <v>nie</v>
      </c>
      <c r="Q261">
        <f>IF(P261="koniec",IF(J261&gt;=2400,MAX(Q$2:Q260)+3,0),0)</f>
        <v>0</v>
      </c>
      <c r="R261">
        <f>IF(F261="tak",30*G261*(10+MAX(Q$2:Q260))+R260,R260)</f>
        <v>38370</v>
      </c>
      <c r="S261">
        <f>IF(B261=7,15*(10+MAX(Q$2:Q261)),0)+S260</f>
        <v>14690</v>
      </c>
      <c r="T261">
        <f>IF(F261="tak",30*G261*(10+MAX(Q$2:Q260))-D261+T260,T260-D261)</f>
        <v>24670</v>
      </c>
    </row>
    <row r="262" spans="1:20" x14ac:dyDescent="0.3">
      <c r="A262" s="2">
        <v>45187</v>
      </c>
      <c r="B262">
        <f t="shared" si="55"/>
        <v>1</v>
      </c>
      <c r="C262">
        <v>10</v>
      </c>
      <c r="D262">
        <f t="shared" si="56"/>
        <v>0</v>
      </c>
      <c r="E262" t="s">
        <v>7</v>
      </c>
      <c r="F262" s="2" t="str">
        <f t="shared" si="57"/>
        <v>TAK</v>
      </c>
      <c r="G262">
        <f t="shared" si="58"/>
        <v>0.9</v>
      </c>
      <c r="H262">
        <f t="shared" si="54"/>
        <v>0</v>
      </c>
      <c r="I262">
        <f t="shared" si="53"/>
        <v>270</v>
      </c>
      <c r="J262">
        <f t="shared" si="62"/>
        <v>16840</v>
      </c>
      <c r="K262">
        <f t="shared" si="63"/>
        <v>30540</v>
      </c>
      <c r="L262">
        <f t="shared" si="64"/>
        <v>13700</v>
      </c>
      <c r="M262">
        <f t="shared" si="59"/>
        <v>16840</v>
      </c>
      <c r="N262">
        <f t="shared" si="60"/>
        <v>9</v>
      </c>
      <c r="O262" t="str">
        <f t="shared" si="65"/>
        <v>nie</v>
      </c>
      <c r="P262" t="str">
        <f t="shared" si="61"/>
        <v>nie</v>
      </c>
      <c r="Q262">
        <f>IF(P262="koniec",IF(J262&gt;=2400,MAX(Q$2:Q261)+3,0),0)</f>
        <v>0</v>
      </c>
      <c r="R262">
        <f>IF(F262="tak",30*G262*(10+MAX(Q$2:Q261))+R261,R261)</f>
        <v>38883</v>
      </c>
      <c r="S262">
        <f>IF(B262=7,15*(10+MAX(Q$2:Q262)),0)+S261</f>
        <v>14690</v>
      </c>
      <c r="T262">
        <f>IF(F262="tak",30*G262*(10+MAX(Q$2:Q261))-D262+T261,T261-D262)</f>
        <v>25183</v>
      </c>
    </row>
    <row r="263" spans="1:20" x14ac:dyDescent="0.3">
      <c r="A263" s="2">
        <v>45188</v>
      </c>
      <c r="B263">
        <f t="shared" si="55"/>
        <v>2</v>
      </c>
      <c r="C263">
        <v>10</v>
      </c>
      <c r="D263">
        <f t="shared" si="56"/>
        <v>0</v>
      </c>
      <c r="E263" t="s">
        <v>7</v>
      </c>
      <c r="F263" s="2" t="str">
        <f t="shared" si="57"/>
        <v>TAK</v>
      </c>
      <c r="G263">
        <f t="shared" si="58"/>
        <v>0.9</v>
      </c>
      <c r="H263">
        <f t="shared" si="54"/>
        <v>0</v>
      </c>
      <c r="I263">
        <f t="shared" si="53"/>
        <v>270</v>
      </c>
      <c r="J263">
        <f t="shared" si="62"/>
        <v>17110</v>
      </c>
      <c r="K263">
        <f t="shared" si="63"/>
        <v>30810</v>
      </c>
      <c r="L263">
        <f t="shared" si="64"/>
        <v>13700</v>
      </c>
      <c r="M263">
        <f t="shared" si="59"/>
        <v>17110</v>
      </c>
      <c r="N263">
        <f t="shared" si="60"/>
        <v>9</v>
      </c>
      <c r="O263" t="str">
        <f t="shared" si="65"/>
        <v>nie</v>
      </c>
      <c r="P263" t="str">
        <f t="shared" si="61"/>
        <v>nie</v>
      </c>
      <c r="Q263">
        <f>IF(P263="koniec",IF(J263&gt;=2400,MAX(Q$2:Q262)+3,0),0)</f>
        <v>0</v>
      </c>
      <c r="R263">
        <f>IF(F263="tak",30*G263*(10+MAX(Q$2:Q262))+R262,R262)</f>
        <v>39396</v>
      </c>
      <c r="S263">
        <f>IF(B263=7,15*(10+MAX(Q$2:Q263)),0)+S262</f>
        <v>14690</v>
      </c>
      <c r="T263">
        <f>IF(F263="tak",30*G263*(10+MAX(Q$2:Q262))-D263+T262,T262-D263)</f>
        <v>25696</v>
      </c>
    </row>
    <row r="264" spans="1:20" x14ac:dyDescent="0.3">
      <c r="A264" s="2">
        <v>45189</v>
      </c>
      <c r="B264">
        <f t="shared" si="55"/>
        <v>3</v>
      </c>
      <c r="C264">
        <v>10</v>
      </c>
      <c r="D264">
        <f t="shared" si="56"/>
        <v>0</v>
      </c>
      <c r="E264" t="s">
        <v>7</v>
      </c>
      <c r="F264" s="2" t="str">
        <f t="shared" si="57"/>
        <v>TAK</v>
      </c>
      <c r="G264">
        <f t="shared" si="58"/>
        <v>0.9</v>
      </c>
      <c r="H264">
        <f t="shared" si="54"/>
        <v>0</v>
      </c>
      <c r="I264">
        <f t="shared" si="53"/>
        <v>270</v>
      </c>
      <c r="J264">
        <f t="shared" si="62"/>
        <v>17380</v>
      </c>
      <c r="K264">
        <f t="shared" si="63"/>
        <v>31080</v>
      </c>
      <c r="L264">
        <f t="shared" si="64"/>
        <v>13700</v>
      </c>
      <c r="M264">
        <f t="shared" si="59"/>
        <v>17380</v>
      </c>
      <c r="N264">
        <f t="shared" si="60"/>
        <v>9</v>
      </c>
      <c r="O264" t="str">
        <f t="shared" si="65"/>
        <v>nie</v>
      </c>
      <c r="P264" t="str">
        <f t="shared" si="61"/>
        <v>nie</v>
      </c>
      <c r="Q264">
        <f>IF(P264="koniec",IF(J264&gt;=2400,MAX(Q$2:Q263)+3,0),0)</f>
        <v>0</v>
      </c>
      <c r="R264">
        <f>IF(F264="tak",30*G264*(10+MAX(Q$2:Q263))+R263,R263)</f>
        <v>39909</v>
      </c>
      <c r="S264">
        <f>IF(B264=7,15*(10+MAX(Q$2:Q264)),0)+S263</f>
        <v>14690</v>
      </c>
      <c r="T264">
        <f>IF(F264="tak",30*G264*(10+MAX(Q$2:Q263))-D264+T263,T263-D264)</f>
        <v>26209</v>
      </c>
    </row>
    <row r="265" spans="1:20" x14ac:dyDescent="0.3">
      <c r="A265" s="2">
        <v>45190</v>
      </c>
      <c r="B265">
        <f t="shared" si="55"/>
        <v>4</v>
      </c>
      <c r="C265">
        <v>10</v>
      </c>
      <c r="D265">
        <f t="shared" si="56"/>
        <v>0</v>
      </c>
      <c r="E265" t="s">
        <v>7</v>
      </c>
      <c r="F265" s="2" t="str">
        <f t="shared" si="57"/>
        <v>TAK</v>
      </c>
      <c r="G265">
        <f t="shared" si="58"/>
        <v>0.9</v>
      </c>
      <c r="H265">
        <f t="shared" si="54"/>
        <v>0</v>
      </c>
      <c r="I265">
        <f t="shared" si="53"/>
        <v>270</v>
      </c>
      <c r="J265">
        <f t="shared" si="62"/>
        <v>17650</v>
      </c>
      <c r="K265">
        <f t="shared" si="63"/>
        <v>31350</v>
      </c>
      <c r="L265">
        <f t="shared" si="64"/>
        <v>13700</v>
      </c>
      <c r="M265">
        <f t="shared" si="59"/>
        <v>17650</v>
      </c>
      <c r="N265">
        <f t="shared" si="60"/>
        <v>9</v>
      </c>
      <c r="O265" t="str">
        <f t="shared" si="65"/>
        <v>nie</v>
      </c>
      <c r="P265" t="str">
        <f t="shared" si="61"/>
        <v>nie</v>
      </c>
      <c r="Q265">
        <f>IF(P265="koniec",IF(J265&gt;=2400,MAX(Q$2:Q264)+3,0),0)</f>
        <v>0</v>
      </c>
      <c r="R265">
        <f>IF(F265="tak",30*G265*(10+MAX(Q$2:Q264))+R264,R264)</f>
        <v>40422</v>
      </c>
      <c r="S265">
        <f>IF(B265=7,15*(10+MAX(Q$2:Q265)),0)+S264</f>
        <v>14690</v>
      </c>
      <c r="T265">
        <f>IF(F265="tak",30*G265*(10+MAX(Q$2:Q264))-D265+T264,T264-D265)</f>
        <v>26722</v>
      </c>
    </row>
    <row r="266" spans="1:20" x14ac:dyDescent="0.3">
      <c r="A266" s="2">
        <v>45191</v>
      </c>
      <c r="B266">
        <f t="shared" si="55"/>
        <v>5</v>
      </c>
      <c r="C266">
        <v>10</v>
      </c>
      <c r="D266">
        <f t="shared" si="56"/>
        <v>0</v>
      </c>
      <c r="E266" t="s">
        <v>7</v>
      </c>
      <c r="F266" s="2" t="str">
        <f t="shared" si="57"/>
        <v>TAK</v>
      </c>
      <c r="G266">
        <f t="shared" si="58"/>
        <v>0.9</v>
      </c>
      <c r="H266">
        <f t="shared" si="54"/>
        <v>0</v>
      </c>
      <c r="I266">
        <f t="shared" si="53"/>
        <v>270</v>
      </c>
      <c r="J266">
        <f t="shared" si="62"/>
        <v>17920</v>
      </c>
      <c r="K266">
        <f t="shared" si="63"/>
        <v>31620</v>
      </c>
      <c r="L266">
        <f t="shared" si="64"/>
        <v>13700</v>
      </c>
      <c r="M266">
        <f t="shared" si="59"/>
        <v>17920</v>
      </c>
      <c r="N266">
        <f t="shared" si="60"/>
        <v>9</v>
      </c>
      <c r="O266" t="str">
        <f t="shared" si="65"/>
        <v>nie</v>
      </c>
      <c r="P266" t="str">
        <f t="shared" si="61"/>
        <v>nie</v>
      </c>
      <c r="Q266">
        <f>IF(P266="koniec",IF(J266&gt;=2400,MAX(Q$2:Q265)+3,0),0)</f>
        <v>0</v>
      </c>
      <c r="R266">
        <f>IF(F266="tak",30*G266*(10+MAX(Q$2:Q265))+R265,R265)</f>
        <v>40935</v>
      </c>
      <c r="S266">
        <f>IF(B266=7,15*(10+MAX(Q$2:Q266)),0)+S265</f>
        <v>14690</v>
      </c>
      <c r="T266">
        <f>IF(F266="tak",30*G266*(10+MAX(Q$2:Q265))-D266+T265,T265-D266)</f>
        <v>27235</v>
      </c>
    </row>
    <row r="267" spans="1:20" x14ac:dyDescent="0.3">
      <c r="A267" s="2">
        <v>45192</v>
      </c>
      <c r="B267">
        <f t="shared" si="55"/>
        <v>6</v>
      </c>
      <c r="C267">
        <v>10</v>
      </c>
      <c r="D267">
        <f t="shared" si="56"/>
        <v>0</v>
      </c>
      <c r="E267" t="s">
        <v>8</v>
      </c>
      <c r="F267" s="2" t="str">
        <f t="shared" si="57"/>
        <v>NIE</v>
      </c>
      <c r="G267">
        <f t="shared" si="58"/>
        <v>0.4</v>
      </c>
      <c r="H267">
        <f t="shared" si="54"/>
        <v>0</v>
      </c>
      <c r="I267">
        <f t="shared" si="53"/>
        <v>0</v>
      </c>
      <c r="J267">
        <f t="shared" si="62"/>
        <v>17920</v>
      </c>
      <c r="K267">
        <f t="shared" si="63"/>
        <v>31620</v>
      </c>
      <c r="L267">
        <f t="shared" si="64"/>
        <v>13700</v>
      </c>
      <c r="M267">
        <f t="shared" si="59"/>
        <v>17920</v>
      </c>
      <c r="N267">
        <f t="shared" si="60"/>
        <v>9</v>
      </c>
      <c r="O267" t="str">
        <f t="shared" si="65"/>
        <v>nie</v>
      </c>
      <c r="P267" t="str">
        <f t="shared" si="61"/>
        <v>nie</v>
      </c>
      <c r="Q267">
        <f>IF(P267="koniec",IF(J267&gt;=2400,MAX(Q$2:Q266)+3,0),0)</f>
        <v>0</v>
      </c>
      <c r="R267">
        <f>IF(F267="tak",30*G267*(10+MAX(Q$2:Q266))+R266,R266)</f>
        <v>40935</v>
      </c>
      <c r="S267">
        <f>IF(B267=7,15*(10+MAX(Q$2:Q267)),0)+S266</f>
        <v>14690</v>
      </c>
      <c r="T267">
        <f>IF(F267="tak",30*G267*(10+MAX(Q$2:Q266))-D267+T266,T266-D267)</f>
        <v>27235</v>
      </c>
    </row>
    <row r="268" spans="1:20" x14ac:dyDescent="0.3">
      <c r="A268" s="2">
        <v>45193</v>
      </c>
      <c r="B268">
        <f t="shared" si="55"/>
        <v>7</v>
      </c>
      <c r="C268">
        <v>10</v>
      </c>
      <c r="D268">
        <f t="shared" si="56"/>
        <v>150</v>
      </c>
      <c r="E268" t="s">
        <v>8</v>
      </c>
      <c r="F268" s="2" t="str">
        <f t="shared" si="57"/>
        <v>NIE</v>
      </c>
      <c r="G268">
        <f t="shared" si="58"/>
        <v>0.4</v>
      </c>
      <c r="H268">
        <f t="shared" si="54"/>
        <v>150</v>
      </c>
      <c r="I268">
        <f t="shared" si="53"/>
        <v>0</v>
      </c>
      <c r="J268">
        <f t="shared" si="62"/>
        <v>17770</v>
      </c>
      <c r="K268">
        <f t="shared" si="63"/>
        <v>31620</v>
      </c>
      <c r="L268">
        <f t="shared" si="64"/>
        <v>13850</v>
      </c>
      <c r="M268">
        <f t="shared" si="59"/>
        <v>17770</v>
      </c>
      <c r="N268">
        <f t="shared" si="60"/>
        <v>9</v>
      </c>
      <c r="O268" t="str">
        <f t="shared" si="65"/>
        <v>nie</v>
      </c>
      <c r="P268" t="str">
        <f t="shared" si="61"/>
        <v>nie</v>
      </c>
      <c r="Q268">
        <f>IF(P268="koniec",IF(J268&gt;=2400,MAX(Q$2:Q267)+3,0),0)</f>
        <v>0</v>
      </c>
      <c r="R268">
        <f>IF(F268="tak",30*G268*(10+MAX(Q$2:Q267))+R267,R267)</f>
        <v>40935</v>
      </c>
      <c r="S268">
        <f>IF(B268=7,15*(10+MAX(Q$2:Q268)),0)+S267</f>
        <v>14975</v>
      </c>
      <c r="T268">
        <f>IF(F268="tak",30*G268*(10+MAX(Q$2:Q267))-D268+T267,T267-D268)</f>
        <v>27085</v>
      </c>
    </row>
    <row r="269" spans="1:20" x14ac:dyDescent="0.3">
      <c r="A269" s="2">
        <v>45194</v>
      </c>
      <c r="B269">
        <f t="shared" si="55"/>
        <v>1</v>
      </c>
      <c r="C269">
        <v>10</v>
      </c>
      <c r="D269">
        <f t="shared" si="56"/>
        <v>0</v>
      </c>
      <c r="E269" t="s">
        <v>8</v>
      </c>
      <c r="F269" s="2" t="str">
        <f t="shared" si="57"/>
        <v>TAK</v>
      </c>
      <c r="G269">
        <f t="shared" si="58"/>
        <v>0.4</v>
      </c>
      <c r="H269">
        <f t="shared" si="54"/>
        <v>0</v>
      </c>
      <c r="I269">
        <f t="shared" si="53"/>
        <v>120</v>
      </c>
      <c r="J269">
        <f t="shared" si="62"/>
        <v>17890</v>
      </c>
      <c r="K269">
        <f t="shared" si="63"/>
        <v>31740</v>
      </c>
      <c r="L269">
        <f t="shared" si="64"/>
        <v>13850</v>
      </c>
      <c r="M269">
        <f t="shared" si="59"/>
        <v>17890</v>
      </c>
      <c r="N269">
        <f t="shared" si="60"/>
        <v>9</v>
      </c>
      <c r="O269" t="str">
        <f t="shared" si="65"/>
        <v>nie</v>
      </c>
      <c r="P269" t="str">
        <f t="shared" si="61"/>
        <v>nie</v>
      </c>
      <c r="Q269">
        <f>IF(P269="koniec",IF(J269&gt;=2400,MAX(Q$2:Q268)+3,0),0)</f>
        <v>0</v>
      </c>
      <c r="R269">
        <f>IF(F269="tak",30*G269*(10+MAX(Q$2:Q268))+R268,R268)</f>
        <v>41163</v>
      </c>
      <c r="S269">
        <f>IF(B269=7,15*(10+MAX(Q$2:Q269)),0)+S268</f>
        <v>14975</v>
      </c>
      <c r="T269">
        <f>IF(F269="tak",30*G269*(10+MAX(Q$2:Q268))-D269+T268,T268-D269)</f>
        <v>27313</v>
      </c>
    </row>
    <row r="270" spans="1:20" x14ac:dyDescent="0.3">
      <c r="A270" s="2">
        <v>45195</v>
      </c>
      <c r="B270">
        <f t="shared" si="55"/>
        <v>2</v>
      </c>
      <c r="C270">
        <v>10</v>
      </c>
      <c r="D270">
        <f t="shared" si="56"/>
        <v>0</v>
      </c>
      <c r="E270" t="s">
        <v>8</v>
      </c>
      <c r="F270" s="2" t="str">
        <f t="shared" si="57"/>
        <v>TAK</v>
      </c>
      <c r="G270">
        <f t="shared" si="58"/>
        <v>0.4</v>
      </c>
      <c r="H270">
        <f t="shared" si="54"/>
        <v>0</v>
      </c>
      <c r="I270">
        <f t="shared" si="53"/>
        <v>120</v>
      </c>
      <c r="J270">
        <f t="shared" si="62"/>
        <v>18010</v>
      </c>
      <c r="K270">
        <f t="shared" si="63"/>
        <v>31860</v>
      </c>
      <c r="L270">
        <f t="shared" si="64"/>
        <v>13850</v>
      </c>
      <c r="M270">
        <f t="shared" si="59"/>
        <v>18010</v>
      </c>
      <c r="N270">
        <f t="shared" si="60"/>
        <v>9</v>
      </c>
      <c r="O270" t="str">
        <f t="shared" si="65"/>
        <v>nie</v>
      </c>
      <c r="P270" t="str">
        <f t="shared" si="61"/>
        <v>nie</v>
      </c>
      <c r="Q270">
        <f>IF(P270="koniec",IF(J270&gt;=2400,MAX(Q$2:Q269)+3,0),0)</f>
        <v>0</v>
      </c>
      <c r="R270">
        <f>IF(F270="tak",30*G270*(10+MAX(Q$2:Q269))+R269,R269)</f>
        <v>41391</v>
      </c>
      <c r="S270">
        <f>IF(B270=7,15*(10+MAX(Q$2:Q270)),0)+S269</f>
        <v>14975</v>
      </c>
      <c r="T270">
        <f>IF(F270="tak",30*G270*(10+MAX(Q$2:Q269))-D270+T269,T269-D270)</f>
        <v>27541</v>
      </c>
    </row>
    <row r="271" spans="1:20" x14ac:dyDescent="0.3">
      <c r="A271" s="2">
        <v>45196</v>
      </c>
      <c r="B271">
        <f t="shared" si="55"/>
        <v>3</v>
      </c>
      <c r="C271">
        <v>10</v>
      </c>
      <c r="D271">
        <f t="shared" si="56"/>
        <v>0</v>
      </c>
      <c r="E271" t="s">
        <v>8</v>
      </c>
      <c r="F271" s="2" t="str">
        <f t="shared" si="57"/>
        <v>TAK</v>
      </c>
      <c r="G271">
        <f t="shared" si="58"/>
        <v>0.4</v>
      </c>
      <c r="H271">
        <f t="shared" si="54"/>
        <v>0</v>
      </c>
      <c r="I271">
        <f t="shared" si="53"/>
        <v>120</v>
      </c>
      <c r="J271">
        <f t="shared" si="62"/>
        <v>18130</v>
      </c>
      <c r="K271">
        <f t="shared" si="63"/>
        <v>31980</v>
      </c>
      <c r="L271">
        <f t="shared" si="64"/>
        <v>13850</v>
      </c>
      <c r="M271">
        <f t="shared" si="59"/>
        <v>18130</v>
      </c>
      <c r="N271">
        <f t="shared" si="60"/>
        <v>9</v>
      </c>
      <c r="O271" t="str">
        <f t="shared" si="65"/>
        <v>nie</v>
      </c>
      <c r="P271" t="str">
        <f t="shared" si="61"/>
        <v>nie</v>
      </c>
      <c r="Q271">
        <f>IF(P271="koniec",IF(J271&gt;=2400,MAX(Q$2:Q270)+3,0),0)</f>
        <v>0</v>
      </c>
      <c r="R271">
        <f>IF(F271="tak",30*G271*(10+MAX(Q$2:Q270))+R270,R270)</f>
        <v>41619</v>
      </c>
      <c r="S271">
        <f>IF(B271=7,15*(10+MAX(Q$2:Q271)),0)+S270</f>
        <v>14975</v>
      </c>
      <c r="T271">
        <f>IF(F271="tak",30*G271*(10+MAX(Q$2:Q270))-D271+T270,T270-D271)</f>
        <v>27769</v>
      </c>
    </row>
    <row r="272" spans="1:20" x14ac:dyDescent="0.3">
      <c r="A272" s="2">
        <v>45197</v>
      </c>
      <c r="B272">
        <f t="shared" si="55"/>
        <v>4</v>
      </c>
      <c r="C272">
        <v>10</v>
      </c>
      <c r="D272">
        <f t="shared" si="56"/>
        <v>0</v>
      </c>
      <c r="E272" t="s">
        <v>8</v>
      </c>
      <c r="F272" s="2" t="str">
        <f t="shared" si="57"/>
        <v>TAK</v>
      </c>
      <c r="G272">
        <f t="shared" si="58"/>
        <v>0.4</v>
      </c>
      <c r="H272">
        <f t="shared" si="54"/>
        <v>0</v>
      </c>
      <c r="I272">
        <f t="shared" si="53"/>
        <v>120</v>
      </c>
      <c r="J272">
        <f t="shared" si="62"/>
        <v>18250</v>
      </c>
      <c r="K272">
        <f t="shared" si="63"/>
        <v>32100</v>
      </c>
      <c r="L272">
        <f t="shared" si="64"/>
        <v>13850</v>
      </c>
      <c r="M272">
        <f t="shared" si="59"/>
        <v>18250</v>
      </c>
      <c r="N272">
        <f t="shared" si="60"/>
        <v>9</v>
      </c>
      <c r="O272" t="str">
        <f t="shared" si="65"/>
        <v>nie</v>
      </c>
      <c r="P272" t="str">
        <f t="shared" si="61"/>
        <v>nie</v>
      </c>
      <c r="Q272">
        <f>IF(P272="koniec",IF(J272&gt;=2400,MAX(Q$2:Q271)+3,0),0)</f>
        <v>0</v>
      </c>
      <c r="R272">
        <f>IF(F272="tak",30*G272*(10+MAX(Q$2:Q271))+R271,R271)</f>
        <v>41847</v>
      </c>
      <c r="S272">
        <f>IF(B272=7,15*(10+MAX(Q$2:Q272)),0)+S271</f>
        <v>14975</v>
      </c>
      <c r="T272">
        <f>IF(F272="tak",30*G272*(10+MAX(Q$2:Q271))-D272+T271,T271-D272)</f>
        <v>27997</v>
      </c>
    </row>
    <row r="273" spans="1:20" x14ac:dyDescent="0.3">
      <c r="A273" s="2">
        <v>45198</v>
      </c>
      <c r="B273">
        <f t="shared" si="55"/>
        <v>5</v>
      </c>
      <c r="C273">
        <v>10</v>
      </c>
      <c r="D273">
        <f t="shared" si="56"/>
        <v>0</v>
      </c>
      <c r="E273" t="s">
        <v>8</v>
      </c>
      <c r="F273" s="2" t="str">
        <f t="shared" si="57"/>
        <v>TAK</v>
      </c>
      <c r="G273">
        <f t="shared" si="58"/>
        <v>0.4</v>
      </c>
      <c r="H273">
        <f t="shared" si="54"/>
        <v>0</v>
      </c>
      <c r="I273">
        <f t="shared" si="53"/>
        <v>120</v>
      </c>
      <c r="J273">
        <f t="shared" si="62"/>
        <v>18370</v>
      </c>
      <c r="K273">
        <f t="shared" si="63"/>
        <v>32220</v>
      </c>
      <c r="L273">
        <f t="shared" si="64"/>
        <v>13850</v>
      </c>
      <c r="M273">
        <f t="shared" si="59"/>
        <v>18370</v>
      </c>
      <c r="N273">
        <f t="shared" si="60"/>
        <v>9</v>
      </c>
      <c r="O273" t="str">
        <f t="shared" si="65"/>
        <v>nie</v>
      </c>
      <c r="P273" t="str">
        <f>IF(AND(O273="nie",O274="tak"),"koniec","nie")</f>
        <v>nie</v>
      </c>
      <c r="Q273">
        <f>IF(P273="koniec",IF(J273&gt;=2400,MAX(Q$2:Q272)+3,0),0)</f>
        <v>0</v>
      </c>
      <c r="R273">
        <f>IF(F273="tak",30*G273*(10+MAX(Q$2:Q272))+R272,R272)</f>
        <v>42075</v>
      </c>
      <c r="S273">
        <f>IF(B273=7,15*(10+MAX(Q$2:Q273)),0)+S272</f>
        <v>14975</v>
      </c>
      <c r="T273">
        <f>IF(F273="tak",30*G273*(10+MAX(Q$2:Q272))-D273+T272,T272-D273)</f>
        <v>28225</v>
      </c>
    </row>
    <row r="274" spans="1:20" x14ac:dyDescent="0.3">
      <c r="A274" s="2">
        <v>45199</v>
      </c>
      <c r="B274">
        <f t="shared" si="55"/>
        <v>6</v>
      </c>
      <c r="C274">
        <v>10</v>
      </c>
      <c r="D274">
        <f t="shared" si="56"/>
        <v>0</v>
      </c>
      <c r="E274" t="s">
        <v>8</v>
      </c>
      <c r="F274" s="2" t="str">
        <f t="shared" si="57"/>
        <v>NIE</v>
      </c>
      <c r="G274">
        <f t="shared" si="58"/>
        <v>0.4</v>
      </c>
      <c r="H274">
        <f t="shared" si="54"/>
        <v>0</v>
      </c>
      <c r="I274">
        <f t="shared" si="53"/>
        <v>0</v>
      </c>
      <c r="J274">
        <f t="shared" si="62"/>
        <v>18370</v>
      </c>
      <c r="K274">
        <f>IF(F274="tak",G274*C274*30+K273,K273)</f>
        <v>32220</v>
      </c>
      <c r="L274">
        <f>L273+D274</f>
        <v>13850</v>
      </c>
      <c r="M274">
        <f t="shared" si="59"/>
        <v>18370</v>
      </c>
      <c r="N274">
        <f t="shared" si="60"/>
        <v>9</v>
      </c>
      <c r="O274" t="str">
        <f>IF(N274=N273,"nie","tak")</f>
        <v>nie</v>
      </c>
      <c r="P274" t="str">
        <f>IF(AND(O274="nie",O275="tak"),"koniec","nie")</f>
        <v>koniec</v>
      </c>
      <c r="Q274">
        <f>IF(P274="koniec",IF(J274&gt;=2400,MAX(Q$2:Q273)+3,0),0)</f>
        <v>12</v>
      </c>
      <c r="R274">
        <f>IF(F274="tak",30*G274*(10+MAX(Q$2:Q273))+R273,R273)</f>
        <v>42075</v>
      </c>
      <c r="S274">
        <f>IF(B274=7,15*(10+MAX(Q$2:Q274)),0)+S273</f>
        <v>14975</v>
      </c>
      <c r="T274">
        <f>IF(F274="tak",30*G274*(10+MAX(Q$2:Q273))-D274+T273,T273-D274)</f>
        <v>28225</v>
      </c>
    </row>
    <row r="275" spans="1:20" x14ac:dyDescent="0.3">
      <c r="A275" s="2">
        <v>45200</v>
      </c>
      <c r="B275">
        <f t="shared" si="55"/>
        <v>7</v>
      </c>
      <c r="C275">
        <v>10</v>
      </c>
      <c r="D275">
        <f t="shared" si="56"/>
        <v>150</v>
      </c>
      <c r="E275" t="s">
        <v>8</v>
      </c>
      <c r="F275" s="2" t="str">
        <f t="shared" si="57"/>
        <v>NIE</v>
      </c>
      <c r="G275">
        <f t="shared" si="58"/>
        <v>0.4</v>
      </c>
      <c r="H275">
        <f t="shared" si="54"/>
        <v>150</v>
      </c>
      <c r="I275">
        <f t="shared" si="53"/>
        <v>0</v>
      </c>
      <c r="J275">
        <f t="shared" si="62"/>
        <v>18220</v>
      </c>
      <c r="K275">
        <f>IF(F275="tak",G275*C275*30+K274,K274)</f>
        <v>32220</v>
      </c>
      <c r="L275">
        <f>L274+D275</f>
        <v>14000</v>
      </c>
      <c r="M275">
        <f t="shared" si="59"/>
        <v>18220</v>
      </c>
      <c r="N275">
        <f t="shared" si="60"/>
        <v>10</v>
      </c>
      <c r="O275" t="str">
        <f>IF(N275=N274,"nie","tak")</f>
        <v>tak</v>
      </c>
      <c r="P275" t="str">
        <f t="shared" si="61"/>
        <v>nie</v>
      </c>
      <c r="Q275">
        <f>IF(P275="koniec",IF(J275&gt;=2400,MAX(Q$2:Q274)+3,0),0)</f>
        <v>0</v>
      </c>
      <c r="R275">
        <f>IF(F275="tak",30*G275*(10+MAX(Q$2:Q274))+R274,R274)</f>
        <v>42075</v>
      </c>
      <c r="S275">
        <f>IF(B275=7,15*(10+MAX(Q$2:Q275)),0)+S274</f>
        <v>15305</v>
      </c>
      <c r="T275">
        <f>IF(F275="tak",30*G275*(10+MAX(Q$2:Q274))-D275+T274,T274-D275)</f>
        <v>28075</v>
      </c>
    </row>
    <row r="276" spans="1:20" x14ac:dyDescent="0.3">
      <c r="A276" s="2">
        <v>45201</v>
      </c>
      <c r="B276">
        <f t="shared" si="55"/>
        <v>1</v>
      </c>
      <c r="C276">
        <v>10</v>
      </c>
      <c r="D276">
        <f t="shared" si="56"/>
        <v>0</v>
      </c>
      <c r="E276" t="s">
        <v>8</v>
      </c>
      <c r="F276" s="2" t="str">
        <f t="shared" si="57"/>
        <v>TAK</v>
      </c>
      <c r="G276">
        <f t="shared" si="58"/>
        <v>0.4</v>
      </c>
      <c r="H276">
        <f t="shared" si="54"/>
        <v>0</v>
      </c>
      <c r="I276">
        <f t="shared" si="53"/>
        <v>120</v>
      </c>
      <c r="J276">
        <f t="shared" si="62"/>
        <v>18340</v>
      </c>
      <c r="K276">
        <f t="shared" si="63"/>
        <v>32340</v>
      </c>
      <c r="L276">
        <f t="shared" si="64"/>
        <v>14000</v>
      </c>
      <c r="M276">
        <f t="shared" si="59"/>
        <v>18340</v>
      </c>
      <c r="N276">
        <f t="shared" si="60"/>
        <v>10</v>
      </c>
      <c r="O276" t="str">
        <f t="shared" si="65"/>
        <v>nie</v>
      </c>
      <c r="P276" t="str">
        <f t="shared" si="61"/>
        <v>nie</v>
      </c>
      <c r="Q276">
        <f>IF(P276="koniec",IF(J276&gt;=2400,MAX(Q$2:Q275)+3,0),0)</f>
        <v>0</v>
      </c>
      <c r="R276">
        <f>IF(F276="tak",30*G276*(10+MAX(Q$2:Q275))+R275,R275)</f>
        <v>42339</v>
      </c>
      <c r="S276">
        <f>IF(B276=7,15*(10+MAX(Q$2:Q276)),0)+S275</f>
        <v>15305</v>
      </c>
      <c r="T276">
        <f>IF(F276="tak",30*G276*(10+MAX(Q$2:Q275))-D276+T275,T275-D276)</f>
        <v>28339</v>
      </c>
    </row>
    <row r="277" spans="1:20" x14ac:dyDescent="0.3">
      <c r="A277" s="2">
        <v>45202</v>
      </c>
      <c r="B277">
        <f t="shared" si="55"/>
        <v>2</v>
      </c>
      <c r="C277">
        <v>10</v>
      </c>
      <c r="D277">
        <f t="shared" si="56"/>
        <v>0</v>
      </c>
      <c r="E277" t="s">
        <v>8</v>
      </c>
      <c r="F277" s="2" t="str">
        <f t="shared" si="57"/>
        <v>TAK</v>
      </c>
      <c r="G277">
        <f t="shared" si="58"/>
        <v>0.4</v>
      </c>
      <c r="H277">
        <f t="shared" si="54"/>
        <v>0</v>
      </c>
      <c r="I277">
        <f t="shared" si="53"/>
        <v>120</v>
      </c>
      <c r="J277">
        <f t="shared" si="62"/>
        <v>18460</v>
      </c>
      <c r="K277">
        <f t="shared" si="63"/>
        <v>32460</v>
      </c>
      <c r="L277">
        <f t="shared" si="64"/>
        <v>14000</v>
      </c>
      <c r="M277">
        <f t="shared" si="59"/>
        <v>18460</v>
      </c>
      <c r="N277">
        <f t="shared" si="60"/>
        <v>10</v>
      </c>
      <c r="O277" t="str">
        <f t="shared" si="65"/>
        <v>nie</v>
      </c>
      <c r="P277" t="str">
        <f t="shared" si="61"/>
        <v>nie</v>
      </c>
      <c r="Q277">
        <f>IF(P277="koniec",IF(J277&gt;=2400,MAX(Q$2:Q276)+3,0),0)</f>
        <v>0</v>
      </c>
      <c r="R277">
        <f>IF(F277="tak",30*G277*(10+MAX(Q$2:Q276))+R276,R276)</f>
        <v>42603</v>
      </c>
      <c r="S277">
        <f>IF(B277=7,15*(10+MAX(Q$2:Q277)),0)+S276</f>
        <v>15305</v>
      </c>
      <c r="T277">
        <f>IF(F277="tak",30*G277*(10+MAX(Q$2:Q276))-D277+T276,T276-D277)</f>
        <v>28603</v>
      </c>
    </row>
    <row r="278" spans="1:20" x14ac:dyDescent="0.3">
      <c r="A278" s="2">
        <v>45203</v>
      </c>
      <c r="B278">
        <f t="shared" si="55"/>
        <v>3</v>
      </c>
      <c r="C278">
        <v>10</v>
      </c>
      <c r="D278">
        <f t="shared" si="56"/>
        <v>0</v>
      </c>
      <c r="E278" t="s">
        <v>8</v>
      </c>
      <c r="F278" s="2" t="str">
        <f t="shared" si="57"/>
        <v>TAK</v>
      </c>
      <c r="G278">
        <f t="shared" si="58"/>
        <v>0.4</v>
      </c>
      <c r="H278">
        <f t="shared" si="54"/>
        <v>0</v>
      </c>
      <c r="I278">
        <f t="shared" si="53"/>
        <v>120</v>
      </c>
      <c r="J278">
        <f t="shared" si="62"/>
        <v>18580</v>
      </c>
      <c r="K278">
        <f t="shared" si="63"/>
        <v>32580</v>
      </c>
      <c r="L278">
        <f t="shared" si="64"/>
        <v>14000</v>
      </c>
      <c r="M278">
        <f t="shared" si="59"/>
        <v>18580</v>
      </c>
      <c r="N278">
        <f t="shared" si="60"/>
        <v>10</v>
      </c>
      <c r="O278" t="str">
        <f t="shared" si="65"/>
        <v>nie</v>
      </c>
      <c r="P278" t="str">
        <f t="shared" si="61"/>
        <v>nie</v>
      </c>
      <c r="Q278">
        <f>IF(P278="koniec",IF(J278&gt;=2400,MAX(Q$2:Q277)+3,0),0)</f>
        <v>0</v>
      </c>
      <c r="R278">
        <f>IF(F278="tak",30*G278*(10+MAX(Q$2:Q277))+R277,R277)</f>
        <v>42867</v>
      </c>
      <c r="S278">
        <f>IF(B278=7,15*(10+MAX(Q$2:Q278)),0)+S277</f>
        <v>15305</v>
      </c>
      <c r="T278">
        <f>IF(F278="tak",30*G278*(10+MAX(Q$2:Q277))-D278+T277,T277-D278)</f>
        <v>28867</v>
      </c>
    </row>
    <row r="279" spans="1:20" x14ac:dyDescent="0.3">
      <c r="A279" s="2">
        <v>45204</v>
      </c>
      <c r="B279">
        <f t="shared" si="55"/>
        <v>4</v>
      </c>
      <c r="C279">
        <v>10</v>
      </c>
      <c r="D279">
        <f t="shared" si="56"/>
        <v>0</v>
      </c>
      <c r="E279" t="s">
        <v>8</v>
      </c>
      <c r="F279" s="2" t="str">
        <f t="shared" si="57"/>
        <v>TAK</v>
      </c>
      <c r="G279">
        <f t="shared" si="58"/>
        <v>0.4</v>
      </c>
      <c r="H279">
        <f t="shared" si="54"/>
        <v>0</v>
      </c>
      <c r="I279">
        <f t="shared" si="53"/>
        <v>120</v>
      </c>
      <c r="J279">
        <f t="shared" si="62"/>
        <v>18700</v>
      </c>
      <c r="K279">
        <f t="shared" si="63"/>
        <v>32700</v>
      </c>
      <c r="L279">
        <f t="shared" si="64"/>
        <v>14000</v>
      </c>
      <c r="M279">
        <f t="shared" si="59"/>
        <v>18700</v>
      </c>
      <c r="N279">
        <f t="shared" si="60"/>
        <v>10</v>
      </c>
      <c r="O279" t="str">
        <f t="shared" si="65"/>
        <v>nie</v>
      </c>
      <c r="P279" t="str">
        <f t="shared" si="61"/>
        <v>nie</v>
      </c>
      <c r="Q279">
        <f>IF(P279="koniec",IF(J279&gt;=2400,MAX(Q$2:Q278)+3,0),0)</f>
        <v>0</v>
      </c>
      <c r="R279">
        <f>IF(F279="tak",30*G279*(10+MAX(Q$2:Q278))+R278,R278)</f>
        <v>43131</v>
      </c>
      <c r="S279">
        <f>IF(B279=7,15*(10+MAX(Q$2:Q279)),0)+S278</f>
        <v>15305</v>
      </c>
      <c r="T279">
        <f>IF(F279="tak",30*G279*(10+MAX(Q$2:Q278))-D279+T278,T278-D279)</f>
        <v>29131</v>
      </c>
    </row>
    <row r="280" spans="1:20" x14ac:dyDescent="0.3">
      <c r="A280" s="2">
        <v>45205</v>
      </c>
      <c r="B280">
        <f t="shared" si="55"/>
        <v>5</v>
      </c>
      <c r="C280">
        <v>10</v>
      </c>
      <c r="D280">
        <f t="shared" si="56"/>
        <v>0</v>
      </c>
      <c r="E280" t="s">
        <v>8</v>
      </c>
      <c r="F280" s="2" t="str">
        <f t="shared" si="57"/>
        <v>TAK</v>
      </c>
      <c r="G280">
        <f t="shared" si="58"/>
        <v>0.4</v>
      </c>
      <c r="H280">
        <f t="shared" si="54"/>
        <v>0</v>
      </c>
      <c r="I280">
        <f t="shared" si="53"/>
        <v>120</v>
      </c>
      <c r="J280">
        <f t="shared" si="62"/>
        <v>18820</v>
      </c>
      <c r="K280">
        <f t="shared" si="63"/>
        <v>32820</v>
      </c>
      <c r="L280">
        <f t="shared" si="64"/>
        <v>14000</v>
      </c>
      <c r="M280">
        <f t="shared" si="59"/>
        <v>18820</v>
      </c>
      <c r="N280">
        <f t="shared" si="60"/>
        <v>10</v>
      </c>
      <c r="O280" t="str">
        <f t="shared" si="65"/>
        <v>nie</v>
      </c>
      <c r="P280" t="str">
        <f t="shared" si="61"/>
        <v>nie</v>
      </c>
      <c r="Q280">
        <f>IF(P280="koniec",IF(J280&gt;=2400,MAX(Q$2:Q279)+3,0),0)</f>
        <v>0</v>
      </c>
      <c r="R280">
        <f>IF(F280="tak",30*G280*(10+MAX(Q$2:Q279))+R279,R279)</f>
        <v>43395</v>
      </c>
      <c r="S280">
        <f>IF(B280=7,15*(10+MAX(Q$2:Q280)),0)+S279</f>
        <v>15305</v>
      </c>
      <c r="T280">
        <f>IF(F280="tak",30*G280*(10+MAX(Q$2:Q279))-D280+T279,T279-D280)</f>
        <v>29395</v>
      </c>
    </row>
    <row r="281" spans="1:20" x14ac:dyDescent="0.3">
      <c r="A281" s="2">
        <v>45206</v>
      </c>
      <c r="B281">
        <f t="shared" si="55"/>
        <v>6</v>
      </c>
      <c r="C281">
        <v>10</v>
      </c>
      <c r="D281">
        <f t="shared" si="56"/>
        <v>0</v>
      </c>
      <c r="E281" t="s">
        <v>8</v>
      </c>
      <c r="F281" s="2" t="str">
        <f t="shared" si="57"/>
        <v>NIE</v>
      </c>
      <c r="G281">
        <f t="shared" si="58"/>
        <v>0.4</v>
      </c>
      <c r="H281">
        <f t="shared" si="54"/>
        <v>0</v>
      </c>
      <c r="I281">
        <f t="shared" si="53"/>
        <v>0</v>
      </c>
      <c r="J281">
        <f t="shared" si="62"/>
        <v>18820</v>
      </c>
      <c r="K281">
        <f t="shared" si="63"/>
        <v>32820</v>
      </c>
      <c r="L281">
        <f t="shared" si="64"/>
        <v>14000</v>
      </c>
      <c r="M281">
        <f t="shared" si="59"/>
        <v>18820</v>
      </c>
      <c r="N281">
        <f t="shared" si="60"/>
        <v>10</v>
      </c>
      <c r="O281" t="str">
        <f t="shared" si="65"/>
        <v>nie</v>
      </c>
      <c r="P281" t="str">
        <f t="shared" si="61"/>
        <v>nie</v>
      </c>
      <c r="Q281">
        <f>IF(P281="koniec",IF(J281&gt;=2400,MAX(Q$2:Q280)+3,0),0)</f>
        <v>0</v>
      </c>
      <c r="R281">
        <f>IF(F281="tak",30*G281*(10+MAX(Q$2:Q280))+R280,R280)</f>
        <v>43395</v>
      </c>
      <c r="S281">
        <f>IF(B281=7,15*(10+MAX(Q$2:Q281)),0)+S280</f>
        <v>15305</v>
      </c>
      <c r="T281">
        <f>IF(F281="tak",30*G281*(10+MAX(Q$2:Q280))-D281+T280,T280-D281)</f>
        <v>29395</v>
      </c>
    </row>
    <row r="282" spans="1:20" x14ac:dyDescent="0.3">
      <c r="A282" s="2">
        <v>45207</v>
      </c>
      <c r="B282">
        <f t="shared" si="55"/>
        <v>7</v>
      </c>
      <c r="C282">
        <v>10</v>
      </c>
      <c r="D282">
        <f t="shared" si="56"/>
        <v>150</v>
      </c>
      <c r="E282" t="s">
        <v>8</v>
      </c>
      <c r="F282" s="2" t="str">
        <f t="shared" si="57"/>
        <v>NIE</v>
      </c>
      <c r="G282">
        <f t="shared" si="58"/>
        <v>0.4</v>
      </c>
      <c r="H282">
        <f t="shared" si="54"/>
        <v>150</v>
      </c>
      <c r="I282">
        <f t="shared" si="53"/>
        <v>0</v>
      </c>
      <c r="J282">
        <f t="shared" si="62"/>
        <v>18670</v>
      </c>
      <c r="K282">
        <f t="shared" si="63"/>
        <v>32820</v>
      </c>
      <c r="L282">
        <f t="shared" si="64"/>
        <v>14150</v>
      </c>
      <c r="M282">
        <f t="shared" si="59"/>
        <v>18670</v>
      </c>
      <c r="N282">
        <f t="shared" si="60"/>
        <v>10</v>
      </c>
      <c r="O282" t="str">
        <f t="shared" si="65"/>
        <v>nie</v>
      </c>
      <c r="P282" t="str">
        <f t="shared" si="61"/>
        <v>nie</v>
      </c>
      <c r="Q282">
        <f>IF(P282="koniec",IF(J282&gt;=2400,MAX(Q$2:Q281)+3,0),0)</f>
        <v>0</v>
      </c>
      <c r="R282">
        <f>IF(F282="tak",30*G282*(10+MAX(Q$2:Q281))+R281,R281)</f>
        <v>43395</v>
      </c>
      <c r="S282">
        <f>IF(B282=7,15*(10+MAX(Q$2:Q282)),0)+S281</f>
        <v>15635</v>
      </c>
      <c r="T282">
        <f>IF(F282="tak",30*G282*(10+MAX(Q$2:Q281))-D282+T281,T281-D282)</f>
        <v>29245</v>
      </c>
    </row>
    <row r="283" spans="1:20" x14ac:dyDescent="0.3">
      <c r="A283" s="2">
        <v>45208</v>
      </c>
      <c r="B283">
        <f t="shared" si="55"/>
        <v>1</v>
      </c>
      <c r="C283">
        <v>10</v>
      </c>
      <c r="D283">
        <f t="shared" si="56"/>
        <v>0</v>
      </c>
      <c r="E283" t="s">
        <v>8</v>
      </c>
      <c r="F283" s="2" t="str">
        <f t="shared" si="57"/>
        <v>TAK</v>
      </c>
      <c r="G283">
        <f t="shared" si="58"/>
        <v>0.4</v>
      </c>
      <c r="H283">
        <f t="shared" si="54"/>
        <v>0</v>
      </c>
      <c r="I283">
        <f t="shared" si="53"/>
        <v>120</v>
      </c>
      <c r="J283">
        <f t="shared" si="62"/>
        <v>18790</v>
      </c>
      <c r="K283">
        <f t="shared" si="63"/>
        <v>32940</v>
      </c>
      <c r="L283">
        <f t="shared" si="64"/>
        <v>14150</v>
      </c>
      <c r="M283">
        <f t="shared" si="59"/>
        <v>18790</v>
      </c>
      <c r="N283">
        <f t="shared" si="60"/>
        <v>10</v>
      </c>
      <c r="O283" t="str">
        <f t="shared" si="65"/>
        <v>nie</v>
      </c>
      <c r="P283" t="str">
        <f t="shared" si="61"/>
        <v>nie</v>
      </c>
      <c r="Q283">
        <f>IF(P283="koniec",IF(J283&gt;=2400,MAX(Q$2:Q282)+3,0),0)</f>
        <v>0</v>
      </c>
      <c r="R283">
        <f>IF(F283="tak",30*G283*(10+MAX(Q$2:Q282))+R282,R282)</f>
        <v>43659</v>
      </c>
      <c r="S283">
        <f>IF(B283=7,15*(10+MAX(Q$2:Q283)),0)+S282</f>
        <v>15635</v>
      </c>
      <c r="T283">
        <f>IF(F283="tak",30*G283*(10+MAX(Q$2:Q282))-D283+T282,T282-D283)</f>
        <v>29509</v>
      </c>
    </row>
    <row r="284" spans="1:20" x14ac:dyDescent="0.3">
      <c r="A284" s="2">
        <v>45209</v>
      </c>
      <c r="B284">
        <f t="shared" si="55"/>
        <v>2</v>
      </c>
      <c r="C284">
        <v>10</v>
      </c>
      <c r="D284">
        <f t="shared" si="56"/>
        <v>0</v>
      </c>
      <c r="E284" t="s">
        <v>8</v>
      </c>
      <c r="F284" s="2" t="str">
        <f t="shared" si="57"/>
        <v>TAK</v>
      </c>
      <c r="G284">
        <f t="shared" si="58"/>
        <v>0.4</v>
      </c>
      <c r="H284">
        <f t="shared" si="54"/>
        <v>0</v>
      </c>
      <c r="I284">
        <f t="shared" si="53"/>
        <v>120</v>
      </c>
      <c r="J284">
        <f t="shared" si="62"/>
        <v>18910</v>
      </c>
      <c r="K284">
        <f t="shared" si="63"/>
        <v>33060</v>
      </c>
      <c r="L284">
        <f t="shared" si="64"/>
        <v>14150</v>
      </c>
      <c r="M284">
        <f t="shared" si="59"/>
        <v>18910</v>
      </c>
      <c r="N284">
        <f t="shared" si="60"/>
        <v>10</v>
      </c>
      <c r="O284" t="str">
        <f t="shared" si="65"/>
        <v>nie</v>
      </c>
      <c r="P284" t="str">
        <f t="shared" si="61"/>
        <v>nie</v>
      </c>
      <c r="Q284">
        <f>IF(P284="koniec",IF(J284&gt;=2400,MAX(Q$2:Q283)+3,0),0)</f>
        <v>0</v>
      </c>
      <c r="R284">
        <f>IF(F284="tak",30*G284*(10+MAX(Q$2:Q283))+R283,R283)</f>
        <v>43923</v>
      </c>
      <c r="S284">
        <f>IF(B284=7,15*(10+MAX(Q$2:Q284)),0)+S283</f>
        <v>15635</v>
      </c>
      <c r="T284">
        <f>IF(F284="tak",30*G284*(10+MAX(Q$2:Q283))-D284+T283,T283-D284)</f>
        <v>29773</v>
      </c>
    </row>
    <row r="285" spans="1:20" x14ac:dyDescent="0.3">
      <c r="A285" s="2">
        <v>45210</v>
      </c>
      <c r="B285">
        <f t="shared" si="55"/>
        <v>3</v>
      </c>
      <c r="C285">
        <v>10</v>
      </c>
      <c r="D285">
        <f t="shared" si="56"/>
        <v>0</v>
      </c>
      <c r="E285" t="s">
        <v>8</v>
      </c>
      <c r="F285" s="2" t="str">
        <f t="shared" si="57"/>
        <v>TAK</v>
      </c>
      <c r="G285">
        <f t="shared" si="58"/>
        <v>0.4</v>
      </c>
      <c r="H285">
        <f t="shared" si="54"/>
        <v>0</v>
      </c>
      <c r="I285">
        <f t="shared" si="53"/>
        <v>120</v>
      </c>
      <c r="J285">
        <f t="shared" si="62"/>
        <v>19030</v>
      </c>
      <c r="K285">
        <f t="shared" si="63"/>
        <v>33180</v>
      </c>
      <c r="L285">
        <f t="shared" si="64"/>
        <v>14150</v>
      </c>
      <c r="M285">
        <f t="shared" si="59"/>
        <v>19030</v>
      </c>
      <c r="N285">
        <f t="shared" si="60"/>
        <v>10</v>
      </c>
      <c r="O285" t="str">
        <f t="shared" si="65"/>
        <v>nie</v>
      </c>
      <c r="P285" t="str">
        <f t="shared" si="61"/>
        <v>nie</v>
      </c>
      <c r="Q285">
        <f>IF(P285="koniec",IF(J285&gt;=2400,MAX(Q$2:Q284)+3,0),0)</f>
        <v>0</v>
      </c>
      <c r="R285">
        <f>IF(F285="tak",30*G285*(10+MAX(Q$2:Q284))+R284,R284)</f>
        <v>44187</v>
      </c>
      <c r="S285">
        <f>IF(B285=7,15*(10+MAX(Q$2:Q285)),0)+S284</f>
        <v>15635</v>
      </c>
      <c r="T285">
        <f>IF(F285="tak",30*G285*(10+MAX(Q$2:Q284))-D285+T284,T284-D285)</f>
        <v>30037</v>
      </c>
    </row>
    <row r="286" spans="1:20" x14ac:dyDescent="0.3">
      <c r="A286" s="2">
        <v>45211</v>
      </c>
      <c r="B286">
        <f t="shared" si="55"/>
        <v>4</v>
      </c>
      <c r="C286">
        <v>10</v>
      </c>
      <c r="D286">
        <f t="shared" si="56"/>
        <v>0</v>
      </c>
      <c r="E286" t="s">
        <v>8</v>
      </c>
      <c r="F286" s="2" t="str">
        <f t="shared" si="57"/>
        <v>TAK</v>
      </c>
      <c r="G286">
        <f t="shared" si="58"/>
        <v>0.4</v>
      </c>
      <c r="H286">
        <f t="shared" si="54"/>
        <v>0</v>
      </c>
      <c r="I286">
        <f t="shared" si="53"/>
        <v>120</v>
      </c>
      <c r="J286">
        <f t="shared" si="62"/>
        <v>19150</v>
      </c>
      <c r="K286">
        <f t="shared" si="63"/>
        <v>33300</v>
      </c>
      <c r="L286">
        <f t="shared" si="64"/>
        <v>14150</v>
      </c>
      <c r="M286">
        <f t="shared" si="59"/>
        <v>19150</v>
      </c>
      <c r="N286">
        <f t="shared" si="60"/>
        <v>10</v>
      </c>
      <c r="O286" t="str">
        <f t="shared" si="65"/>
        <v>nie</v>
      </c>
      <c r="P286" t="str">
        <f t="shared" si="61"/>
        <v>nie</v>
      </c>
      <c r="Q286">
        <f>IF(P286="koniec",IF(J286&gt;=2400,MAX(Q$2:Q285)+3,0),0)</f>
        <v>0</v>
      </c>
      <c r="R286">
        <f>IF(F286="tak",30*G286*(10+MAX(Q$2:Q285))+R285,R285)</f>
        <v>44451</v>
      </c>
      <c r="S286">
        <f>IF(B286=7,15*(10+MAX(Q$2:Q286)),0)+S285</f>
        <v>15635</v>
      </c>
      <c r="T286">
        <f>IF(F286="tak",30*G286*(10+MAX(Q$2:Q285))-D286+T285,T285-D286)</f>
        <v>30301</v>
      </c>
    </row>
    <row r="287" spans="1:20" x14ac:dyDescent="0.3">
      <c r="A287" s="2">
        <v>45212</v>
      </c>
      <c r="B287">
        <f t="shared" si="55"/>
        <v>5</v>
      </c>
      <c r="C287">
        <v>10</v>
      </c>
      <c r="D287">
        <f t="shared" si="56"/>
        <v>0</v>
      </c>
      <c r="E287" t="s">
        <v>8</v>
      </c>
      <c r="F287" s="2" t="str">
        <f t="shared" si="57"/>
        <v>TAK</v>
      </c>
      <c r="G287">
        <f t="shared" si="58"/>
        <v>0.4</v>
      </c>
      <c r="H287">
        <f t="shared" si="54"/>
        <v>0</v>
      </c>
      <c r="I287">
        <f t="shared" si="53"/>
        <v>120</v>
      </c>
      <c r="J287">
        <f t="shared" si="62"/>
        <v>19270</v>
      </c>
      <c r="K287">
        <f t="shared" si="63"/>
        <v>33420</v>
      </c>
      <c r="L287">
        <f t="shared" si="64"/>
        <v>14150</v>
      </c>
      <c r="M287">
        <f t="shared" si="59"/>
        <v>19270</v>
      </c>
      <c r="N287">
        <f t="shared" si="60"/>
        <v>10</v>
      </c>
      <c r="O287" t="str">
        <f t="shared" si="65"/>
        <v>nie</v>
      </c>
      <c r="P287" t="str">
        <f t="shared" si="61"/>
        <v>nie</v>
      </c>
      <c r="Q287">
        <f>IF(P287="koniec",IF(J287&gt;=2400,MAX(Q$2:Q286)+3,0),0)</f>
        <v>0</v>
      </c>
      <c r="R287">
        <f>IF(F287="tak",30*G287*(10+MAX(Q$2:Q286))+R286,R286)</f>
        <v>44715</v>
      </c>
      <c r="S287">
        <f>IF(B287=7,15*(10+MAX(Q$2:Q287)),0)+S286</f>
        <v>15635</v>
      </c>
      <c r="T287">
        <f>IF(F287="tak",30*G287*(10+MAX(Q$2:Q286))-D287+T286,T286-D287)</f>
        <v>30565</v>
      </c>
    </row>
    <row r="288" spans="1:20" x14ac:dyDescent="0.3">
      <c r="A288" s="2">
        <v>45213</v>
      </c>
      <c r="B288">
        <f t="shared" si="55"/>
        <v>6</v>
      </c>
      <c r="C288">
        <v>10</v>
      </c>
      <c r="D288">
        <f t="shared" si="56"/>
        <v>0</v>
      </c>
      <c r="E288" t="s">
        <v>8</v>
      </c>
      <c r="F288" s="2" t="str">
        <f t="shared" si="57"/>
        <v>NIE</v>
      </c>
      <c r="G288">
        <f t="shared" si="58"/>
        <v>0.4</v>
      </c>
      <c r="H288">
        <f t="shared" si="54"/>
        <v>0</v>
      </c>
      <c r="I288">
        <f t="shared" si="53"/>
        <v>0</v>
      </c>
      <c r="J288">
        <f t="shared" si="62"/>
        <v>19270</v>
      </c>
      <c r="K288">
        <f t="shared" si="63"/>
        <v>33420</v>
      </c>
      <c r="L288">
        <f t="shared" si="64"/>
        <v>14150</v>
      </c>
      <c r="M288">
        <f t="shared" si="59"/>
        <v>19270</v>
      </c>
      <c r="N288">
        <f t="shared" si="60"/>
        <v>10</v>
      </c>
      <c r="O288" t="str">
        <f t="shared" si="65"/>
        <v>nie</v>
      </c>
      <c r="P288" t="str">
        <f t="shared" si="61"/>
        <v>nie</v>
      </c>
      <c r="Q288">
        <f>IF(P288="koniec",IF(J288&gt;=2400,MAX(Q$2:Q287)+3,0),0)</f>
        <v>0</v>
      </c>
      <c r="R288">
        <f>IF(F288="tak",30*G288*(10+MAX(Q$2:Q287))+R287,R287)</f>
        <v>44715</v>
      </c>
      <c r="S288">
        <f>IF(B288=7,15*(10+MAX(Q$2:Q288)),0)+S287</f>
        <v>15635</v>
      </c>
      <c r="T288">
        <f>IF(F288="tak",30*G288*(10+MAX(Q$2:Q287))-D288+T287,T287-D288)</f>
        <v>30565</v>
      </c>
    </row>
    <row r="289" spans="1:20" x14ac:dyDescent="0.3">
      <c r="A289" s="2">
        <v>45214</v>
      </c>
      <c r="B289">
        <f t="shared" si="55"/>
        <v>7</v>
      </c>
      <c r="C289">
        <v>10</v>
      </c>
      <c r="D289">
        <f t="shared" si="56"/>
        <v>150</v>
      </c>
      <c r="E289" t="s">
        <v>8</v>
      </c>
      <c r="F289" s="2" t="str">
        <f t="shared" si="57"/>
        <v>NIE</v>
      </c>
      <c r="G289">
        <f t="shared" si="58"/>
        <v>0.4</v>
      </c>
      <c r="H289">
        <f t="shared" si="54"/>
        <v>150</v>
      </c>
      <c r="I289">
        <f t="shared" si="53"/>
        <v>0</v>
      </c>
      <c r="J289">
        <f t="shared" si="62"/>
        <v>19120</v>
      </c>
      <c r="K289">
        <f t="shared" si="63"/>
        <v>33420</v>
      </c>
      <c r="L289">
        <f t="shared" si="64"/>
        <v>14300</v>
      </c>
      <c r="M289">
        <f t="shared" si="59"/>
        <v>19120</v>
      </c>
      <c r="N289">
        <f t="shared" si="60"/>
        <v>10</v>
      </c>
      <c r="O289" t="str">
        <f t="shared" si="65"/>
        <v>nie</v>
      </c>
      <c r="P289" t="str">
        <f t="shared" si="61"/>
        <v>nie</v>
      </c>
      <c r="Q289">
        <f>IF(P289="koniec",IF(J289&gt;=2400,MAX(Q$2:Q288)+3,0),0)</f>
        <v>0</v>
      </c>
      <c r="R289">
        <f>IF(F289="tak",30*G289*(10+MAX(Q$2:Q288))+R288,R288)</f>
        <v>44715</v>
      </c>
      <c r="S289">
        <f>IF(B289=7,15*(10+MAX(Q$2:Q289)),0)+S288</f>
        <v>15965</v>
      </c>
      <c r="T289">
        <f>IF(F289="tak",30*G289*(10+MAX(Q$2:Q288))-D289+T288,T288-D289)</f>
        <v>30415</v>
      </c>
    </row>
    <row r="290" spans="1:20" x14ac:dyDescent="0.3">
      <c r="A290" s="2">
        <v>45215</v>
      </c>
      <c r="B290">
        <f t="shared" si="55"/>
        <v>1</v>
      </c>
      <c r="C290">
        <v>10</v>
      </c>
      <c r="D290">
        <f t="shared" si="56"/>
        <v>0</v>
      </c>
      <c r="E290" t="s">
        <v>8</v>
      </c>
      <c r="F290" s="2" t="str">
        <f t="shared" si="57"/>
        <v>TAK</v>
      </c>
      <c r="G290">
        <f t="shared" si="58"/>
        <v>0.4</v>
      </c>
      <c r="H290">
        <f t="shared" si="54"/>
        <v>0</v>
      </c>
      <c r="I290">
        <f t="shared" si="53"/>
        <v>120</v>
      </c>
      <c r="J290">
        <f t="shared" si="62"/>
        <v>19240</v>
      </c>
      <c r="K290">
        <f t="shared" si="63"/>
        <v>33540</v>
      </c>
      <c r="L290">
        <f t="shared" si="64"/>
        <v>14300</v>
      </c>
      <c r="M290">
        <f t="shared" si="59"/>
        <v>19240</v>
      </c>
      <c r="N290">
        <f t="shared" si="60"/>
        <v>10</v>
      </c>
      <c r="O290" t="str">
        <f t="shared" si="65"/>
        <v>nie</v>
      </c>
      <c r="P290" t="str">
        <f t="shared" si="61"/>
        <v>nie</v>
      </c>
      <c r="Q290">
        <f>IF(P290="koniec",IF(J290&gt;=2400,MAX(Q$2:Q289)+3,0),0)</f>
        <v>0</v>
      </c>
      <c r="R290">
        <f>IF(F290="tak",30*G290*(10+MAX(Q$2:Q289))+R289,R289)</f>
        <v>44979</v>
      </c>
      <c r="S290">
        <f>IF(B290=7,15*(10+MAX(Q$2:Q290)),0)+S289</f>
        <v>15965</v>
      </c>
      <c r="T290">
        <f>IF(F290="tak",30*G290*(10+MAX(Q$2:Q289))-D290+T289,T289-D290)</f>
        <v>30679</v>
      </c>
    </row>
    <row r="291" spans="1:20" x14ac:dyDescent="0.3">
      <c r="A291" s="2">
        <v>45216</v>
      </c>
      <c r="B291">
        <f t="shared" si="55"/>
        <v>2</v>
      </c>
      <c r="C291">
        <v>10</v>
      </c>
      <c r="D291">
        <f t="shared" si="56"/>
        <v>0</v>
      </c>
      <c r="E291" t="s">
        <v>8</v>
      </c>
      <c r="F291" s="2" t="str">
        <f t="shared" si="57"/>
        <v>TAK</v>
      </c>
      <c r="G291">
        <f t="shared" si="58"/>
        <v>0.4</v>
      </c>
      <c r="H291">
        <f t="shared" si="54"/>
        <v>0</v>
      </c>
      <c r="I291">
        <f t="shared" si="53"/>
        <v>120</v>
      </c>
      <c r="J291">
        <f t="shared" si="62"/>
        <v>19360</v>
      </c>
      <c r="K291">
        <f t="shared" si="63"/>
        <v>33660</v>
      </c>
      <c r="L291">
        <f t="shared" si="64"/>
        <v>14300</v>
      </c>
      <c r="M291">
        <f t="shared" si="59"/>
        <v>19360</v>
      </c>
      <c r="N291">
        <f t="shared" si="60"/>
        <v>10</v>
      </c>
      <c r="O291" t="str">
        <f t="shared" si="65"/>
        <v>nie</v>
      </c>
      <c r="P291" t="str">
        <f t="shared" si="61"/>
        <v>nie</v>
      </c>
      <c r="Q291">
        <f>IF(P291="koniec",IF(J291&gt;=2400,MAX(Q$2:Q290)+3,0),0)</f>
        <v>0</v>
      </c>
      <c r="R291">
        <f>IF(F291="tak",30*G291*(10+MAX(Q$2:Q290))+R290,R290)</f>
        <v>45243</v>
      </c>
      <c r="S291">
        <f>IF(B291=7,15*(10+MAX(Q$2:Q291)),0)+S290</f>
        <v>15965</v>
      </c>
      <c r="T291">
        <f>IF(F291="tak",30*G291*(10+MAX(Q$2:Q290))-D291+T290,T290-D291)</f>
        <v>30943</v>
      </c>
    </row>
    <row r="292" spans="1:20" x14ac:dyDescent="0.3">
      <c r="A292" s="2">
        <v>45217</v>
      </c>
      <c r="B292">
        <f t="shared" si="55"/>
        <v>3</v>
      </c>
      <c r="C292">
        <v>10</v>
      </c>
      <c r="D292">
        <f t="shared" si="56"/>
        <v>0</v>
      </c>
      <c r="E292" t="s">
        <v>8</v>
      </c>
      <c r="F292" s="2" t="str">
        <f t="shared" si="57"/>
        <v>TAK</v>
      </c>
      <c r="G292">
        <f t="shared" si="58"/>
        <v>0.4</v>
      </c>
      <c r="H292">
        <f t="shared" si="54"/>
        <v>0</v>
      </c>
      <c r="I292">
        <f t="shared" si="53"/>
        <v>120</v>
      </c>
      <c r="J292">
        <f t="shared" si="62"/>
        <v>19480</v>
      </c>
      <c r="K292">
        <f t="shared" si="63"/>
        <v>33780</v>
      </c>
      <c r="L292">
        <f t="shared" si="64"/>
        <v>14300</v>
      </c>
      <c r="M292">
        <f t="shared" si="59"/>
        <v>19480</v>
      </c>
      <c r="N292">
        <f t="shared" si="60"/>
        <v>10</v>
      </c>
      <c r="O292" t="str">
        <f t="shared" si="65"/>
        <v>nie</v>
      </c>
      <c r="P292" t="str">
        <f t="shared" si="61"/>
        <v>nie</v>
      </c>
      <c r="Q292">
        <f>IF(P292="koniec",IF(J292&gt;=2400,MAX(Q$2:Q291)+3,0),0)</f>
        <v>0</v>
      </c>
      <c r="R292">
        <f>IF(F292="tak",30*G292*(10+MAX(Q$2:Q291))+R291,R291)</f>
        <v>45507</v>
      </c>
      <c r="S292">
        <f>IF(B292=7,15*(10+MAX(Q$2:Q292)),0)+S291</f>
        <v>15965</v>
      </c>
      <c r="T292">
        <f>IF(F292="tak",30*G292*(10+MAX(Q$2:Q291))-D292+T291,T291-D292)</f>
        <v>31207</v>
      </c>
    </row>
    <row r="293" spans="1:20" x14ac:dyDescent="0.3">
      <c r="A293" s="2">
        <v>45218</v>
      </c>
      <c r="B293">
        <f t="shared" si="55"/>
        <v>4</v>
      </c>
      <c r="C293">
        <v>10</v>
      </c>
      <c r="D293">
        <f t="shared" si="56"/>
        <v>0</v>
      </c>
      <c r="E293" t="s">
        <v>8</v>
      </c>
      <c r="F293" s="2" t="str">
        <f t="shared" si="57"/>
        <v>TAK</v>
      </c>
      <c r="G293">
        <f t="shared" si="58"/>
        <v>0.4</v>
      </c>
      <c r="H293">
        <f t="shared" si="54"/>
        <v>0</v>
      </c>
      <c r="I293">
        <f t="shared" si="53"/>
        <v>120</v>
      </c>
      <c r="J293">
        <f t="shared" si="62"/>
        <v>19600</v>
      </c>
      <c r="K293">
        <f t="shared" si="63"/>
        <v>33900</v>
      </c>
      <c r="L293">
        <f t="shared" si="64"/>
        <v>14300</v>
      </c>
      <c r="M293">
        <f t="shared" si="59"/>
        <v>19600</v>
      </c>
      <c r="N293">
        <f t="shared" si="60"/>
        <v>10</v>
      </c>
      <c r="O293" t="str">
        <f t="shared" si="65"/>
        <v>nie</v>
      </c>
      <c r="P293" t="str">
        <f t="shared" si="61"/>
        <v>nie</v>
      </c>
      <c r="Q293">
        <f>IF(P293="koniec",IF(J293&gt;=2400,MAX(Q$2:Q292)+3,0),0)</f>
        <v>0</v>
      </c>
      <c r="R293">
        <f>IF(F293="tak",30*G293*(10+MAX(Q$2:Q292))+R292,R292)</f>
        <v>45771</v>
      </c>
      <c r="S293">
        <f>IF(B293=7,15*(10+MAX(Q$2:Q293)),0)+S292</f>
        <v>15965</v>
      </c>
      <c r="T293">
        <f>IF(F293="tak",30*G293*(10+MAX(Q$2:Q292))-D293+T292,T292-D293)</f>
        <v>31471</v>
      </c>
    </row>
    <row r="294" spans="1:20" x14ac:dyDescent="0.3">
      <c r="A294" s="2">
        <v>45219</v>
      </c>
      <c r="B294">
        <f t="shared" si="55"/>
        <v>5</v>
      </c>
      <c r="C294">
        <v>10</v>
      </c>
      <c r="D294">
        <f t="shared" si="56"/>
        <v>0</v>
      </c>
      <c r="E294" t="s">
        <v>8</v>
      </c>
      <c r="F294" s="2" t="str">
        <f t="shared" si="57"/>
        <v>TAK</v>
      </c>
      <c r="G294">
        <f t="shared" si="58"/>
        <v>0.4</v>
      </c>
      <c r="H294">
        <f t="shared" si="54"/>
        <v>0</v>
      </c>
      <c r="I294">
        <f t="shared" si="53"/>
        <v>120</v>
      </c>
      <c r="J294">
        <f t="shared" si="62"/>
        <v>19720</v>
      </c>
      <c r="K294">
        <f t="shared" si="63"/>
        <v>34020</v>
      </c>
      <c r="L294">
        <f t="shared" si="64"/>
        <v>14300</v>
      </c>
      <c r="M294">
        <f t="shared" si="59"/>
        <v>19720</v>
      </c>
      <c r="N294">
        <f t="shared" si="60"/>
        <v>10</v>
      </c>
      <c r="O294" t="str">
        <f t="shared" si="65"/>
        <v>nie</v>
      </c>
      <c r="P294" t="str">
        <f t="shared" si="61"/>
        <v>nie</v>
      </c>
      <c r="Q294">
        <f>IF(P294="koniec",IF(J294&gt;=2400,MAX(Q$2:Q293)+3,0),0)</f>
        <v>0</v>
      </c>
      <c r="R294">
        <f>IF(F294="tak",30*G294*(10+MAX(Q$2:Q293))+R293,R293)</f>
        <v>46035</v>
      </c>
      <c r="S294">
        <f>IF(B294=7,15*(10+MAX(Q$2:Q294)),0)+S293</f>
        <v>15965</v>
      </c>
      <c r="T294">
        <f>IF(F294="tak",30*G294*(10+MAX(Q$2:Q293))-D294+T293,T293-D294)</f>
        <v>31735</v>
      </c>
    </row>
    <row r="295" spans="1:20" x14ac:dyDescent="0.3">
      <c r="A295" s="2">
        <v>45220</v>
      </c>
      <c r="B295">
        <f t="shared" si="55"/>
        <v>6</v>
      </c>
      <c r="C295">
        <v>10</v>
      </c>
      <c r="D295">
        <f t="shared" si="56"/>
        <v>0</v>
      </c>
      <c r="E295" t="s">
        <v>8</v>
      </c>
      <c r="F295" s="2" t="str">
        <f t="shared" si="57"/>
        <v>NIE</v>
      </c>
      <c r="G295">
        <f t="shared" si="58"/>
        <v>0.4</v>
      </c>
      <c r="H295">
        <f t="shared" si="54"/>
        <v>0</v>
      </c>
      <c r="I295">
        <f t="shared" si="53"/>
        <v>0</v>
      </c>
      <c r="J295">
        <f t="shared" si="62"/>
        <v>19720</v>
      </c>
      <c r="K295">
        <f t="shared" si="63"/>
        <v>34020</v>
      </c>
      <c r="L295">
        <f t="shared" si="64"/>
        <v>14300</v>
      </c>
      <c r="M295">
        <f t="shared" si="59"/>
        <v>19720</v>
      </c>
      <c r="N295">
        <f t="shared" si="60"/>
        <v>10</v>
      </c>
      <c r="O295" t="str">
        <f t="shared" si="65"/>
        <v>nie</v>
      </c>
      <c r="P295" t="str">
        <f t="shared" si="61"/>
        <v>nie</v>
      </c>
      <c r="Q295">
        <f>IF(P295="koniec",IF(J295&gt;=2400,MAX(Q$2:Q294)+3,0),0)</f>
        <v>0</v>
      </c>
      <c r="R295">
        <f>IF(F295="tak",30*G295*(10+MAX(Q$2:Q294))+R294,R294)</f>
        <v>46035</v>
      </c>
      <c r="S295">
        <f>IF(B295=7,15*(10+MAX(Q$2:Q295)),0)+S294</f>
        <v>15965</v>
      </c>
      <c r="T295">
        <f>IF(F295="tak",30*G295*(10+MAX(Q$2:Q294))-D295+T294,T294-D295)</f>
        <v>31735</v>
      </c>
    </row>
    <row r="296" spans="1:20" x14ac:dyDescent="0.3">
      <c r="A296" s="2">
        <v>45221</v>
      </c>
      <c r="B296">
        <f t="shared" si="55"/>
        <v>7</v>
      </c>
      <c r="C296">
        <v>10</v>
      </c>
      <c r="D296">
        <f t="shared" si="56"/>
        <v>150</v>
      </c>
      <c r="E296" t="s">
        <v>8</v>
      </c>
      <c r="F296" s="2" t="str">
        <f t="shared" si="57"/>
        <v>NIE</v>
      </c>
      <c r="G296">
        <f t="shared" si="58"/>
        <v>0.4</v>
      </c>
      <c r="H296">
        <f t="shared" si="54"/>
        <v>150</v>
      </c>
      <c r="I296">
        <f t="shared" si="53"/>
        <v>0</v>
      </c>
      <c r="J296">
        <f t="shared" si="62"/>
        <v>19570</v>
      </c>
      <c r="K296">
        <f t="shared" si="63"/>
        <v>34020</v>
      </c>
      <c r="L296">
        <f t="shared" si="64"/>
        <v>14450</v>
      </c>
      <c r="M296">
        <f t="shared" si="59"/>
        <v>19570</v>
      </c>
      <c r="N296">
        <f t="shared" si="60"/>
        <v>10</v>
      </c>
      <c r="O296" t="str">
        <f t="shared" si="65"/>
        <v>nie</v>
      </c>
      <c r="P296" t="str">
        <f t="shared" si="61"/>
        <v>nie</v>
      </c>
      <c r="Q296">
        <f>IF(P296="koniec",IF(J296&gt;=2400,MAX(Q$2:Q295)+3,0),0)</f>
        <v>0</v>
      </c>
      <c r="R296">
        <f>IF(F296="tak",30*G296*(10+MAX(Q$2:Q295))+R295,R295)</f>
        <v>46035</v>
      </c>
      <c r="S296">
        <f>IF(B296=7,15*(10+MAX(Q$2:Q296)),0)+S295</f>
        <v>16295</v>
      </c>
      <c r="T296">
        <f>IF(F296="tak",30*G296*(10+MAX(Q$2:Q295))-D296+T295,T295-D296)</f>
        <v>31585</v>
      </c>
    </row>
    <row r="297" spans="1:20" x14ac:dyDescent="0.3">
      <c r="A297" s="2">
        <v>45222</v>
      </c>
      <c r="B297">
        <f t="shared" si="55"/>
        <v>1</v>
      </c>
      <c r="C297">
        <v>10</v>
      </c>
      <c r="D297">
        <f t="shared" si="56"/>
        <v>0</v>
      </c>
      <c r="E297" t="s">
        <v>8</v>
      </c>
      <c r="F297" s="2" t="str">
        <f t="shared" si="57"/>
        <v>TAK</v>
      </c>
      <c r="G297">
        <f t="shared" si="58"/>
        <v>0.4</v>
      </c>
      <c r="H297">
        <f t="shared" si="54"/>
        <v>0</v>
      </c>
      <c r="I297">
        <f t="shared" si="53"/>
        <v>120</v>
      </c>
      <c r="J297">
        <f t="shared" si="62"/>
        <v>19690</v>
      </c>
      <c r="K297">
        <f t="shared" si="63"/>
        <v>34140</v>
      </c>
      <c r="L297">
        <f t="shared" si="64"/>
        <v>14450</v>
      </c>
      <c r="M297">
        <f t="shared" si="59"/>
        <v>19690</v>
      </c>
      <c r="N297">
        <f t="shared" si="60"/>
        <v>10</v>
      </c>
      <c r="O297" t="str">
        <f t="shared" si="65"/>
        <v>nie</v>
      </c>
      <c r="P297" t="str">
        <f t="shared" si="61"/>
        <v>nie</v>
      </c>
      <c r="Q297">
        <f>IF(P297="koniec",IF(J297&gt;=2400,MAX(Q$2:Q296)+3,0),0)</f>
        <v>0</v>
      </c>
      <c r="R297">
        <f>IF(F297="tak",30*G297*(10+MAX(Q$2:Q296))+R296,R296)</f>
        <v>46299</v>
      </c>
      <c r="S297">
        <f>IF(B297=7,15*(10+MAX(Q$2:Q297)),0)+S296</f>
        <v>16295</v>
      </c>
      <c r="T297">
        <f>IF(F297="tak",30*G297*(10+MAX(Q$2:Q296))-D297+T296,T296-D297)</f>
        <v>31849</v>
      </c>
    </row>
    <row r="298" spans="1:20" x14ac:dyDescent="0.3">
      <c r="A298" s="2">
        <v>45223</v>
      </c>
      <c r="B298">
        <f t="shared" si="55"/>
        <v>2</v>
      </c>
      <c r="C298">
        <v>10</v>
      </c>
      <c r="D298">
        <f t="shared" si="56"/>
        <v>0</v>
      </c>
      <c r="E298" t="s">
        <v>8</v>
      </c>
      <c r="F298" s="2" t="str">
        <f t="shared" si="57"/>
        <v>TAK</v>
      </c>
      <c r="G298">
        <f t="shared" si="58"/>
        <v>0.4</v>
      </c>
      <c r="H298">
        <f t="shared" si="54"/>
        <v>0</v>
      </c>
      <c r="I298">
        <f t="shared" si="53"/>
        <v>120</v>
      </c>
      <c r="J298">
        <f t="shared" si="62"/>
        <v>19810</v>
      </c>
      <c r="K298">
        <f t="shared" si="63"/>
        <v>34260</v>
      </c>
      <c r="L298">
        <f t="shared" si="64"/>
        <v>14450</v>
      </c>
      <c r="M298">
        <f t="shared" si="59"/>
        <v>19810</v>
      </c>
      <c r="N298">
        <f t="shared" si="60"/>
        <v>10</v>
      </c>
      <c r="O298" t="str">
        <f t="shared" si="65"/>
        <v>nie</v>
      </c>
      <c r="P298" t="str">
        <f t="shared" si="61"/>
        <v>nie</v>
      </c>
      <c r="Q298">
        <f>IF(P298="koniec",IF(J298&gt;=2400,MAX(Q$2:Q297)+3,0),0)</f>
        <v>0</v>
      </c>
      <c r="R298">
        <f>IF(F298="tak",30*G298*(10+MAX(Q$2:Q297))+R297,R297)</f>
        <v>46563</v>
      </c>
      <c r="S298">
        <f>IF(B298=7,15*(10+MAX(Q$2:Q298)),0)+S297</f>
        <v>16295</v>
      </c>
      <c r="T298">
        <f>IF(F298="tak",30*G298*(10+MAX(Q$2:Q297))-D298+T297,T297-D298)</f>
        <v>32113</v>
      </c>
    </row>
    <row r="299" spans="1:20" x14ac:dyDescent="0.3">
      <c r="A299" s="2">
        <v>45224</v>
      </c>
      <c r="B299">
        <f t="shared" si="55"/>
        <v>3</v>
      </c>
      <c r="C299">
        <v>10</v>
      </c>
      <c r="D299">
        <f t="shared" si="56"/>
        <v>0</v>
      </c>
      <c r="E299" t="s">
        <v>8</v>
      </c>
      <c r="F299" s="2" t="str">
        <f t="shared" si="57"/>
        <v>TAK</v>
      </c>
      <c r="G299">
        <f t="shared" si="58"/>
        <v>0.4</v>
      </c>
      <c r="H299">
        <f t="shared" si="54"/>
        <v>0</v>
      </c>
      <c r="I299">
        <f t="shared" si="53"/>
        <v>120</v>
      </c>
      <c r="J299">
        <f t="shared" si="62"/>
        <v>19930</v>
      </c>
      <c r="K299">
        <f t="shared" si="63"/>
        <v>34380</v>
      </c>
      <c r="L299">
        <f t="shared" si="64"/>
        <v>14450</v>
      </c>
      <c r="M299">
        <f t="shared" si="59"/>
        <v>19930</v>
      </c>
      <c r="N299">
        <f t="shared" si="60"/>
        <v>10</v>
      </c>
      <c r="O299" t="str">
        <f t="shared" si="65"/>
        <v>nie</v>
      </c>
      <c r="P299" t="str">
        <f t="shared" si="61"/>
        <v>nie</v>
      </c>
      <c r="Q299">
        <f>IF(P299="koniec",IF(J299&gt;=2400,MAX(Q$2:Q298)+3,0),0)</f>
        <v>0</v>
      </c>
      <c r="R299">
        <f>IF(F299="tak",30*G299*(10+MAX(Q$2:Q298))+R298,R298)</f>
        <v>46827</v>
      </c>
      <c r="S299">
        <f>IF(B299=7,15*(10+MAX(Q$2:Q299)),0)+S298</f>
        <v>16295</v>
      </c>
      <c r="T299">
        <f>IF(F299="tak",30*G299*(10+MAX(Q$2:Q298))-D299+T298,T298-D299)</f>
        <v>32377</v>
      </c>
    </row>
    <row r="300" spans="1:20" x14ac:dyDescent="0.3">
      <c r="A300" s="2">
        <v>45225</v>
      </c>
      <c r="B300">
        <f t="shared" si="55"/>
        <v>4</v>
      </c>
      <c r="C300">
        <v>10</v>
      </c>
      <c r="D300">
        <f t="shared" si="56"/>
        <v>0</v>
      </c>
      <c r="E300" t="s">
        <v>8</v>
      </c>
      <c r="F300" s="2" t="str">
        <f t="shared" si="57"/>
        <v>TAK</v>
      </c>
      <c r="G300">
        <f t="shared" si="58"/>
        <v>0.4</v>
      </c>
      <c r="H300">
        <f t="shared" si="54"/>
        <v>0</v>
      </c>
      <c r="I300">
        <f t="shared" si="53"/>
        <v>120</v>
      </c>
      <c r="J300">
        <f t="shared" si="62"/>
        <v>20050</v>
      </c>
      <c r="K300">
        <f t="shared" si="63"/>
        <v>34500</v>
      </c>
      <c r="L300">
        <f t="shared" si="64"/>
        <v>14450</v>
      </c>
      <c r="M300">
        <f t="shared" si="59"/>
        <v>20050</v>
      </c>
      <c r="N300">
        <f t="shared" si="60"/>
        <v>10</v>
      </c>
      <c r="O300" t="str">
        <f t="shared" si="65"/>
        <v>nie</v>
      </c>
      <c r="P300" t="str">
        <f t="shared" si="61"/>
        <v>nie</v>
      </c>
      <c r="Q300">
        <f>IF(P300="koniec",IF(J300&gt;=2400,MAX(Q$2:Q299)+3,0),0)</f>
        <v>0</v>
      </c>
      <c r="R300">
        <f>IF(F300="tak",30*G300*(10+MAX(Q$2:Q299))+R299,R299)</f>
        <v>47091</v>
      </c>
      <c r="S300">
        <f>IF(B300=7,15*(10+MAX(Q$2:Q300)),0)+S299</f>
        <v>16295</v>
      </c>
      <c r="T300">
        <f>IF(F300="tak",30*G300*(10+MAX(Q$2:Q299))-D300+T299,T299-D300)</f>
        <v>32641</v>
      </c>
    </row>
    <row r="301" spans="1:20" x14ac:dyDescent="0.3">
      <c r="A301" s="2">
        <v>45226</v>
      </c>
      <c r="B301">
        <f t="shared" si="55"/>
        <v>5</v>
      </c>
      <c r="C301">
        <v>10</v>
      </c>
      <c r="D301">
        <f t="shared" si="56"/>
        <v>0</v>
      </c>
      <c r="E301" t="s">
        <v>8</v>
      </c>
      <c r="F301" s="2" t="str">
        <f t="shared" si="57"/>
        <v>TAK</v>
      </c>
      <c r="G301">
        <f t="shared" si="58"/>
        <v>0.4</v>
      </c>
      <c r="H301">
        <f t="shared" si="54"/>
        <v>0</v>
      </c>
      <c r="I301">
        <f t="shared" si="53"/>
        <v>120</v>
      </c>
      <c r="J301">
        <f t="shared" si="62"/>
        <v>20170</v>
      </c>
      <c r="K301">
        <f t="shared" si="63"/>
        <v>34620</v>
      </c>
      <c r="L301">
        <f t="shared" si="64"/>
        <v>14450</v>
      </c>
      <c r="M301">
        <f t="shared" si="59"/>
        <v>20170</v>
      </c>
      <c r="N301">
        <f t="shared" si="60"/>
        <v>10</v>
      </c>
      <c r="O301" t="str">
        <f t="shared" si="65"/>
        <v>nie</v>
      </c>
      <c r="P301" t="str">
        <f t="shared" si="61"/>
        <v>nie</v>
      </c>
      <c r="Q301">
        <f>IF(P301="koniec",IF(J301&gt;=2400,MAX(Q$2:Q300)+3,0),0)</f>
        <v>0</v>
      </c>
      <c r="R301">
        <f>IF(F301="tak",30*G301*(10+MAX(Q$2:Q300))+R300,R300)</f>
        <v>47355</v>
      </c>
      <c r="S301">
        <f>IF(B301=7,15*(10+MAX(Q$2:Q301)),0)+S300</f>
        <v>16295</v>
      </c>
      <c r="T301">
        <f>IF(F301="tak",30*G301*(10+MAX(Q$2:Q300))-D301+T300,T300-D301)</f>
        <v>32905</v>
      </c>
    </row>
    <row r="302" spans="1:20" x14ac:dyDescent="0.3">
      <c r="A302" s="2">
        <v>45227</v>
      </c>
      <c r="B302">
        <f t="shared" si="55"/>
        <v>6</v>
      </c>
      <c r="C302">
        <v>10</v>
      </c>
      <c r="D302">
        <f t="shared" si="56"/>
        <v>0</v>
      </c>
      <c r="E302" t="s">
        <v>8</v>
      </c>
      <c r="F302" s="2" t="str">
        <f t="shared" si="57"/>
        <v>NIE</v>
      </c>
      <c r="G302">
        <f t="shared" si="58"/>
        <v>0.4</v>
      </c>
      <c r="H302">
        <f t="shared" si="54"/>
        <v>0</v>
      </c>
      <c r="I302">
        <f t="shared" si="53"/>
        <v>0</v>
      </c>
      <c r="J302">
        <f t="shared" si="62"/>
        <v>20170</v>
      </c>
      <c r="K302">
        <f t="shared" si="63"/>
        <v>34620</v>
      </c>
      <c r="L302">
        <f t="shared" si="64"/>
        <v>14450</v>
      </c>
      <c r="M302">
        <f t="shared" si="59"/>
        <v>20170</v>
      </c>
      <c r="N302">
        <f t="shared" si="60"/>
        <v>10</v>
      </c>
      <c r="O302" t="str">
        <f t="shared" si="65"/>
        <v>nie</v>
      </c>
      <c r="P302" t="str">
        <f t="shared" si="61"/>
        <v>nie</v>
      </c>
      <c r="Q302">
        <f>IF(P302="koniec",IF(J302&gt;=2400,MAX(Q$2:Q301)+3,0),0)</f>
        <v>0</v>
      </c>
      <c r="R302">
        <f>IF(F302="tak",30*G302*(10+MAX(Q$2:Q301))+R301,R301)</f>
        <v>47355</v>
      </c>
      <c r="S302">
        <f>IF(B302=7,15*(10+MAX(Q$2:Q302)),0)+S301</f>
        <v>16295</v>
      </c>
      <c r="T302">
        <f>IF(F302="tak",30*G302*(10+MAX(Q$2:Q301))-D302+T301,T301-D302)</f>
        <v>32905</v>
      </c>
    </row>
    <row r="303" spans="1:20" x14ac:dyDescent="0.3">
      <c r="A303" s="2">
        <v>45228</v>
      </c>
      <c r="B303">
        <f t="shared" si="55"/>
        <v>7</v>
      </c>
      <c r="C303">
        <v>10</v>
      </c>
      <c r="D303">
        <f t="shared" si="56"/>
        <v>150</v>
      </c>
      <c r="E303" t="s">
        <v>8</v>
      </c>
      <c r="F303" s="2" t="str">
        <f t="shared" si="57"/>
        <v>NIE</v>
      </c>
      <c r="G303">
        <f t="shared" si="58"/>
        <v>0.4</v>
      </c>
      <c r="H303">
        <f t="shared" si="54"/>
        <v>150</v>
      </c>
      <c r="I303">
        <f t="shared" si="53"/>
        <v>0</v>
      </c>
      <c r="J303">
        <f t="shared" si="62"/>
        <v>20020</v>
      </c>
      <c r="K303">
        <f t="shared" si="63"/>
        <v>34620</v>
      </c>
      <c r="L303">
        <f t="shared" si="64"/>
        <v>14600</v>
      </c>
      <c r="M303">
        <f t="shared" si="59"/>
        <v>20020</v>
      </c>
      <c r="N303">
        <f t="shared" si="60"/>
        <v>10</v>
      </c>
      <c r="O303" t="str">
        <f t="shared" si="65"/>
        <v>nie</v>
      </c>
      <c r="P303" t="str">
        <f t="shared" si="61"/>
        <v>nie</v>
      </c>
      <c r="Q303">
        <f>IF(P303="koniec",IF(J303&gt;=2400,MAX(Q$2:Q302)+3,0),0)</f>
        <v>0</v>
      </c>
      <c r="R303">
        <f>IF(F303="tak",30*G303*(10+MAX(Q$2:Q302))+R302,R302)</f>
        <v>47355</v>
      </c>
      <c r="S303">
        <f>IF(B303=7,15*(10+MAX(Q$2:Q303)),0)+S302</f>
        <v>16625</v>
      </c>
      <c r="T303">
        <f>IF(F303="tak",30*G303*(10+MAX(Q$2:Q302))-D303+T302,T302-D303)</f>
        <v>32755</v>
      </c>
    </row>
    <row r="304" spans="1:20" x14ac:dyDescent="0.3">
      <c r="A304" s="2">
        <v>45229</v>
      </c>
      <c r="B304">
        <f t="shared" si="55"/>
        <v>1</v>
      </c>
      <c r="C304">
        <v>10</v>
      </c>
      <c r="D304">
        <f t="shared" si="56"/>
        <v>0</v>
      </c>
      <c r="E304" t="s">
        <v>8</v>
      </c>
      <c r="F304" s="2" t="str">
        <f t="shared" si="57"/>
        <v>TAK</v>
      </c>
      <c r="G304">
        <f t="shared" si="58"/>
        <v>0.4</v>
      </c>
      <c r="H304">
        <f t="shared" si="54"/>
        <v>0</v>
      </c>
      <c r="I304">
        <f t="shared" si="53"/>
        <v>120</v>
      </c>
      <c r="J304">
        <f t="shared" si="62"/>
        <v>20140</v>
      </c>
      <c r="K304">
        <f t="shared" si="63"/>
        <v>34740</v>
      </c>
      <c r="L304">
        <f t="shared" si="64"/>
        <v>14600</v>
      </c>
      <c r="M304">
        <f t="shared" si="59"/>
        <v>20140</v>
      </c>
      <c r="N304">
        <f t="shared" si="60"/>
        <v>10</v>
      </c>
      <c r="O304" t="str">
        <f t="shared" si="65"/>
        <v>nie</v>
      </c>
      <c r="P304" t="str">
        <f>IF(AND(O304="nie",O305="tak"),"koniec","nie")</f>
        <v>nie</v>
      </c>
      <c r="Q304">
        <f>IF(P304="koniec",IF(J304&gt;=2400,MAX(Q$2:Q303)+3,0),0)</f>
        <v>0</v>
      </c>
      <c r="R304">
        <f>IF(F304="tak",30*G304*(10+MAX(Q$2:Q303))+R303,R303)</f>
        <v>47619</v>
      </c>
      <c r="S304">
        <f>IF(B304=7,15*(10+MAX(Q$2:Q304)),0)+S303</f>
        <v>16625</v>
      </c>
      <c r="T304">
        <f>IF(F304="tak",30*G304*(10+MAX(Q$2:Q303))-D304+T303,T303-D304)</f>
        <v>33019</v>
      </c>
    </row>
    <row r="305" spans="1:20" x14ac:dyDescent="0.3">
      <c r="A305" s="2">
        <v>45230</v>
      </c>
      <c r="B305">
        <f t="shared" si="55"/>
        <v>2</v>
      </c>
      <c r="C305">
        <v>10</v>
      </c>
      <c r="D305">
        <f t="shared" si="56"/>
        <v>0</v>
      </c>
      <c r="E305" t="s">
        <v>8</v>
      </c>
      <c r="F305" s="2" t="str">
        <f t="shared" si="57"/>
        <v>TAK</v>
      </c>
      <c r="G305">
        <f t="shared" si="58"/>
        <v>0.4</v>
      </c>
      <c r="H305">
        <f t="shared" si="54"/>
        <v>0</v>
      </c>
      <c r="I305">
        <f t="shared" si="53"/>
        <v>120</v>
      </c>
      <c r="J305">
        <f t="shared" si="62"/>
        <v>20260</v>
      </c>
      <c r="K305">
        <f>IF(F305="tak",G305*C305*30+K304,K304)</f>
        <v>34860</v>
      </c>
      <c r="L305">
        <f>L304+D305</f>
        <v>14600</v>
      </c>
      <c r="M305">
        <f t="shared" si="59"/>
        <v>20260</v>
      </c>
      <c r="N305">
        <f t="shared" si="60"/>
        <v>10</v>
      </c>
      <c r="O305" t="str">
        <f>IF(N305=N304,"nie","tak")</f>
        <v>nie</v>
      </c>
      <c r="P305" t="str">
        <f>IF(AND(O305="nie",O306="tak"),"koniec","nie")</f>
        <v>koniec</v>
      </c>
      <c r="Q305">
        <f>IF(P305="koniec",IF(J305&gt;=2400,MAX(Q$2:Q304)+3,0),0)</f>
        <v>15</v>
      </c>
      <c r="R305">
        <f>IF(F305="tak",30*G305*(10+MAX(Q$2:Q304))+R304,R304)</f>
        <v>47883</v>
      </c>
      <c r="S305">
        <f>IF(B305=7,15*(10+MAX(Q$2:Q305)),0)+S304</f>
        <v>16625</v>
      </c>
      <c r="T305">
        <f>IF(F305="tak",30*G305*(10+MAX(Q$2:Q304))-D305+T304,T304-D305)</f>
        <v>33283</v>
      </c>
    </row>
    <row r="306" spans="1:20" x14ac:dyDescent="0.3">
      <c r="A306" s="2">
        <v>45231</v>
      </c>
      <c r="B306">
        <f t="shared" si="55"/>
        <v>3</v>
      </c>
      <c r="C306">
        <v>10</v>
      </c>
      <c r="D306">
        <f t="shared" si="56"/>
        <v>0</v>
      </c>
      <c r="E306" t="s">
        <v>8</v>
      </c>
      <c r="F306" s="2" t="str">
        <f t="shared" si="57"/>
        <v>TAK</v>
      </c>
      <c r="G306">
        <f t="shared" si="58"/>
        <v>0.4</v>
      </c>
      <c r="H306">
        <f t="shared" si="54"/>
        <v>0</v>
      </c>
      <c r="I306">
        <f t="shared" si="53"/>
        <v>120</v>
      </c>
      <c r="J306">
        <f t="shared" si="62"/>
        <v>20380</v>
      </c>
      <c r="K306">
        <f>IF(F306="tak",G306*C306*30+K305,K305)</f>
        <v>34980</v>
      </c>
      <c r="L306">
        <f>L305+D306</f>
        <v>14600</v>
      </c>
      <c r="M306">
        <f t="shared" si="59"/>
        <v>20380</v>
      </c>
      <c r="N306">
        <f t="shared" si="60"/>
        <v>11</v>
      </c>
      <c r="O306" t="str">
        <f>IF(N306=N305,"nie","tak")</f>
        <v>tak</v>
      </c>
      <c r="P306" t="str">
        <f t="shared" si="61"/>
        <v>nie</v>
      </c>
      <c r="Q306">
        <f>IF(P306="koniec",IF(J306&gt;=2400,MAX(Q$2:Q305)+3,0),0)</f>
        <v>0</v>
      </c>
      <c r="R306">
        <f>IF(F306="tak",30*G306*(10+MAX(Q$2:Q305))+R305,R305)</f>
        <v>48183</v>
      </c>
      <c r="S306">
        <f>IF(B306=7,15*(10+MAX(Q$2:Q306)),0)+S305</f>
        <v>16625</v>
      </c>
      <c r="T306">
        <f>IF(F306="tak",30*G306*(10+MAX(Q$2:Q305))-D306+T305,T305-D306)</f>
        <v>33583</v>
      </c>
    </row>
    <row r="307" spans="1:20" x14ac:dyDescent="0.3">
      <c r="A307" s="2">
        <v>45232</v>
      </c>
      <c r="B307">
        <f t="shared" si="55"/>
        <v>4</v>
      </c>
      <c r="C307">
        <v>10</v>
      </c>
      <c r="D307">
        <f t="shared" si="56"/>
        <v>0</v>
      </c>
      <c r="E307" t="s">
        <v>8</v>
      </c>
      <c r="F307" s="2" t="str">
        <f t="shared" si="57"/>
        <v>TAK</v>
      </c>
      <c r="G307">
        <f t="shared" si="58"/>
        <v>0.4</v>
      </c>
      <c r="H307">
        <f t="shared" si="54"/>
        <v>0</v>
      </c>
      <c r="I307">
        <f t="shared" si="53"/>
        <v>120</v>
      </c>
      <c r="J307">
        <f t="shared" si="62"/>
        <v>20500</v>
      </c>
      <c r="K307">
        <f t="shared" si="63"/>
        <v>35100</v>
      </c>
      <c r="L307">
        <f t="shared" si="64"/>
        <v>14600</v>
      </c>
      <c r="M307">
        <f t="shared" si="59"/>
        <v>20500</v>
      </c>
      <c r="N307">
        <f t="shared" si="60"/>
        <v>11</v>
      </c>
      <c r="O307" t="str">
        <f t="shared" si="65"/>
        <v>nie</v>
      </c>
      <c r="P307" t="str">
        <f t="shared" si="61"/>
        <v>nie</v>
      </c>
      <c r="Q307">
        <f>IF(P307="koniec",IF(J307&gt;=2400,MAX(Q$2:Q306)+3,0),0)</f>
        <v>0</v>
      </c>
      <c r="R307">
        <f>IF(F307="tak",30*G307*(10+MAX(Q$2:Q306))+R306,R306)</f>
        <v>48483</v>
      </c>
      <c r="S307">
        <f>IF(B307=7,15*(10+MAX(Q$2:Q307)),0)+S306</f>
        <v>16625</v>
      </c>
      <c r="T307">
        <f>IF(F307="tak",30*G307*(10+MAX(Q$2:Q306))-D307+T306,T306-D307)</f>
        <v>33883</v>
      </c>
    </row>
    <row r="308" spans="1:20" x14ac:dyDescent="0.3">
      <c r="A308" s="2">
        <v>45233</v>
      </c>
      <c r="B308">
        <f t="shared" si="55"/>
        <v>5</v>
      </c>
      <c r="C308">
        <v>10</v>
      </c>
      <c r="D308">
        <f t="shared" si="56"/>
        <v>0</v>
      </c>
      <c r="E308" t="s">
        <v>8</v>
      </c>
      <c r="F308" s="2" t="str">
        <f t="shared" si="57"/>
        <v>TAK</v>
      </c>
      <c r="G308">
        <f t="shared" si="58"/>
        <v>0.4</v>
      </c>
      <c r="H308">
        <f t="shared" si="54"/>
        <v>0</v>
      </c>
      <c r="I308">
        <f t="shared" si="53"/>
        <v>120</v>
      </c>
      <c r="J308">
        <f t="shared" si="62"/>
        <v>20620</v>
      </c>
      <c r="K308">
        <f t="shared" si="63"/>
        <v>35220</v>
      </c>
      <c r="L308">
        <f t="shared" si="64"/>
        <v>14600</v>
      </c>
      <c r="M308">
        <f t="shared" si="59"/>
        <v>20620</v>
      </c>
      <c r="N308">
        <f t="shared" si="60"/>
        <v>11</v>
      </c>
      <c r="O308" t="str">
        <f t="shared" si="65"/>
        <v>nie</v>
      </c>
      <c r="P308" t="str">
        <f t="shared" si="61"/>
        <v>nie</v>
      </c>
      <c r="Q308">
        <f>IF(P308="koniec",IF(J308&gt;=2400,MAX(Q$2:Q307)+3,0),0)</f>
        <v>0</v>
      </c>
      <c r="R308">
        <f>IF(F308="tak",30*G308*(10+MAX(Q$2:Q307))+R307,R307)</f>
        <v>48783</v>
      </c>
      <c r="S308">
        <f>IF(B308=7,15*(10+MAX(Q$2:Q308)),0)+S307</f>
        <v>16625</v>
      </c>
      <c r="T308">
        <f>IF(F308="tak",30*G308*(10+MAX(Q$2:Q307))-D308+T307,T307-D308)</f>
        <v>34183</v>
      </c>
    </row>
    <row r="309" spans="1:20" x14ac:dyDescent="0.3">
      <c r="A309" s="2">
        <v>45234</v>
      </c>
      <c r="B309">
        <f t="shared" si="55"/>
        <v>6</v>
      </c>
      <c r="C309">
        <v>10</v>
      </c>
      <c r="D309">
        <f t="shared" si="56"/>
        <v>0</v>
      </c>
      <c r="E309" t="s">
        <v>8</v>
      </c>
      <c r="F309" s="2" t="str">
        <f t="shared" si="57"/>
        <v>NIE</v>
      </c>
      <c r="G309">
        <f t="shared" si="58"/>
        <v>0.4</v>
      </c>
      <c r="H309">
        <f t="shared" si="54"/>
        <v>0</v>
      </c>
      <c r="I309">
        <f t="shared" si="53"/>
        <v>0</v>
      </c>
      <c r="J309">
        <f t="shared" si="62"/>
        <v>20620</v>
      </c>
      <c r="K309">
        <f t="shared" si="63"/>
        <v>35220</v>
      </c>
      <c r="L309">
        <f t="shared" si="64"/>
        <v>14600</v>
      </c>
      <c r="M309">
        <f t="shared" si="59"/>
        <v>20620</v>
      </c>
      <c r="N309">
        <f t="shared" si="60"/>
        <v>11</v>
      </c>
      <c r="O309" t="str">
        <f t="shared" si="65"/>
        <v>nie</v>
      </c>
      <c r="P309" t="str">
        <f t="shared" si="61"/>
        <v>nie</v>
      </c>
      <c r="Q309">
        <f>IF(P309="koniec",IF(J309&gt;=2400,MAX(Q$2:Q308)+3,0),0)</f>
        <v>0</v>
      </c>
      <c r="R309">
        <f>IF(F309="tak",30*G309*(10+MAX(Q$2:Q308))+R308,R308)</f>
        <v>48783</v>
      </c>
      <c r="S309">
        <f>IF(B309=7,15*(10+MAX(Q$2:Q309)),0)+S308</f>
        <v>16625</v>
      </c>
      <c r="T309">
        <f>IF(F309="tak",30*G309*(10+MAX(Q$2:Q308))-D309+T308,T308-D309)</f>
        <v>34183</v>
      </c>
    </row>
    <row r="310" spans="1:20" x14ac:dyDescent="0.3">
      <c r="A310" s="2">
        <v>45235</v>
      </c>
      <c r="B310">
        <f t="shared" si="55"/>
        <v>7</v>
      </c>
      <c r="C310">
        <v>10</v>
      </c>
      <c r="D310">
        <f t="shared" si="56"/>
        <v>150</v>
      </c>
      <c r="E310" t="s">
        <v>8</v>
      </c>
      <c r="F310" s="2" t="str">
        <f t="shared" si="57"/>
        <v>NIE</v>
      </c>
      <c r="G310">
        <f t="shared" si="58"/>
        <v>0.4</v>
      </c>
      <c r="H310">
        <f t="shared" si="54"/>
        <v>150</v>
      </c>
      <c r="I310">
        <f t="shared" si="53"/>
        <v>0</v>
      </c>
      <c r="J310">
        <f t="shared" si="62"/>
        <v>20470</v>
      </c>
      <c r="K310">
        <f t="shared" si="63"/>
        <v>35220</v>
      </c>
      <c r="L310">
        <f t="shared" si="64"/>
        <v>14750</v>
      </c>
      <c r="M310">
        <f t="shared" si="59"/>
        <v>20470</v>
      </c>
      <c r="N310">
        <f t="shared" si="60"/>
        <v>11</v>
      </c>
      <c r="O310" t="str">
        <f t="shared" si="65"/>
        <v>nie</v>
      </c>
      <c r="P310" t="str">
        <f t="shared" si="61"/>
        <v>nie</v>
      </c>
      <c r="Q310">
        <f>IF(P310="koniec",IF(J310&gt;=2400,MAX(Q$2:Q309)+3,0),0)</f>
        <v>0</v>
      </c>
      <c r="R310">
        <f>IF(F310="tak",30*G310*(10+MAX(Q$2:Q309))+R309,R309)</f>
        <v>48783</v>
      </c>
      <c r="S310">
        <f>IF(B310=7,15*(10+MAX(Q$2:Q310)),0)+S309</f>
        <v>17000</v>
      </c>
      <c r="T310">
        <f>IF(F310="tak",30*G310*(10+MAX(Q$2:Q309))-D310+T309,T309-D310)</f>
        <v>34033</v>
      </c>
    </row>
    <row r="311" spans="1:20" x14ac:dyDescent="0.3">
      <c r="A311" s="2">
        <v>45236</v>
      </c>
      <c r="B311">
        <f t="shared" si="55"/>
        <v>1</v>
      </c>
      <c r="C311">
        <v>10</v>
      </c>
      <c r="D311">
        <f t="shared" si="56"/>
        <v>0</v>
      </c>
      <c r="E311" t="s">
        <v>8</v>
      </c>
      <c r="F311" s="2" t="str">
        <f t="shared" si="57"/>
        <v>TAK</v>
      </c>
      <c r="G311">
        <f t="shared" si="58"/>
        <v>0.4</v>
      </c>
      <c r="H311">
        <f t="shared" si="54"/>
        <v>0</v>
      </c>
      <c r="I311">
        <f t="shared" si="53"/>
        <v>120</v>
      </c>
      <c r="J311">
        <f t="shared" si="62"/>
        <v>20590</v>
      </c>
      <c r="K311">
        <f t="shared" si="63"/>
        <v>35340</v>
      </c>
      <c r="L311">
        <f t="shared" si="64"/>
        <v>14750</v>
      </c>
      <c r="M311">
        <f t="shared" si="59"/>
        <v>20590</v>
      </c>
      <c r="N311">
        <f t="shared" si="60"/>
        <v>11</v>
      </c>
      <c r="O311" t="str">
        <f t="shared" si="65"/>
        <v>nie</v>
      </c>
      <c r="P311" t="str">
        <f t="shared" si="61"/>
        <v>nie</v>
      </c>
      <c r="Q311">
        <f>IF(P311="koniec",IF(J311&gt;=2400,MAX(Q$2:Q310)+3,0),0)</f>
        <v>0</v>
      </c>
      <c r="R311">
        <f>IF(F311="tak",30*G311*(10+MAX(Q$2:Q310))+R310,R310)</f>
        <v>49083</v>
      </c>
      <c r="S311">
        <f>IF(B311=7,15*(10+MAX(Q$2:Q311)),0)+S310</f>
        <v>17000</v>
      </c>
      <c r="T311">
        <f>IF(F311="tak",30*G311*(10+MAX(Q$2:Q310))-D311+T310,T310-D311)</f>
        <v>34333</v>
      </c>
    </row>
    <row r="312" spans="1:20" x14ac:dyDescent="0.3">
      <c r="A312" s="2">
        <v>45237</v>
      </c>
      <c r="B312">
        <f t="shared" si="55"/>
        <v>2</v>
      </c>
      <c r="C312">
        <v>10</v>
      </c>
      <c r="D312">
        <f t="shared" si="56"/>
        <v>0</v>
      </c>
      <c r="E312" t="s">
        <v>8</v>
      </c>
      <c r="F312" s="2" t="str">
        <f t="shared" si="57"/>
        <v>TAK</v>
      </c>
      <c r="G312">
        <f t="shared" si="58"/>
        <v>0.4</v>
      </c>
      <c r="H312">
        <f t="shared" si="54"/>
        <v>0</v>
      </c>
      <c r="I312">
        <f t="shared" si="53"/>
        <v>120</v>
      </c>
      <c r="J312">
        <f t="shared" si="62"/>
        <v>20710</v>
      </c>
      <c r="K312">
        <f t="shared" si="63"/>
        <v>35460</v>
      </c>
      <c r="L312">
        <f t="shared" si="64"/>
        <v>14750</v>
      </c>
      <c r="M312">
        <f t="shared" si="59"/>
        <v>20710</v>
      </c>
      <c r="N312">
        <f t="shared" si="60"/>
        <v>11</v>
      </c>
      <c r="O312" t="str">
        <f t="shared" si="65"/>
        <v>nie</v>
      </c>
      <c r="P312" t="str">
        <f t="shared" si="61"/>
        <v>nie</v>
      </c>
      <c r="Q312">
        <f>IF(P312="koniec",IF(J312&gt;=2400,MAX(Q$2:Q311)+3,0),0)</f>
        <v>0</v>
      </c>
      <c r="R312">
        <f>IF(F312="tak",30*G312*(10+MAX(Q$2:Q311))+R311,R311)</f>
        <v>49383</v>
      </c>
      <c r="S312">
        <f>IF(B312=7,15*(10+MAX(Q$2:Q312)),0)+S311</f>
        <v>17000</v>
      </c>
      <c r="T312">
        <f>IF(F312="tak",30*G312*(10+MAX(Q$2:Q311))-D312+T311,T311-D312)</f>
        <v>34633</v>
      </c>
    </row>
    <row r="313" spans="1:20" x14ac:dyDescent="0.3">
      <c r="A313" s="2">
        <v>45238</v>
      </c>
      <c r="B313">
        <f t="shared" si="55"/>
        <v>3</v>
      </c>
      <c r="C313">
        <v>10</v>
      </c>
      <c r="D313">
        <f t="shared" si="56"/>
        <v>0</v>
      </c>
      <c r="E313" t="s">
        <v>8</v>
      </c>
      <c r="F313" s="2" t="str">
        <f t="shared" si="57"/>
        <v>TAK</v>
      </c>
      <c r="G313">
        <f t="shared" si="58"/>
        <v>0.4</v>
      </c>
      <c r="H313">
        <f t="shared" si="54"/>
        <v>0</v>
      </c>
      <c r="I313">
        <f t="shared" ref="I313:I374" si="66">IF(F313="tak",G313*C313*30,0)</f>
        <v>120</v>
      </c>
      <c r="J313">
        <f t="shared" si="62"/>
        <v>20830</v>
      </c>
      <c r="K313">
        <f t="shared" si="63"/>
        <v>35580</v>
      </c>
      <c r="L313">
        <f t="shared" si="64"/>
        <v>14750</v>
      </c>
      <c r="M313">
        <f t="shared" si="59"/>
        <v>20830</v>
      </c>
      <c r="N313">
        <f t="shared" si="60"/>
        <v>11</v>
      </c>
      <c r="O313" t="str">
        <f t="shared" si="65"/>
        <v>nie</v>
      </c>
      <c r="P313" t="str">
        <f t="shared" si="61"/>
        <v>nie</v>
      </c>
      <c r="Q313">
        <f>IF(P313="koniec",IF(J313&gt;=2400,MAX(Q$2:Q312)+3,0),0)</f>
        <v>0</v>
      </c>
      <c r="R313">
        <f>IF(F313="tak",30*G313*(10+MAX(Q$2:Q312))+R312,R312)</f>
        <v>49683</v>
      </c>
      <c r="S313">
        <f>IF(B313=7,15*(10+MAX(Q$2:Q313)),0)+S312</f>
        <v>17000</v>
      </c>
      <c r="T313">
        <f>IF(F313="tak",30*G313*(10+MAX(Q$2:Q312))-D313+T312,T312-D313)</f>
        <v>34933</v>
      </c>
    </row>
    <row r="314" spans="1:20" x14ac:dyDescent="0.3">
      <c r="A314" s="2">
        <v>45239</v>
      </c>
      <c r="B314">
        <f t="shared" si="55"/>
        <v>4</v>
      </c>
      <c r="C314">
        <v>10</v>
      </c>
      <c r="D314">
        <f t="shared" si="56"/>
        <v>0</v>
      </c>
      <c r="E314" t="s">
        <v>8</v>
      </c>
      <c r="F314" s="2" t="str">
        <f t="shared" si="57"/>
        <v>TAK</v>
      </c>
      <c r="G314">
        <f t="shared" si="58"/>
        <v>0.4</v>
      </c>
      <c r="H314">
        <f t="shared" ref="H314:H375" si="67">D314</f>
        <v>0</v>
      </c>
      <c r="I314">
        <f t="shared" si="66"/>
        <v>120</v>
      </c>
      <c r="J314">
        <f t="shared" si="62"/>
        <v>20950</v>
      </c>
      <c r="K314">
        <f t="shared" si="63"/>
        <v>35700</v>
      </c>
      <c r="L314">
        <f t="shared" si="64"/>
        <v>14750</v>
      </c>
      <c r="M314">
        <f t="shared" si="59"/>
        <v>20950</v>
      </c>
      <c r="N314">
        <f t="shared" si="60"/>
        <v>11</v>
      </c>
      <c r="O314" t="str">
        <f t="shared" si="65"/>
        <v>nie</v>
      </c>
      <c r="P314" t="str">
        <f t="shared" si="61"/>
        <v>nie</v>
      </c>
      <c r="Q314">
        <f>IF(P314="koniec",IF(J314&gt;=2400,MAX(Q$2:Q313)+3,0),0)</f>
        <v>0</v>
      </c>
      <c r="R314">
        <f>IF(F314="tak",30*G314*(10+MAX(Q$2:Q313))+R313,R313)</f>
        <v>49983</v>
      </c>
      <c r="S314">
        <f>IF(B314=7,15*(10+MAX(Q$2:Q314)),0)+S313</f>
        <v>17000</v>
      </c>
      <c r="T314">
        <f>IF(F314="tak",30*G314*(10+MAX(Q$2:Q313))-D314+T313,T313-D314)</f>
        <v>35233</v>
      </c>
    </row>
    <row r="315" spans="1:20" x14ac:dyDescent="0.3">
      <c r="A315" s="2">
        <v>45240</v>
      </c>
      <c r="B315">
        <f t="shared" si="55"/>
        <v>5</v>
      </c>
      <c r="C315">
        <v>10</v>
      </c>
      <c r="D315">
        <f t="shared" si="56"/>
        <v>0</v>
      </c>
      <c r="E315" t="s">
        <v>8</v>
      </c>
      <c r="F315" s="2" t="str">
        <f t="shared" si="57"/>
        <v>TAK</v>
      </c>
      <c r="G315">
        <f t="shared" si="58"/>
        <v>0.4</v>
      </c>
      <c r="H315">
        <f t="shared" si="67"/>
        <v>0</v>
      </c>
      <c r="I315">
        <f t="shared" si="66"/>
        <v>120</v>
      </c>
      <c r="J315">
        <f t="shared" si="62"/>
        <v>21070</v>
      </c>
      <c r="K315">
        <f t="shared" si="63"/>
        <v>35820</v>
      </c>
      <c r="L315">
        <f t="shared" si="64"/>
        <v>14750</v>
      </c>
      <c r="M315">
        <f t="shared" si="59"/>
        <v>21070</v>
      </c>
      <c r="N315">
        <f t="shared" si="60"/>
        <v>11</v>
      </c>
      <c r="O315" t="str">
        <f t="shared" si="65"/>
        <v>nie</v>
      </c>
      <c r="P315" t="str">
        <f t="shared" si="61"/>
        <v>nie</v>
      </c>
      <c r="Q315">
        <f>IF(P315="koniec",IF(J315&gt;=2400,MAX(Q$2:Q314)+3,0),0)</f>
        <v>0</v>
      </c>
      <c r="R315">
        <f>IF(F315="tak",30*G315*(10+MAX(Q$2:Q314))+R314,R314)</f>
        <v>50283</v>
      </c>
      <c r="S315">
        <f>IF(B315=7,15*(10+MAX(Q$2:Q315)),0)+S314</f>
        <v>17000</v>
      </c>
      <c r="T315">
        <f>IF(F315="tak",30*G315*(10+MAX(Q$2:Q314))-D315+T314,T314-D315)</f>
        <v>35533</v>
      </c>
    </row>
    <row r="316" spans="1:20" x14ac:dyDescent="0.3">
      <c r="A316" s="2">
        <v>45241</v>
      </c>
      <c r="B316">
        <f t="shared" si="55"/>
        <v>6</v>
      </c>
      <c r="C316">
        <v>10</v>
      </c>
      <c r="D316">
        <f t="shared" si="56"/>
        <v>0</v>
      </c>
      <c r="E316" t="s">
        <v>8</v>
      </c>
      <c r="F316" s="2" t="str">
        <f t="shared" si="57"/>
        <v>NIE</v>
      </c>
      <c r="G316">
        <f t="shared" si="58"/>
        <v>0.4</v>
      </c>
      <c r="H316">
        <f t="shared" si="67"/>
        <v>0</v>
      </c>
      <c r="I316">
        <f t="shared" si="66"/>
        <v>0</v>
      </c>
      <c r="J316">
        <f t="shared" si="62"/>
        <v>21070</v>
      </c>
      <c r="K316">
        <f t="shared" si="63"/>
        <v>35820</v>
      </c>
      <c r="L316">
        <f t="shared" si="64"/>
        <v>14750</v>
      </c>
      <c r="M316">
        <f t="shared" si="59"/>
        <v>21070</v>
      </c>
      <c r="N316">
        <f t="shared" si="60"/>
        <v>11</v>
      </c>
      <c r="O316" t="str">
        <f t="shared" si="65"/>
        <v>nie</v>
      </c>
      <c r="P316" t="str">
        <f t="shared" si="61"/>
        <v>nie</v>
      </c>
      <c r="Q316">
        <f>IF(P316="koniec",IF(J316&gt;=2400,MAX(Q$2:Q315)+3,0),0)</f>
        <v>0</v>
      </c>
      <c r="R316">
        <f>IF(F316="tak",30*G316*(10+MAX(Q$2:Q315))+R315,R315)</f>
        <v>50283</v>
      </c>
      <c r="S316">
        <f>IF(B316=7,15*(10+MAX(Q$2:Q316)),0)+S315</f>
        <v>17000</v>
      </c>
      <c r="T316">
        <f>IF(F316="tak",30*G316*(10+MAX(Q$2:Q315))-D316+T315,T315-D316)</f>
        <v>35533</v>
      </c>
    </row>
    <row r="317" spans="1:20" x14ac:dyDescent="0.3">
      <c r="A317" s="2">
        <v>45242</v>
      </c>
      <c r="B317">
        <f t="shared" si="55"/>
        <v>7</v>
      </c>
      <c r="C317">
        <v>10</v>
      </c>
      <c r="D317">
        <f t="shared" si="56"/>
        <v>150</v>
      </c>
      <c r="E317" t="s">
        <v>8</v>
      </c>
      <c r="F317" s="2" t="str">
        <f t="shared" si="57"/>
        <v>NIE</v>
      </c>
      <c r="G317">
        <f t="shared" si="58"/>
        <v>0.4</v>
      </c>
      <c r="H317">
        <f t="shared" si="67"/>
        <v>150</v>
      </c>
      <c r="I317">
        <f t="shared" si="66"/>
        <v>0</v>
      </c>
      <c r="J317">
        <f t="shared" si="62"/>
        <v>20920</v>
      </c>
      <c r="K317">
        <f t="shared" si="63"/>
        <v>35820</v>
      </c>
      <c r="L317">
        <f t="shared" si="64"/>
        <v>14900</v>
      </c>
      <c r="M317">
        <f t="shared" si="59"/>
        <v>20920</v>
      </c>
      <c r="N317">
        <f t="shared" si="60"/>
        <v>11</v>
      </c>
      <c r="O317" t="str">
        <f t="shared" si="65"/>
        <v>nie</v>
      </c>
      <c r="P317" t="str">
        <f t="shared" si="61"/>
        <v>nie</v>
      </c>
      <c r="Q317">
        <f>IF(P317="koniec",IF(J317&gt;=2400,MAX(Q$2:Q316)+3,0),0)</f>
        <v>0</v>
      </c>
      <c r="R317">
        <f>IF(F317="tak",30*G317*(10+MAX(Q$2:Q316))+R316,R316)</f>
        <v>50283</v>
      </c>
      <c r="S317">
        <f>IF(B317=7,15*(10+MAX(Q$2:Q317)),0)+S316</f>
        <v>17375</v>
      </c>
      <c r="T317">
        <f>IF(F317="tak",30*G317*(10+MAX(Q$2:Q316))-D317+T316,T316-D317)</f>
        <v>35383</v>
      </c>
    </row>
    <row r="318" spans="1:20" x14ac:dyDescent="0.3">
      <c r="A318" s="2">
        <v>45243</v>
      </c>
      <c r="B318">
        <f t="shared" si="55"/>
        <v>1</v>
      </c>
      <c r="C318">
        <v>10</v>
      </c>
      <c r="D318">
        <f t="shared" si="56"/>
        <v>0</v>
      </c>
      <c r="E318" t="s">
        <v>8</v>
      </c>
      <c r="F318" s="2" t="str">
        <f t="shared" si="57"/>
        <v>TAK</v>
      </c>
      <c r="G318">
        <f t="shared" si="58"/>
        <v>0.4</v>
      </c>
      <c r="H318">
        <f t="shared" si="67"/>
        <v>0</v>
      </c>
      <c r="I318">
        <f t="shared" si="66"/>
        <v>120</v>
      </c>
      <c r="J318">
        <f t="shared" si="62"/>
        <v>21040</v>
      </c>
      <c r="K318">
        <f t="shared" si="63"/>
        <v>35940</v>
      </c>
      <c r="L318">
        <f t="shared" si="64"/>
        <v>14900</v>
      </c>
      <c r="M318">
        <f t="shared" si="59"/>
        <v>21040</v>
      </c>
      <c r="N318">
        <f t="shared" si="60"/>
        <v>11</v>
      </c>
      <c r="O318" t="str">
        <f t="shared" si="65"/>
        <v>nie</v>
      </c>
      <c r="P318" t="str">
        <f t="shared" si="61"/>
        <v>nie</v>
      </c>
      <c r="Q318">
        <f>IF(P318="koniec",IF(J318&gt;=2400,MAX(Q$2:Q317)+3,0),0)</f>
        <v>0</v>
      </c>
      <c r="R318">
        <f>IF(F318="tak",30*G318*(10+MAX(Q$2:Q317))+R317,R317)</f>
        <v>50583</v>
      </c>
      <c r="S318">
        <f>IF(B318=7,15*(10+MAX(Q$2:Q318)),0)+S317</f>
        <v>17375</v>
      </c>
      <c r="T318">
        <f>IF(F318="tak",30*G318*(10+MAX(Q$2:Q317))-D318+T317,T317-D318)</f>
        <v>35683</v>
      </c>
    </row>
    <row r="319" spans="1:20" x14ac:dyDescent="0.3">
      <c r="A319" s="2">
        <v>45244</v>
      </c>
      <c r="B319">
        <f t="shared" si="55"/>
        <v>2</v>
      </c>
      <c r="C319">
        <v>10</v>
      </c>
      <c r="D319">
        <f t="shared" si="56"/>
        <v>0</v>
      </c>
      <c r="E319" t="s">
        <v>8</v>
      </c>
      <c r="F319" s="2" t="str">
        <f t="shared" si="57"/>
        <v>TAK</v>
      </c>
      <c r="G319">
        <f t="shared" si="58"/>
        <v>0.4</v>
      </c>
      <c r="H319">
        <f t="shared" si="67"/>
        <v>0</v>
      </c>
      <c r="I319">
        <f t="shared" si="66"/>
        <v>120</v>
      </c>
      <c r="J319">
        <f t="shared" si="62"/>
        <v>21160</v>
      </c>
      <c r="K319">
        <f t="shared" si="63"/>
        <v>36060</v>
      </c>
      <c r="L319">
        <f t="shared" si="64"/>
        <v>14900</v>
      </c>
      <c r="M319">
        <f t="shared" si="59"/>
        <v>21160</v>
      </c>
      <c r="N319">
        <f t="shared" si="60"/>
        <v>11</v>
      </c>
      <c r="O319" t="str">
        <f t="shared" si="65"/>
        <v>nie</v>
      </c>
      <c r="P319" t="str">
        <f t="shared" si="61"/>
        <v>nie</v>
      </c>
      <c r="Q319">
        <f>IF(P319="koniec",IF(J319&gt;=2400,MAX(Q$2:Q318)+3,0),0)</f>
        <v>0</v>
      </c>
      <c r="R319">
        <f>IF(F319="tak",30*G319*(10+MAX(Q$2:Q318))+R318,R318)</f>
        <v>50883</v>
      </c>
      <c r="S319">
        <f>IF(B319=7,15*(10+MAX(Q$2:Q319)),0)+S318</f>
        <v>17375</v>
      </c>
      <c r="T319">
        <f>IF(F319="tak",30*G319*(10+MAX(Q$2:Q318))-D319+T318,T318-D319)</f>
        <v>35983</v>
      </c>
    </row>
    <row r="320" spans="1:20" x14ac:dyDescent="0.3">
      <c r="A320" s="2">
        <v>45245</v>
      </c>
      <c r="B320">
        <f t="shared" si="55"/>
        <v>3</v>
      </c>
      <c r="C320">
        <v>10</v>
      </c>
      <c r="D320">
        <f t="shared" si="56"/>
        <v>0</v>
      </c>
      <c r="E320" t="s">
        <v>8</v>
      </c>
      <c r="F320" s="2" t="str">
        <f t="shared" si="57"/>
        <v>TAK</v>
      </c>
      <c r="G320">
        <f t="shared" si="58"/>
        <v>0.4</v>
      </c>
      <c r="H320">
        <f t="shared" si="67"/>
        <v>0</v>
      </c>
      <c r="I320">
        <f t="shared" si="66"/>
        <v>120</v>
      </c>
      <c r="J320">
        <f t="shared" si="62"/>
        <v>21280</v>
      </c>
      <c r="K320">
        <f t="shared" si="63"/>
        <v>36180</v>
      </c>
      <c r="L320">
        <f t="shared" si="64"/>
        <v>14900</v>
      </c>
      <c r="M320">
        <f t="shared" si="59"/>
        <v>21280</v>
      </c>
      <c r="N320">
        <f t="shared" si="60"/>
        <v>11</v>
      </c>
      <c r="O320" t="str">
        <f t="shared" si="65"/>
        <v>nie</v>
      </c>
      <c r="P320" t="str">
        <f t="shared" si="61"/>
        <v>nie</v>
      </c>
      <c r="Q320">
        <f>IF(P320="koniec",IF(J320&gt;=2400,MAX(Q$2:Q319)+3,0),0)</f>
        <v>0</v>
      </c>
      <c r="R320">
        <f>IF(F320="tak",30*G320*(10+MAX(Q$2:Q319))+R319,R319)</f>
        <v>51183</v>
      </c>
      <c r="S320">
        <f>IF(B320=7,15*(10+MAX(Q$2:Q320)),0)+S319</f>
        <v>17375</v>
      </c>
      <c r="T320">
        <f>IF(F320="tak",30*G320*(10+MAX(Q$2:Q319))-D320+T319,T319-D320)</f>
        <v>36283</v>
      </c>
    </row>
    <row r="321" spans="1:20" x14ac:dyDescent="0.3">
      <c r="A321" s="2">
        <v>45246</v>
      </c>
      <c r="B321">
        <f t="shared" si="55"/>
        <v>4</v>
      </c>
      <c r="C321">
        <v>10</v>
      </c>
      <c r="D321">
        <f t="shared" si="56"/>
        <v>0</v>
      </c>
      <c r="E321" t="s">
        <v>8</v>
      </c>
      <c r="F321" s="2" t="str">
        <f t="shared" si="57"/>
        <v>TAK</v>
      </c>
      <c r="G321">
        <f t="shared" si="58"/>
        <v>0.4</v>
      </c>
      <c r="H321">
        <f t="shared" si="67"/>
        <v>0</v>
      </c>
      <c r="I321">
        <f t="shared" si="66"/>
        <v>120</v>
      </c>
      <c r="J321">
        <f t="shared" si="62"/>
        <v>21400</v>
      </c>
      <c r="K321">
        <f t="shared" si="63"/>
        <v>36300</v>
      </c>
      <c r="L321">
        <f t="shared" si="64"/>
        <v>14900</v>
      </c>
      <c r="M321">
        <f t="shared" si="59"/>
        <v>21400</v>
      </c>
      <c r="N321">
        <f t="shared" si="60"/>
        <v>11</v>
      </c>
      <c r="O321" t="str">
        <f t="shared" si="65"/>
        <v>nie</v>
      </c>
      <c r="P321" t="str">
        <f t="shared" si="61"/>
        <v>nie</v>
      </c>
      <c r="Q321">
        <f>IF(P321="koniec",IF(J321&gt;=2400,MAX(Q$2:Q320)+3,0),0)</f>
        <v>0</v>
      </c>
      <c r="R321">
        <f>IF(F321="tak",30*G321*(10+MAX(Q$2:Q320))+R320,R320)</f>
        <v>51483</v>
      </c>
      <c r="S321">
        <f>IF(B321=7,15*(10+MAX(Q$2:Q321)),0)+S320</f>
        <v>17375</v>
      </c>
      <c r="T321">
        <f>IF(F321="tak",30*G321*(10+MAX(Q$2:Q320))-D321+T320,T320-D321)</f>
        <v>36583</v>
      </c>
    </row>
    <row r="322" spans="1:20" x14ac:dyDescent="0.3">
      <c r="A322" s="2">
        <v>45247</v>
      </c>
      <c r="B322">
        <f t="shared" si="55"/>
        <v>5</v>
      </c>
      <c r="C322">
        <v>10</v>
      </c>
      <c r="D322">
        <f t="shared" si="56"/>
        <v>0</v>
      </c>
      <c r="E322" t="s">
        <v>8</v>
      </c>
      <c r="F322" s="2" t="str">
        <f t="shared" si="57"/>
        <v>TAK</v>
      </c>
      <c r="G322">
        <f t="shared" si="58"/>
        <v>0.4</v>
      </c>
      <c r="H322">
        <f t="shared" si="67"/>
        <v>0</v>
      </c>
      <c r="I322">
        <f t="shared" si="66"/>
        <v>120</v>
      </c>
      <c r="J322">
        <f t="shared" si="62"/>
        <v>21520</v>
      </c>
      <c r="K322">
        <f t="shared" si="63"/>
        <v>36420</v>
      </c>
      <c r="L322">
        <f t="shared" si="64"/>
        <v>14900</v>
      </c>
      <c r="M322">
        <f t="shared" si="59"/>
        <v>21520</v>
      </c>
      <c r="N322">
        <f t="shared" si="60"/>
        <v>11</v>
      </c>
      <c r="O322" t="str">
        <f t="shared" si="65"/>
        <v>nie</v>
      </c>
      <c r="P322" t="str">
        <f t="shared" si="61"/>
        <v>nie</v>
      </c>
      <c r="Q322">
        <f>IF(P322="koniec",IF(J322&gt;=2400,MAX(Q$2:Q321)+3,0),0)</f>
        <v>0</v>
      </c>
      <c r="R322">
        <f>IF(F322="tak",30*G322*(10+MAX(Q$2:Q321))+R321,R321)</f>
        <v>51783</v>
      </c>
      <c r="S322">
        <f>IF(B322=7,15*(10+MAX(Q$2:Q322)),0)+S321</f>
        <v>17375</v>
      </c>
      <c r="T322">
        <f>IF(F322="tak",30*G322*(10+MAX(Q$2:Q321))-D322+T321,T321-D322)</f>
        <v>36883</v>
      </c>
    </row>
    <row r="323" spans="1:20" x14ac:dyDescent="0.3">
      <c r="A323" s="2">
        <v>45248</v>
      </c>
      <c r="B323">
        <f t="shared" ref="B323:B386" si="68">WEEKDAY(A323,2)</f>
        <v>6</v>
      </c>
      <c r="C323">
        <v>10</v>
      </c>
      <c r="D323">
        <f t="shared" ref="D323:D386" si="69">IF(B323=7,15*10,0)</f>
        <v>0</v>
      </c>
      <c r="E323" t="s">
        <v>8</v>
      </c>
      <c r="F323" s="2" t="str">
        <f t="shared" ref="F323:F386" si="70">IF(OR(B323=6,B323=7),"NIE","TAK")</f>
        <v>NIE</v>
      </c>
      <c r="G323">
        <f t="shared" ref="G323:G386" si="71">IF(E323="wiosna",50%,IF(E323="lato",90%,IF(E323="jesień",40%,20%)))</f>
        <v>0.4</v>
      </c>
      <c r="H323">
        <f t="shared" si="67"/>
        <v>0</v>
      </c>
      <c r="I323">
        <f t="shared" si="66"/>
        <v>0</v>
      </c>
      <c r="J323">
        <f t="shared" si="62"/>
        <v>21520</v>
      </c>
      <c r="K323">
        <f t="shared" si="63"/>
        <v>36420</v>
      </c>
      <c r="L323">
        <f t="shared" si="64"/>
        <v>14900</v>
      </c>
      <c r="M323">
        <f t="shared" ref="M323:M386" si="72">K323-L323</f>
        <v>21520</v>
      </c>
      <c r="N323">
        <f t="shared" ref="N323:N386" si="73">MONTH(A323)</f>
        <v>11</v>
      </c>
      <c r="O323" t="str">
        <f t="shared" si="65"/>
        <v>nie</v>
      </c>
      <c r="P323" t="str">
        <f t="shared" ref="P323:P386" si="74">IF(AND(O323="nie",O324="tak"),"koniec","nie")</f>
        <v>nie</v>
      </c>
      <c r="Q323">
        <f>IF(P323="koniec",IF(J323&gt;=2400,MAX(Q$2:Q322)+3,0),0)</f>
        <v>0</v>
      </c>
      <c r="R323">
        <f>IF(F323="tak",30*G323*(10+MAX(Q$2:Q322))+R322,R322)</f>
        <v>51783</v>
      </c>
      <c r="S323">
        <f>IF(B323=7,15*(10+MAX(Q$2:Q323)),0)+S322</f>
        <v>17375</v>
      </c>
      <c r="T323">
        <f>IF(F323="tak",30*G323*(10+MAX(Q$2:Q322))-D323+T322,T322-D323)</f>
        <v>36883</v>
      </c>
    </row>
    <row r="324" spans="1:20" x14ac:dyDescent="0.3">
      <c r="A324" s="2">
        <v>45249</v>
      </c>
      <c r="B324">
        <f t="shared" si="68"/>
        <v>7</v>
      </c>
      <c r="C324">
        <v>10</v>
      </c>
      <c r="D324">
        <f t="shared" si="69"/>
        <v>150</v>
      </c>
      <c r="E324" t="s">
        <v>8</v>
      </c>
      <c r="F324" s="2" t="str">
        <f t="shared" si="70"/>
        <v>NIE</v>
      </c>
      <c r="G324">
        <f t="shared" si="71"/>
        <v>0.4</v>
      </c>
      <c r="H324">
        <f t="shared" si="67"/>
        <v>150</v>
      </c>
      <c r="I324">
        <f t="shared" si="66"/>
        <v>0</v>
      </c>
      <c r="J324">
        <f t="shared" ref="J324:J387" si="75">IF(F324="tak",30*G324*10-D324+J323,J323-D324)</f>
        <v>21370</v>
      </c>
      <c r="K324">
        <f t="shared" ref="K324:K387" si="76">IF(F324="tak",G324*C324*30+K323,K323)</f>
        <v>36420</v>
      </c>
      <c r="L324">
        <f t="shared" ref="L324:L387" si="77">L323+D324</f>
        <v>15050</v>
      </c>
      <c r="M324">
        <f t="shared" si="72"/>
        <v>21370</v>
      </c>
      <c r="N324">
        <f t="shared" si="73"/>
        <v>11</v>
      </c>
      <c r="O324" t="str">
        <f t="shared" ref="O324:O387" si="78">IF(N324=N323,"nie","tak")</f>
        <v>nie</v>
      </c>
      <c r="P324" t="str">
        <f t="shared" si="74"/>
        <v>nie</v>
      </c>
      <c r="Q324">
        <f>IF(P324="koniec",IF(J324&gt;=2400,MAX(Q$2:Q323)+3,0),0)</f>
        <v>0</v>
      </c>
      <c r="R324">
        <f>IF(F324="tak",30*G324*(10+MAX(Q$2:Q323))+R323,R323)</f>
        <v>51783</v>
      </c>
      <c r="S324">
        <f>IF(B324=7,15*(10+MAX(Q$2:Q324)),0)+S323</f>
        <v>17750</v>
      </c>
      <c r="T324">
        <f>IF(F324="tak",30*G324*(10+MAX(Q$2:Q323))-D324+T323,T323-D324)</f>
        <v>36733</v>
      </c>
    </row>
    <row r="325" spans="1:20" x14ac:dyDescent="0.3">
      <c r="A325" s="2">
        <v>45250</v>
      </c>
      <c r="B325">
        <f t="shared" si="68"/>
        <v>1</v>
      </c>
      <c r="C325">
        <v>10</v>
      </c>
      <c r="D325">
        <f t="shared" si="69"/>
        <v>0</v>
      </c>
      <c r="E325" t="s">
        <v>8</v>
      </c>
      <c r="F325" s="2" t="str">
        <f t="shared" si="70"/>
        <v>TAK</v>
      </c>
      <c r="G325">
        <f t="shared" si="71"/>
        <v>0.4</v>
      </c>
      <c r="H325">
        <f t="shared" si="67"/>
        <v>0</v>
      </c>
      <c r="I325">
        <f t="shared" si="66"/>
        <v>120</v>
      </c>
      <c r="J325">
        <f t="shared" si="75"/>
        <v>21490</v>
      </c>
      <c r="K325">
        <f t="shared" si="76"/>
        <v>36540</v>
      </c>
      <c r="L325">
        <f t="shared" si="77"/>
        <v>15050</v>
      </c>
      <c r="M325">
        <f t="shared" si="72"/>
        <v>21490</v>
      </c>
      <c r="N325">
        <f t="shared" si="73"/>
        <v>11</v>
      </c>
      <c r="O325" t="str">
        <f t="shared" si="78"/>
        <v>nie</v>
      </c>
      <c r="P325" t="str">
        <f t="shared" si="74"/>
        <v>nie</v>
      </c>
      <c r="Q325">
        <f>IF(P325="koniec",IF(J325&gt;=2400,MAX(Q$2:Q324)+3,0),0)</f>
        <v>0</v>
      </c>
      <c r="R325">
        <f>IF(F325="tak",30*G325*(10+MAX(Q$2:Q324))+R324,R324)</f>
        <v>52083</v>
      </c>
      <c r="S325">
        <f>IF(B325=7,15*(10+MAX(Q$2:Q325)),0)+S324</f>
        <v>17750</v>
      </c>
      <c r="T325">
        <f>IF(F325="tak",30*G325*(10+MAX(Q$2:Q324))-D325+T324,T324-D325)</f>
        <v>37033</v>
      </c>
    </row>
    <row r="326" spans="1:20" x14ac:dyDescent="0.3">
      <c r="A326" s="2">
        <v>45251</v>
      </c>
      <c r="B326">
        <f t="shared" si="68"/>
        <v>2</v>
      </c>
      <c r="C326">
        <v>10</v>
      </c>
      <c r="D326">
        <f t="shared" si="69"/>
        <v>0</v>
      </c>
      <c r="E326" t="s">
        <v>8</v>
      </c>
      <c r="F326" s="2" t="str">
        <f t="shared" si="70"/>
        <v>TAK</v>
      </c>
      <c r="G326">
        <f t="shared" si="71"/>
        <v>0.4</v>
      </c>
      <c r="H326">
        <f t="shared" si="67"/>
        <v>0</v>
      </c>
      <c r="I326">
        <f t="shared" si="66"/>
        <v>120</v>
      </c>
      <c r="J326">
        <f t="shared" si="75"/>
        <v>21610</v>
      </c>
      <c r="K326">
        <f t="shared" si="76"/>
        <v>36660</v>
      </c>
      <c r="L326">
        <f t="shared" si="77"/>
        <v>15050</v>
      </c>
      <c r="M326">
        <f t="shared" si="72"/>
        <v>21610</v>
      </c>
      <c r="N326">
        <f t="shared" si="73"/>
        <v>11</v>
      </c>
      <c r="O326" t="str">
        <f t="shared" si="78"/>
        <v>nie</v>
      </c>
      <c r="P326" t="str">
        <f t="shared" si="74"/>
        <v>nie</v>
      </c>
      <c r="Q326">
        <f>IF(P326="koniec",IF(J326&gt;=2400,MAX(Q$2:Q325)+3,0),0)</f>
        <v>0</v>
      </c>
      <c r="R326">
        <f>IF(F326="tak",30*G326*(10+MAX(Q$2:Q325))+R325,R325)</f>
        <v>52383</v>
      </c>
      <c r="S326">
        <f>IF(B326=7,15*(10+MAX(Q$2:Q326)),0)+S325</f>
        <v>17750</v>
      </c>
      <c r="T326">
        <f>IF(F326="tak",30*G326*(10+MAX(Q$2:Q325))-D326+T325,T325-D326)</f>
        <v>37333</v>
      </c>
    </row>
    <row r="327" spans="1:20" x14ac:dyDescent="0.3">
      <c r="A327" s="2">
        <v>45252</v>
      </c>
      <c r="B327">
        <f t="shared" si="68"/>
        <v>3</v>
      </c>
      <c r="C327">
        <v>10</v>
      </c>
      <c r="D327">
        <f t="shared" si="69"/>
        <v>0</v>
      </c>
      <c r="E327" t="s">
        <v>8</v>
      </c>
      <c r="F327" s="2" t="str">
        <f t="shared" si="70"/>
        <v>TAK</v>
      </c>
      <c r="G327">
        <f t="shared" si="71"/>
        <v>0.4</v>
      </c>
      <c r="H327">
        <f t="shared" si="67"/>
        <v>0</v>
      </c>
      <c r="I327">
        <f t="shared" si="66"/>
        <v>120</v>
      </c>
      <c r="J327">
        <f t="shared" si="75"/>
        <v>21730</v>
      </c>
      <c r="K327">
        <f t="shared" si="76"/>
        <v>36780</v>
      </c>
      <c r="L327">
        <f t="shared" si="77"/>
        <v>15050</v>
      </c>
      <c r="M327">
        <f t="shared" si="72"/>
        <v>21730</v>
      </c>
      <c r="N327">
        <f t="shared" si="73"/>
        <v>11</v>
      </c>
      <c r="O327" t="str">
        <f t="shared" si="78"/>
        <v>nie</v>
      </c>
      <c r="P327" t="str">
        <f t="shared" si="74"/>
        <v>nie</v>
      </c>
      <c r="Q327">
        <f>IF(P327="koniec",IF(J327&gt;=2400,MAX(Q$2:Q326)+3,0),0)</f>
        <v>0</v>
      </c>
      <c r="R327">
        <f>IF(F327="tak",30*G327*(10+MAX(Q$2:Q326))+R326,R326)</f>
        <v>52683</v>
      </c>
      <c r="S327">
        <f>IF(B327=7,15*(10+MAX(Q$2:Q327)),0)+S326</f>
        <v>17750</v>
      </c>
      <c r="T327">
        <f>IF(F327="tak",30*G327*(10+MAX(Q$2:Q326))-D327+T326,T326-D327)</f>
        <v>37633</v>
      </c>
    </row>
    <row r="328" spans="1:20" x14ac:dyDescent="0.3">
      <c r="A328" s="2">
        <v>45253</v>
      </c>
      <c r="B328">
        <f t="shared" si="68"/>
        <v>4</v>
      </c>
      <c r="C328">
        <v>10</v>
      </c>
      <c r="D328">
        <f t="shared" si="69"/>
        <v>0</v>
      </c>
      <c r="E328" t="s">
        <v>8</v>
      </c>
      <c r="F328" s="2" t="str">
        <f t="shared" si="70"/>
        <v>TAK</v>
      </c>
      <c r="G328">
        <f t="shared" si="71"/>
        <v>0.4</v>
      </c>
      <c r="H328">
        <f t="shared" si="67"/>
        <v>0</v>
      </c>
      <c r="I328">
        <f t="shared" si="66"/>
        <v>120</v>
      </c>
      <c r="J328">
        <f t="shared" si="75"/>
        <v>21850</v>
      </c>
      <c r="K328">
        <f t="shared" si="76"/>
        <v>36900</v>
      </c>
      <c r="L328">
        <f t="shared" si="77"/>
        <v>15050</v>
      </c>
      <c r="M328">
        <f t="shared" si="72"/>
        <v>21850</v>
      </c>
      <c r="N328">
        <f t="shared" si="73"/>
        <v>11</v>
      </c>
      <c r="O328" t="str">
        <f t="shared" si="78"/>
        <v>nie</v>
      </c>
      <c r="P328" t="str">
        <f t="shared" si="74"/>
        <v>nie</v>
      </c>
      <c r="Q328">
        <f>IF(P328="koniec",IF(J328&gt;=2400,MAX(Q$2:Q327)+3,0),0)</f>
        <v>0</v>
      </c>
      <c r="R328">
        <f>IF(F328="tak",30*G328*(10+MAX(Q$2:Q327))+R327,R327)</f>
        <v>52983</v>
      </c>
      <c r="S328">
        <f>IF(B328=7,15*(10+MAX(Q$2:Q328)),0)+S327</f>
        <v>17750</v>
      </c>
      <c r="T328">
        <f>IF(F328="tak",30*G328*(10+MAX(Q$2:Q327))-D328+T327,T327-D328)</f>
        <v>37933</v>
      </c>
    </row>
    <row r="329" spans="1:20" x14ac:dyDescent="0.3">
      <c r="A329" s="2">
        <v>45254</v>
      </c>
      <c r="B329">
        <f t="shared" si="68"/>
        <v>5</v>
      </c>
      <c r="C329">
        <v>10</v>
      </c>
      <c r="D329">
        <f t="shared" si="69"/>
        <v>0</v>
      </c>
      <c r="E329" t="s">
        <v>8</v>
      </c>
      <c r="F329" s="2" t="str">
        <f t="shared" si="70"/>
        <v>TAK</v>
      </c>
      <c r="G329">
        <f t="shared" si="71"/>
        <v>0.4</v>
      </c>
      <c r="H329">
        <f t="shared" si="67"/>
        <v>0</v>
      </c>
      <c r="I329">
        <f t="shared" si="66"/>
        <v>120</v>
      </c>
      <c r="J329">
        <f t="shared" si="75"/>
        <v>21970</v>
      </c>
      <c r="K329">
        <f t="shared" si="76"/>
        <v>37020</v>
      </c>
      <c r="L329">
        <f t="shared" si="77"/>
        <v>15050</v>
      </c>
      <c r="M329">
        <f t="shared" si="72"/>
        <v>21970</v>
      </c>
      <c r="N329">
        <f t="shared" si="73"/>
        <v>11</v>
      </c>
      <c r="O329" t="str">
        <f t="shared" si="78"/>
        <v>nie</v>
      </c>
      <c r="P329" t="str">
        <f t="shared" si="74"/>
        <v>nie</v>
      </c>
      <c r="Q329">
        <f>IF(P329="koniec",IF(J329&gt;=2400,MAX(Q$2:Q328)+3,0),0)</f>
        <v>0</v>
      </c>
      <c r="R329">
        <f>IF(F329="tak",30*G329*(10+MAX(Q$2:Q328))+R328,R328)</f>
        <v>53283</v>
      </c>
      <c r="S329">
        <f>IF(B329=7,15*(10+MAX(Q$2:Q329)),0)+S328</f>
        <v>17750</v>
      </c>
      <c r="T329">
        <f>IF(F329="tak",30*G329*(10+MAX(Q$2:Q328))-D329+T328,T328-D329)</f>
        <v>38233</v>
      </c>
    </row>
    <row r="330" spans="1:20" x14ac:dyDescent="0.3">
      <c r="A330" s="2">
        <v>45255</v>
      </c>
      <c r="B330">
        <f t="shared" si="68"/>
        <v>6</v>
      </c>
      <c r="C330">
        <v>10</v>
      </c>
      <c r="D330">
        <f t="shared" si="69"/>
        <v>0</v>
      </c>
      <c r="E330" t="s">
        <v>8</v>
      </c>
      <c r="F330" s="2" t="str">
        <f t="shared" si="70"/>
        <v>NIE</v>
      </c>
      <c r="G330">
        <f t="shared" si="71"/>
        <v>0.4</v>
      </c>
      <c r="H330">
        <f t="shared" si="67"/>
        <v>0</v>
      </c>
      <c r="I330">
        <f t="shared" si="66"/>
        <v>0</v>
      </c>
      <c r="J330">
        <f t="shared" si="75"/>
        <v>21970</v>
      </c>
      <c r="K330">
        <f t="shared" si="76"/>
        <v>37020</v>
      </c>
      <c r="L330">
        <f t="shared" si="77"/>
        <v>15050</v>
      </c>
      <c r="M330">
        <f t="shared" si="72"/>
        <v>21970</v>
      </c>
      <c r="N330">
        <f t="shared" si="73"/>
        <v>11</v>
      </c>
      <c r="O330" t="str">
        <f t="shared" si="78"/>
        <v>nie</v>
      </c>
      <c r="P330" t="str">
        <f t="shared" si="74"/>
        <v>nie</v>
      </c>
      <c r="Q330">
        <f>IF(P330="koniec",IF(J330&gt;=2400,MAX(Q$2:Q329)+3,0),0)</f>
        <v>0</v>
      </c>
      <c r="R330">
        <f>IF(F330="tak",30*G330*(10+MAX(Q$2:Q329))+R329,R329)</f>
        <v>53283</v>
      </c>
      <c r="S330">
        <f>IF(B330=7,15*(10+MAX(Q$2:Q330)),0)+S329</f>
        <v>17750</v>
      </c>
      <c r="T330">
        <f>IF(F330="tak",30*G330*(10+MAX(Q$2:Q329))-D330+T329,T329-D330)</f>
        <v>38233</v>
      </c>
    </row>
    <row r="331" spans="1:20" x14ac:dyDescent="0.3">
      <c r="A331" s="2">
        <v>45256</v>
      </c>
      <c r="B331">
        <f t="shared" si="68"/>
        <v>7</v>
      </c>
      <c r="C331">
        <v>10</v>
      </c>
      <c r="D331">
        <f t="shared" si="69"/>
        <v>150</v>
      </c>
      <c r="E331" t="s">
        <v>8</v>
      </c>
      <c r="F331" s="2" t="str">
        <f t="shared" si="70"/>
        <v>NIE</v>
      </c>
      <c r="G331">
        <f t="shared" si="71"/>
        <v>0.4</v>
      </c>
      <c r="H331">
        <f t="shared" si="67"/>
        <v>150</v>
      </c>
      <c r="I331">
        <f t="shared" si="66"/>
        <v>0</v>
      </c>
      <c r="J331">
        <f t="shared" si="75"/>
        <v>21820</v>
      </c>
      <c r="K331">
        <f t="shared" si="76"/>
        <v>37020</v>
      </c>
      <c r="L331">
        <f t="shared" si="77"/>
        <v>15200</v>
      </c>
      <c r="M331">
        <f t="shared" si="72"/>
        <v>21820</v>
      </c>
      <c r="N331">
        <f t="shared" si="73"/>
        <v>11</v>
      </c>
      <c r="O331" t="str">
        <f t="shared" si="78"/>
        <v>nie</v>
      </c>
      <c r="P331" t="str">
        <f t="shared" si="74"/>
        <v>nie</v>
      </c>
      <c r="Q331">
        <f>IF(P331="koniec",IF(J331&gt;=2400,MAX(Q$2:Q330)+3,0),0)</f>
        <v>0</v>
      </c>
      <c r="R331">
        <f>IF(F331="tak",30*G331*(10+MAX(Q$2:Q330))+R330,R330)</f>
        <v>53283</v>
      </c>
      <c r="S331">
        <f>IF(B331=7,15*(10+MAX(Q$2:Q331)),0)+S330</f>
        <v>18125</v>
      </c>
      <c r="T331">
        <f>IF(F331="tak",30*G331*(10+MAX(Q$2:Q330))-D331+T330,T330-D331)</f>
        <v>38083</v>
      </c>
    </row>
    <row r="332" spans="1:20" x14ac:dyDescent="0.3">
      <c r="A332" s="2">
        <v>45257</v>
      </c>
      <c r="B332">
        <f t="shared" si="68"/>
        <v>1</v>
      </c>
      <c r="C332">
        <v>10</v>
      </c>
      <c r="D332">
        <f t="shared" si="69"/>
        <v>0</v>
      </c>
      <c r="E332" t="s">
        <v>8</v>
      </c>
      <c r="F332" s="2" t="str">
        <f t="shared" si="70"/>
        <v>TAK</v>
      </c>
      <c r="G332">
        <f t="shared" si="71"/>
        <v>0.4</v>
      </c>
      <c r="H332">
        <f t="shared" si="67"/>
        <v>0</v>
      </c>
      <c r="I332">
        <f t="shared" si="66"/>
        <v>120</v>
      </c>
      <c r="J332">
        <f t="shared" si="75"/>
        <v>21940</v>
      </c>
      <c r="K332">
        <f t="shared" si="76"/>
        <v>37140</v>
      </c>
      <c r="L332">
        <f t="shared" si="77"/>
        <v>15200</v>
      </c>
      <c r="M332">
        <f t="shared" si="72"/>
        <v>21940</v>
      </c>
      <c r="N332">
        <f t="shared" si="73"/>
        <v>11</v>
      </c>
      <c r="O332" t="str">
        <f t="shared" si="78"/>
        <v>nie</v>
      </c>
      <c r="P332" t="str">
        <f t="shared" si="74"/>
        <v>nie</v>
      </c>
      <c r="Q332">
        <f>IF(P332="koniec",IF(J332&gt;=2400,MAX(Q$2:Q331)+3,0),0)</f>
        <v>0</v>
      </c>
      <c r="R332">
        <f>IF(F332="tak",30*G332*(10+MAX(Q$2:Q331))+R331,R331)</f>
        <v>53583</v>
      </c>
      <c r="S332">
        <f>IF(B332=7,15*(10+MAX(Q$2:Q332)),0)+S331</f>
        <v>18125</v>
      </c>
      <c r="T332">
        <f>IF(F332="tak",30*G332*(10+MAX(Q$2:Q331))-D332+T331,T331-D332)</f>
        <v>38383</v>
      </c>
    </row>
    <row r="333" spans="1:20" x14ac:dyDescent="0.3">
      <c r="A333" s="2">
        <v>45258</v>
      </c>
      <c r="B333">
        <f t="shared" si="68"/>
        <v>2</v>
      </c>
      <c r="C333">
        <v>10</v>
      </c>
      <c r="D333">
        <f t="shared" si="69"/>
        <v>0</v>
      </c>
      <c r="E333" t="s">
        <v>8</v>
      </c>
      <c r="F333" s="2" t="str">
        <f t="shared" si="70"/>
        <v>TAK</v>
      </c>
      <c r="G333">
        <f t="shared" si="71"/>
        <v>0.4</v>
      </c>
      <c r="H333">
        <f t="shared" si="67"/>
        <v>0</v>
      </c>
      <c r="I333">
        <f t="shared" si="66"/>
        <v>120</v>
      </c>
      <c r="J333">
        <f t="shared" si="75"/>
        <v>22060</v>
      </c>
      <c r="K333">
        <f t="shared" si="76"/>
        <v>37260</v>
      </c>
      <c r="L333">
        <f t="shared" si="77"/>
        <v>15200</v>
      </c>
      <c r="M333">
        <f t="shared" si="72"/>
        <v>22060</v>
      </c>
      <c r="N333">
        <f t="shared" si="73"/>
        <v>11</v>
      </c>
      <c r="O333" t="str">
        <f t="shared" si="78"/>
        <v>nie</v>
      </c>
      <c r="P333" t="str">
        <f t="shared" si="74"/>
        <v>nie</v>
      </c>
      <c r="Q333">
        <f>IF(P333="koniec",IF(J333&gt;=2400,MAX(Q$2:Q332)+3,0),0)</f>
        <v>0</v>
      </c>
      <c r="R333">
        <f>IF(F333="tak",30*G333*(10+MAX(Q$2:Q332))+R332,R332)</f>
        <v>53883</v>
      </c>
      <c r="S333">
        <f>IF(B333=7,15*(10+MAX(Q$2:Q333)),0)+S332</f>
        <v>18125</v>
      </c>
      <c r="T333">
        <f>IF(F333="tak",30*G333*(10+MAX(Q$2:Q332))-D333+T332,T332-D333)</f>
        <v>38683</v>
      </c>
    </row>
    <row r="334" spans="1:20" x14ac:dyDescent="0.3">
      <c r="A334" s="2">
        <v>45259</v>
      </c>
      <c r="B334">
        <f t="shared" si="68"/>
        <v>3</v>
      </c>
      <c r="C334">
        <v>10</v>
      </c>
      <c r="D334">
        <f t="shared" si="69"/>
        <v>0</v>
      </c>
      <c r="E334" t="s">
        <v>8</v>
      </c>
      <c r="F334" s="2" t="str">
        <f t="shared" si="70"/>
        <v>TAK</v>
      </c>
      <c r="G334">
        <f t="shared" si="71"/>
        <v>0.4</v>
      </c>
      <c r="H334">
        <f t="shared" si="67"/>
        <v>0</v>
      </c>
      <c r="I334">
        <f t="shared" si="66"/>
        <v>120</v>
      </c>
      <c r="J334">
        <f t="shared" si="75"/>
        <v>22180</v>
      </c>
      <c r="K334">
        <f t="shared" si="76"/>
        <v>37380</v>
      </c>
      <c r="L334">
        <f t="shared" si="77"/>
        <v>15200</v>
      </c>
      <c r="M334">
        <f t="shared" si="72"/>
        <v>22180</v>
      </c>
      <c r="N334">
        <f t="shared" si="73"/>
        <v>11</v>
      </c>
      <c r="O334" t="str">
        <f t="shared" si="78"/>
        <v>nie</v>
      </c>
      <c r="P334" t="str">
        <f>IF(AND(O334="nie",O335="tak"),"koniec","nie")</f>
        <v>nie</v>
      </c>
      <c r="Q334">
        <f>IF(P334="koniec",IF(J334&gt;=2400,MAX(Q$2:Q333)+3,0),0)</f>
        <v>0</v>
      </c>
      <c r="R334">
        <f>IF(F334="tak",30*G334*(10+MAX(Q$2:Q333))+R333,R333)</f>
        <v>54183</v>
      </c>
      <c r="S334">
        <f>IF(B334=7,15*(10+MAX(Q$2:Q334)),0)+S333</f>
        <v>18125</v>
      </c>
      <c r="T334">
        <f>IF(F334="tak",30*G334*(10+MAX(Q$2:Q333))-D334+T333,T333-D334)</f>
        <v>38983</v>
      </c>
    </row>
    <row r="335" spans="1:20" x14ac:dyDescent="0.3">
      <c r="A335" s="2">
        <v>45260</v>
      </c>
      <c r="B335">
        <f t="shared" si="68"/>
        <v>4</v>
      </c>
      <c r="C335">
        <v>10</v>
      </c>
      <c r="D335">
        <f t="shared" si="69"/>
        <v>0</v>
      </c>
      <c r="E335" t="s">
        <v>8</v>
      </c>
      <c r="F335" s="2" t="str">
        <f t="shared" si="70"/>
        <v>TAK</v>
      </c>
      <c r="G335">
        <f t="shared" si="71"/>
        <v>0.4</v>
      </c>
      <c r="H335">
        <f t="shared" si="67"/>
        <v>0</v>
      </c>
      <c r="I335">
        <f t="shared" si="66"/>
        <v>120</v>
      </c>
      <c r="J335">
        <f t="shared" si="75"/>
        <v>22300</v>
      </c>
      <c r="K335">
        <f>IF(F335="tak",G335*C335*30+K334,K334)</f>
        <v>37500</v>
      </c>
      <c r="L335">
        <f>L334+D335</f>
        <v>15200</v>
      </c>
      <c r="M335">
        <f t="shared" si="72"/>
        <v>22300</v>
      </c>
      <c r="N335">
        <f t="shared" si="73"/>
        <v>11</v>
      </c>
      <c r="O335" t="str">
        <f>IF(N335=N334,"nie","tak")</f>
        <v>nie</v>
      </c>
      <c r="P335" t="str">
        <f>IF(AND(O335="nie",O336="tak"),"koniec","nie")</f>
        <v>koniec</v>
      </c>
      <c r="Q335">
        <f>IF(P335="koniec",IF(J335&gt;=2400,MAX(Q$2:Q334)+3,0),0)</f>
        <v>18</v>
      </c>
      <c r="R335">
        <f>IF(F335="tak",30*G335*(10+MAX(Q$2:Q334))+R334,R334)</f>
        <v>54483</v>
      </c>
      <c r="S335">
        <f>IF(B335=7,15*(10+MAX(Q$2:Q335)),0)+S334</f>
        <v>18125</v>
      </c>
      <c r="T335">
        <f>IF(F335="tak",30*G335*(10+MAX(Q$2:Q334))-D335+T334,T334-D335)</f>
        <v>39283</v>
      </c>
    </row>
    <row r="336" spans="1:20" x14ac:dyDescent="0.3">
      <c r="A336" s="2">
        <v>45261</v>
      </c>
      <c r="B336">
        <f t="shared" si="68"/>
        <v>5</v>
      </c>
      <c r="C336">
        <v>10</v>
      </c>
      <c r="D336">
        <f t="shared" si="69"/>
        <v>0</v>
      </c>
      <c r="E336" t="s">
        <v>8</v>
      </c>
      <c r="F336" s="2" t="str">
        <f t="shared" si="70"/>
        <v>TAK</v>
      </c>
      <c r="G336">
        <f t="shared" si="71"/>
        <v>0.4</v>
      </c>
      <c r="H336">
        <f t="shared" si="67"/>
        <v>0</v>
      </c>
      <c r="I336">
        <f t="shared" si="66"/>
        <v>120</v>
      </c>
      <c r="J336">
        <f t="shared" si="75"/>
        <v>22420</v>
      </c>
      <c r="K336">
        <f>IF(F336="tak",G336*C336*30+K335,K335)</f>
        <v>37620</v>
      </c>
      <c r="L336">
        <f>L335+D336</f>
        <v>15200</v>
      </c>
      <c r="M336">
        <f t="shared" si="72"/>
        <v>22420</v>
      </c>
      <c r="N336">
        <f t="shared" si="73"/>
        <v>12</v>
      </c>
      <c r="O336" t="str">
        <f>IF(N336=N335,"nie","tak")</f>
        <v>tak</v>
      </c>
      <c r="P336" t="str">
        <f t="shared" si="74"/>
        <v>nie</v>
      </c>
      <c r="Q336">
        <f>IF(P336="koniec",IF(J336&gt;=2400,MAX(Q$2:Q335)+3,0),0)</f>
        <v>0</v>
      </c>
      <c r="R336">
        <f>IF(F336="tak",30*G336*(10+MAX(Q$2:Q335))+R335,R335)</f>
        <v>54819</v>
      </c>
      <c r="S336">
        <f>IF(B336=7,15*(10+MAX(Q$2:Q336)),0)+S335</f>
        <v>18125</v>
      </c>
      <c r="T336">
        <f>IF(F336="tak",30*G336*(10+MAX(Q$2:Q335))-D336+T335,T335-D336)</f>
        <v>39619</v>
      </c>
    </row>
    <row r="337" spans="1:20" x14ac:dyDescent="0.3">
      <c r="A337" s="2">
        <v>45262</v>
      </c>
      <c r="B337">
        <f t="shared" si="68"/>
        <v>6</v>
      </c>
      <c r="C337">
        <v>10</v>
      </c>
      <c r="D337">
        <f t="shared" si="69"/>
        <v>0</v>
      </c>
      <c r="E337" t="s">
        <v>8</v>
      </c>
      <c r="F337" s="2" t="str">
        <f t="shared" si="70"/>
        <v>NIE</v>
      </c>
      <c r="G337">
        <f t="shared" si="71"/>
        <v>0.4</v>
      </c>
      <c r="H337">
        <f t="shared" si="67"/>
        <v>0</v>
      </c>
      <c r="I337">
        <f t="shared" si="66"/>
        <v>0</v>
      </c>
      <c r="J337">
        <f t="shared" si="75"/>
        <v>22420</v>
      </c>
      <c r="K337">
        <f t="shared" si="76"/>
        <v>37620</v>
      </c>
      <c r="L337">
        <f t="shared" si="77"/>
        <v>15200</v>
      </c>
      <c r="M337">
        <f t="shared" si="72"/>
        <v>22420</v>
      </c>
      <c r="N337">
        <f t="shared" si="73"/>
        <v>12</v>
      </c>
      <c r="O337" t="str">
        <f t="shared" si="78"/>
        <v>nie</v>
      </c>
      <c r="P337" t="str">
        <f t="shared" si="74"/>
        <v>nie</v>
      </c>
      <c r="Q337">
        <f>IF(P337="koniec",IF(J337&gt;=2400,MAX(Q$2:Q336)+3,0),0)</f>
        <v>0</v>
      </c>
      <c r="R337">
        <f>IF(F337="tak",30*G337*(10+MAX(Q$2:Q336))+R336,R336)</f>
        <v>54819</v>
      </c>
      <c r="S337">
        <f>IF(B337=7,15*(10+MAX(Q$2:Q337)),0)+S336</f>
        <v>18125</v>
      </c>
      <c r="T337">
        <f>IF(F337="tak",30*G337*(10+MAX(Q$2:Q336))-D337+T336,T336-D337)</f>
        <v>39619</v>
      </c>
    </row>
    <row r="338" spans="1:20" x14ac:dyDescent="0.3">
      <c r="A338" s="2">
        <v>45263</v>
      </c>
      <c r="B338">
        <f t="shared" si="68"/>
        <v>7</v>
      </c>
      <c r="C338">
        <v>10</v>
      </c>
      <c r="D338">
        <f t="shared" si="69"/>
        <v>150</v>
      </c>
      <c r="E338" t="s">
        <v>8</v>
      </c>
      <c r="F338" s="2" t="str">
        <f t="shared" si="70"/>
        <v>NIE</v>
      </c>
      <c r="G338">
        <f t="shared" si="71"/>
        <v>0.4</v>
      </c>
      <c r="H338">
        <f t="shared" si="67"/>
        <v>150</v>
      </c>
      <c r="I338">
        <f t="shared" si="66"/>
        <v>0</v>
      </c>
      <c r="J338">
        <f t="shared" si="75"/>
        <v>22270</v>
      </c>
      <c r="K338">
        <f t="shared" si="76"/>
        <v>37620</v>
      </c>
      <c r="L338">
        <f t="shared" si="77"/>
        <v>15350</v>
      </c>
      <c r="M338">
        <f t="shared" si="72"/>
        <v>22270</v>
      </c>
      <c r="N338">
        <f t="shared" si="73"/>
        <v>12</v>
      </c>
      <c r="O338" t="str">
        <f t="shared" si="78"/>
        <v>nie</v>
      </c>
      <c r="P338" t="str">
        <f t="shared" si="74"/>
        <v>nie</v>
      </c>
      <c r="Q338">
        <f>IF(P338="koniec",IF(J338&gt;=2400,MAX(Q$2:Q337)+3,0),0)</f>
        <v>0</v>
      </c>
      <c r="R338">
        <f>IF(F338="tak",30*G338*(10+MAX(Q$2:Q337))+R337,R337)</f>
        <v>54819</v>
      </c>
      <c r="S338">
        <f>IF(B338=7,15*(10+MAX(Q$2:Q338)),0)+S337</f>
        <v>18545</v>
      </c>
      <c r="T338">
        <f>IF(F338="tak",30*G338*(10+MAX(Q$2:Q337))-D338+T337,T337-D338)</f>
        <v>39469</v>
      </c>
    </row>
    <row r="339" spans="1:20" x14ac:dyDescent="0.3">
      <c r="A339" s="2">
        <v>45264</v>
      </c>
      <c r="B339">
        <f t="shared" si="68"/>
        <v>1</v>
      </c>
      <c r="C339">
        <v>10</v>
      </c>
      <c r="D339">
        <f t="shared" si="69"/>
        <v>0</v>
      </c>
      <c r="E339" t="s">
        <v>8</v>
      </c>
      <c r="F339" s="2" t="str">
        <f t="shared" si="70"/>
        <v>TAK</v>
      </c>
      <c r="G339">
        <f t="shared" si="71"/>
        <v>0.4</v>
      </c>
      <c r="H339">
        <f t="shared" si="67"/>
        <v>0</v>
      </c>
      <c r="I339">
        <f t="shared" si="66"/>
        <v>120</v>
      </c>
      <c r="J339">
        <f t="shared" si="75"/>
        <v>22390</v>
      </c>
      <c r="K339">
        <f t="shared" si="76"/>
        <v>37740</v>
      </c>
      <c r="L339">
        <f t="shared" si="77"/>
        <v>15350</v>
      </c>
      <c r="M339">
        <f t="shared" si="72"/>
        <v>22390</v>
      </c>
      <c r="N339">
        <f t="shared" si="73"/>
        <v>12</v>
      </c>
      <c r="O339" t="str">
        <f t="shared" si="78"/>
        <v>nie</v>
      </c>
      <c r="P339" t="str">
        <f t="shared" si="74"/>
        <v>nie</v>
      </c>
      <c r="Q339">
        <f>IF(P339="koniec",IF(J339&gt;=2400,MAX(Q$2:Q338)+3,0),0)</f>
        <v>0</v>
      </c>
      <c r="R339">
        <f>IF(F339="tak",30*G339*(10+MAX(Q$2:Q338))+R338,R338)</f>
        <v>55155</v>
      </c>
      <c r="S339">
        <f>IF(B339=7,15*(10+MAX(Q$2:Q339)),0)+S338</f>
        <v>18545</v>
      </c>
      <c r="T339">
        <f>IF(F339="tak",30*G339*(10+MAX(Q$2:Q338))-D339+T338,T338-D339)</f>
        <v>39805</v>
      </c>
    </row>
    <row r="340" spans="1:20" x14ac:dyDescent="0.3">
      <c r="A340" s="2">
        <v>45265</v>
      </c>
      <c r="B340">
        <f t="shared" si="68"/>
        <v>2</v>
      </c>
      <c r="C340">
        <v>10</v>
      </c>
      <c r="D340">
        <f t="shared" si="69"/>
        <v>0</v>
      </c>
      <c r="E340" t="s">
        <v>8</v>
      </c>
      <c r="F340" s="2" t="str">
        <f t="shared" si="70"/>
        <v>TAK</v>
      </c>
      <c r="G340">
        <f t="shared" si="71"/>
        <v>0.4</v>
      </c>
      <c r="H340">
        <f t="shared" si="67"/>
        <v>0</v>
      </c>
      <c r="I340">
        <f t="shared" si="66"/>
        <v>120</v>
      </c>
      <c r="J340">
        <f t="shared" si="75"/>
        <v>22510</v>
      </c>
      <c r="K340">
        <f t="shared" si="76"/>
        <v>37860</v>
      </c>
      <c r="L340">
        <f t="shared" si="77"/>
        <v>15350</v>
      </c>
      <c r="M340">
        <f t="shared" si="72"/>
        <v>22510</v>
      </c>
      <c r="N340">
        <f t="shared" si="73"/>
        <v>12</v>
      </c>
      <c r="O340" t="str">
        <f t="shared" si="78"/>
        <v>nie</v>
      </c>
      <c r="P340" t="str">
        <f t="shared" si="74"/>
        <v>nie</v>
      </c>
      <c r="Q340">
        <f>IF(P340="koniec",IF(J340&gt;=2400,MAX(Q$2:Q339)+3,0),0)</f>
        <v>0</v>
      </c>
      <c r="R340">
        <f>IF(F340="tak",30*G340*(10+MAX(Q$2:Q339))+R339,R339)</f>
        <v>55491</v>
      </c>
      <c r="S340">
        <f>IF(B340=7,15*(10+MAX(Q$2:Q340)),0)+S339</f>
        <v>18545</v>
      </c>
      <c r="T340">
        <f>IF(F340="tak",30*G340*(10+MAX(Q$2:Q339))-D340+T339,T339-D340)</f>
        <v>40141</v>
      </c>
    </row>
    <row r="341" spans="1:20" x14ac:dyDescent="0.3">
      <c r="A341" s="2">
        <v>45266</v>
      </c>
      <c r="B341">
        <f t="shared" si="68"/>
        <v>3</v>
      </c>
      <c r="C341">
        <v>10</v>
      </c>
      <c r="D341">
        <f t="shared" si="69"/>
        <v>0</v>
      </c>
      <c r="E341" t="s">
        <v>8</v>
      </c>
      <c r="F341" s="2" t="str">
        <f t="shared" si="70"/>
        <v>TAK</v>
      </c>
      <c r="G341">
        <f t="shared" si="71"/>
        <v>0.4</v>
      </c>
      <c r="H341">
        <f t="shared" si="67"/>
        <v>0</v>
      </c>
      <c r="I341">
        <f t="shared" si="66"/>
        <v>120</v>
      </c>
      <c r="J341">
        <f t="shared" si="75"/>
        <v>22630</v>
      </c>
      <c r="K341">
        <f t="shared" si="76"/>
        <v>37980</v>
      </c>
      <c r="L341">
        <f t="shared" si="77"/>
        <v>15350</v>
      </c>
      <c r="M341">
        <f t="shared" si="72"/>
        <v>22630</v>
      </c>
      <c r="N341">
        <f t="shared" si="73"/>
        <v>12</v>
      </c>
      <c r="O341" t="str">
        <f t="shared" si="78"/>
        <v>nie</v>
      </c>
      <c r="P341" t="str">
        <f t="shared" si="74"/>
        <v>nie</v>
      </c>
      <c r="Q341">
        <f>IF(P341="koniec",IF(J341&gt;=2400,MAX(Q$2:Q340)+3,0),0)</f>
        <v>0</v>
      </c>
      <c r="R341">
        <f>IF(F341="tak",30*G341*(10+MAX(Q$2:Q340))+R340,R340)</f>
        <v>55827</v>
      </c>
      <c r="S341">
        <f>IF(B341=7,15*(10+MAX(Q$2:Q341)),0)+S340</f>
        <v>18545</v>
      </c>
      <c r="T341">
        <f>IF(F341="tak",30*G341*(10+MAX(Q$2:Q340))-D341+T340,T340-D341)</f>
        <v>40477</v>
      </c>
    </row>
    <row r="342" spans="1:20" x14ac:dyDescent="0.3">
      <c r="A342" s="2">
        <v>45267</v>
      </c>
      <c r="B342">
        <f t="shared" si="68"/>
        <v>4</v>
      </c>
      <c r="C342">
        <v>10</v>
      </c>
      <c r="D342">
        <f t="shared" si="69"/>
        <v>0</v>
      </c>
      <c r="E342" t="s">
        <v>8</v>
      </c>
      <c r="F342" s="2" t="str">
        <f t="shared" si="70"/>
        <v>TAK</v>
      </c>
      <c r="G342">
        <f t="shared" si="71"/>
        <v>0.4</v>
      </c>
      <c r="H342">
        <f t="shared" si="67"/>
        <v>0</v>
      </c>
      <c r="I342">
        <f t="shared" si="66"/>
        <v>120</v>
      </c>
      <c r="J342">
        <f t="shared" si="75"/>
        <v>22750</v>
      </c>
      <c r="K342">
        <f t="shared" si="76"/>
        <v>38100</v>
      </c>
      <c r="L342">
        <f t="shared" si="77"/>
        <v>15350</v>
      </c>
      <c r="M342">
        <f t="shared" si="72"/>
        <v>22750</v>
      </c>
      <c r="N342">
        <f t="shared" si="73"/>
        <v>12</v>
      </c>
      <c r="O342" t="str">
        <f t="shared" si="78"/>
        <v>nie</v>
      </c>
      <c r="P342" t="str">
        <f t="shared" si="74"/>
        <v>nie</v>
      </c>
      <c r="Q342">
        <f>IF(P342="koniec",IF(J342&gt;=2400,MAX(Q$2:Q341)+3,0),0)</f>
        <v>0</v>
      </c>
      <c r="R342">
        <f>IF(F342="tak",30*G342*(10+MAX(Q$2:Q341))+R341,R341)</f>
        <v>56163</v>
      </c>
      <c r="S342">
        <f>IF(B342=7,15*(10+MAX(Q$2:Q342)),0)+S341</f>
        <v>18545</v>
      </c>
      <c r="T342">
        <f>IF(F342="tak",30*G342*(10+MAX(Q$2:Q341))-D342+T341,T341-D342)</f>
        <v>40813</v>
      </c>
    </row>
    <row r="343" spans="1:20" x14ac:dyDescent="0.3">
      <c r="A343" s="2">
        <v>45268</v>
      </c>
      <c r="B343">
        <f t="shared" si="68"/>
        <v>5</v>
      </c>
      <c r="C343">
        <v>10</v>
      </c>
      <c r="D343">
        <f t="shared" si="69"/>
        <v>0</v>
      </c>
      <c r="E343" t="s">
        <v>8</v>
      </c>
      <c r="F343" s="2" t="str">
        <f t="shared" si="70"/>
        <v>TAK</v>
      </c>
      <c r="G343">
        <f t="shared" si="71"/>
        <v>0.4</v>
      </c>
      <c r="H343">
        <f t="shared" si="67"/>
        <v>0</v>
      </c>
      <c r="I343">
        <f t="shared" si="66"/>
        <v>120</v>
      </c>
      <c r="J343">
        <f t="shared" si="75"/>
        <v>22870</v>
      </c>
      <c r="K343">
        <f t="shared" si="76"/>
        <v>38220</v>
      </c>
      <c r="L343">
        <f t="shared" si="77"/>
        <v>15350</v>
      </c>
      <c r="M343">
        <f t="shared" si="72"/>
        <v>22870</v>
      </c>
      <c r="N343">
        <f t="shared" si="73"/>
        <v>12</v>
      </c>
      <c r="O343" t="str">
        <f t="shared" si="78"/>
        <v>nie</v>
      </c>
      <c r="P343" t="str">
        <f t="shared" si="74"/>
        <v>nie</v>
      </c>
      <c r="Q343">
        <f>IF(P343="koniec",IF(J343&gt;=2400,MAX(Q$2:Q342)+3,0),0)</f>
        <v>0</v>
      </c>
      <c r="R343">
        <f>IF(F343="tak",30*G343*(10+MAX(Q$2:Q342))+R342,R342)</f>
        <v>56499</v>
      </c>
      <c r="S343">
        <f>IF(B343=7,15*(10+MAX(Q$2:Q343)),0)+S342</f>
        <v>18545</v>
      </c>
      <c r="T343">
        <f>IF(F343="tak",30*G343*(10+MAX(Q$2:Q342))-D343+T342,T342-D343)</f>
        <v>41149</v>
      </c>
    </row>
    <row r="344" spans="1:20" x14ac:dyDescent="0.3">
      <c r="A344" s="2">
        <v>45269</v>
      </c>
      <c r="B344">
        <f t="shared" si="68"/>
        <v>6</v>
      </c>
      <c r="C344">
        <v>10</v>
      </c>
      <c r="D344">
        <f t="shared" si="69"/>
        <v>0</v>
      </c>
      <c r="E344" t="s">
        <v>8</v>
      </c>
      <c r="F344" s="2" t="str">
        <f t="shared" si="70"/>
        <v>NIE</v>
      </c>
      <c r="G344">
        <f t="shared" si="71"/>
        <v>0.4</v>
      </c>
      <c r="H344">
        <f t="shared" si="67"/>
        <v>0</v>
      </c>
      <c r="I344">
        <f t="shared" si="66"/>
        <v>0</v>
      </c>
      <c r="J344">
        <f t="shared" si="75"/>
        <v>22870</v>
      </c>
      <c r="K344">
        <f t="shared" si="76"/>
        <v>38220</v>
      </c>
      <c r="L344">
        <f t="shared" si="77"/>
        <v>15350</v>
      </c>
      <c r="M344">
        <f t="shared" si="72"/>
        <v>22870</v>
      </c>
      <c r="N344">
        <f t="shared" si="73"/>
        <v>12</v>
      </c>
      <c r="O344" t="str">
        <f t="shared" si="78"/>
        <v>nie</v>
      </c>
      <c r="P344" t="str">
        <f t="shared" si="74"/>
        <v>nie</v>
      </c>
      <c r="Q344">
        <f>IF(P344="koniec",IF(J344&gt;=2400,MAX(Q$2:Q343)+3,0),0)</f>
        <v>0</v>
      </c>
      <c r="R344">
        <f>IF(F344="tak",30*G344*(10+MAX(Q$2:Q343))+R343,R343)</f>
        <v>56499</v>
      </c>
      <c r="S344">
        <f>IF(B344=7,15*(10+MAX(Q$2:Q344)),0)+S343</f>
        <v>18545</v>
      </c>
      <c r="T344">
        <f>IF(F344="tak",30*G344*(10+MAX(Q$2:Q343))-D344+T343,T343-D344)</f>
        <v>41149</v>
      </c>
    </row>
    <row r="345" spans="1:20" x14ac:dyDescent="0.3">
      <c r="A345" s="2">
        <v>45270</v>
      </c>
      <c r="B345">
        <f t="shared" si="68"/>
        <v>7</v>
      </c>
      <c r="C345">
        <v>10</v>
      </c>
      <c r="D345">
        <f t="shared" si="69"/>
        <v>150</v>
      </c>
      <c r="E345" t="s">
        <v>8</v>
      </c>
      <c r="F345" s="2" t="str">
        <f t="shared" si="70"/>
        <v>NIE</v>
      </c>
      <c r="G345">
        <f t="shared" si="71"/>
        <v>0.4</v>
      </c>
      <c r="H345">
        <f t="shared" si="67"/>
        <v>150</v>
      </c>
      <c r="I345">
        <f t="shared" si="66"/>
        <v>0</v>
      </c>
      <c r="J345">
        <f t="shared" si="75"/>
        <v>22720</v>
      </c>
      <c r="K345">
        <f t="shared" si="76"/>
        <v>38220</v>
      </c>
      <c r="L345">
        <f t="shared" si="77"/>
        <v>15500</v>
      </c>
      <c r="M345">
        <f t="shared" si="72"/>
        <v>22720</v>
      </c>
      <c r="N345">
        <f t="shared" si="73"/>
        <v>12</v>
      </c>
      <c r="O345" t="str">
        <f t="shared" si="78"/>
        <v>nie</v>
      </c>
      <c r="P345" t="str">
        <f t="shared" si="74"/>
        <v>nie</v>
      </c>
      <c r="Q345">
        <f>IF(P345="koniec",IF(J345&gt;=2400,MAX(Q$2:Q344)+3,0),0)</f>
        <v>0</v>
      </c>
      <c r="R345">
        <f>IF(F345="tak",30*G345*(10+MAX(Q$2:Q344))+R344,R344)</f>
        <v>56499</v>
      </c>
      <c r="S345">
        <f>IF(B345=7,15*(10+MAX(Q$2:Q345)),0)+S344</f>
        <v>18965</v>
      </c>
      <c r="T345">
        <f>IF(F345="tak",30*G345*(10+MAX(Q$2:Q344))-D345+T344,T344-D345)</f>
        <v>40999</v>
      </c>
    </row>
    <row r="346" spans="1:20" x14ac:dyDescent="0.3">
      <c r="A346" s="2">
        <v>45271</v>
      </c>
      <c r="B346">
        <f t="shared" si="68"/>
        <v>1</v>
      </c>
      <c r="C346">
        <v>10</v>
      </c>
      <c r="D346">
        <f t="shared" si="69"/>
        <v>0</v>
      </c>
      <c r="E346" t="s">
        <v>8</v>
      </c>
      <c r="F346" s="2" t="str">
        <f t="shared" si="70"/>
        <v>TAK</v>
      </c>
      <c r="G346">
        <f t="shared" si="71"/>
        <v>0.4</v>
      </c>
      <c r="H346">
        <f t="shared" si="67"/>
        <v>0</v>
      </c>
      <c r="I346">
        <f t="shared" si="66"/>
        <v>120</v>
      </c>
      <c r="J346">
        <f t="shared" si="75"/>
        <v>22840</v>
      </c>
      <c r="K346">
        <f t="shared" si="76"/>
        <v>38340</v>
      </c>
      <c r="L346">
        <f t="shared" si="77"/>
        <v>15500</v>
      </c>
      <c r="M346">
        <f t="shared" si="72"/>
        <v>22840</v>
      </c>
      <c r="N346">
        <f t="shared" si="73"/>
        <v>12</v>
      </c>
      <c r="O346" t="str">
        <f t="shared" si="78"/>
        <v>nie</v>
      </c>
      <c r="P346" t="str">
        <f t="shared" si="74"/>
        <v>nie</v>
      </c>
      <c r="Q346">
        <f>IF(P346="koniec",IF(J346&gt;=2400,MAX(Q$2:Q345)+3,0),0)</f>
        <v>0</v>
      </c>
      <c r="R346">
        <f>IF(F346="tak",30*G346*(10+MAX(Q$2:Q345))+R345,R345)</f>
        <v>56835</v>
      </c>
      <c r="S346">
        <f>IF(B346=7,15*(10+MAX(Q$2:Q346)),0)+S345</f>
        <v>18965</v>
      </c>
      <c r="T346">
        <f>IF(F346="tak",30*G346*(10+MAX(Q$2:Q345))-D346+T345,T345-D346)</f>
        <v>41335</v>
      </c>
    </row>
    <row r="347" spans="1:20" x14ac:dyDescent="0.3">
      <c r="A347" s="2">
        <v>45272</v>
      </c>
      <c r="B347">
        <f t="shared" si="68"/>
        <v>2</v>
      </c>
      <c r="C347">
        <v>10</v>
      </c>
      <c r="D347">
        <f t="shared" si="69"/>
        <v>0</v>
      </c>
      <c r="E347" t="s">
        <v>8</v>
      </c>
      <c r="F347" s="2" t="str">
        <f t="shared" si="70"/>
        <v>TAK</v>
      </c>
      <c r="G347">
        <f t="shared" si="71"/>
        <v>0.4</v>
      </c>
      <c r="H347">
        <f t="shared" si="67"/>
        <v>0</v>
      </c>
      <c r="I347">
        <f t="shared" si="66"/>
        <v>120</v>
      </c>
      <c r="J347">
        <f t="shared" si="75"/>
        <v>22960</v>
      </c>
      <c r="K347">
        <f t="shared" si="76"/>
        <v>38460</v>
      </c>
      <c r="L347">
        <f t="shared" si="77"/>
        <v>15500</v>
      </c>
      <c r="M347">
        <f t="shared" si="72"/>
        <v>22960</v>
      </c>
      <c r="N347">
        <f t="shared" si="73"/>
        <v>12</v>
      </c>
      <c r="O347" t="str">
        <f t="shared" si="78"/>
        <v>nie</v>
      </c>
      <c r="P347" t="str">
        <f t="shared" si="74"/>
        <v>nie</v>
      </c>
      <c r="Q347">
        <f>IF(P347="koniec",IF(J347&gt;=2400,MAX(Q$2:Q346)+3,0),0)</f>
        <v>0</v>
      </c>
      <c r="R347">
        <f>IF(F347="tak",30*G347*(10+MAX(Q$2:Q346))+R346,R346)</f>
        <v>57171</v>
      </c>
      <c r="S347">
        <f>IF(B347=7,15*(10+MAX(Q$2:Q347)),0)+S346</f>
        <v>18965</v>
      </c>
      <c r="T347">
        <f>IF(F347="tak",30*G347*(10+MAX(Q$2:Q346))-D347+T346,T346-D347)</f>
        <v>41671</v>
      </c>
    </row>
    <row r="348" spans="1:20" x14ac:dyDescent="0.3">
      <c r="A348" s="2">
        <v>45273</v>
      </c>
      <c r="B348">
        <f t="shared" si="68"/>
        <v>3</v>
      </c>
      <c r="C348">
        <v>10</v>
      </c>
      <c r="D348">
        <f t="shared" si="69"/>
        <v>0</v>
      </c>
      <c r="E348" t="s">
        <v>8</v>
      </c>
      <c r="F348" s="2" t="str">
        <f t="shared" si="70"/>
        <v>TAK</v>
      </c>
      <c r="G348">
        <f t="shared" si="71"/>
        <v>0.4</v>
      </c>
      <c r="H348">
        <f t="shared" si="67"/>
        <v>0</v>
      </c>
      <c r="I348">
        <f t="shared" si="66"/>
        <v>120</v>
      </c>
      <c r="J348">
        <f t="shared" si="75"/>
        <v>23080</v>
      </c>
      <c r="K348">
        <f t="shared" si="76"/>
        <v>38580</v>
      </c>
      <c r="L348">
        <f t="shared" si="77"/>
        <v>15500</v>
      </c>
      <c r="M348">
        <f t="shared" si="72"/>
        <v>23080</v>
      </c>
      <c r="N348">
        <f t="shared" si="73"/>
        <v>12</v>
      </c>
      <c r="O348" t="str">
        <f t="shared" si="78"/>
        <v>nie</v>
      </c>
      <c r="P348" t="str">
        <f t="shared" si="74"/>
        <v>nie</v>
      </c>
      <c r="Q348">
        <f>IF(P348="koniec",IF(J348&gt;=2400,MAX(Q$2:Q347)+3,0),0)</f>
        <v>0</v>
      </c>
      <c r="R348">
        <f>IF(F348="tak",30*G348*(10+MAX(Q$2:Q347))+R347,R347)</f>
        <v>57507</v>
      </c>
      <c r="S348">
        <f>IF(B348=7,15*(10+MAX(Q$2:Q348)),0)+S347</f>
        <v>18965</v>
      </c>
      <c r="T348">
        <f>IF(F348="tak",30*G348*(10+MAX(Q$2:Q347))-D348+T347,T347-D348)</f>
        <v>42007</v>
      </c>
    </row>
    <row r="349" spans="1:20" x14ac:dyDescent="0.3">
      <c r="A349" s="2">
        <v>45274</v>
      </c>
      <c r="B349">
        <f t="shared" si="68"/>
        <v>4</v>
      </c>
      <c r="C349">
        <v>10</v>
      </c>
      <c r="D349">
        <f t="shared" si="69"/>
        <v>0</v>
      </c>
      <c r="E349" t="s">
        <v>8</v>
      </c>
      <c r="F349" s="2" t="str">
        <f t="shared" si="70"/>
        <v>TAK</v>
      </c>
      <c r="G349">
        <f t="shared" si="71"/>
        <v>0.4</v>
      </c>
      <c r="H349">
        <f t="shared" si="67"/>
        <v>0</v>
      </c>
      <c r="I349">
        <f t="shared" si="66"/>
        <v>120</v>
      </c>
      <c r="J349">
        <f t="shared" si="75"/>
        <v>23200</v>
      </c>
      <c r="K349">
        <f t="shared" si="76"/>
        <v>38700</v>
      </c>
      <c r="L349">
        <f t="shared" si="77"/>
        <v>15500</v>
      </c>
      <c r="M349">
        <f t="shared" si="72"/>
        <v>23200</v>
      </c>
      <c r="N349">
        <f t="shared" si="73"/>
        <v>12</v>
      </c>
      <c r="O349" t="str">
        <f t="shared" si="78"/>
        <v>nie</v>
      </c>
      <c r="P349" t="str">
        <f t="shared" si="74"/>
        <v>nie</v>
      </c>
      <c r="Q349">
        <f>IF(P349="koniec",IF(J349&gt;=2400,MAX(Q$2:Q348)+3,0),0)</f>
        <v>0</v>
      </c>
      <c r="R349">
        <f>IF(F349="tak",30*G349*(10+MAX(Q$2:Q348))+R348,R348)</f>
        <v>57843</v>
      </c>
      <c r="S349">
        <f>IF(B349=7,15*(10+MAX(Q$2:Q349)),0)+S348</f>
        <v>18965</v>
      </c>
      <c r="T349">
        <f>IF(F349="tak",30*G349*(10+MAX(Q$2:Q348))-D349+T348,T348-D349)</f>
        <v>42343</v>
      </c>
    </row>
    <row r="350" spans="1:20" x14ac:dyDescent="0.3">
      <c r="A350" s="2">
        <v>45275</v>
      </c>
      <c r="B350">
        <f t="shared" si="68"/>
        <v>5</v>
      </c>
      <c r="C350">
        <v>10</v>
      </c>
      <c r="D350">
        <f t="shared" si="69"/>
        <v>0</v>
      </c>
      <c r="E350" t="s">
        <v>8</v>
      </c>
      <c r="F350" s="2" t="str">
        <f t="shared" si="70"/>
        <v>TAK</v>
      </c>
      <c r="G350">
        <f t="shared" si="71"/>
        <v>0.4</v>
      </c>
      <c r="H350">
        <f t="shared" si="67"/>
        <v>0</v>
      </c>
      <c r="I350">
        <f t="shared" si="66"/>
        <v>120</v>
      </c>
      <c r="J350">
        <f t="shared" si="75"/>
        <v>23320</v>
      </c>
      <c r="K350">
        <f t="shared" si="76"/>
        <v>38820</v>
      </c>
      <c r="L350">
        <f t="shared" si="77"/>
        <v>15500</v>
      </c>
      <c r="M350">
        <f t="shared" si="72"/>
        <v>23320</v>
      </c>
      <c r="N350">
        <f t="shared" si="73"/>
        <v>12</v>
      </c>
      <c r="O350" t="str">
        <f t="shared" si="78"/>
        <v>nie</v>
      </c>
      <c r="P350" t="str">
        <f t="shared" si="74"/>
        <v>nie</v>
      </c>
      <c r="Q350">
        <f>IF(P350="koniec",IF(J350&gt;=2400,MAX(Q$2:Q349)+3,0),0)</f>
        <v>0</v>
      </c>
      <c r="R350">
        <f>IF(F350="tak",30*G350*(10+MAX(Q$2:Q349))+R349,R349)</f>
        <v>58179</v>
      </c>
      <c r="S350">
        <f>IF(B350=7,15*(10+MAX(Q$2:Q350)),0)+S349</f>
        <v>18965</v>
      </c>
      <c r="T350">
        <f>IF(F350="tak",30*G350*(10+MAX(Q$2:Q349))-D350+T349,T349-D350)</f>
        <v>42679</v>
      </c>
    </row>
    <row r="351" spans="1:20" x14ac:dyDescent="0.3">
      <c r="A351" s="2">
        <v>45276</v>
      </c>
      <c r="B351">
        <f t="shared" si="68"/>
        <v>6</v>
      </c>
      <c r="C351">
        <v>10</v>
      </c>
      <c r="D351">
        <f t="shared" si="69"/>
        <v>0</v>
      </c>
      <c r="E351" t="s">
        <v>8</v>
      </c>
      <c r="F351" s="2" t="str">
        <f t="shared" si="70"/>
        <v>NIE</v>
      </c>
      <c r="G351">
        <f t="shared" si="71"/>
        <v>0.4</v>
      </c>
      <c r="H351">
        <f t="shared" si="67"/>
        <v>0</v>
      </c>
      <c r="I351">
        <f t="shared" si="66"/>
        <v>0</v>
      </c>
      <c r="J351">
        <f t="shared" si="75"/>
        <v>23320</v>
      </c>
      <c r="K351">
        <f t="shared" si="76"/>
        <v>38820</v>
      </c>
      <c r="L351">
        <f t="shared" si="77"/>
        <v>15500</v>
      </c>
      <c r="M351">
        <f t="shared" si="72"/>
        <v>23320</v>
      </c>
      <c r="N351">
        <f t="shared" si="73"/>
        <v>12</v>
      </c>
      <c r="O351" t="str">
        <f t="shared" si="78"/>
        <v>nie</v>
      </c>
      <c r="P351" t="str">
        <f t="shared" si="74"/>
        <v>nie</v>
      </c>
      <c r="Q351">
        <f>IF(P351="koniec",IF(J351&gt;=2400,MAX(Q$2:Q350)+3,0),0)</f>
        <v>0</v>
      </c>
      <c r="R351">
        <f>IF(F351="tak",30*G351*(10+MAX(Q$2:Q350))+R350,R350)</f>
        <v>58179</v>
      </c>
      <c r="S351">
        <f>IF(B351=7,15*(10+MAX(Q$2:Q351)),0)+S350</f>
        <v>18965</v>
      </c>
      <c r="T351">
        <f>IF(F351="tak",30*G351*(10+MAX(Q$2:Q350))-D351+T350,T350-D351)</f>
        <v>42679</v>
      </c>
    </row>
    <row r="352" spans="1:20" x14ac:dyDescent="0.3">
      <c r="A352" s="2">
        <v>45277</v>
      </c>
      <c r="B352">
        <f t="shared" si="68"/>
        <v>7</v>
      </c>
      <c r="C352">
        <v>10</v>
      </c>
      <c r="D352">
        <f t="shared" si="69"/>
        <v>150</v>
      </c>
      <c r="E352" t="s">
        <v>8</v>
      </c>
      <c r="F352" s="2" t="str">
        <f t="shared" si="70"/>
        <v>NIE</v>
      </c>
      <c r="G352">
        <f t="shared" si="71"/>
        <v>0.4</v>
      </c>
      <c r="H352">
        <f t="shared" si="67"/>
        <v>150</v>
      </c>
      <c r="I352">
        <f t="shared" si="66"/>
        <v>0</v>
      </c>
      <c r="J352">
        <f t="shared" si="75"/>
        <v>23170</v>
      </c>
      <c r="K352">
        <f t="shared" si="76"/>
        <v>38820</v>
      </c>
      <c r="L352">
        <f t="shared" si="77"/>
        <v>15650</v>
      </c>
      <c r="M352">
        <f t="shared" si="72"/>
        <v>23170</v>
      </c>
      <c r="N352">
        <f t="shared" si="73"/>
        <v>12</v>
      </c>
      <c r="O352" t="str">
        <f t="shared" si="78"/>
        <v>nie</v>
      </c>
      <c r="P352" t="str">
        <f t="shared" si="74"/>
        <v>nie</v>
      </c>
      <c r="Q352">
        <f>IF(P352="koniec",IF(J352&gt;=2400,MAX(Q$2:Q351)+3,0),0)</f>
        <v>0</v>
      </c>
      <c r="R352">
        <f>IF(F352="tak",30*G352*(10+MAX(Q$2:Q351))+R351,R351)</f>
        <v>58179</v>
      </c>
      <c r="S352">
        <f>IF(B352=7,15*(10+MAX(Q$2:Q352)),0)+S351</f>
        <v>19385</v>
      </c>
      <c r="T352">
        <f>IF(F352="tak",30*G352*(10+MAX(Q$2:Q351))-D352+T351,T351-D352)</f>
        <v>42529</v>
      </c>
    </row>
    <row r="353" spans="1:20" x14ac:dyDescent="0.3">
      <c r="A353" s="2">
        <v>45278</v>
      </c>
      <c r="B353">
        <f t="shared" si="68"/>
        <v>1</v>
      </c>
      <c r="C353">
        <v>10</v>
      </c>
      <c r="D353">
        <f t="shared" si="69"/>
        <v>0</v>
      </c>
      <c r="E353" t="s">
        <v>8</v>
      </c>
      <c r="F353" s="2" t="str">
        <f t="shared" si="70"/>
        <v>TAK</v>
      </c>
      <c r="G353">
        <f t="shared" si="71"/>
        <v>0.4</v>
      </c>
      <c r="H353">
        <f t="shared" si="67"/>
        <v>0</v>
      </c>
      <c r="I353">
        <f t="shared" si="66"/>
        <v>120</v>
      </c>
      <c r="J353">
        <f t="shared" si="75"/>
        <v>23290</v>
      </c>
      <c r="K353">
        <f t="shared" si="76"/>
        <v>38940</v>
      </c>
      <c r="L353">
        <f t="shared" si="77"/>
        <v>15650</v>
      </c>
      <c r="M353">
        <f t="shared" si="72"/>
        <v>23290</v>
      </c>
      <c r="N353">
        <f t="shared" si="73"/>
        <v>12</v>
      </c>
      <c r="O353" t="str">
        <f t="shared" si="78"/>
        <v>nie</v>
      </c>
      <c r="P353" t="str">
        <f t="shared" si="74"/>
        <v>nie</v>
      </c>
      <c r="Q353">
        <f>IF(P353="koniec",IF(J353&gt;=2400,MAX(Q$2:Q352)+3,0),0)</f>
        <v>0</v>
      </c>
      <c r="R353">
        <f>IF(F353="tak",30*G353*(10+MAX(Q$2:Q352))+R352,R352)</f>
        <v>58515</v>
      </c>
      <c r="S353">
        <f>IF(B353=7,15*(10+MAX(Q$2:Q353)),0)+S352</f>
        <v>19385</v>
      </c>
      <c r="T353">
        <f>IF(F353="tak",30*G353*(10+MAX(Q$2:Q352))-D353+T352,T352-D353)</f>
        <v>42865</v>
      </c>
    </row>
    <row r="354" spans="1:20" x14ac:dyDescent="0.3">
      <c r="A354" s="2">
        <v>45279</v>
      </c>
      <c r="B354">
        <f t="shared" si="68"/>
        <v>2</v>
      </c>
      <c r="C354">
        <v>10</v>
      </c>
      <c r="D354">
        <f t="shared" si="69"/>
        <v>0</v>
      </c>
      <c r="E354" t="s">
        <v>8</v>
      </c>
      <c r="F354" s="2" t="str">
        <f t="shared" si="70"/>
        <v>TAK</v>
      </c>
      <c r="G354">
        <f t="shared" si="71"/>
        <v>0.4</v>
      </c>
      <c r="H354">
        <f t="shared" si="67"/>
        <v>0</v>
      </c>
      <c r="I354">
        <f t="shared" si="66"/>
        <v>120</v>
      </c>
      <c r="J354">
        <f t="shared" si="75"/>
        <v>23410</v>
      </c>
      <c r="K354">
        <f t="shared" si="76"/>
        <v>39060</v>
      </c>
      <c r="L354">
        <f t="shared" si="77"/>
        <v>15650</v>
      </c>
      <c r="M354">
        <f t="shared" si="72"/>
        <v>23410</v>
      </c>
      <c r="N354">
        <f t="shared" si="73"/>
        <v>12</v>
      </c>
      <c r="O354" t="str">
        <f t="shared" si="78"/>
        <v>nie</v>
      </c>
      <c r="P354" t="str">
        <f t="shared" si="74"/>
        <v>nie</v>
      </c>
      <c r="Q354">
        <f>IF(P354="koniec",IF(J354&gt;=2400,MAX(Q$2:Q353)+3,0),0)</f>
        <v>0</v>
      </c>
      <c r="R354">
        <f>IF(F354="tak",30*G354*(10+MAX(Q$2:Q353))+R353,R353)</f>
        <v>58851</v>
      </c>
      <c r="S354">
        <f>IF(B354=7,15*(10+MAX(Q$2:Q354)),0)+S353</f>
        <v>19385</v>
      </c>
      <c r="T354">
        <f>IF(F354="tak",30*G354*(10+MAX(Q$2:Q353))-D354+T353,T353-D354)</f>
        <v>43201</v>
      </c>
    </row>
    <row r="355" spans="1:20" x14ac:dyDescent="0.3">
      <c r="A355" s="2">
        <v>45280</v>
      </c>
      <c r="B355">
        <f t="shared" si="68"/>
        <v>3</v>
      </c>
      <c r="C355">
        <v>10</v>
      </c>
      <c r="D355">
        <f t="shared" si="69"/>
        <v>0</v>
      </c>
      <c r="E355" t="s">
        <v>8</v>
      </c>
      <c r="F355" s="2" t="str">
        <f t="shared" si="70"/>
        <v>TAK</v>
      </c>
      <c r="G355">
        <f t="shared" si="71"/>
        <v>0.4</v>
      </c>
      <c r="H355">
        <f t="shared" si="67"/>
        <v>0</v>
      </c>
      <c r="I355">
        <f t="shared" si="66"/>
        <v>120</v>
      </c>
      <c r="J355">
        <f t="shared" si="75"/>
        <v>23530</v>
      </c>
      <c r="K355">
        <f t="shared" si="76"/>
        <v>39180</v>
      </c>
      <c r="L355">
        <f t="shared" si="77"/>
        <v>15650</v>
      </c>
      <c r="M355">
        <f t="shared" si="72"/>
        <v>23530</v>
      </c>
      <c r="N355">
        <f t="shared" si="73"/>
        <v>12</v>
      </c>
      <c r="O355" t="str">
        <f t="shared" si="78"/>
        <v>nie</v>
      </c>
      <c r="P355" t="str">
        <f t="shared" si="74"/>
        <v>nie</v>
      </c>
      <c r="Q355">
        <f>IF(P355="koniec",IF(J355&gt;=2400,MAX(Q$2:Q354)+3,0),0)</f>
        <v>0</v>
      </c>
      <c r="R355">
        <f>IF(F355="tak",30*G355*(10+MAX(Q$2:Q354))+R354,R354)</f>
        <v>59187</v>
      </c>
      <c r="S355">
        <f>IF(B355=7,15*(10+MAX(Q$2:Q355)),0)+S354</f>
        <v>19385</v>
      </c>
      <c r="T355">
        <f>IF(F355="tak",30*G355*(10+MAX(Q$2:Q354))-D355+T354,T354-D355)</f>
        <v>43537</v>
      </c>
    </row>
    <row r="356" spans="1:20" x14ac:dyDescent="0.3">
      <c r="A356" s="2">
        <v>45281</v>
      </c>
      <c r="B356">
        <f t="shared" si="68"/>
        <v>4</v>
      </c>
      <c r="C356">
        <v>10</v>
      </c>
      <c r="D356">
        <f t="shared" si="69"/>
        <v>0</v>
      </c>
      <c r="E356" t="s">
        <v>9</v>
      </c>
      <c r="F356" s="2" t="str">
        <f t="shared" si="70"/>
        <v>TAK</v>
      </c>
      <c r="G356">
        <f t="shared" si="71"/>
        <v>0.2</v>
      </c>
      <c r="H356">
        <f t="shared" si="67"/>
        <v>0</v>
      </c>
      <c r="I356">
        <f t="shared" si="66"/>
        <v>60</v>
      </c>
      <c r="J356">
        <f t="shared" si="75"/>
        <v>23590</v>
      </c>
      <c r="K356">
        <f t="shared" si="76"/>
        <v>39240</v>
      </c>
      <c r="L356">
        <f t="shared" si="77"/>
        <v>15650</v>
      </c>
      <c r="M356">
        <f t="shared" si="72"/>
        <v>23590</v>
      </c>
      <c r="N356">
        <f t="shared" si="73"/>
        <v>12</v>
      </c>
      <c r="O356" t="str">
        <f t="shared" si="78"/>
        <v>nie</v>
      </c>
      <c r="P356" t="str">
        <f t="shared" si="74"/>
        <v>nie</v>
      </c>
      <c r="Q356">
        <f>IF(P356="koniec",IF(J356&gt;=2400,MAX(Q$2:Q355)+3,0),0)</f>
        <v>0</v>
      </c>
      <c r="R356">
        <f>IF(F356="tak",30*G356*(10+MAX(Q$2:Q355))+R355,R355)</f>
        <v>59355</v>
      </c>
      <c r="S356">
        <f>IF(B356=7,15*(10+MAX(Q$2:Q356)),0)+S355</f>
        <v>19385</v>
      </c>
      <c r="T356">
        <f>IF(F356="tak",30*G356*(10+MAX(Q$2:Q355))-D356+T355,T355-D356)</f>
        <v>43705</v>
      </c>
    </row>
    <row r="357" spans="1:20" x14ac:dyDescent="0.3">
      <c r="A357" s="2">
        <v>45282</v>
      </c>
      <c r="B357">
        <f t="shared" si="68"/>
        <v>5</v>
      </c>
      <c r="C357">
        <v>10</v>
      </c>
      <c r="D357">
        <f t="shared" si="69"/>
        <v>0</v>
      </c>
      <c r="E357" t="s">
        <v>9</v>
      </c>
      <c r="F357" s="2" t="str">
        <f t="shared" si="70"/>
        <v>TAK</v>
      </c>
      <c r="G357">
        <f t="shared" si="71"/>
        <v>0.2</v>
      </c>
      <c r="H357">
        <f t="shared" si="67"/>
        <v>0</v>
      </c>
      <c r="I357">
        <f t="shared" si="66"/>
        <v>60</v>
      </c>
      <c r="J357">
        <f t="shared" si="75"/>
        <v>23650</v>
      </c>
      <c r="K357">
        <f t="shared" si="76"/>
        <v>39300</v>
      </c>
      <c r="L357">
        <f t="shared" si="77"/>
        <v>15650</v>
      </c>
      <c r="M357">
        <f t="shared" si="72"/>
        <v>23650</v>
      </c>
      <c r="N357">
        <f t="shared" si="73"/>
        <v>12</v>
      </c>
      <c r="O357" t="str">
        <f t="shared" si="78"/>
        <v>nie</v>
      </c>
      <c r="P357" t="str">
        <f t="shared" si="74"/>
        <v>nie</v>
      </c>
      <c r="Q357">
        <f>IF(P357="koniec",IF(J357&gt;=2400,MAX(Q$2:Q356)+3,0),0)</f>
        <v>0</v>
      </c>
      <c r="R357">
        <f>IF(F357="tak",30*G357*(10+MAX(Q$2:Q356))+R356,R356)</f>
        <v>59523</v>
      </c>
      <c r="S357">
        <f>IF(B357=7,15*(10+MAX(Q$2:Q357)),0)+S356</f>
        <v>19385</v>
      </c>
      <c r="T357">
        <f>IF(F357="tak",30*G357*(10+MAX(Q$2:Q356))-D357+T356,T356-D357)</f>
        <v>43873</v>
      </c>
    </row>
    <row r="358" spans="1:20" x14ac:dyDescent="0.3">
      <c r="A358" s="2">
        <v>45283</v>
      </c>
      <c r="B358">
        <f t="shared" si="68"/>
        <v>6</v>
      </c>
      <c r="C358">
        <v>10</v>
      </c>
      <c r="D358">
        <f t="shared" si="69"/>
        <v>0</v>
      </c>
      <c r="E358" t="s">
        <v>9</v>
      </c>
      <c r="F358" s="2" t="str">
        <f t="shared" si="70"/>
        <v>NIE</v>
      </c>
      <c r="G358">
        <f t="shared" si="71"/>
        <v>0.2</v>
      </c>
      <c r="H358">
        <f t="shared" si="67"/>
        <v>0</v>
      </c>
      <c r="I358">
        <f t="shared" si="66"/>
        <v>0</v>
      </c>
      <c r="J358">
        <f t="shared" si="75"/>
        <v>23650</v>
      </c>
      <c r="K358">
        <f t="shared" si="76"/>
        <v>39300</v>
      </c>
      <c r="L358">
        <f t="shared" si="77"/>
        <v>15650</v>
      </c>
      <c r="M358">
        <f t="shared" si="72"/>
        <v>23650</v>
      </c>
      <c r="N358">
        <f t="shared" si="73"/>
        <v>12</v>
      </c>
      <c r="O358" t="str">
        <f t="shared" si="78"/>
        <v>nie</v>
      </c>
      <c r="P358" t="str">
        <f t="shared" si="74"/>
        <v>nie</v>
      </c>
      <c r="Q358">
        <f>IF(P358="koniec",IF(J358&gt;=2400,MAX(Q$2:Q357)+3,0),0)</f>
        <v>0</v>
      </c>
      <c r="R358">
        <f>IF(F358="tak",30*G358*(10+MAX(Q$2:Q357))+R357,R357)</f>
        <v>59523</v>
      </c>
      <c r="S358">
        <f>IF(B358=7,15*(10+MAX(Q$2:Q358)),0)+S357</f>
        <v>19385</v>
      </c>
      <c r="T358">
        <f>IF(F358="tak",30*G358*(10+MAX(Q$2:Q357))-D358+T357,T357-D358)</f>
        <v>43873</v>
      </c>
    </row>
    <row r="359" spans="1:20" x14ac:dyDescent="0.3">
      <c r="A359" s="2">
        <v>45284</v>
      </c>
      <c r="B359">
        <f t="shared" si="68"/>
        <v>7</v>
      </c>
      <c r="C359">
        <v>10</v>
      </c>
      <c r="D359">
        <f t="shared" si="69"/>
        <v>150</v>
      </c>
      <c r="E359" t="s">
        <v>9</v>
      </c>
      <c r="F359" s="2" t="str">
        <f t="shared" si="70"/>
        <v>NIE</v>
      </c>
      <c r="G359">
        <f t="shared" si="71"/>
        <v>0.2</v>
      </c>
      <c r="H359">
        <f t="shared" si="67"/>
        <v>150</v>
      </c>
      <c r="I359">
        <f t="shared" si="66"/>
        <v>0</v>
      </c>
      <c r="J359">
        <f t="shared" si="75"/>
        <v>23500</v>
      </c>
      <c r="K359">
        <f t="shared" si="76"/>
        <v>39300</v>
      </c>
      <c r="L359">
        <f t="shared" si="77"/>
        <v>15800</v>
      </c>
      <c r="M359">
        <f t="shared" si="72"/>
        <v>23500</v>
      </c>
      <c r="N359">
        <f t="shared" si="73"/>
        <v>12</v>
      </c>
      <c r="O359" t="str">
        <f t="shared" si="78"/>
        <v>nie</v>
      </c>
      <c r="P359" t="str">
        <f t="shared" si="74"/>
        <v>nie</v>
      </c>
      <c r="Q359">
        <f>IF(P359="koniec",IF(J359&gt;=2400,MAX(Q$2:Q358)+3,0),0)</f>
        <v>0</v>
      </c>
      <c r="R359">
        <f>IF(F359="tak",30*G359*(10+MAX(Q$2:Q358))+R358,R358)</f>
        <v>59523</v>
      </c>
      <c r="S359">
        <f>IF(B359=7,15*(10+MAX(Q$2:Q359)),0)+S358</f>
        <v>19805</v>
      </c>
      <c r="T359">
        <f>IF(F359="tak",30*G359*(10+MAX(Q$2:Q358))-D359+T358,T358-D359)</f>
        <v>43723</v>
      </c>
    </row>
    <row r="360" spans="1:20" x14ac:dyDescent="0.3">
      <c r="A360" s="2">
        <v>45285</v>
      </c>
      <c r="B360">
        <f t="shared" si="68"/>
        <v>1</v>
      </c>
      <c r="C360">
        <v>10</v>
      </c>
      <c r="D360">
        <f t="shared" si="69"/>
        <v>0</v>
      </c>
      <c r="E360" t="s">
        <v>9</v>
      </c>
      <c r="F360" s="2" t="str">
        <f t="shared" si="70"/>
        <v>TAK</v>
      </c>
      <c r="G360">
        <f t="shared" si="71"/>
        <v>0.2</v>
      </c>
      <c r="H360">
        <f t="shared" si="67"/>
        <v>0</v>
      </c>
      <c r="I360">
        <f t="shared" si="66"/>
        <v>60</v>
      </c>
      <c r="J360">
        <f t="shared" si="75"/>
        <v>23560</v>
      </c>
      <c r="K360">
        <f t="shared" si="76"/>
        <v>39360</v>
      </c>
      <c r="L360">
        <f t="shared" si="77"/>
        <v>15800</v>
      </c>
      <c r="M360">
        <f t="shared" si="72"/>
        <v>23560</v>
      </c>
      <c r="N360">
        <f t="shared" si="73"/>
        <v>12</v>
      </c>
      <c r="O360" t="str">
        <f t="shared" si="78"/>
        <v>nie</v>
      </c>
      <c r="P360" t="str">
        <f t="shared" si="74"/>
        <v>nie</v>
      </c>
      <c r="Q360">
        <f>IF(P360="koniec",IF(J360&gt;=2400,MAX(Q$2:Q359)+3,0),0)</f>
        <v>0</v>
      </c>
      <c r="R360">
        <f>IF(F360="tak",30*G360*(10+MAX(Q$2:Q359))+R359,R359)</f>
        <v>59691</v>
      </c>
      <c r="S360">
        <f>IF(B360=7,15*(10+MAX(Q$2:Q360)),0)+S359</f>
        <v>19805</v>
      </c>
      <c r="T360">
        <f>IF(F360="tak",30*G360*(10+MAX(Q$2:Q359))-D360+T359,T359-D360)</f>
        <v>43891</v>
      </c>
    </row>
    <row r="361" spans="1:20" x14ac:dyDescent="0.3">
      <c r="A361" s="2">
        <v>45286</v>
      </c>
      <c r="B361">
        <f t="shared" si="68"/>
        <v>2</v>
      </c>
      <c r="C361">
        <v>10</v>
      </c>
      <c r="D361">
        <f t="shared" si="69"/>
        <v>0</v>
      </c>
      <c r="E361" t="s">
        <v>9</v>
      </c>
      <c r="F361" s="2" t="str">
        <f t="shared" si="70"/>
        <v>TAK</v>
      </c>
      <c r="G361">
        <f t="shared" si="71"/>
        <v>0.2</v>
      </c>
      <c r="H361">
        <f t="shared" si="67"/>
        <v>0</v>
      </c>
      <c r="I361">
        <f t="shared" si="66"/>
        <v>60</v>
      </c>
      <c r="J361">
        <f t="shared" si="75"/>
        <v>23620</v>
      </c>
      <c r="K361">
        <f t="shared" si="76"/>
        <v>39420</v>
      </c>
      <c r="L361">
        <f t="shared" si="77"/>
        <v>15800</v>
      </c>
      <c r="M361">
        <f t="shared" si="72"/>
        <v>23620</v>
      </c>
      <c r="N361">
        <f t="shared" si="73"/>
        <v>12</v>
      </c>
      <c r="O361" t="str">
        <f t="shared" si="78"/>
        <v>nie</v>
      </c>
      <c r="P361" t="str">
        <f t="shared" si="74"/>
        <v>nie</v>
      </c>
      <c r="Q361">
        <f>IF(P361="koniec",IF(J361&gt;=2400,MAX(Q$2:Q360)+3,0),0)</f>
        <v>0</v>
      </c>
      <c r="R361">
        <f>IF(F361="tak",30*G361*(10+MAX(Q$2:Q360))+R360,R360)</f>
        <v>59859</v>
      </c>
      <c r="S361">
        <f>IF(B361=7,15*(10+MAX(Q$2:Q361)),0)+S360</f>
        <v>19805</v>
      </c>
      <c r="T361">
        <f>IF(F361="tak",30*G361*(10+MAX(Q$2:Q360))-D361+T360,T360-D361)</f>
        <v>44059</v>
      </c>
    </row>
    <row r="362" spans="1:20" x14ac:dyDescent="0.3">
      <c r="A362" s="2">
        <v>45287</v>
      </c>
      <c r="B362">
        <f t="shared" si="68"/>
        <v>3</v>
      </c>
      <c r="C362">
        <v>10</v>
      </c>
      <c r="D362">
        <f t="shared" si="69"/>
        <v>0</v>
      </c>
      <c r="E362" t="s">
        <v>9</v>
      </c>
      <c r="F362" s="2" t="str">
        <f t="shared" si="70"/>
        <v>TAK</v>
      </c>
      <c r="G362">
        <f t="shared" si="71"/>
        <v>0.2</v>
      </c>
      <c r="H362">
        <f t="shared" si="67"/>
        <v>0</v>
      </c>
      <c r="I362">
        <f t="shared" si="66"/>
        <v>60</v>
      </c>
      <c r="J362">
        <f t="shared" si="75"/>
        <v>23680</v>
      </c>
      <c r="K362">
        <f t="shared" si="76"/>
        <v>39480</v>
      </c>
      <c r="L362">
        <f t="shared" si="77"/>
        <v>15800</v>
      </c>
      <c r="M362">
        <f t="shared" si="72"/>
        <v>23680</v>
      </c>
      <c r="N362">
        <f t="shared" si="73"/>
        <v>12</v>
      </c>
      <c r="O362" t="str">
        <f t="shared" si="78"/>
        <v>nie</v>
      </c>
      <c r="P362" t="str">
        <f t="shared" si="74"/>
        <v>nie</v>
      </c>
      <c r="Q362">
        <f>IF(P362="koniec",IF(J362&gt;=2400,MAX(Q$2:Q361)+3,0),0)</f>
        <v>0</v>
      </c>
      <c r="R362">
        <f>IF(F362="tak",30*G362*(10+MAX(Q$2:Q361))+R361,R361)</f>
        <v>60027</v>
      </c>
      <c r="S362">
        <f>IF(B362=7,15*(10+MAX(Q$2:Q362)),0)+S361</f>
        <v>19805</v>
      </c>
      <c r="T362">
        <f>IF(F362="tak",30*G362*(10+MAX(Q$2:Q361))-D362+T361,T361-D362)</f>
        <v>44227</v>
      </c>
    </row>
    <row r="363" spans="1:20" x14ac:dyDescent="0.3">
      <c r="A363" s="2">
        <v>45288</v>
      </c>
      <c r="B363">
        <f t="shared" si="68"/>
        <v>4</v>
      </c>
      <c r="C363">
        <v>10</v>
      </c>
      <c r="D363">
        <f t="shared" si="69"/>
        <v>0</v>
      </c>
      <c r="E363" t="s">
        <v>9</v>
      </c>
      <c r="F363" s="2" t="str">
        <f t="shared" si="70"/>
        <v>TAK</v>
      </c>
      <c r="G363">
        <f t="shared" si="71"/>
        <v>0.2</v>
      </c>
      <c r="H363">
        <f t="shared" si="67"/>
        <v>0</v>
      </c>
      <c r="I363">
        <f t="shared" si="66"/>
        <v>60</v>
      </c>
      <c r="J363">
        <f t="shared" si="75"/>
        <v>23740</v>
      </c>
      <c r="K363">
        <f t="shared" si="76"/>
        <v>39540</v>
      </c>
      <c r="L363">
        <f t="shared" si="77"/>
        <v>15800</v>
      </c>
      <c r="M363">
        <f t="shared" si="72"/>
        <v>23740</v>
      </c>
      <c r="N363">
        <f t="shared" si="73"/>
        <v>12</v>
      </c>
      <c r="O363" t="str">
        <f t="shared" si="78"/>
        <v>nie</v>
      </c>
      <c r="P363" t="str">
        <f t="shared" si="74"/>
        <v>nie</v>
      </c>
      <c r="Q363">
        <f>IF(P363="koniec",IF(J363&gt;=2400,MAX(Q$2:Q362)+3,0),0)</f>
        <v>0</v>
      </c>
      <c r="R363">
        <f>IF(F363="tak",30*G363*(10+MAX(Q$2:Q362))+R362,R362)</f>
        <v>60195</v>
      </c>
      <c r="S363">
        <f>IF(B363=7,15*(10+MAX(Q$2:Q363)),0)+S362</f>
        <v>19805</v>
      </c>
      <c r="T363">
        <f>IF(F363="tak",30*G363*(10+MAX(Q$2:Q362))-D363+T362,T362-D363)</f>
        <v>44395</v>
      </c>
    </row>
    <row r="364" spans="1:20" x14ac:dyDescent="0.3">
      <c r="A364" s="2">
        <v>45289</v>
      </c>
      <c r="B364">
        <f t="shared" si="68"/>
        <v>5</v>
      </c>
      <c r="C364">
        <v>10</v>
      </c>
      <c r="D364">
        <f t="shared" si="69"/>
        <v>0</v>
      </c>
      <c r="E364" t="s">
        <v>9</v>
      </c>
      <c r="F364" s="2" t="str">
        <f t="shared" si="70"/>
        <v>TAK</v>
      </c>
      <c r="G364">
        <f t="shared" si="71"/>
        <v>0.2</v>
      </c>
      <c r="H364">
        <f t="shared" si="67"/>
        <v>0</v>
      </c>
      <c r="I364">
        <f t="shared" si="66"/>
        <v>60</v>
      </c>
      <c r="J364">
        <f t="shared" si="75"/>
        <v>23800</v>
      </c>
      <c r="K364">
        <f t="shared" si="76"/>
        <v>39600</v>
      </c>
      <c r="L364">
        <f t="shared" si="77"/>
        <v>15800</v>
      </c>
      <c r="M364">
        <f t="shared" si="72"/>
        <v>23800</v>
      </c>
      <c r="N364">
        <f t="shared" si="73"/>
        <v>12</v>
      </c>
      <c r="O364" t="str">
        <f t="shared" si="78"/>
        <v>nie</v>
      </c>
      <c r="P364" t="str">
        <f t="shared" si="74"/>
        <v>nie</v>
      </c>
      <c r="Q364">
        <f>IF(P364="koniec",IF(J364&gt;=2400,MAX(Q$2:Q363)+3,0),0)</f>
        <v>0</v>
      </c>
      <c r="R364">
        <f>IF(F364="tak",30*G364*(10+MAX(Q$2:Q363))+R363,R363)</f>
        <v>60363</v>
      </c>
      <c r="S364">
        <f>IF(B364=7,15*(10+MAX(Q$2:Q364)),0)+S363</f>
        <v>19805</v>
      </c>
      <c r="T364">
        <f>IF(F364="tak",30*G364*(10+MAX(Q$2:Q363))-D364+T363,T363-D364)</f>
        <v>44563</v>
      </c>
    </row>
    <row r="365" spans="1:20" x14ac:dyDescent="0.3">
      <c r="A365" s="2">
        <v>45290</v>
      </c>
      <c r="B365">
        <f t="shared" si="68"/>
        <v>6</v>
      </c>
      <c r="C365">
        <v>10</v>
      </c>
      <c r="D365">
        <f t="shared" si="69"/>
        <v>0</v>
      </c>
      <c r="E365" t="s">
        <v>9</v>
      </c>
      <c r="F365" s="2" t="str">
        <f t="shared" si="70"/>
        <v>NIE</v>
      </c>
      <c r="G365">
        <f t="shared" si="71"/>
        <v>0.2</v>
      </c>
      <c r="H365">
        <f t="shared" si="67"/>
        <v>0</v>
      </c>
      <c r="I365">
        <f t="shared" si="66"/>
        <v>0</v>
      </c>
      <c r="J365">
        <f t="shared" si="75"/>
        <v>23800</v>
      </c>
      <c r="K365">
        <f t="shared" si="76"/>
        <v>39600</v>
      </c>
      <c r="L365">
        <f t="shared" si="77"/>
        <v>15800</v>
      </c>
      <c r="M365">
        <f t="shared" si="72"/>
        <v>23800</v>
      </c>
      <c r="N365">
        <f t="shared" si="73"/>
        <v>12</v>
      </c>
      <c r="O365" t="str">
        <f t="shared" si="78"/>
        <v>nie</v>
      </c>
      <c r="P365" t="str">
        <f>IF(AND(O365="nie",O366="tak"),"koniec","nie")</f>
        <v>nie</v>
      </c>
      <c r="Q365">
        <f>IF(P365="koniec",IF(J365&gt;=2400,MAX(Q$2:Q364)+3,0),0)</f>
        <v>0</v>
      </c>
      <c r="R365">
        <f>IF(F365="tak",30*G365*(10+MAX(Q$2:Q364))+R364,R364)</f>
        <v>60363</v>
      </c>
      <c r="S365">
        <f>IF(B365=7,15*(10+MAX(Q$2:Q365)),0)+S364</f>
        <v>19805</v>
      </c>
      <c r="T365">
        <f>IF(F365="tak",30*G365*(10+MAX(Q$2:Q364))-D365+T364,T364-D365)</f>
        <v>44563</v>
      </c>
    </row>
    <row r="366" spans="1:20" x14ac:dyDescent="0.3">
      <c r="A366" s="2">
        <v>45291</v>
      </c>
      <c r="B366">
        <f t="shared" si="68"/>
        <v>7</v>
      </c>
      <c r="C366">
        <v>10</v>
      </c>
      <c r="D366">
        <f t="shared" si="69"/>
        <v>150</v>
      </c>
      <c r="E366" t="s">
        <v>9</v>
      </c>
      <c r="F366" s="2" t="str">
        <f t="shared" si="70"/>
        <v>NIE</v>
      </c>
      <c r="G366">
        <f t="shared" si="71"/>
        <v>0.2</v>
      </c>
      <c r="H366">
        <f t="shared" si="67"/>
        <v>150</v>
      </c>
      <c r="I366">
        <f t="shared" si="66"/>
        <v>0</v>
      </c>
      <c r="J366">
        <f t="shared" si="75"/>
        <v>23650</v>
      </c>
      <c r="K366">
        <f>IF(F366="tak",G366*C366*30+K365,K365)</f>
        <v>39600</v>
      </c>
      <c r="L366">
        <f>L365+D366</f>
        <v>15950</v>
      </c>
      <c r="M366">
        <f t="shared" si="72"/>
        <v>23650</v>
      </c>
      <c r="N366">
        <f t="shared" si="73"/>
        <v>12</v>
      </c>
      <c r="O366" t="str">
        <f>IF(N366=N365,"nie","tak")</f>
        <v>nie</v>
      </c>
      <c r="P366" t="str">
        <f>IF(AND(O366="nie",O367="tak"),"koniec","nie")</f>
        <v>koniec</v>
      </c>
      <c r="Q366">
        <f>IF(P366="koniec",IF(J366&gt;=2400,MAX(Q$2:Q365)+3,0),0)</f>
        <v>21</v>
      </c>
      <c r="R366">
        <f>IF(F366="tak",30*G366*(10+MAX(Q$2:Q365))+R365,R365)</f>
        <v>60363</v>
      </c>
      <c r="S366">
        <f>IF(B366=7,15*(10+MAX(Q$2:Q366)),0)+S365</f>
        <v>20270</v>
      </c>
      <c r="T366">
        <f>IF(F366="tak",30*G366*(10+MAX(Q$2:Q365))-D366+T365,T365-D366)</f>
        <v>44413</v>
      </c>
    </row>
    <row r="367" spans="1:20" x14ac:dyDescent="0.3">
      <c r="A367" s="2">
        <v>45292</v>
      </c>
      <c r="B367">
        <f t="shared" si="68"/>
        <v>1</v>
      </c>
      <c r="C367">
        <v>10</v>
      </c>
      <c r="D367">
        <f t="shared" si="69"/>
        <v>0</v>
      </c>
      <c r="E367" t="s">
        <v>9</v>
      </c>
      <c r="F367" s="2" t="str">
        <f t="shared" si="70"/>
        <v>TAK</v>
      </c>
      <c r="G367">
        <f t="shared" si="71"/>
        <v>0.2</v>
      </c>
      <c r="H367">
        <f t="shared" si="67"/>
        <v>0</v>
      </c>
      <c r="I367">
        <f t="shared" si="66"/>
        <v>60</v>
      </c>
      <c r="J367">
        <f t="shared" si="75"/>
        <v>23710</v>
      </c>
      <c r="K367">
        <f>IF(F367="tak",G367*C367*30+K366,K366)</f>
        <v>39660</v>
      </c>
      <c r="L367">
        <f>L366+D367</f>
        <v>15950</v>
      </c>
      <c r="M367">
        <f t="shared" si="72"/>
        <v>23710</v>
      </c>
      <c r="N367">
        <f t="shared" si="73"/>
        <v>1</v>
      </c>
      <c r="O367" t="str">
        <f>IF(N367=N366,"nie","tak")</f>
        <v>tak</v>
      </c>
      <c r="P367" t="str">
        <f t="shared" si="74"/>
        <v>nie</v>
      </c>
      <c r="Q367">
        <f>IF(P367="koniec",IF(J367&gt;=2400,MAX(Q$2:Q366)+3,0),0)</f>
        <v>0</v>
      </c>
      <c r="R367">
        <f>IF(F367="tak",30*G367*(10+MAX(Q$2:Q366))+R366,R366)</f>
        <v>60549</v>
      </c>
      <c r="S367">
        <f>IF(B367=7,15*(10+MAX(Q$2:Q367)),0)+S366</f>
        <v>20270</v>
      </c>
      <c r="T367">
        <f>IF(F367="tak",30*G367*(10+MAX(Q$2:Q366))-D367+T366,T366-D367)</f>
        <v>44599</v>
      </c>
    </row>
    <row r="368" spans="1:20" x14ac:dyDescent="0.3">
      <c r="A368" s="2">
        <v>45293</v>
      </c>
      <c r="B368">
        <f t="shared" si="68"/>
        <v>2</v>
      </c>
      <c r="C368">
        <v>10</v>
      </c>
      <c r="D368">
        <f t="shared" si="69"/>
        <v>0</v>
      </c>
      <c r="E368" t="s">
        <v>9</v>
      </c>
      <c r="F368" s="2" t="str">
        <f t="shared" si="70"/>
        <v>TAK</v>
      </c>
      <c r="G368">
        <f t="shared" si="71"/>
        <v>0.2</v>
      </c>
      <c r="H368">
        <f t="shared" si="67"/>
        <v>0</v>
      </c>
      <c r="I368">
        <f t="shared" si="66"/>
        <v>60</v>
      </c>
      <c r="J368">
        <f t="shared" si="75"/>
        <v>23770</v>
      </c>
      <c r="K368">
        <f t="shared" si="76"/>
        <v>39720</v>
      </c>
      <c r="L368">
        <f t="shared" si="77"/>
        <v>15950</v>
      </c>
      <c r="M368">
        <f t="shared" si="72"/>
        <v>23770</v>
      </c>
      <c r="N368">
        <f t="shared" si="73"/>
        <v>1</v>
      </c>
      <c r="O368" t="str">
        <f t="shared" si="78"/>
        <v>nie</v>
      </c>
      <c r="P368" t="str">
        <f t="shared" si="74"/>
        <v>nie</v>
      </c>
      <c r="Q368">
        <f>IF(P368="koniec",IF(J368&gt;=2400,MAX(Q$2:Q367)+3,0),0)</f>
        <v>0</v>
      </c>
      <c r="R368">
        <f>IF(F368="tak",30*G368*(10+MAX(Q$2:Q367))+R367,R367)</f>
        <v>60735</v>
      </c>
      <c r="S368">
        <f>IF(B368=7,15*(10+MAX(Q$2:Q368)),0)+S367</f>
        <v>20270</v>
      </c>
      <c r="T368">
        <f>IF(F368="tak",30*G368*(10+MAX(Q$2:Q367))-D368+T367,T367-D368)</f>
        <v>44785</v>
      </c>
    </row>
    <row r="369" spans="1:20" x14ac:dyDescent="0.3">
      <c r="A369" s="2">
        <v>45294</v>
      </c>
      <c r="B369">
        <f t="shared" si="68"/>
        <v>3</v>
      </c>
      <c r="C369">
        <v>10</v>
      </c>
      <c r="D369">
        <f t="shared" si="69"/>
        <v>0</v>
      </c>
      <c r="E369" t="s">
        <v>9</v>
      </c>
      <c r="F369" s="2" t="str">
        <f t="shared" si="70"/>
        <v>TAK</v>
      </c>
      <c r="G369">
        <f t="shared" si="71"/>
        <v>0.2</v>
      </c>
      <c r="H369">
        <f t="shared" si="67"/>
        <v>0</v>
      </c>
      <c r="I369">
        <f t="shared" si="66"/>
        <v>60</v>
      </c>
      <c r="J369">
        <f t="shared" si="75"/>
        <v>23830</v>
      </c>
      <c r="K369">
        <f t="shared" si="76"/>
        <v>39780</v>
      </c>
      <c r="L369">
        <f t="shared" si="77"/>
        <v>15950</v>
      </c>
      <c r="M369">
        <f t="shared" si="72"/>
        <v>23830</v>
      </c>
      <c r="N369">
        <f t="shared" si="73"/>
        <v>1</v>
      </c>
      <c r="O369" t="str">
        <f t="shared" si="78"/>
        <v>nie</v>
      </c>
      <c r="P369" t="str">
        <f t="shared" si="74"/>
        <v>nie</v>
      </c>
      <c r="Q369">
        <f>IF(P369="koniec",IF(J369&gt;=2400,MAX(Q$2:Q368)+3,0),0)</f>
        <v>0</v>
      </c>
      <c r="R369">
        <f>IF(F369="tak",30*G369*(10+MAX(Q$2:Q368))+R368,R368)</f>
        <v>60921</v>
      </c>
      <c r="S369">
        <f>IF(B369=7,15*(10+MAX(Q$2:Q369)),0)+S368</f>
        <v>20270</v>
      </c>
      <c r="T369">
        <f>IF(F369="tak",30*G369*(10+MAX(Q$2:Q368))-D369+T368,T368-D369)</f>
        <v>44971</v>
      </c>
    </row>
    <row r="370" spans="1:20" x14ac:dyDescent="0.3">
      <c r="A370" s="2">
        <v>45295</v>
      </c>
      <c r="B370">
        <f t="shared" si="68"/>
        <v>4</v>
      </c>
      <c r="C370">
        <v>10</v>
      </c>
      <c r="D370">
        <f t="shared" si="69"/>
        <v>0</v>
      </c>
      <c r="E370" t="s">
        <v>9</v>
      </c>
      <c r="F370" s="2" t="str">
        <f t="shared" si="70"/>
        <v>TAK</v>
      </c>
      <c r="G370">
        <f t="shared" si="71"/>
        <v>0.2</v>
      </c>
      <c r="H370">
        <f t="shared" si="67"/>
        <v>0</v>
      </c>
      <c r="I370">
        <f t="shared" si="66"/>
        <v>60</v>
      </c>
      <c r="J370">
        <f t="shared" si="75"/>
        <v>23890</v>
      </c>
      <c r="K370">
        <f t="shared" si="76"/>
        <v>39840</v>
      </c>
      <c r="L370">
        <f t="shared" si="77"/>
        <v>15950</v>
      </c>
      <c r="M370">
        <f t="shared" si="72"/>
        <v>23890</v>
      </c>
      <c r="N370">
        <f t="shared" si="73"/>
        <v>1</v>
      </c>
      <c r="O370" t="str">
        <f t="shared" si="78"/>
        <v>nie</v>
      </c>
      <c r="P370" t="str">
        <f t="shared" si="74"/>
        <v>nie</v>
      </c>
      <c r="Q370">
        <f>IF(P370="koniec",IF(J370&gt;=2400,MAX(Q$2:Q369)+3,0),0)</f>
        <v>0</v>
      </c>
      <c r="R370">
        <f>IF(F370="tak",30*G370*(10+MAX(Q$2:Q369))+R369,R369)</f>
        <v>61107</v>
      </c>
      <c r="S370">
        <f>IF(B370=7,15*(10+MAX(Q$2:Q370)),0)+S369</f>
        <v>20270</v>
      </c>
      <c r="T370">
        <f>IF(F370="tak",30*G370*(10+MAX(Q$2:Q369))-D370+T369,T369-D370)</f>
        <v>45157</v>
      </c>
    </row>
    <row r="371" spans="1:20" x14ac:dyDescent="0.3">
      <c r="A371" s="2">
        <v>45296</v>
      </c>
      <c r="B371">
        <f t="shared" si="68"/>
        <v>5</v>
      </c>
      <c r="C371">
        <v>10</v>
      </c>
      <c r="D371">
        <f t="shared" si="69"/>
        <v>0</v>
      </c>
      <c r="E371" t="s">
        <v>9</v>
      </c>
      <c r="F371" s="2" t="str">
        <f t="shared" si="70"/>
        <v>TAK</v>
      </c>
      <c r="G371">
        <f t="shared" si="71"/>
        <v>0.2</v>
      </c>
      <c r="H371">
        <f t="shared" si="67"/>
        <v>0</v>
      </c>
      <c r="I371">
        <f t="shared" si="66"/>
        <v>60</v>
      </c>
      <c r="J371">
        <f t="shared" si="75"/>
        <v>23950</v>
      </c>
      <c r="K371">
        <f t="shared" si="76"/>
        <v>39900</v>
      </c>
      <c r="L371">
        <f t="shared" si="77"/>
        <v>15950</v>
      </c>
      <c r="M371">
        <f t="shared" si="72"/>
        <v>23950</v>
      </c>
      <c r="N371">
        <f t="shared" si="73"/>
        <v>1</v>
      </c>
      <c r="O371" t="str">
        <f t="shared" si="78"/>
        <v>nie</v>
      </c>
      <c r="P371" t="str">
        <f t="shared" si="74"/>
        <v>nie</v>
      </c>
      <c r="Q371">
        <f>IF(P371="koniec",IF(J371&gt;=2400,MAX(Q$2:Q370)+3,0),0)</f>
        <v>0</v>
      </c>
      <c r="R371">
        <f>IF(F371="tak",30*G371*(10+MAX(Q$2:Q370))+R370,R370)</f>
        <v>61293</v>
      </c>
      <c r="S371">
        <f>IF(B371=7,15*(10+MAX(Q$2:Q371)),0)+S370</f>
        <v>20270</v>
      </c>
      <c r="T371">
        <f>IF(F371="tak",30*G371*(10+MAX(Q$2:Q370))-D371+T370,T370-D371)</f>
        <v>45343</v>
      </c>
    </row>
    <row r="372" spans="1:20" x14ac:dyDescent="0.3">
      <c r="A372" s="2">
        <v>45297</v>
      </c>
      <c r="B372">
        <f t="shared" si="68"/>
        <v>6</v>
      </c>
      <c r="C372">
        <v>10</v>
      </c>
      <c r="D372">
        <f t="shared" si="69"/>
        <v>0</v>
      </c>
      <c r="E372" t="s">
        <v>9</v>
      </c>
      <c r="F372" s="2" t="str">
        <f t="shared" si="70"/>
        <v>NIE</v>
      </c>
      <c r="G372">
        <f t="shared" si="71"/>
        <v>0.2</v>
      </c>
      <c r="H372">
        <f t="shared" si="67"/>
        <v>0</v>
      </c>
      <c r="I372">
        <f t="shared" si="66"/>
        <v>0</v>
      </c>
      <c r="J372">
        <f t="shared" si="75"/>
        <v>23950</v>
      </c>
      <c r="K372">
        <f t="shared" si="76"/>
        <v>39900</v>
      </c>
      <c r="L372">
        <f t="shared" si="77"/>
        <v>15950</v>
      </c>
      <c r="M372">
        <f t="shared" si="72"/>
        <v>23950</v>
      </c>
      <c r="N372">
        <f t="shared" si="73"/>
        <v>1</v>
      </c>
      <c r="O372" t="str">
        <f t="shared" si="78"/>
        <v>nie</v>
      </c>
      <c r="P372" t="str">
        <f t="shared" si="74"/>
        <v>nie</v>
      </c>
      <c r="Q372">
        <f>IF(P372="koniec",IF(J372&gt;=2400,MAX(Q$2:Q371)+3,0),0)</f>
        <v>0</v>
      </c>
      <c r="R372">
        <f>IF(F372="tak",30*G372*(10+MAX(Q$2:Q371))+R371,R371)</f>
        <v>61293</v>
      </c>
      <c r="S372">
        <f>IF(B372=7,15*(10+MAX(Q$2:Q372)),0)+S371</f>
        <v>20270</v>
      </c>
      <c r="T372">
        <f>IF(F372="tak",30*G372*(10+MAX(Q$2:Q371))-D372+T371,T371-D372)</f>
        <v>45343</v>
      </c>
    </row>
    <row r="373" spans="1:20" x14ac:dyDescent="0.3">
      <c r="A373" s="2">
        <v>45298</v>
      </c>
      <c r="B373">
        <f t="shared" si="68"/>
        <v>7</v>
      </c>
      <c r="C373">
        <v>10</v>
      </c>
      <c r="D373">
        <f t="shared" si="69"/>
        <v>150</v>
      </c>
      <c r="E373" t="s">
        <v>9</v>
      </c>
      <c r="F373" s="2" t="str">
        <f t="shared" si="70"/>
        <v>NIE</v>
      </c>
      <c r="G373">
        <f t="shared" si="71"/>
        <v>0.2</v>
      </c>
      <c r="H373">
        <f t="shared" si="67"/>
        <v>150</v>
      </c>
      <c r="I373">
        <f t="shared" si="66"/>
        <v>0</v>
      </c>
      <c r="J373">
        <f t="shared" si="75"/>
        <v>23800</v>
      </c>
      <c r="K373">
        <f t="shared" si="76"/>
        <v>39900</v>
      </c>
      <c r="L373">
        <f t="shared" si="77"/>
        <v>16100</v>
      </c>
      <c r="M373">
        <f t="shared" si="72"/>
        <v>23800</v>
      </c>
      <c r="N373">
        <f t="shared" si="73"/>
        <v>1</v>
      </c>
      <c r="O373" t="str">
        <f t="shared" si="78"/>
        <v>nie</v>
      </c>
      <c r="P373" t="str">
        <f t="shared" si="74"/>
        <v>nie</v>
      </c>
      <c r="Q373">
        <f>IF(P373="koniec",IF(J373&gt;=2400,MAX(Q$2:Q372)+3,0),0)</f>
        <v>0</v>
      </c>
      <c r="R373">
        <f>IF(F373="tak",30*G373*(10+MAX(Q$2:Q372))+R372,R372)</f>
        <v>61293</v>
      </c>
      <c r="S373">
        <f>IF(B373=7,15*(10+MAX(Q$2:Q373)),0)+S372</f>
        <v>20735</v>
      </c>
      <c r="T373">
        <f>IF(F373="tak",30*G373*(10+MAX(Q$2:Q372))-D373+T372,T372-D373)</f>
        <v>45193</v>
      </c>
    </row>
    <row r="374" spans="1:20" x14ac:dyDescent="0.3">
      <c r="A374" s="2">
        <v>45299</v>
      </c>
      <c r="B374">
        <f t="shared" si="68"/>
        <v>1</v>
      </c>
      <c r="C374">
        <v>10</v>
      </c>
      <c r="D374">
        <f t="shared" si="69"/>
        <v>0</v>
      </c>
      <c r="E374" t="s">
        <v>9</v>
      </c>
      <c r="F374" s="2" t="str">
        <f t="shared" si="70"/>
        <v>TAK</v>
      </c>
      <c r="G374">
        <f t="shared" si="71"/>
        <v>0.2</v>
      </c>
      <c r="H374">
        <f t="shared" si="67"/>
        <v>0</v>
      </c>
      <c r="I374">
        <f t="shared" si="66"/>
        <v>60</v>
      </c>
      <c r="J374">
        <f t="shared" si="75"/>
        <v>23860</v>
      </c>
      <c r="K374">
        <f t="shared" si="76"/>
        <v>39960</v>
      </c>
      <c r="L374">
        <f t="shared" si="77"/>
        <v>16100</v>
      </c>
      <c r="M374">
        <f t="shared" si="72"/>
        <v>23860</v>
      </c>
      <c r="N374">
        <f t="shared" si="73"/>
        <v>1</v>
      </c>
      <c r="O374" t="str">
        <f t="shared" si="78"/>
        <v>nie</v>
      </c>
      <c r="P374" t="str">
        <f t="shared" si="74"/>
        <v>nie</v>
      </c>
      <c r="Q374">
        <f>IF(P374="koniec",IF(J374&gt;=2400,MAX(Q$2:Q373)+3,0),0)</f>
        <v>0</v>
      </c>
      <c r="R374">
        <f>IF(F374="tak",30*G374*(10+MAX(Q$2:Q373))+R373,R373)</f>
        <v>61479</v>
      </c>
      <c r="S374">
        <f>IF(B374=7,15*(10+MAX(Q$2:Q374)),0)+S373</f>
        <v>20735</v>
      </c>
      <c r="T374">
        <f>IF(F374="tak",30*G374*(10+MAX(Q$2:Q373))-D374+T373,T373-D374)</f>
        <v>45379</v>
      </c>
    </row>
    <row r="375" spans="1:20" x14ac:dyDescent="0.3">
      <c r="A375" s="2">
        <v>45300</v>
      </c>
      <c r="B375">
        <f t="shared" si="68"/>
        <v>2</v>
      </c>
      <c r="C375">
        <v>10</v>
      </c>
      <c r="D375">
        <f t="shared" si="69"/>
        <v>0</v>
      </c>
      <c r="E375" t="s">
        <v>9</v>
      </c>
      <c r="F375" s="2" t="str">
        <f t="shared" si="70"/>
        <v>TAK</v>
      </c>
      <c r="G375">
        <f t="shared" si="71"/>
        <v>0.2</v>
      </c>
      <c r="H375">
        <f t="shared" si="67"/>
        <v>0</v>
      </c>
      <c r="I375">
        <f t="shared" ref="I375:I436" si="79">IF(F375="tak",G375*C375*30,0)</f>
        <v>60</v>
      </c>
      <c r="J375">
        <f t="shared" si="75"/>
        <v>23920</v>
      </c>
      <c r="K375">
        <f t="shared" si="76"/>
        <v>40020</v>
      </c>
      <c r="L375">
        <f t="shared" si="77"/>
        <v>16100</v>
      </c>
      <c r="M375">
        <f t="shared" si="72"/>
        <v>23920</v>
      </c>
      <c r="N375">
        <f t="shared" si="73"/>
        <v>1</v>
      </c>
      <c r="O375" t="str">
        <f t="shared" si="78"/>
        <v>nie</v>
      </c>
      <c r="P375" t="str">
        <f t="shared" si="74"/>
        <v>nie</v>
      </c>
      <c r="Q375">
        <f>IF(P375="koniec",IF(J375&gt;=2400,MAX(Q$2:Q374)+3,0),0)</f>
        <v>0</v>
      </c>
      <c r="R375">
        <f>IF(F375="tak",30*G375*(10+MAX(Q$2:Q374))+R374,R374)</f>
        <v>61665</v>
      </c>
      <c r="S375">
        <f>IF(B375=7,15*(10+MAX(Q$2:Q375)),0)+S374</f>
        <v>20735</v>
      </c>
      <c r="T375">
        <f>IF(F375="tak",30*G375*(10+MAX(Q$2:Q374))-D375+T374,T374-D375)</f>
        <v>45565</v>
      </c>
    </row>
    <row r="376" spans="1:20" x14ac:dyDescent="0.3">
      <c r="A376" s="2">
        <v>45301</v>
      </c>
      <c r="B376">
        <f t="shared" si="68"/>
        <v>3</v>
      </c>
      <c r="C376">
        <v>10</v>
      </c>
      <c r="D376">
        <f t="shared" si="69"/>
        <v>0</v>
      </c>
      <c r="E376" t="s">
        <v>9</v>
      </c>
      <c r="F376" s="2" t="str">
        <f t="shared" si="70"/>
        <v>TAK</v>
      </c>
      <c r="G376">
        <f t="shared" si="71"/>
        <v>0.2</v>
      </c>
      <c r="H376">
        <f t="shared" ref="H376:H437" si="80">D376</f>
        <v>0</v>
      </c>
      <c r="I376">
        <f t="shared" si="79"/>
        <v>60</v>
      </c>
      <c r="J376">
        <f t="shared" si="75"/>
        <v>23980</v>
      </c>
      <c r="K376">
        <f t="shared" si="76"/>
        <v>40080</v>
      </c>
      <c r="L376">
        <f t="shared" si="77"/>
        <v>16100</v>
      </c>
      <c r="M376">
        <f t="shared" si="72"/>
        <v>23980</v>
      </c>
      <c r="N376">
        <f t="shared" si="73"/>
        <v>1</v>
      </c>
      <c r="O376" t="str">
        <f t="shared" si="78"/>
        <v>nie</v>
      </c>
      <c r="P376" t="str">
        <f t="shared" si="74"/>
        <v>nie</v>
      </c>
      <c r="Q376">
        <f>IF(P376="koniec",IF(J376&gt;=2400,MAX(Q$2:Q375)+3,0),0)</f>
        <v>0</v>
      </c>
      <c r="R376">
        <f>IF(F376="tak",30*G376*(10+MAX(Q$2:Q375))+R375,R375)</f>
        <v>61851</v>
      </c>
      <c r="S376">
        <f>IF(B376=7,15*(10+MAX(Q$2:Q376)),0)+S375</f>
        <v>20735</v>
      </c>
      <c r="T376">
        <f>IF(F376="tak",30*G376*(10+MAX(Q$2:Q375))-D376+T375,T375-D376)</f>
        <v>45751</v>
      </c>
    </row>
    <row r="377" spans="1:20" x14ac:dyDescent="0.3">
      <c r="A377" s="2">
        <v>45302</v>
      </c>
      <c r="B377">
        <f t="shared" si="68"/>
        <v>4</v>
      </c>
      <c r="C377">
        <v>10</v>
      </c>
      <c r="D377">
        <f t="shared" si="69"/>
        <v>0</v>
      </c>
      <c r="E377" t="s">
        <v>9</v>
      </c>
      <c r="F377" s="2" t="str">
        <f t="shared" si="70"/>
        <v>TAK</v>
      </c>
      <c r="G377">
        <f t="shared" si="71"/>
        <v>0.2</v>
      </c>
      <c r="H377">
        <f t="shared" si="80"/>
        <v>0</v>
      </c>
      <c r="I377">
        <f t="shared" si="79"/>
        <v>60</v>
      </c>
      <c r="J377">
        <f t="shared" si="75"/>
        <v>24040</v>
      </c>
      <c r="K377">
        <f t="shared" si="76"/>
        <v>40140</v>
      </c>
      <c r="L377">
        <f t="shared" si="77"/>
        <v>16100</v>
      </c>
      <c r="M377">
        <f t="shared" si="72"/>
        <v>24040</v>
      </c>
      <c r="N377">
        <f t="shared" si="73"/>
        <v>1</v>
      </c>
      <c r="O377" t="str">
        <f t="shared" si="78"/>
        <v>nie</v>
      </c>
      <c r="P377" t="str">
        <f t="shared" si="74"/>
        <v>nie</v>
      </c>
      <c r="Q377">
        <f>IF(P377="koniec",IF(J377&gt;=2400,MAX(Q$2:Q376)+3,0),0)</f>
        <v>0</v>
      </c>
      <c r="R377">
        <f>IF(F377="tak",30*G377*(10+MAX(Q$2:Q376))+R376,R376)</f>
        <v>62037</v>
      </c>
      <c r="S377">
        <f>IF(B377=7,15*(10+MAX(Q$2:Q377)),0)+S376</f>
        <v>20735</v>
      </c>
      <c r="T377">
        <f>IF(F377="tak",30*G377*(10+MAX(Q$2:Q376))-D377+T376,T376-D377)</f>
        <v>45937</v>
      </c>
    </row>
    <row r="378" spans="1:20" x14ac:dyDescent="0.3">
      <c r="A378" s="2">
        <v>45303</v>
      </c>
      <c r="B378">
        <f t="shared" si="68"/>
        <v>5</v>
      </c>
      <c r="C378">
        <v>10</v>
      </c>
      <c r="D378">
        <f t="shared" si="69"/>
        <v>0</v>
      </c>
      <c r="E378" t="s">
        <v>9</v>
      </c>
      <c r="F378" s="2" t="str">
        <f t="shared" si="70"/>
        <v>TAK</v>
      </c>
      <c r="G378">
        <f t="shared" si="71"/>
        <v>0.2</v>
      </c>
      <c r="H378">
        <f t="shared" si="80"/>
        <v>0</v>
      </c>
      <c r="I378">
        <f t="shared" si="79"/>
        <v>60</v>
      </c>
      <c r="J378">
        <f t="shared" si="75"/>
        <v>24100</v>
      </c>
      <c r="K378">
        <f t="shared" si="76"/>
        <v>40200</v>
      </c>
      <c r="L378">
        <f t="shared" si="77"/>
        <v>16100</v>
      </c>
      <c r="M378">
        <f t="shared" si="72"/>
        <v>24100</v>
      </c>
      <c r="N378">
        <f t="shared" si="73"/>
        <v>1</v>
      </c>
      <c r="O378" t="str">
        <f t="shared" si="78"/>
        <v>nie</v>
      </c>
      <c r="P378" t="str">
        <f t="shared" si="74"/>
        <v>nie</v>
      </c>
      <c r="Q378">
        <f>IF(P378="koniec",IF(J378&gt;=2400,MAX(Q$2:Q377)+3,0),0)</f>
        <v>0</v>
      </c>
      <c r="R378">
        <f>IF(F378="tak",30*G378*(10+MAX(Q$2:Q377))+R377,R377)</f>
        <v>62223</v>
      </c>
      <c r="S378">
        <f>IF(B378=7,15*(10+MAX(Q$2:Q378)),0)+S377</f>
        <v>20735</v>
      </c>
      <c r="T378">
        <f>IF(F378="tak",30*G378*(10+MAX(Q$2:Q377))-D378+T377,T377-D378)</f>
        <v>46123</v>
      </c>
    </row>
    <row r="379" spans="1:20" x14ac:dyDescent="0.3">
      <c r="A379" s="2">
        <v>45304</v>
      </c>
      <c r="B379">
        <f t="shared" si="68"/>
        <v>6</v>
      </c>
      <c r="C379">
        <v>10</v>
      </c>
      <c r="D379">
        <f t="shared" si="69"/>
        <v>0</v>
      </c>
      <c r="E379" t="s">
        <v>9</v>
      </c>
      <c r="F379" s="2" t="str">
        <f t="shared" si="70"/>
        <v>NIE</v>
      </c>
      <c r="G379">
        <f t="shared" si="71"/>
        <v>0.2</v>
      </c>
      <c r="H379">
        <f t="shared" si="80"/>
        <v>0</v>
      </c>
      <c r="I379">
        <f t="shared" si="79"/>
        <v>0</v>
      </c>
      <c r="J379">
        <f t="shared" si="75"/>
        <v>24100</v>
      </c>
      <c r="K379">
        <f t="shared" si="76"/>
        <v>40200</v>
      </c>
      <c r="L379">
        <f t="shared" si="77"/>
        <v>16100</v>
      </c>
      <c r="M379">
        <f t="shared" si="72"/>
        <v>24100</v>
      </c>
      <c r="N379">
        <f t="shared" si="73"/>
        <v>1</v>
      </c>
      <c r="O379" t="str">
        <f t="shared" si="78"/>
        <v>nie</v>
      </c>
      <c r="P379" t="str">
        <f t="shared" si="74"/>
        <v>nie</v>
      </c>
      <c r="Q379">
        <f>IF(P379="koniec",IF(J379&gt;=2400,MAX(Q$2:Q378)+3,0),0)</f>
        <v>0</v>
      </c>
      <c r="R379">
        <f>IF(F379="tak",30*G379*(10+MAX(Q$2:Q378))+R378,R378)</f>
        <v>62223</v>
      </c>
      <c r="S379">
        <f>IF(B379=7,15*(10+MAX(Q$2:Q379)),0)+S378</f>
        <v>20735</v>
      </c>
      <c r="T379">
        <f>IF(F379="tak",30*G379*(10+MAX(Q$2:Q378))-D379+T378,T378-D379)</f>
        <v>46123</v>
      </c>
    </row>
    <row r="380" spans="1:20" x14ac:dyDescent="0.3">
      <c r="A380" s="2">
        <v>45305</v>
      </c>
      <c r="B380">
        <f t="shared" si="68"/>
        <v>7</v>
      </c>
      <c r="C380">
        <v>10</v>
      </c>
      <c r="D380">
        <f t="shared" si="69"/>
        <v>150</v>
      </c>
      <c r="E380" t="s">
        <v>9</v>
      </c>
      <c r="F380" s="2" t="str">
        <f t="shared" si="70"/>
        <v>NIE</v>
      </c>
      <c r="G380">
        <f t="shared" si="71"/>
        <v>0.2</v>
      </c>
      <c r="H380">
        <f t="shared" si="80"/>
        <v>150</v>
      </c>
      <c r="I380">
        <f t="shared" si="79"/>
        <v>0</v>
      </c>
      <c r="J380">
        <f t="shared" si="75"/>
        <v>23950</v>
      </c>
      <c r="K380">
        <f t="shared" si="76"/>
        <v>40200</v>
      </c>
      <c r="L380">
        <f t="shared" si="77"/>
        <v>16250</v>
      </c>
      <c r="M380">
        <f t="shared" si="72"/>
        <v>23950</v>
      </c>
      <c r="N380">
        <f t="shared" si="73"/>
        <v>1</v>
      </c>
      <c r="O380" t="str">
        <f t="shared" si="78"/>
        <v>nie</v>
      </c>
      <c r="P380" t="str">
        <f t="shared" si="74"/>
        <v>nie</v>
      </c>
      <c r="Q380">
        <f>IF(P380="koniec",IF(J380&gt;=2400,MAX(Q$2:Q379)+3,0),0)</f>
        <v>0</v>
      </c>
      <c r="R380">
        <f>IF(F380="tak",30*G380*(10+MAX(Q$2:Q379))+R379,R379)</f>
        <v>62223</v>
      </c>
      <c r="S380">
        <f>IF(B380=7,15*(10+MAX(Q$2:Q380)),0)+S379</f>
        <v>21200</v>
      </c>
      <c r="T380">
        <f>IF(F380="tak",30*G380*(10+MAX(Q$2:Q379))-D380+T379,T379-D380)</f>
        <v>45973</v>
      </c>
    </row>
    <row r="381" spans="1:20" x14ac:dyDescent="0.3">
      <c r="A381" s="2">
        <v>45306</v>
      </c>
      <c r="B381">
        <f t="shared" si="68"/>
        <v>1</v>
      </c>
      <c r="C381">
        <v>10</v>
      </c>
      <c r="D381">
        <f t="shared" si="69"/>
        <v>0</v>
      </c>
      <c r="E381" t="s">
        <v>9</v>
      </c>
      <c r="F381" s="2" t="str">
        <f t="shared" si="70"/>
        <v>TAK</v>
      </c>
      <c r="G381">
        <f t="shared" si="71"/>
        <v>0.2</v>
      </c>
      <c r="H381">
        <f t="shared" si="80"/>
        <v>0</v>
      </c>
      <c r="I381">
        <f t="shared" si="79"/>
        <v>60</v>
      </c>
      <c r="J381">
        <f t="shared" si="75"/>
        <v>24010</v>
      </c>
      <c r="K381">
        <f t="shared" si="76"/>
        <v>40260</v>
      </c>
      <c r="L381">
        <f t="shared" si="77"/>
        <v>16250</v>
      </c>
      <c r="M381">
        <f t="shared" si="72"/>
        <v>24010</v>
      </c>
      <c r="N381">
        <f t="shared" si="73"/>
        <v>1</v>
      </c>
      <c r="O381" t="str">
        <f t="shared" si="78"/>
        <v>nie</v>
      </c>
      <c r="P381" t="str">
        <f t="shared" si="74"/>
        <v>nie</v>
      </c>
      <c r="Q381">
        <f>IF(P381="koniec",IF(J381&gt;=2400,MAX(Q$2:Q380)+3,0),0)</f>
        <v>0</v>
      </c>
      <c r="R381">
        <f>IF(F381="tak",30*G381*(10+MAX(Q$2:Q380))+R380,R380)</f>
        <v>62409</v>
      </c>
      <c r="S381">
        <f>IF(B381=7,15*(10+MAX(Q$2:Q381)),0)+S380</f>
        <v>21200</v>
      </c>
      <c r="T381">
        <f>IF(F381="tak",30*G381*(10+MAX(Q$2:Q380))-D381+T380,T380-D381)</f>
        <v>46159</v>
      </c>
    </row>
    <row r="382" spans="1:20" x14ac:dyDescent="0.3">
      <c r="A382" s="2">
        <v>45307</v>
      </c>
      <c r="B382">
        <f t="shared" si="68"/>
        <v>2</v>
      </c>
      <c r="C382">
        <v>10</v>
      </c>
      <c r="D382">
        <f t="shared" si="69"/>
        <v>0</v>
      </c>
      <c r="E382" t="s">
        <v>9</v>
      </c>
      <c r="F382" s="2" t="str">
        <f t="shared" si="70"/>
        <v>TAK</v>
      </c>
      <c r="G382">
        <f t="shared" si="71"/>
        <v>0.2</v>
      </c>
      <c r="H382">
        <f t="shared" si="80"/>
        <v>0</v>
      </c>
      <c r="I382">
        <f t="shared" si="79"/>
        <v>60</v>
      </c>
      <c r="J382">
        <f t="shared" si="75"/>
        <v>24070</v>
      </c>
      <c r="K382">
        <f t="shared" si="76"/>
        <v>40320</v>
      </c>
      <c r="L382">
        <f t="shared" si="77"/>
        <v>16250</v>
      </c>
      <c r="M382">
        <f t="shared" si="72"/>
        <v>24070</v>
      </c>
      <c r="N382">
        <f t="shared" si="73"/>
        <v>1</v>
      </c>
      <c r="O382" t="str">
        <f t="shared" si="78"/>
        <v>nie</v>
      </c>
      <c r="P382" t="str">
        <f t="shared" si="74"/>
        <v>nie</v>
      </c>
      <c r="Q382">
        <f>IF(P382="koniec",IF(J382&gt;=2400,MAX(Q$2:Q381)+3,0),0)</f>
        <v>0</v>
      </c>
      <c r="R382">
        <f>IF(F382="tak",30*G382*(10+MAX(Q$2:Q381))+R381,R381)</f>
        <v>62595</v>
      </c>
      <c r="S382">
        <f>IF(B382=7,15*(10+MAX(Q$2:Q382)),0)+S381</f>
        <v>21200</v>
      </c>
      <c r="T382">
        <f>IF(F382="tak",30*G382*(10+MAX(Q$2:Q381))-D382+T381,T381-D382)</f>
        <v>46345</v>
      </c>
    </row>
    <row r="383" spans="1:20" x14ac:dyDescent="0.3">
      <c r="A383" s="2">
        <v>45308</v>
      </c>
      <c r="B383">
        <f t="shared" si="68"/>
        <v>3</v>
      </c>
      <c r="C383">
        <v>10</v>
      </c>
      <c r="D383">
        <f t="shared" si="69"/>
        <v>0</v>
      </c>
      <c r="E383" t="s">
        <v>9</v>
      </c>
      <c r="F383" s="2" t="str">
        <f t="shared" si="70"/>
        <v>TAK</v>
      </c>
      <c r="G383">
        <f t="shared" si="71"/>
        <v>0.2</v>
      </c>
      <c r="H383">
        <f t="shared" si="80"/>
        <v>0</v>
      </c>
      <c r="I383">
        <f t="shared" si="79"/>
        <v>60</v>
      </c>
      <c r="J383">
        <f t="shared" si="75"/>
        <v>24130</v>
      </c>
      <c r="K383">
        <f t="shared" si="76"/>
        <v>40380</v>
      </c>
      <c r="L383">
        <f t="shared" si="77"/>
        <v>16250</v>
      </c>
      <c r="M383">
        <f t="shared" si="72"/>
        <v>24130</v>
      </c>
      <c r="N383">
        <f t="shared" si="73"/>
        <v>1</v>
      </c>
      <c r="O383" t="str">
        <f t="shared" si="78"/>
        <v>nie</v>
      </c>
      <c r="P383" t="str">
        <f t="shared" si="74"/>
        <v>nie</v>
      </c>
      <c r="Q383">
        <f>IF(P383="koniec",IF(J383&gt;=2400,MAX(Q$2:Q382)+3,0),0)</f>
        <v>0</v>
      </c>
      <c r="R383">
        <f>IF(F383="tak",30*G383*(10+MAX(Q$2:Q382))+R382,R382)</f>
        <v>62781</v>
      </c>
      <c r="S383">
        <f>IF(B383=7,15*(10+MAX(Q$2:Q383)),0)+S382</f>
        <v>21200</v>
      </c>
      <c r="T383">
        <f>IF(F383="tak",30*G383*(10+MAX(Q$2:Q382))-D383+T382,T382-D383)</f>
        <v>46531</v>
      </c>
    </row>
    <row r="384" spans="1:20" x14ac:dyDescent="0.3">
      <c r="A384" s="2">
        <v>45309</v>
      </c>
      <c r="B384">
        <f t="shared" si="68"/>
        <v>4</v>
      </c>
      <c r="C384">
        <v>10</v>
      </c>
      <c r="D384">
        <f t="shared" si="69"/>
        <v>0</v>
      </c>
      <c r="E384" t="s">
        <v>9</v>
      </c>
      <c r="F384" s="2" t="str">
        <f t="shared" si="70"/>
        <v>TAK</v>
      </c>
      <c r="G384">
        <f t="shared" si="71"/>
        <v>0.2</v>
      </c>
      <c r="H384">
        <f t="shared" si="80"/>
        <v>0</v>
      </c>
      <c r="I384">
        <f t="shared" si="79"/>
        <v>60</v>
      </c>
      <c r="J384">
        <f t="shared" si="75"/>
        <v>24190</v>
      </c>
      <c r="K384">
        <f t="shared" si="76"/>
        <v>40440</v>
      </c>
      <c r="L384">
        <f t="shared" si="77"/>
        <v>16250</v>
      </c>
      <c r="M384">
        <f t="shared" si="72"/>
        <v>24190</v>
      </c>
      <c r="N384">
        <f t="shared" si="73"/>
        <v>1</v>
      </c>
      <c r="O384" t="str">
        <f t="shared" si="78"/>
        <v>nie</v>
      </c>
      <c r="P384" t="str">
        <f t="shared" si="74"/>
        <v>nie</v>
      </c>
      <c r="Q384">
        <f>IF(P384="koniec",IF(J384&gt;=2400,MAX(Q$2:Q383)+3,0),0)</f>
        <v>0</v>
      </c>
      <c r="R384">
        <f>IF(F384="tak",30*G384*(10+MAX(Q$2:Q383))+R383,R383)</f>
        <v>62967</v>
      </c>
      <c r="S384">
        <f>IF(B384=7,15*(10+MAX(Q$2:Q384)),0)+S383</f>
        <v>21200</v>
      </c>
      <c r="T384">
        <f>IF(F384="tak",30*G384*(10+MAX(Q$2:Q383))-D384+T383,T383-D384)</f>
        <v>46717</v>
      </c>
    </row>
    <row r="385" spans="1:20" x14ac:dyDescent="0.3">
      <c r="A385" s="2">
        <v>45310</v>
      </c>
      <c r="B385">
        <f t="shared" si="68"/>
        <v>5</v>
      </c>
      <c r="C385">
        <v>10</v>
      </c>
      <c r="D385">
        <f t="shared" si="69"/>
        <v>0</v>
      </c>
      <c r="E385" t="s">
        <v>9</v>
      </c>
      <c r="F385" s="2" t="str">
        <f t="shared" si="70"/>
        <v>TAK</v>
      </c>
      <c r="G385">
        <f t="shared" si="71"/>
        <v>0.2</v>
      </c>
      <c r="H385">
        <f t="shared" si="80"/>
        <v>0</v>
      </c>
      <c r="I385">
        <f t="shared" si="79"/>
        <v>60</v>
      </c>
      <c r="J385">
        <f t="shared" si="75"/>
        <v>24250</v>
      </c>
      <c r="K385">
        <f t="shared" si="76"/>
        <v>40500</v>
      </c>
      <c r="L385">
        <f t="shared" si="77"/>
        <v>16250</v>
      </c>
      <c r="M385">
        <f t="shared" si="72"/>
        <v>24250</v>
      </c>
      <c r="N385">
        <f t="shared" si="73"/>
        <v>1</v>
      </c>
      <c r="O385" t="str">
        <f t="shared" si="78"/>
        <v>nie</v>
      </c>
      <c r="P385" t="str">
        <f t="shared" si="74"/>
        <v>nie</v>
      </c>
      <c r="Q385">
        <f>IF(P385="koniec",IF(J385&gt;=2400,MAX(Q$2:Q384)+3,0),0)</f>
        <v>0</v>
      </c>
      <c r="R385">
        <f>IF(F385="tak",30*G385*(10+MAX(Q$2:Q384))+R384,R384)</f>
        <v>63153</v>
      </c>
      <c r="S385">
        <f>IF(B385=7,15*(10+MAX(Q$2:Q385)),0)+S384</f>
        <v>21200</v>
      </c>
      <c r="T385">
        <f>IF(F385="tak",30*G385*(10+MAX(Q$2:Q384))-D385+T384,T384-D385)</f>
        <v>46903</v>
      </c>
    </row>
    <row r="386" spans="1:20" x14ac:dyDescent="0.3">
      <c r="A386" s="2">
        <v>45311</v>
      </c>
      <c r="B386">
        <f t="shared" si="68"/>
        <v>6</v>
      </c>
      <c r="C386">
        <v>10</v>
      </c>
      <c r="D386">
        <f t="shared" si="69"/>
        <v>0</v>
      </c>
      <c r="E386" t="s">
        <v>9</v>
      </c>
      <c r="F386" s="2" t="str">
        <f t="shared" si="70"/>
        <v>NIE</v>
      </c>
      <c r="G386">
        <f t="shared" si="71"/>
        <v>0.2</v>
      </c>
      <c r="H386">
        <f t="shared" si="80"/>
        <v>0</v>
      </c>
      <c r="I386">
        <f t="shared" si="79"/>
        <v>0</v>
      </c>
      <c r="J386">
        <f t="shared" si="75"/>
        <v>24250</v>
      </c>
      <c r="K386">
        <f t="shared" si="76"/>
        <v>40500</v>
      </c>
      <c r="L386">
        <f t="shared" si="77"/>
        <v>16250</v>
      </c>
      <c r="M386">
        <f t="shared" si="72"/>
        <v>24250</v>
      </c>
      <c r="N386">
        <f t="shared" si="73"/>
        <v>1</v>
      </c>
      <c r="O386" t="str">
        <f t="shared" si="78"/>
        <v>nie</v>
      </c>
      <c r="P386" t="str">
        <f t="shared" si="74"/>
        <v>nie</v>
      </c>
      <c r="Q386">
        <f>IF(P386="koniec",IF(J386&gt;=2400,MAX(Q$2:Q385)+3,0),0)</f>
        <v>0</v>
      </c>
      <c r="R386">
        <f>IF(F386="tak",30*G386*(10+MAX(Q$2:Q385))+R385,R385)</f>
        <v>63153</v>
      </c>
      <c r="S386">
        <f>IF(B386=7,15*(10+MAX(Q$2:Q386)),0)+S385</f>
        <v>21200</v>
      </c>
      <c r="T386">
        <f>IF(F386="tak",30*G386*(10+MAX(Q$2:Q385))-D386+T385,T385-D386)</f>
        <v>46903</v>
      </c>
    </row>
    <row r="387" spans="1:20" x14ac:dyDescent="0.3">
      <c r="A387" s="2">
        <v>45312</v>
      </c>
      <c r="B387">
        <f t="shared" ref="B387:B450" si="81">WEEKDAY(A387,2)</f>
        <v>7</v>
      </c>
      <c r="C387">
        <v>10</v>
      </c>
      <c r="D387">
        <f t="shared" ref="D387:D450" si="82">IF(B387=7,15*10,0)</f>
        <v>150</v>
      </c>
      <c r="E387" t="s">
        <v>9</v>
      </c>
      <c r="F387" s="2" t="str">
        <f t="shared" ref="F387:F450" si="83">IF(OR(B387=6,B387=7),"NIE","TAK")</f>
        <v>NIE</v>
      </c>
      <c r="G387">
        <f t="shared" ref="G387:G450" si="84">IF(E387="wiosna",50%,IF(E387="lato",90%,IF(E387="jesień",40%,20%)))</f>
        <v>0.2</v>
      </c>
      <c r="H387">
        <f t="shared" si="80"/>
        <v>150</v>
      </c>
      <c r="I387">
        <f t="shared" si="79"/>
        <v>0</v>
      </c>
      <c r="J387">
        <f t="shared" si="75"/>
        <v>24100</v>
      </c>
      <c r="K387">
        <f t="shared" si="76"/>
        <v>40500</v>
      </c>
      <c r="L387">
        <f t="shared" si="77"/>
        <v>16400</v>
      </c>
      <c r="M387">
        <f t="shared" ref="M387:M450" si="85">K387-L387</f>
        <v>24100</v>
      </c>
      <c r="N387">
        <f t="shared" ref="N387:N450" si="86">MONTH(A387)</f>
        <v>1</v>
      </c>
      <c r="O387" t="str">
        <f t="shared" si="78"/>
        <v>nie</v>
      </c>
      <c r="P387" t="str">
        <f t="shared" ref="P387:P450" si="87">IF(AND(O387="nie",O388="tak"),"koniec","nie")</f>
        <v>nie</v>
      </c>
      <c r="Q387">
        <f>IF(P387="koniec",IF(J387&gt;=2400,MAX(Q$2:Q386)+3,0),0)</f>
        <v>0</v>
      </c>
      <c r="R387">
        <f>IF(F387="tak",30*G387*(10+MAX(Q$2:Q386))+R386,R386)</f>
        <v>63153</v>
      </c>
      <c r="S387">
        <f>IF(B387=7,15*(10+MAX(Q$2:Q387)),0)+S386</f>
        <v>21665</v>
      </c>
      <c r="T387">
        <f>IF(F387="tak",30*G387*(10+MAX(Q$2:Q386))-D387+T386,T386-D387)</f>
        <v>46753</v>
      </c>
    </row>
    <row r="388" spans="1:20" x14ac:dyDescent="0.3">
      <c r="A388" s="2">
        <v>45313</v>
      </c>
      <c r="B388">
        <f t="shared" si="81"/>
        <v>1</v>
      </c>
      <c r="C388">
        <v>10</v>
      </c>
      <c r="D388">
        <f t="shared" si="82"/>
        <v>0</v>
      </c>
      <c r="E388" t="s">
        <v>9</v>
      </c>
      <c r="F388" s="2" t="str">
        <f t="shared" si="83"/>
        <v>TAK</v>
      </c>
      <c r="G388">
        <f t="shared" si="84"/>
        <v>0.2</v>
      </c>
      <c r="H388">
        <f t="shared" si="80"/>
        <v>0</v>
      </c>
      <c r="I388">
        <f t="shared" si="79"/>
        <v>60</v>
      </c>
      <c r="J388">
        <f t="shared" ref="J388:J451" si="88">IF(F388="tak",30*G388*10-D388+J387,J387-D388)</f>
        <v>24160</v>
      </c>
      <c r="K388">
        <f t="shared" ref="K388:K451" si="89">IF(F388="tak",G388*C388*30+K387,K387)</f>
        <v>40560</v>
      </c>
      <c r="L388">
        <f t="shared" ref="L388:L451" si="90">L387+D388</f>
        <v>16400</v>
      </c>
      <c r="M388">
        <f t="shared" si="85"/>
        <v>24160</v>
      </c>
      <c r="N388">
        <f t="shared" si="86"/>
        <v>1</v>
      </c>
      <c r="O388" t="str">
        <f t="shared" ref="O388:O451" si="91">IF(N388=N387,"nie","tak")</f>
        <v>nie</v>
      </c>
      <c r="P388" t="str">
        <f t="shared" si="87"/>
        <v>nie</v>
      </c>
      <c r="Q388">
        <f>IF(P388="koniec",IF(J388&gt;=2400,MAX(Q$2:Q387)+3,0),0)</f>
        <v>0</v>
      </c>
      <c r="R388">
        <f>IF(F388="tak",30*G388*(10+MAX(Q$2:Q387))+R387,R387)</f>
        <v>63339</v>
      </c>
      <c r="S388">
        <f>IF(B388=7,15*(10+MAX(Q$2:Q388)),0)+S387</f>
        <v>21665</v>
      </c>
      <c r="T388">
        <f>IF(F388="tak",30*G388*(10+MAX(Q$2:Q387))-D388+T387,T387-D388)</f>
        <v>46939</v>
      </c>
    </row>
    <row r="389" spans="1:20" x14ac:dyDescent="0.3">
      <c r="A389" s="2">
        <v>45314</v>
      </c>
      <c r="B389">
        <f t="shared" si="81"/>
        <v>2</v>
      </c>
      <c r="C389">
        <v>10</v>
      </c>
      <c r="D389">
        <f t="shared" si="82"/>
        <v>0</v>
      </c>
      <c r="E389" t="s">
        <v>9</v>
      </c>
      <c r="F389" s="2" t="str">
        <f t="shared" si="83"/>
        <v>TAK</v>
      </c>
      <c r="G389">
        <f t="shared" si="84"/>
        <v>0.2</v>
      </c>
      <c r="H389">
        <f t="shared" si="80"/>
        <v>0</v>
      </c>
      <c r="I389">
        <f t="shared" si="79"/>
        <v>60</v>
      </c>
      <c r="J389">
        <f t="shared" si="88"/>
        <v>24220</v>
      </c>
      <c r="K389">
        <f t="shared" si="89"/>
        <v>40620</v>
      </c>
      <c r="L389">
        <f t="shared" si="90"/>
        <v>16400</v>
      </c>
      <c r="M389">
        <f t="shared" si="85"/>
        <v>24220</v>
      </c>
      <c r="N389">
        <f t="shared" si="86"/>
        <v>1</v>
      </c>
      <c r="O389" t="str">
        <f t="shared" si="91"/>
        <v>nie</v>
      </c>
      <c r="P389" t="str">
        <f t="shared" si="87"/>
        <v>nie</v>
      </c>
      <c r="Q389">
        <f>IF(P389="koniec",IF(J389&gt;=2400,MAX(Q$2:Q388)+3,0),0)</f>
        <v>0</v>
      </c>
      <c r="R389">
        <f>IF(F389="tak",30*G389*(10+MAX(Q$2:Q388))+R388,R388)</f>
        <v>63525</v>
      </c>
      <c r="S389">
        <f>IF(B389=7,15*(10+MAX(Q$2:Q389)),0)+S388</f>
        <v>21665</v>
      </c>
      <c r="T389">
        <f>IF(F389="tak",30*G389*(10+MAX(Q$2:Q388))-D389+T388,T388-D389)</f>
        <v>47125</v>
      </c>
    </row>
    <row r="390" spans="1:20" x14ac:dyDescent="0.3">
      <c r="A390" s="2">
        <v>45315</v>
      </c>
      <c r="B390">
        <f t="shared" si="81"/>
        <v>3</v>
      </c>
      <c r="C390">
        <v>10</v>
      </c>
      <c r="D390">
        <f t="shared" si="82"/>
        <v>0</v>
      </c>
      <c r="E390" t="s">
        <v>9</v>
      </c>
      <c r="F390" s="2" t="str">
        <f t="shared" si="83"/>
        <v>TAK</v>
      </c>
      <c r="G390">
        <f t="shared" si="84"/>
        <v>0.2</v>
      </c>
      <c r="H390">
        <f t="shared" si="80"/>
        <v>0</v>
      </c>
      <c r="I390">
        <f t="shared" si="79"/>
        <v>60</v>
      </c>
      <c r="J390">
        <f t="shared" si="88"/>
        <v>24280</v>
      </c>
      <c r="K390">
        <f t="shared" si="89"/>
        <v>40680</v>
      </c>
      <c r="L390">
        <f t="shared" si="90"/>
        <v>16400</v>
      </c>
      <c r="M390">
        <f t="shared" si="85"/>
        <v>24280</v>
      </c>
      <c r="N390">
        <f t="shared" si="86"/>
        <v>1</v>
      </c>
      <c r="O390" t="str">
        <f t="shared" si="91"/>
        <v>nie</v>
      </c>
      <c r="P390" t="str">
        <f t="shared" si="87"/>
        <v>nie</v>
      </c>
      <c r="Q390">
        <f>IF(P390="koniec",IF(J390&gt;=2400,MAX(Q$2:Q389)+3,0),0)</f>
        <v>0</v>
      </c>
      <c r="R390">
        <f>IF(F390="tak",30*G390*(10+MAX(Q$2:Q389))+R389,R389)</f>
        <v>63711</v>
      </c>
      <c r="S390">
        <f>IF(B390=7,15*(10+MAX(Q$2:Q390)),0)+S389</f>
        <v>21665</v>
      </c>
      <c r="T390">
        <f>IF(F390="tak",30*G390*(10+MAX(Q$2:Q389))-D390+T389,T389-D390)</f>
        <v>47311</v>
      </c>
    </row>
    <row r="391" spans="1:20" x14ac:dyDescent="0.3">
      <c r="A391" s="2">
        <v>45316</v>
      </c>
      <c r="B391">
        <f t="shared" si="81"/>
        <v>4</v>
      </c>
      <c r="C391">
        <v>10</v>
      </c>
      <c r="D391">
        <f t="shared" si="82"/>
        <v>0</v>
      </c>
      <c r="E391" t="s">
        <v>9</v>
      </c>
      <c r="F391" s="2" t="str">
        <f t="shared" si="83"/>
        <v>TAK</v>
      </c>
      <c r="G391">
        <f t="shared" si="84"/>
        <v>0.2</v>
      </c>
      <c r="H391">
        <f t="shared" si="80"/>
        <v>0</v>
      </c>
      <c r="I391">
        <f t="shared" si="79"/>
        <v>60</v>
      </c>
      <c r="J391">
        <f t="shared" si="88"/>
        <v>24340</v>
      </c>
      <c r="K391">
        <f t="shared" si="89"/>
        <v>40740</v>
      </c>
      <c r="L391">
        <f t="shared" si="90"/>
        <v>16400</v>
      </c>
      <c r="M391">
        <f t="shared" si="85"/>
        <v>24340</v>
      </c>
      <c r="N391">
        <f t="shared" si="86"/>
        <v>1</v>
      </c>
      <c r="O391" t="str">
        <f t="shared" si="91"/>
        <v>nie</v>
      </c>
      <c r="P391" t="str">
        <f t="shared" si="87"/>
        <v>nie</v>
      </c>
      <c r="Q391">
        <f>IF(P391="koniec",IF(J391&gt;=2400,MAX(Q$2:Q390)+3,0),0)</f>
        <v>0</v>
      </c>
      <c r="R391">
        <f>IF(F391="tak",30*G391*(10+MAX(Q$2:Q390))+R390,R390)</f>
        <v>63897</v>
      </c>
      <c r="S391">
        <f>IF(B391=7,15*(10+MAX(Q$2:Q391)),0)+S390</f>
        <v>21665</v>
      </c>
      <c r="T391">
        <f>IF(F391="tak",30*G391*(10+MAX(Q$2:Q390))-D391+T390,T390-D391)</f>
        <v>47497</v>
      </c>
    </row>
    <row r="392" spans="1:20" x14ac:dyDescent="0.3">
      <c r="A392" s="2">
        <v>45317</v>
      </c>
      <c r="B392">
        <f t="shared" si="81"/>
        <v>5</v>
      </c>
      <c r="C392">
        <v>10</v>
      </c>
      <c r="D392">
        <f t="shared" si="82"/>
        <v>0</v>
      </c>
      <c r="E392" t="s">
        <v>9</v>
      </c>
      <c r="F392" s="2" t="str">
        <f t="shared" si="83"/>
        <v>TAK</v>
      </c>
      <c r="G392">
        <f t="shared" si="84"/>
        <v>0.2</v>
      </c>
      <c r="H392">
        <f t="shared" si="80"/>
        <v>0</v>
      </c>
      <c r="I392">
        <f t="shared" si="79"/>
        <v>60</v>
      </c>
      <c r="J392">
        <f t="shared" si="88"/>
        <v>24400</v>
      </c>
      <c r="K392">
        <f t="shared" si="89"/>
        <v>40800</v>
      </c>
      <c r="L392">
        <f t="shared" si="90"/>
        <v>16400</v>
      </c>
      <c r="M392">
        <f t="shared" si="85"/>
        <v>24400</v>
      </c>
      <c r="N392">
        <f t="shared" si="86"/>
        <v>1</v>
      </c>
      <c r="O392" t="str">
        <f t="shared" si="91"/>
        <v>nie</v>
      </c>
      <c r="P392" t="str">
        <f t="shared" si="87"/>
        <v>nie</v>
      </c>
      <c r="Q392">
        <f>IF(P392="koniec",IF(J392&gt;=2400,MAX(Q$2:Q391)+3,0),0)</f>
        <v>0</v>
      </c>
      <c r="R392">
        <f>IF(F392="tak",30*G392*(10+MAX(Q$2:Q391))+R391,R391)</f>
        <v>64083</v>
      </c>
      <c r="S392">
        <f>IF(B392=7,15*(10+MAX(Q$2:Q392)),0)+S391</f>
        <v>21665</v>
      </c>
      <c r="T392">
        <f>IF(F392="tak",30*G392*(10+MAX(Q$2:Q391))-D392+T391,T391-D392)</f>
        <v>47683</v>
      </c>
    </row>
    <row r="393" spans="1:20" x14ac:dyDescent="0.3">
      <c r="A393" s="2">
        <v>45318</v>
      </c>
      <c r="B393">
        <f t="shared" si="81"/>
        <v>6</v>
      </c>
      <c r="C393">
        <v>10</v>
      </c>
      <c r="D393">
        <f t="shared" si="82"/>
        <v>0</v>
      </c>
      <c r="E393" t="s">
        <v>9</v>
      </c>
      <c r="F393" s="2" t="str">
        <f t="shared" si="83"/>
        <v>NIE</v>
      </c>
      <c r="G393">
        <f t="shared" si="84"/>
        <v>0.2</v>
      </c>
      <c r="H393">
        <f t="shared" si="80"/>
        <v>0</v>
      </c>
      <c r="I393">
        <f t="shared" si="79"/>
        <v>0</v>
      </c>
      <c r="J393">
        <f t="shared" si="88"/>
        <v>24400</v>
      </c>
      <c r="K393">
        <f t="shared" si="89"/>
        <v>40800</v>
      </c>
      <c r="L393">
        <f t="shared" si="90"/>
        <v>16400</v>
      </c>
      <c r="M393">
        <f t="shared" si="85"/>
        <v>24400</v>
      </c>
      <c r="N393">
        <f t="shared" si="86"/>
        <v>1</v>
      </c>
      <c r="O393" t="str">
        <f t="shared" si="91"/>
        <v>nie</v>
      </c>
      <c r="P393" t="str">
        <f t="shared" si="87"/>
        <v>nie</v>
      </c>
      <c r="Q393">
        <f>IF(P393="koniec",IF(J393&gt;=2400,MAX(Q$2:Q392)+3,0),0)</f>
        <v>0</v>
      </c>
      <c r="R393">
        <f>IF(F393="tak",30*G393*(10+MAX(Q$2:Q392))+R392,R392)</f>
        <v>64083</v>
      </c>
      <c r="S393">
        <f>IF(B393=7,15*(10+MAX(Q$2:Q393)),0)+S392</f>
        <v>21665</v>
      </c>
      <c r="T393">
        <f>IF(F393="tak",30*G393*(10+MAX(Q$2:Q392))-D393+T392,T392-D393)</f>
        <v>47683</v>
      </c>
    </row>
    <row r="394" spans="1:20" x14ac:dyDescent="0.3">
      <c r="A394" s="2">
        <v>45319</v>
      </c>
      <c r="B394">
        <f t="shared" si="81"/>
        <v>7</v>
      </c>
      <c r="C394">
        <v>10</v>
      </c>
      <c r="D394">
        <f t="shared" si="82"/>
        <v>150</v>
      </c>
      <c r="E394" t="s">
        <v>9</v>
      </c>
      <c r="F394" s="2" t="str">
        <f t="shared" si="83"/>
        <v>NIE</v>
      </c>
      <c r="G394">
        <f t="shared" si="84"/>
        <v>0.2</v>
      </c>
      <c r="H394">
        <f t="shared" si="80"/>
        <v>150</v>
      </c>
      <c r="I394">
        <f t="shared" si="79"/>
        <v>0</v>
      </c>
      <c r="J394">
        <f t="shared" si="88"/>
        <v>24250</v>
      </c>
      <c r="K394">
        <f t="shared" si="89"/>
        <v>40800</v>
      </c>
      <c r="L394">
        <f t="shared" si="90"/>
        <v>16550</v>
      </c>
      <c r="M394">
        <f t="shared" si="85"/>
        <v>24250</v>
      </c>
      <c r="N394">
        <f t="shared" si="86"/>
        <v>1</v>
      </c>
      <c r="O394" t="str">
        <f t="shared" si="91"/>
        <v>nie</v>
      </c>
      <c r="P394" t="str">
        <f t="shared" si="87"/>
        <v>nie</v>
      </c>
      <c r="Q394">
        <f>IF(P394="koniec",IF(J394&gt;=2400,MAX(Q$2:Q393)+3,0),0)</f>
        <v>0</v>
      </c>
      <c r="R394">
        <f>IF(F394="tak",30*G394*(10+MAX(Q$2:Q393))+R393,R393)</f>
        <v>64083</v>
      </c>
      <c r="S394">
        <f>IF(B394=7,15*(10+MAX(Q$2:Q394)),0)+S393</f>
        <v>22130</v>
      </c>
      <c r="T394">
        <f>IF(F394="tak",30*G394*(10+MAX(Q$2:Q393))-D394+T393,T393-D394)</f>
        <v>47533</v>
      </c>
    </row>
    <row r="395" spans="1:20" x14ac:dyDescent="0.3">
      <c r="A395" s="2">
        <v>45320</v>
      </c>
      <c r="B395">
        <f t="shared" si="81"/>
        <v>1</v>
      </c>
      <c r="C395">
        <v>10</v>
      </c>
      <c r="D395">
        <f t="shared" si="82"/>
        <v>0</v>
      </c>
      <c r="E395" t="s">
        <v>9</v>
      </c>
      <c r="F395" s="2" t="str">
        <f t="shared" si="83"/>
        <v>TAK</v>
      </c>
      <c r="G395">
        <f t="shared" si="84"/>
        <v>0.2</v>
      </c>
      <c r="H395">
        <f t="shared" si="80"/>
        <v>0</v>
      </c>
      <c r="I395">
        <f t="shared" si="79"/>
        <v>60</v>
      </c>
      <c r="J395">
        <f t="shared" si="88"/>
        <v>24310</v>
      </c>
      <c r="K395">
        <f t="shared" si="89"/>
        <v>40860</v>
      </c>
      <c r="L395">
        <f t="shared" si="90"/>
        <v>16550</v>
      </c>
      <c r="M395">
        <f t="shared" si="85"/>
        <v>24310</v>
      </c>
      <c r="N395">
        <f t="shared" si="86"/>
        <v>1</v>
      </c>
      <c r="O395" t="str">
        <f t="shared" si="91"/>
        <v>nie</v>
      </c>
      <c r="P395" t="str">
        <f t="shared" si="87"/>
        <v>nie</v>
      </c>
      <c r="Q395">
        <f>IF(P395="koniec",IF(J395&gt;=2400,MAX(Q$2:Q394)+3,0),0)</f>
        <v>0</v>
      </c>
      <c r="R395">
        <f>IF(F395="tak",30*G395*(10+MAX(Q$2:Q394))+R394,R394)</f>
        <v>64269</v>
      </c>
      <c r="S395">
        <f>IF(B395=7,15*(10+MAX(Q$2:Q395)),0)+S394</f>
        <v>22130</v>
      </c>
      <c r="T395">
        <f>IF(F395="tak",30*G395*(10+MAX(Q$2:Q394))-D395+T394,T394-D395)</f>
        <v>47719</v>
      </c>
    </row>
    <row r="396" spans="1:20" x14ac:dyDescent="0.3">
      <c r="A396" s="2">
        <v>45321</v>
      </c>
      <c r="B396">
        <f t="shared" si="81"/>
        <v>2</v>
      </c>
      <c r="C396">
        <v>10</v>
      </c>
      <c r="D396">
        <f t="shared" si="82"/>
        <v>0</v>
      </c>
      <c r="E396" t="s">
        <v>9</v>
      </c>
      <c r="F396" s="2" t="str">
        <f t="shared" si="83"/>
        <v>TAK</v>
      </c>
      <c r="G396">
        <f t="shared" si="84"/>
        <v>0.2</v>
      </c>
      <c r="H396">
        <f t="shared" si="80"/>
        <v>0</v>
      </c>
      <c r="I396">
        <f t="shared" si="79"/>
        <v>60</v>
      </c>
      <c r="J396">
        <f t="shared" si="88"/>
        <v>24370</v>
      </c>
      <c r="K396">
        <f t="shared" si="89"/>
        <v>40920</v>
      </c>
      <c r="L396">
        <f t="shared" si="90"/>
        <v>16550</v>
      </c>
      <c r="M396">
        <f t="shared" si="85"/>
        <v>24370</v>
      </c>
      <c r="N396">
        <f t="shared" si="86"/>
        <v>1</v>
      </c>
      <c r="O396" t="str">
        <f t="shared" si="91"/>
        <v>nie</v>
      </c>
      <c r="P396" t="str">
        <f>IF(AND(O396="nie",O397="tak"),"koniec","nie")</f>
        <v>nie</v>
      </c>
      <c r="Q396">
        <f>IF(P396="koniec",IF(J396&gt;=2400,MAX(Q$2:Q395)+3,0),0)</f>
        <v>0</v>
      </c>
      <c r="R396">
        <f>IF(F396="tak",30*G396*(10+MAX(Q$2:Q395))+R395,R395)</f>
        <v>64455</v>
      </c>
      <c r="S396">
        <f>IF(B396=7,15*(10+MAX(Q$2:Q396)),0)+S395</f>
        <v>22130</v>
      </c>
      <c r="T396">
        <f>IF(F396="tak",30*G396*(10+MAX(Q$2:Q395))-D396+T395,T395-D396)</f>
        <v>47905</v>
      </c>
    </row>
    <row r="397" spans="1:20" x14ac:dyDescent="0.3">
      <c r="A397" s="2">
        <v>45322</v>
      </c>
      <c r="B397">
        <f t="shared" si="81"/>
        <v>3</v>
      </c>
      <c r="C397">
        <v>10</v>
      </c>
      <c r="D397">
        <f t="shared" si="82"/>
        <v>0</v>
      </c>
      <c r="E397" t="s">
        <v>9</v>
      </c>
      <c r="F397" s="2" t="str">
        <f t="shared" si="83"/>
        <v>TAK</v>
      </c>
      <c r="G397">
        <f t="shared" si="84"/>
        <v>0.2</v>
      </c>
      <c r="H397">
        <f t="shared" si="80"/>
        <v>0</v>
      </c>
      <c r="I397">
        <f t="shared" si="79"/>
        <v>60</v>
      </c>
      <c r="J397">
        <f t="shared" si="88"/>
        <v>24430</v>
      </c>
      <c r="K397">
        <f>IF(F397="tak",G397*C397*30+K396,K396)</f>
        <v>40980</v>
      </c>
      <c r="L397">
        <f>L396+D397</f>
        <v>16550</v>
      </c>
      <c r="M397">
        <f t="shared" si="85"/>
        <v>24430</v>
      </c>
      <c r="N397">
        <f t="shared" si="86"/>
        <v>1</v>
      </c>
      <c r="O397" t="str">
        <f>IF(N397=N396,"nie","tak")</f>
        <v>nie</v>
      </c>
      <c r="P397" t="str">
        <f>IF(AND(O397="nie",O398="tak"),"koniec","nie")</f>
        <v>koniec</v>
      </c>
      <c r="Q397">
        <f>IF(P397="koniec",IF(J397&gt;=2400,MAX(Q$2:Q396)+3,0),0)</f>
        <v>24</v>
      </c>
      <c r="R397">
        <f>IF(F397="tak",30*G397*(10+MAX(Q$2:Q396))+R396,R396)</f>
        <v>64641</v>
      </c>
      <c r="S397">
        <f>IF(B397=7,15*(10+MAX(Q$2:Q397)),0)+S396</f>
        <v>22130</v>
      </c>
      <c r="T397">
        <f>IF(F397="tak",30*G397*(10+MAX(Q$2:Q396))-D397+T396,T396-D397)</f>
        <v>48091</v>
      </c>
    </row>
    <row r="398" spans="1:20" x14ac:dyDescent="0.3">
      <c r="A398" s="2">
        <v>45323</v>
      </c>
      <c r="B398">
        <f t="shared" si="81"/>
        <v>4</v>
      </c>
      <c r="C398">
        <v>10</v>
      </c>
      <c r="D398">
        <f t="shared" si="82"/>
        <v>0</v>
      </c>
      <c r="E398" t="s">
        <v>9</v>
      </c>
      <c r="F398" s="2" t="str">
        <f t="shared" si="83"/>
        <v>TAK</v>
      </c>
      <c r="G398">
        <f t="shared" si="84"/>
        <v>0.2</v>
      </c>
      <c r="H398">
        <f t="shared" si="80"/>
        <v>0</v>
      </c>
      <c r="I398">
        <f t="shared" si="79"/>
        <v>60</v>
      </c>
      <c r="J398">
        <f t="shared" si="88"/>
        <v>24490</v>
      </c>
      <c r="K398">
        <f>IF(F398="tak",G398*C398*30+K397,K397)</f>
        <v>41040</v>
      </c>
      <c r="L398">
        <f>L397+D398</f>
        <v>16550</v>
      </c>
      <c r="M398">
        <f t="shared" si="85"/>
        <v>24490</v>
      </c>
      <c r="N398">
        <f t="shared" si="86"/>
        <v>2</v>
      </c>
      <c r="O398" t="str">
        <f>IF(N398=N397,"nie","tak")</f>
        <v>tak</v>
      </c>
      <c r="P398" t="str">
        <f t="shared" si="87"/>
        <v>nie</v>
      </c>
      <c r="Q398">
        <f>IF(P398="koniec",IF(J398&gt;=2400,MAX(Q$2:Q397)+3,0),0)</f>
        <v>0</v>
      </c>
      <c r="R398">
        <f>IF(F398="tak",30*G398*(10+MAX(Q$2:Q397))+R397,R397)</f>
        <v>64845</v>
      </c>
      <c r="S398">
        <f>IF(B398=7,15*(10+MAX(Q$2:Q398)),0)+S397</f>
        <v>22130</v>
      </c>
      <c r="T398">
        <f>IF(F398="tak",30*G398*(10+MAX(Q$2:Q397))-D398+T397,T397-D398)</f>
        <v>48295</v>
      </c>
    </row>
    <row r="399" spans="1:20" x14ac:dyDescent="0.3">
      <c r="A399" s="2">
        <v>45324</v>
      </c>
      <c r="B399">
        <f t="shared" si="81"/>
        <v>5</v>
      </c>
      <c r="C399">
        <v>10</v>
      </c>
      <c r="D399">
        <f t="shared" si="82"/>
        <v>0</v>
      </c>
      <c r="E399" t="s">
        <v>9</v>
      </c>
      <c r="F399" s="2" t="str">
        <f t="shared" si="83"/>
        <v>TAK</v>
      </c>
      <c r="G399">
        <f t="shared" si="84"/>
        <v>0.2</v>
      </c>
      <c r="H399">
        <f t="shared" si="80"/>
        <v>0</v>
      </c>
      <c r="I399">
        <f t="shared" si="79"/>
        <v>60</v>
      </c>
      <c r="J399">
        <f t="shared" si="88"/>
        <v>24550</v>
      </c>
      <c r="K399">
        <f t="shared" si="89"/>
        <v>41100</v>
      </c>
      <c r="L399">
        <f t="shared" si="90"/>
        <v>16550</v>
      </c>
      <c r="M399">
        <f t="shared" si="85"/>
        <v>24550</v>
      </c>
      <c r="N399">
        <f t="shared" si="86"/>
        <v>2</v>
      </c>
      <c r="O399" t="str">
        <f t="shared" si="91"/>
        <v>nie</v>
      </c>
      <c r="P399" t="str">
        <f t="shared" si="87"/>
        <v>nie</v>
      </c>
      <c r="Q399">
        <f>IF(P399="koniec",IF(J399&gt;=2400,MAX(Q$2:Q398)+3,0),0)</f>
        <v>0</v>
      </c>
      <c r="R399">
        <f>IF(F399="tak",30*G399*(10+MAX(Q$2:Q398))+R398,R398)</f>
        <v>65049</v>
      </c>
      <c r="S399">
        <f>IF(B399=7,15*(10+MAX(Q$2:Q399)),0)+S398</f>
        <v>22130</v>
      </c>
      <c r="T399">
        <f>IF(F399="tak",30*G399*(10+MAX(Q$2:Q398))-D399+T398,T398-D399)</f>
        <v>48499</v>
      </c>
    </row>
    <row r="400" spans="1:20" x14ac:dyDescent="0.3">
      <c r="A400" s="2">
        <v>45325</v>
      </c>
      <c r="B400">
        <f t="shared" si="81"/>
        <v>6</v>
      </c>
      <c r="C400">
        <v>10</v>
      </c>
      <c r="D400">
        <f t="shared" si="82"/>
        <v>0</v>
      </c>
      <c r="E400" t="s">
        <v>9</v>
      </c>
      <c r="F400" s="2" t="str">
        <f t="shared" si="83"/>
        <v>NIE</v>
      </c>
      <c r="G400">
        <f t="shared" si="84"/>
        <v>0.2</v>
      </c>
      <c r="H400">
        <f t="shared" si="80"/>
        <v>0</v>
      </c>
      <c r="I400">
        <f t="shared" si="79"/>
        <v>0</v>
      </c>
      <c r="J400">
        <f t="shared" si="88"/>
        <v>24550</v>
      </c>
      <c r="K400">
        <f t="shared" si="89"/>
        <v>41100</v>
      </c>
      <c r="L400">
        <f t="shared" si="90"/>
        <v>16550</v>
      </c>
      <c r="M400">
        <f t="shared" si="85"/>
        <v>24550</v>
      </c>
      <c r="N400">
        <f t="shared" si="86"/>
        <v>2</v>
      </c>
      <c r="O400" t="str">
        <f t="shared" si="91"/>
        <v>nie</v>
      </c>
      <c r="P400" t="str">
        <f t="shared" si="87"/>
        <v>nie</v>
      </c>
      <c r="Q400">
        <f>IF(P400="koniec",IF(J400&gt;=2400,MAX(Q$2:Q399)+3,0),0)</f>
        <v>0</v>
      </c>
      <c r="R400">
        <f>IF(F400="tak",30*G400*(10+MAX(Q$2:Q399))+R399,R399)</f>
        <v>65049</v>
      </c>
      <c r="S400">
        <f>IF(B400=7,15*(10+MAX(Q$2:Q400)),0)+S399</f>
        <v>22130</v>
      </c>
      <c r="T400">
        <f>IF(F400="tak",30*G400*(10+MAX(Q$2:Q399))-D400+T399,T399-D400)</f>
        <v>48499</v>
      </c>
    </row>
    <row r="401" spans="1:20" x14ac:dyDescent="0.3">
      <c r="A401" s="2">
        <v>45326</v>
      </c>
      <c r="B401">
        <f t="shared" si="81"/>
        <v>7</v>
      </c>
      <c r="C401">
        <v>10</v>
      </c>
      <c r="D401">
        <f t="shared" si="82"/>
        <v>150</v>
      </c>
      <c r="E401" t="s">
        <v>9</v>
      </c>
      <c r="F401" s="2" t="str">
        <f t="shared" si="83"/>
        <v>NIE</v>
      </c>
      <c r="G401">
        <f t="shared" si="84"/>
        <v>0.2</v>
      </c>
      <c r="H401">
        <f t="shared" si="80"/>
        <v>150</v>
      </c>
      <c r="I401">
        <f t="shared" si="79"/>
        <v>0</v>
      </c>
      <c r="J401">
        <f t="shared" si="88"/>
        <v>24400</v>
      </c>
      <c r="K401">
        <f t="shared" si="89"/>
        <v>41100</v>
      </c>
      <c r="L401">
        <f t="shared" si="90"/>
        <v>16700</v>
      </c>
      <c r="M401">
        <f t="shared" si="85"/>
        <v>24400</v>
      </c>
      <c r="N401">
        <f t="shared" si="86"/>
        <v>2</v>
      </c>
      <c r="O401" t="str">
        <f t="shared" si="91"/>
        <v>nie</v>
      </c>
      <c r="P401" t="str">
        <f t="shared" si="87"/>
        <v>nie</v>
      </c>
      <c r="Q401">
        <f>IF(P401="koniec",IF(J401&gt;=2400,MAX(Q$2:Q400)+3,0),0)</f>
        <v>0</v>
      </c>
      <c r="R401">
        <f>IF(F401="tak",30*G401*(10+MAX(Q$2:Q400))+R400,R400)</f>
        <v>65049</v>
      </c>
      <c r="S401">
        <f>IF(B401=7,15*(10+MAX(Q$2:Q401)),0)+S400</f>
        <v>22640</v>
      </c>
      <c r="T401">
        <f>IF(F401="tak",30*G401*(10+MAX(Q$2:Q400))-D401+T400,T400-D401)</f>
        <v>48349</v>
      </c>
    </row>
    <row r="402" spans="1:20" x14ac:dyDescent="0.3">
      <c r="A402" s="2">
        <v>45327</v>
      </c>
      <c r="B402">
        <f t="shared" si="81"/>
        <v>1</v>
      </c>
      <c r="C402">
        <v>10</v>
      </c>
      <c r="D402">
        <f t="shared" si="82"/>
        <v>0</v>
      </c>
      <c r="E402" t="s">
        <v>9</v>
      </c>
      <c r="F402" s="2" t="str">
        <f t="shared" si="83"/>
        <v>TAK</v>
      </c>
      <c r="G402">
        <f t="shared" si="84"/>
        <v>0.2</v>
      </c>
      <c r="H402">
        <f t="shared" si="80"/>
        <v>0</v>
      </c>
      <c r="I402">
        <f t="shared" si="79"/>
        <v>60</v>
      </c>
      <c r="J402">
        <f t="shared" si="88"/>
        <v>24460</v>
      </c>
      <c r="K402">
        <f t="shared" si="89"/>
        <v>41160</v>
      </c>
      <c r="L402">
        <f t="shared" si="90"/>
        <v>16700</v>
      </c>
      <c r="M402">
        <f t="shared" si="85"/>
        <v>24460</v>
      </c>
      <c r="N402">
        <f t="shared" si="86"/>
        <v>2</v>
      </c>
      <c r="O402" t="str">
        <f t="shared" si="91"/>
        <v>nie</v>
      </c>
      <c r="P402" t="str">
        <f t="shared" si="87"/>
        <v>nie</v>
      </c>
      <c r="Q402">
        <f>IF(P402="koniec",IF(J402&gt;=2400,MAX(Q$2:Q401)+3,0),0)</f>
        <v>0</v>
      </c>
      <c r="R402">
        <f>IF(F402="tak",30*G402*(10+MAX(Q$2:Q401))+R401,R401)</f>
        <v>65253</v>
      </c>
      <c r="S402">
        <f>IF(B402=7,15*(10+MAX(Q$2:Q402)),0)+S401</f>
        <v>22640</v>
      </c>
      <c r="T402">
        <f>IF(F402="tak",30*G402*(10+MAX(Q$2:Q401))-D402+T401,T401-D402)</f>
        <v>48553</v>
      </c>
    </row>
    <row r="403" spans="1:20" x14ac:dyDescent="0.3">
      <c r="A403" s="2">
        <v>45328</v>
      </c>
      <c r="B403">
        <f t="shared" si="81"/>
        <v>2</v>
      </c>
      <c r="C403">
        <v>10</v>
      </c>
      <c r="D403">
        <f t="shared" si="82"/>
        <v>0</v>
      </c>
      <c r="E403" t="s">
        <v>9</v>
      </c>
      <c r="F403" s="2" t="str">
        <f t="shared" si="83"/>
        <v>TAK</v>
      </c>
      <c r="G403">
        <f t="shared" si="84"/>
        <v>0.2</v>
      </c>
      <c r="H403">
        <f t="shared" si="80"/>
        <v>0</v>
      </c>
      <c r="I403">
        <f t="shared" si="79"/>
        <v>60</v>
      </c>
      <c r="J403">
        <f t="shared" si="88"/>
        <v>24520</v>
      </c>
      <c r="K403">
        <f t="shared" si="89"/>
        <v>41220</v>
      </c>
      <c r="L403">
        <f t="shared" si="90"/>
        <v>16700</v>
      </c>
      <c r="M403">
        <f t="shared" si="85"/>
        <v>24520</v>
      </c>
      <c r="N403">
        <f t="shared" si="86"/>
        <v>2</v>
      </c>
      <c r="O403" t="str">
        <f t="shared" si="91"/>
        <v>nie</v>
      </c>
      <c r="P403" t="str">
        <f t="shared" si="87"/>
        <v>nie</v>
      </c>
      <c r="Q403">
        <f>IF(P403="koniec",IF(J403&gt;=2400,MAX(Q$2:Q402)+3,0),0)</f>
        <v>0</v>
      </c>
      <c r="R403">
        <f>IF(F403="tak",30*G403*(10+MAX(Q$2:Q402))+R402,R402)</f>
        <v>65457</v>
      </c>
      <c r="S403">
        <f>IF(B403=7,15*(10+MAX(Q$2:Q403)),0)+S402</f>
        <v>22640</v>
      </c>
      <c r="T403">
        <f>IF(F403="tak",30*G403*(10+MAX(Q$2:Q402))-D403+T402,T402-D403)</f>
        <v>48757</v>
      </c>
    </row>
    <row r="404" spans="1:20" x14ac:dyDescent="0.3">
      <c r="A404" s="2">
        <v>45329</v>
      </c>
      <c r="B404">
        <f t="shared" si="81"/>
        <v>3</v>
      </c>
      <c r="C404">
        <v>10</v>
      </c>
      <c r="D404">
        <f t="shared" si="82"/>
        <v>0</v>
      </c>
      <c r="E404" t="s">
        <v>9</v>
      </c>
      <c r="F404" s="2" t="str">
        <f t="shared" si="83"/>
        <v>TAK</v>
      </c>
      <c r="G404">
        <f t="shared" si="84"/>
        <v>0.2</v>
      </c>
      <c r="H404">
        <f t="shared" si="80"/>
        <v>0</v>
      </c>
      <c r="I404">
        <f t="shared" si="79"/>
        <v>60</v>
      </c>
      <c r="J404">
        <f t="shared" si="88"/>
        <v>24580</v>
      </c>
      <c r="K404">
        <f t="shared" si="89"/>
        <v>41280</v>
      </c>
      <c r="L404">
        <f t="shared" si="90"/>
        <v>16700</v>
      </c>
      <c r="M404">
        <f t="shared" si="85"/>
        <v>24580</v>
      </c>
      <c r="N404">
        <f t="shared" si="86"/>
        <v>2</v>
      </c>
      <c r="O404" t="str">
        <f t="shared" si="91"/>
        <v>nie</v>
      </c>
      <c r="P404" t="str">
        <f t="shared" si="87"/>
        <v>nie</v>
      </c>
      <c r="Q404">
        <f>IF(P404="koniec",IF(J404&gt;=2400,MAX(Q$2:Q403)+3,0),0)</f>
        <v>0</v>
      </c>
      <c r="R404">
        <f>IF(F404="tak",30*G404*(10+MAX(Q$2:Q403))+R403,R403)</f>
        <v>65661</v>
      </c>
      <c r="S404">
        <f>IF(B404=7,15*(10+MAX(Q$2:Q404)),0)+S403</f>
        <v>22640</v>
      </c>
      <c r="T404">
        <f>IF(F404="tak",30*G404*(10+MAX(Q$2:Q403))-D404+T403,T403-D404)</f>
        <v>48961</v>
      </c>
    </row>
    <row r="405" spans="1:20" x14ac:dyDescent="0.3">
      <c r="A405" s="2">
        <v>45330</v>
      </c>
      <c r="B405">
        <f t="shared" si="81"/>
        <v>4</v>
      </c>
      <c r="C405">
        <v>10</v>
      </c>
      <c r="D405">
        <f t="shared" si="82"/>
        <v>0</v>
      </c>
      <c r="E405" t="s">
        <v>9</v>
      </c>
      <c r="F405" s="2" t="str">
        <f t="shared" si="83"/>
        <v>TAK</v>
      </c>
      <c r="G405">
        <f t="shared" si="84"/>
        <v>0.2</v>
      </c>
      <c r="H405">
        <f t="shared" si="80"/>
        <v>0</v>
      </c>
      <c r="I405">
        <f t="shared" si="79"/>
        <v>60</v>
      </c>
      <c r="J405">
        <f t="shared" si="88"/>
        <v>24640</v>
      </c>
      <c r="K405">
        <f t="shared" si="89"/>
        <v>41340</v>
      </c>
      <c r="L405">
        <f t="shared" si="90"/>
        <v>16700</v>
      </c>
      <c r="M405">
        <f t="shared" si="85"/>
        <v>24640</v>
      </c>
      <c r="N405">
        <f t="shared" si="86"/>
        <v>2</v>
      </c>
      <c r="O405" t="str">
        <f t="shared" si="91"/>
        <v>nie</v>
      </c>
      <c r="P405" t="str">
        <f t="shared" si="87"/>
        <v>nie</v>
      </c>
      <c r="Q405">
        <f>IF(P405="koniec",IF(J405&gt;=2400,MAX(Q$2:Q404)+3,0),0)</f>
        <v>0</v>
      </c>
      <c r="R405">
        <f>IF(F405="tak",30*G405*(10+MAX(Q$2:Q404))+R404,R404)</f>
        <v>65865</v>
      </c>
      <c r="S405">
        <f>IF(B405=7,15*(10+MAX(Q$2:Q405)),0)+S404</f>
        <v>22640</v>
      </c>
      <c r="T405">
        <f>IF(F405="tak",30*G405*(10+MAX(Q$2:Q404))-D405+T404,T404-D405)</f>
        <v>49165</v>
      </c>
    </row>
    <row r="406" spans="1:20" x14ac:dyDescent="0.3">
      <c r="A406" s="2">
        <v>45331</v>
      </c>
      <c r="B406">
        <f t="shared" si="81"/>
        <v>5</v>
      </c>
      <c r="C406">
        <v>10</v>
      </c>
      <c r="D406">
        <f t="shared" si="82"/>
        <v>0</v>
      </c>
      <c r="E406" t="s">
        <v>9</v>
      </c>
      <c r="F406" s="2" t="str">
        <f t="shared" si="83"/>
        <v>TAK</v>
      </c>
      <c r="G406">
        <f t="shared" si="84"/>
        <v>0.2</v>
      </c>
      <c r="H406">
        <f t="shared" si="80"/>
        <v>0</v>
      </c>
      <c r="I406">
        <f t="shared" si="79"/>
        <v>60</v>
      </c>
      <c r="J406">
        <f t="shared" si="88"/>
        <v>24700</v>
      </c>
      <c r="K406">
        <f t="shared" si="89"/>
        <v>41400</v>
      </c>
      <c r="L406">
        <f t="shared" si="90"/>
        <v>16700</v>
      </c>
      <c r="M406">
        <f t="shared" si="85"/>
        <v>24700</v>
      </c>
      <c r="N406">
        <f t="shared" si="86"/>
        <v>2</v>
      </c>
      <c r="O406" t="str">
        <f t="shared" si="91"/>
        <v>nie</v>
      </c>
      <c r="P406" t="str">
        <f t="shared" si="87"/>
        <v>nie</v>
      </c>
      <c r="Q406">
        <f>IF(P406="koniec",IF(J406&gt;=2400,MAX(Q$2:Q405)+3,0),0)</f>
        <v>0</v>
      </c>
      <c r="R406">
        <f>IF(F406="tak",30*G406*(10+MAX(Q$2:Q405))+R405,R405)</f>
        <v>66069</v>
      </c>
      <c r="S406">
        <f>IF(B406=7,15*(10+MAX(Q$2:Q406)),0)+S405</f>
        <v>22640</v>
      </c>
      <c r="T406">
        <f>IF(F406="tak",30*G406*(10+MAX(Q$2:Q405))-D406+T405,T405-D406)</f>
        <v>49369</v>
      </c>
    </row>
    <row r="407" spans="1:20" x14ac:dyDescent="0.3">
      <c r="A407" s="2">
        <v>45332</v>
      </c>
      <c r="B407">
        <f t="shared" si="81"/>
        <v>6</v>
      </c>
      <c r="C407">
        <v>10</v>
      </c>
      <c r="D407">
        <f t="shared" si="82"/>
        <v>0</v>
      </c>
      <c r="E407" t="s">
        <v>9</v>
      </c>
      <c r="F407" s="2" t="str">
        <f t="shared" si="83"/>
        <v>NIE</v>
      </c>
      <c r="G407">
        <f t="shared" si="84"/>
        <v>0.2</v>
      </c>
      <c r="H407">
        <f t="shared" si="80"/>
        <v>0</v>
      </c>
      <c r="I407">
        <f t="shared" si="79"/>
        <v>0</v>
      </c>
      <c r="J407">
        <f t="shared" si="88"/>
        <v>24700</v>
      </c>
      <c r="K407">
        <f t="shared" si="89"/>
        <v>41400</v>
      </c>
      <c r="L407">
        <f t="shared" si="90"/>
        <v>16700</v>
      </c>
      <c r="M407">
        <f t="shared" si="85"/>
        <v>24700</v>
      </c>
      <c r="N407">
        <f t="shared" si="86"/>
        <v>2</v>
      </c>
      <c r="O407" t="str">
        <f t="shared" si="91"/>
        <v>nie</v>
      </c>
      <c r="P407" t="str">
        <f t="shared" si="87"/>
        <v>nie</v>
      </c>
      <c r="Q407">
        <f>IF(P407="koniec",IF(J407&gt;=2400,MAX(Q$2:Q406)+3,0),0)</f>
        <v>0</v>
      </c>
      <c r="R407">
        <f>IF(F407="tak",30*G407*(10+MAX(Q$2:Q406))+R406,R406)</f>
        <v>66069</v>
      </c>
      <c r="S407">
        <f>IF(B407=7,15*(10+MAX(Q$2:Q407)),0)+S406</f>
        <v>22640</v>
      </c>
      <c r="T407">
        <f>IF(F407="tak",30*G407*(10+MAX(Q$2:Q406))-D407+T406,T406-D407)</f>
        <v>49369</v>
      </c>
    </row>
    <row r="408" spans="1:20" x14ac:dyDescent="0.3">
      <c r="A408" s="2">
        <v>45333</v>
      </c>
      <c r="B408">
        <f t="shared" si="81"/>
        <v>7</v>
      </c>
      <c r="C408">
        <v>10</v>
      </c>
      <c r="D408">
        <f t="shared" si="82"/>
        <v>150</v>
      </c>
      <c r="E408" t="s">
        <v>9</v>
      </c>
      <c r="F408" s="2" t="str">
        <f t="shared" si="83"/>
        <v>NIE</v>
      </c>
      <c r="G408">
        <f t="shared" si="84"/>
        <v>0.2</v>
      </c>
      <c r="H408">
        <f t="shared" si="80"/>
        <v>150</v>
      </c>
      <c r="I408">
        <f t="shared" si="79"/>
        <v>0</v>
      </c>
      <c r="J408">
        <f t="shared" si="88"/>
        <v>24550</v>
      </c>
      <c r="K408">
        <f t="shared" si="89"/>
        <v>41400</v>
      </c>
      <c r="L408">
        <f t="shared" si="90"/>
        <v>16850</v>
      </c>
      <c r="M408">
        <f t="shared" si="85"/>
        <v>24550</v>
      </c>
      <c r="N408">
        <f t="shared" si="86"/>
        <v>2</v>
      </c>
      <c r="O408" t="str">
        <f t="shared" si="91"/>
        <v>nie</v>
      </c>
      <c r="P408" t="str">
        <f t="shared" si="87"/>
        <v>nie</v>
      </c>
      <c r="Q408">
        <f>IF(P408="koniec",IF(J408&gt;=2400,MAX(Q$2:Q407)+3,0),0)</f>
        <v>0</v>
      </c>
      <c r="R408">
        <f>IF(F408="tak",30*G408*(10+MAX(Q$2:Q407))+R407,R407)</f>
        <v>66069</v>
      </c>
      <c r="S408">
        <f>IF(B408=7,15*(10+MAX(Q$2:Q408)),0)+S407</f>
        <v>23150</v>
      </c>
      <c r="T408">
        <f>IF(F408="tak",30*G408*(10+MAX(Q$2:Q407))-D408+T407,T407-D408)</f>
        <v>49219</v>
      </c>
    </row>
    <row r="409" spans="1:20" x14ac:dyDescent="0.3">
      <c r="A409" s="2">
        <v>45334</v>
      </c>
      <c r="B409">
        <f t="shared" si="81"/>
        <v>1</v>
      </c>
      <c r="C409">
        <v>10</v>
      </c>
      <c r="D409">
        <f t="shared" si="82"/>
        <v>0</v>
      </c>
      <c r="E409" t="s">
        <v>9</v>
      </c>
      <c r="F409" s="2" t="str">
        <f t="shared" si="83"/>
        <v>TAK</v>
      </c>
      <c r="G409">
        <f t="shared" si="84"/>
        <v>0.2</v>
      </c>
      <c r="H409">
        <f t="shared" si="80"/>
        <v>0</v>
      </c>
      <c r="I409">
        <f t="shared" si="79"/>
        <v>60</v>
      </c>
      <c r="J409">
        <f t="shared" si="88"/>
        <v>24610</v>
      </c>
      <c r="K409">
        <f t="shared" si="89"/>
        <v>41460</v>
      </c>
      <c r="L409">
        <f t="shared" si="90"/>
        <v>16850</v>
      </c>
      <c r="M409">
        <f t="shared" si="85"/>
        <v>24610</v>
      </c>
      <c r="N409">
        <f t="shared" si="86"/>
        <v>2</v>
      </c>
      <c r="O409" t="str">
        <f t="shared" si="91"/>
        <v>nie</v>
      </c>
      <c r="P409" t="str">
        <f t="shared" si="87"/>
        <v>nie</v>
      </c>
      <c r="Q409">
        <f>IF(P409="koniec",IF(J409&gt;=2400,MAX(Q$2:Q408)+3,0),0)</f>
        <v>0</v>
      </c>
      <c r="R409">
        <f>IF(F409="tak",30*G409*(10+MAX(Q$2:Q408))+R408,R408)</f>
        <v>66273</v>
      </c>
      <c r="S409">
        <f>IF(B409=7,15*(10+MAX(Q$2:Q409)),0)+S408</f>
        <v>23150</v>
      </c>
      <c r="T409">
        <f>IF(F409="tak",30*G409*(10+MAX(Q$2:Q408))-D409+T408,T408-D409)</f>
        <v>49423</v>
      </c>
    </row>
    <row r="410" spans="1:20" x14ac:dyDescent="0.3">
      <c r="A410" s="2">
        <v>45335</v>
      </c>
      <c r="B410">
        <f t="shared" si="81"/>
        <v>2</v>
      </c>
      <c r="C410">
        <v>10</v>
      </c>
      <c r="D410">
        <f t="shared" si="82"/>
        <v>0</v>
      </c>
      <c r="E410" t="s">
        <v>9</v>
      </c>
      <c r="F410" s="2" t="str">
        <f t="shared" si="83"/>
        <v>TAK</v>
      </c>
      <c r="G410">
        <f t="shared" si="84"/>
        <v>0.2</v>
      </c>
      <c r="H410">
        <f t="shared" si="80"/>
        <v>0</v>
      </c>
      <c r="I410">
        <f t="shared" si="79"/>
        <v>60</v>
      </c>
      <c r="J410">
        <f t="shared" si="88"/>
        <v>24670</v>
      </c>
      <c r="K410">
        <f t="shared" si="89"/>
        <v>41520</v>
      </c>
      <c r="L410">
        <f t="shared" si="90"/>
        <v>16850</v>
      </c>
      <c r="M410">
        <f t="shared" si="85"/>
        <v>24670</v>
      </c>
      <c r="N410">
        <f t="shared" si="86"/>
        <v>2</v>
      </c>
      <c r="O410" t="str">
        <f t="shared" si="91"/>
        <v>nie</v>
      </c>
      <c r="P410" t="str">
        <f t="shared" si="87"/>
        <v>nie</v>
      </c>
      <c r="Q410">
        <f>IF(P410="koniec",IF(J410&gt;=2400,MAX(Q$2:Q409)+3,0),0)</f>
        <v>0</v>
      </c>
      <c r="R410">
        <f>IF(F410="tak",30*G410*(10+MAX(Q$2:Q409))+R409,R409)</f>
        <v>66477</v>
      </c>
      <c r="S410">
        <f>IF(B410=7,15*(10+MAX(Q$2:Q410)),0)+S409</f>
        <v>23150</v>
      </c>
      <c r="T410">
        <f>IF(F410="tak",30*G410*(10+MAX(Q$2:Q409))-D410+T409,T409-D410)</f>
        <v>49627</v>
      </c>
    </row>
    <row r="411" spans="1:20" x14ac:dyDescent="0.3">
      <c r="A411" s="2">
        <v>45336</v>
      </c>
      <c r="B411">
        <f t="shared" si="81"/>
        <v>3</v>
      </c>
      <c r="C411">
        <v>10</v>
      </c>
      <c r="D411">
        <f t="shared" si="82"/>
        <v>0</v>
      </c>
      <c r="E411" t="s">
        <v>9</v>
      </c>
      <c r="F411" s="2" t="str">
        <f t="shared" si="83"/>
        <v>TAK</v>
      </c>
      <c r="G411">
        <f t="shared" si="84"/>
        <v>0.2</v>
      </c>
      <c r="H411">
        <f t="shared" si="80"/>
        <v>0</v>
      </c>
      <c r="I411">
        <f t="shared" si="79"/>
        <v>60</v>
      </c>
      <c r="J411">
        <f t="shared" si="88"/>
        <v>24730</v>
      </c>
      <c r="K411">
        <f t="shared" si="89"/>
        <v>41580</v>
      </c>
      <c r="L411">
        <f t="shared" si="90"/>
        <v>16850</v>
      </c>
      <c r="M411">
        <f t="shared" si="85"/>
        <v>24730</v>
      </c>
      <c r="N411">
        <f t="shared" si="86"/>
        <v>2</v>
      </c>
      <c r="O411" t="str">
        <f t="shared" si="91"/>
        <v>nie</v>
      </c>
      <c r="P411" t="str">
        <f t="shared" si="87"/>
        <v>nie</v>
      </c>
      <c r="Q411">
        <f>IF(P411="koniec",IF(J411&gt;=2400,MAX(Q$2:Q410)+3,0),0)</f>
        <v>0</v>
      </c>
      <c r="R411">
        <f>IF(F411="tak",30*G411*(10+MAX(Q$2:Q410))+R410,R410)</f>
        <v>66681</v>
      </c>
      <c r="S411">
        <f>IF(B411=7,15*(10+MAX(Q$2:Q411)),0)+S410</f>
        <v>23150</v>
      </c>
      <c r="T411">
        <f>IF(F411="tak",30*G411*(10+MAX(Q$2:Q410))-D411+T410,T410-D411)</f>
        <v>49831</v>
      </c>
    </row>
    <row r="412" spans="1:20" x14ac:dyDescent="0.3">
      <c r="A412" s="2">
        <v>45337</v>
      </c>
      <c r="B412">
        <f t="shared" si="81"/>
        <v>4</v>
      </c>
      <c r="C412">
        <v>10</v>
      </c>
      <c r="D412">
        <f t="shared" si="82"/>
        <v>0</v>
      </c>
      <c r="E412" t="s">
        <v>9</v>
      </c>
      <c r="F412" s="2" t="str">
        <f t="shared" si="83"/>
        <v>TAK</v>
      </c>
      <c r="G412">
        <f t="shared" si="84"/>
        <v>0.2</v>
      </c>
      <c r="H412">
        <f t="shared" si="80"/>
        <v>0</v>
      </c>
      <c r="I412">
        <f t="shared" si="79"/>
        <v>60</v>
      </c>
      <c r="J412">
        <f t="shared" si="88"/>
        <v>24790</v>
      </c>
      <c r="K412">
        <f t="shared" si="89"/>
        <v>41640</v>
      </c>
      <c r="L412">
        <f t="shared" si="90"/>
        <v>16850</v>
      </c>
      <c r="M412">
        <f t="shared" si="85"/>
        <v>24790</v>
      </c>
      <c r="N412">
        <f t="shared" si="86"/>
        <v>2</v>
      </c>
      <c r="O412" t="str">
        <f t="shared" si="91"/>
        <v>nie</v>
      </c>
      <c r="P412" t="str">
        <f t="shared" si="87"/>
        <v>nie</v>
      </c>
      <c r="Q412">
        <f>IF(P412="koniec",IF(J412&gt;=2400,MAX(Q$2:Q411)+3,0),0)</f>
        <v>0</v>
      </c>
      <c r="R412">
        <f>IF(F412="tak",30*G412*(10+MAX(Q$2:Q411))+R411,R411)</f>
        <v>66885</v>
      </c>
      <c r="S412">
        <f>IF(B412=7,15*(10+MAX(Q$2:Q412)),0)+S411</f>
        <v>23150</v>
      </c>
      <c r="T412">
        <f>IF(F412="tak",30*G412*(10+MAX(Q$2:Q411))-D412+T411,T411-D412)</f>
        <v>50035</v>
      </c>
    </row>
    <row r="413" spans="1:20" x14ac:dyDescent="0.3">
      <c r="A413" s="2">
        <v>45338</v>
      </c>
      <c r="B413">
        <f t="shared" si="81"/>
        <v>5</v>
      </c>
      <c r="C413">
        <v>10</v>
      </c>
      <c r="D413">
        <f t="shared" si="82"/>
        <v>0</v>
      </c>
      <c r="E413" t="s">
        <v>9</v>
      </c>
      <c r="F413" s="2" t="str">
        <f t="shared" si="83"/>
        <v>TAK</v>
      </c>
      <c r="G413">
        <f t="shared" si="84"/>
        <v>0.2</v>
      </c>
      <c r="H413">
        <f t="shared" si="80"/>
        <v>0</v>
      </c>
      <c r="I413">
        <f t="shared" si="79"/>
        <v>60</v>
      </c>
      <c r="J413">
        <f t="shared" si="88"/>
        <v>24850</v>
      </c>
      <c r="K413">
        <f t="shared" si="89"/>
        <v>41700</v>
      </c>
      <c r="L413">
        <f t="shared" si="90"/>
        <v>16850</v>
      </c>
      <c r="M413">
        <f t="shared" si="85"/>
        <v>24850</v>
      </c>
      <c r="N413">
        <f t="shared" si="86"/>
        <v>2</v>
      </c>
      <c r="O413" t="str">
        <f t="shared" si="91"/>
        <v>nie</v>
      </c>
      <c r="P413" t="str">
        <f t="shared" si="87"/>
        <v>nie</v>
      </c>
      <c r="Q413">
        <f>IF(P413="koniec",IF(J413&gt;=2400,MAX(Q$2:Q412)+3,0),0)</f>
        <v>0</v>
      </c>
      <c r="R413">
        <f>IF(F413="tak",30*G413*(10+MAX(Q$2:Q412))+R412,R412)</f>
        <v>67089</v>
      </c>
      <c r="S413">
        <f>IF(B413=7,15*(10+MAX(Q$2:Q413)),0)+S412</f>
        <v>23150</v>
      </c>
      <c r="T413">
        <f>IF(F413="tak",30*G413*(10+MAX(Q$2:Q412))-D413+T412,T412-D413)</f>
        <v>50239</v>
      </c>
    </row>
    <row r="414" spans="1:20" x14ac:dyDescent="0.3">
      <c r="A414" s="2">
        <v>45339</v>
      </c>
      <c r="B414">
        <f t="shared" si="81"/>
        <v>6</v>
      </c>
      <c r="C414">
        <v>10</v>
      </c>
      <c r="D414">
        <f t="shared" si="82"/>
        <v>0</v>
      </c>
      <c r="E414" t="s">
        <v>9</v>
      </c>
      <c r="F414" s="2" t="str">
        <f t="shared" si="83"/>
        <v>NIE</v>
      </c>
      <c r="G414">
        <f t="shared" si="84"/>
        <v>0.2</v>
      </c>
      <c r="H414">
        <f t="shared" si="80"/>
        <v>0</v>
      </c>
      <c r="I414">
        <f t="shared" si="79"/>
        <v>0</v>
      </c>
      <c r="J414">
        <f t="shared" si="88"/>
        <v>24850</v>
      </c>
      <c r="K414">
        <f t="shared" si="89"/>
        <v>41700</v>
      </c>
      <c r="L414">
        <f t="shared" si="90"/>
        <v>16850</v>
      </c>
      <c r="M414">
        <f t="shared" si="85"/>
        <v>24850</v>
      </c>
      <c r="N414">
        <f t="shared" si="86"/>
        <v>2</v>
      </c>
      <c r="O414" t="str">
        <f t="shared" si="91"/>
        <v>nie</v>
      </c>
      <c r="P414" t="str">
        <f t="shared" si="87"/>
        <v>nie</v>
      </c>
      <c r="Q414">
        <f>IF(P414="koniec",IF(J414&gt;=2400,MAX(Q$2:Q413)+3,0),0)</f>
        <v>0</v>
      </c>
      <c r="R414">
        <f>IF(F414="tak",30*G414*(10+MAX(Q$2:Q413))+R413,R413)</f>
        <v>67089</v>
      </c>
      <c r="S414">
        <f>IF(B414=7,15*(10+MAX(Q$2:Q414)),0)+S413</f>
        <v>23150</v>
      </c>
      <c r="T414">
        <f>IF(F414="tak",30*G414*(10+MAX(Q$2:Q413))-D414+T413,T413-D414)</f>
        <v>50239</v>
      </c>
    </row>
    <row r="415" spans="1:20" x14ac:dyDescent="0.3">
      <c r="A415" s="2">
        <v>45340</v>
      </c>
      <c r="B415">
        <f t="shared" si="81"/>
        <v>7</v>
      </c>
      <c r="C415">
        <v>10</v>
      </c>
      <c r="D415">
        <f t="shared" si="82"/>
        <v>150</v>
      </c>
      <c r="E415" t="s">
        <v>9</v>
      </c>
      <c r="F415" s="2" t="str">
        <f t="shared" si="83"/>
        <v>NIE</v>
      </c>
      <c r="G415">
        <f t="shared" si="84"/>
        <v>0.2</v>
      </c>
      <c r="H415">
        <f t="shared" si="80"/>
        <v>150</v>
      </c>
      <c r="I415">
        <f t="shared" si="79"/>
        <v>0</v>
      </c>
      <c r="J415">
        <f t="shared" si="88"/>
        <v>24700</v>
      </c>
      <c r="K415">
        <f t="shared" si="89"/>
        <v>41700</v>
      </c>
      <c r="L415">
        <f t="shared" si="90"/>
        <v>17000</v>
      </c>
      <c r="M415">
        <f t="shared" si="85"/>
        <v>24700</v>
      </c>
      <c r="N415">
        <f t="shared" si="86"/>
        <v>2</v>
      </c>
      <c r="O415" t="str">
        <f t="shared" si="91"/>
        <v>nie</v>
      </c>
      <c r="P415" t="str">
        <f t="shared" si="87"/>
        <v>nie</v>
      </c>
      <c r="Q415">
        <f>IF(P415="koniec",IF(J415&gt;=2400,MAX(Q$2:Q414)+3,0),0)</f>
        <v>0</v>
      </c>
      <c r="R415">
        <f>IF(F415="tak",30*G415*(10+MAX(Q$2:Q414))+R414,R414)</f>
        <v>67089</v>
      </c>
      <c r="S415">
        <f>IF(B415=7,15*(10+MAX(Q$2:Q415)),0)+S414</f>
        <v>23660</v>
      </c>
      <c r="T415">
        <f>IF(F415="tak",30*G415*(10+MAX(Q$2:Q414))-D415+T414,T414-D415)</f>
        <v>50089</v>
      </c>
    </row>
    <row r="416" spans="1:20" x14ac:dyDescent="0.3">
      <c r="A416" s="2">
        <v>45341</v>
      </c>
      <c r="B416">
        <f t="shared" si="81"/>
        <v>1</v>
      </c>
      <c r="C416">
        <v>10</v>
      </c>
      <c r="D416">
        <f t="shared" si="82"/>
        <v>0</v>
      </c>
      <c r="E416" t="s">
        <v>9</v>
      </c>
      <c r="F416" s="2" t="str">
        <f t="shared" si="83"/>
        <v>TAK</v>
      </c>
      <c r="G416">
        <f t="shared" si="84"/>
        <v>0.2</v>
      </c>
      <c r="H416">
        <f t="shared" si="80"/>
        <v>0</v>
      </c>
      <c r="I416">
        <f t="shared" si="79"/>
        <v>60</v>
      </c>
      <c r="J416">
        <f t="shared" si="88"/>
        <v>24760</v>
      </c>
      <c r="K416">
        <f t="shared" si="89"/>
        <v>41760</v>
      </c>
      <c r="L416">
        <f t="shared" si="90"/>
        <v>17000</v>
      </c>
      <c r="M416">
        <f t="shared" si="85"/>
        <v>24760</v>
      </c>
      <c r="N416">
        <f t="shared" si="86"/>
        <v>2</v>
      </c>
      <c r="O416" t="str">
        <f t="shared" si="91"/>
        <v>nie</v>
      </c>
      <c r="P416" t="str">
        <f t="shared" si="87"/>
        <v>nie</v>
      </c>
      <c r="Q416">
        <f>IF(P416="koniec",IF(J416&gt;=2400,MAX(Q$2:Q415)+3,0),0)</f>
        <v>0</v>
      </c>
      <c r="R416">
        <f>IF(F416="tak",30*G416*(10+MAX(Q$2:Q415))+R415,R415)</f>
        <v>67293</v>
      </c>
      <c r="S416">
        <f>IF(B416=7,15*(10+MAX(Q$2:Q416)),0)+S415</f>
        <v>23660</v>
      </c>
      <c r="T416">
        <f>IF(F416="tak",30*G416*(10+MAX(Q$2:Q415))-D416+T415,T415-D416)</f>
        <v>50293</v>
      </c>
    </row>
    <row r="417" spans="1:20" x14ac:dyDescent="0.3">
      <c r="A417" s="2">
        <v>45342</v>
      </c>
      <c r="B417">
        <f t="shared" si="81"/>
        <v>2</v>
      </c>
      <c r="C417">
        <v>10</v>
      </c>
      <c r="D417">
        <f t="shared" si="82"/>
        <v>0</v>
      </c>
      <c r="E417" t="s">
        <v>9</v>
      </c>
      <c r="F417" s="2" t="str">
        <f t="shared" si="83"/>
        <v>TAK</v>
      </c>
      <c r="G417">
        <f t="shared" si="84"/>
        <v>0.2</v>
      </c>
      <c r="H417">
        <f t="shared" si="80"/>
        <v>0</v>
      </c>
      <c r="I417">
        <f t="shared" si="79"/>
        <v>60</v>
      </c>
      <c r="J417">
        <f t="shared" si="88"/>
        <v>24820</v>
      </c>
      <c r="K417">
        <f t="shared" si="89"/>
        <v>41820</v>
      </c>
      <c r="L417">
        <f t="shared" si="90"/>
        <v>17000</v>
      </c>
      <c r="M417">
        <f t="shared" si="85"/>
        <v>24820</v>
      </c>
      <c r="N417">
        <f t="shared" si="86"/>
        <v>2</v>
      </c>
      <c r="O417" t="str">
        <f t="shared" si="91"/>
        <v>nie</v>
      </c>
      <c r="P417" t="str">
        <f t="shared" si="87"/>
        <v>nie</v>
      </c>
      <c r="Q417">
        <f>IF(P417="koniec",IF(J417&gt;=2400,MAX(Q$2:Q416)+3,0),0)</f>
        <v>0</v>
      </c>
      <c r="R417">
        <f>IF(F417="tak",30*G417*(10+MAX(Q$2:Q416))+R416,R416)</f>
        <v>67497</v>
      </c>
      <c r="S417">
        <f>IF(B417=7,15*(10+MAX(Q$2:Q417)),0)+S416</f>
        <v>23660</v>
      </c>
      <c r="T417">
        <f>IF(F417="tak",30*G417*(10+MAX(Q$2:Q416))-D417+T416,T416-D417)</f>
        <v>50497</v>
      </c>
    </row>
    <row r="418" spans="1:20" x14ac:dyDescent="0.3">
      <c r="A418" s="2">
        <v>45343</v>
      </c>
      <c r="B418">
        <f t="shared" si="81"/>
        <v>3</v>
      </c>
      <c r="C418">
        <v>10</v>
      </c>
      <c r="D418">
        <f t="shared" si="82"/>
        <v>0</v>
      </c>
      <c r="E418" t="s">
        <v>9</v>
      </c>
      <c r="F418" s="2" t="str">
        <f t="shared" si="83"/>
        <v>TAK</v>
      </c>
      <c r="G418">
        <f t="shared" si="84"/>
        <v>0.2</v>
      </c>
      <c r="H418">
        <f t="shared" si="80"/>
        <v>0</v>
      </c>
      <c r="I418">
        <f t="shared" si="79"/>
        <v>60</v>
      </c>
      <c r="J418">
        <f t="shared" si="88"/>
        <v>24880</v>
      </c>
      <c r="K418">
        <f t="shared" si="89"/>
        <v>41880</v>
      </c>
      <c r="L418">
        <f t="shared" si="90"/>
        <v>17000</v>
      </c>
      <c r="M418">
        <f t="shared" si="85"/>
        <v>24880</v>
      </c>
      <c r="N418">
        <f t="shared" si="86"/>
        <v>2</v>
      </c>
      <c r="O418" t="str">
        <f t="shared" si="91"/>
        <v>nie</v>
      </c>
      <c r="P418" t="str">
        <f t="shared" si="87"/>
        <v>nie</v>
      </c>
      <c r="Q418">
        <f>IF(P418="koniec",IF(J418&gt;=2400,MAX(Q$2:Q417)+3,0),0)</f>
        <v>0</v>
      </c>
      <c r="R418">
        <f>IF(F418="tak",30*G418*(10+MAX(Q$2:Q417))+R417,R417)</f>
        <v>67701</v>
      </c>
      <c r="S418">
        <f>IF(B418=7,15*(10+MAX(Q$2:Q418)),0)+S417</f>
        <v>23660</v>
      </c>
      <c r="T418">
        <f>IF(F418="tak",30*G418*(10+MAX(Q$2:Q417))-D418+T417,T417-D418)</f>
        <v>50701</v>
      </c>
    </row>
    <row r="419" spans="1:20" x14ac:dyDescent="0.3">
      <c r="A419" s="2">
        <v>45344</v>
      </c>
      <c r="B419">
        <f t="shared" si="81"/>
        <v>4</v>
      </c>
      <c r="C419">
        <v>10</v>
      </c>
      <c r="D419">
        <f t="shared" si="82"/>
        <v>0</v>
      </c>
      <c r="E419" t="s">
        <v>9</v>
      </c>
      <c r="F419" s="2" t="str">
        <f t="shared" si="83"/>
        <v>TAK</v>
      </c>
      <c r="G419">
        <f t="shared" si="84"/>
        <v>0.2</v>
      </c>
      <c r="H419">
        <f t="shared" si="80"/>
        <v>0</v>
      </c>
      <c r="I419">
        <f t="shared" si="79"/>
        <v>60</v>
      </c>
      <c r="J419">
        <f t="shared" si="88"/>
        <v>24940</v>
      </c>
      <c r="K419">
        <f t="shared" si="89"/>
        <v>41940</v>
      </c>
      <c r="L419">
        <f t="shared" si="90"/>
        <v>17000</v>
      </c>
      <c r="M419">
        <f t="shared" si="85"/>
        <v>24940</v>
      </c>
      <c r="N419">
        <f t="shared" si="86"/>
        <v>2</v>
      </c>
      <c r="O419" t="str">
        <f t="shared" si="91"/>
        <v>nie</v>
      </c>
      <c r="P419" t="str">
        <f t="shared" si="87"/>
        <v>nie</v>
      </c>
      <c r="Q419">
        <f>IF(P419="koniec",IF(J419&gt;=2400,MAX(Q$2:Q418)+3,0),0)</f>
        <v>0</v>
      </c>
      <c r="R419">
        <f>IF(F419="tak",30*G419*(10+MAX(Q$2:Q418))+R418,R418)</f>
        <v>67905</v>
      </c>
      <c r="S419">
        <f>IF(B419=7,15*(10+MAX(Q$2:Q419)),0)+S418</f>
        <v>23660</v>
      </c>
      <c r="T419">
        <f>IF(F419="tak",30*G419*(10+MAX(Q$2:Q418))-D419+T418,T418-D419)</f>
        <v>50905</v>
      </c>
    </row>
    <row r="420" spans="1:20" x14ac:dyDescent="0.3">
      <c r="A420" s="2">
        <v>45345</v>
      </c>
      <c r="B420">
        <f t="shared" si="81"/>
        <v>5</v>
      </c>
      <c r="C420">
        <v>10</v>
      </c>
      <c r="D420">
        <f t="shared" si="82"/>
        <v>0</v>
      </c>
      <c r="E420" t="s">
        <v>9</v>
      </c>
      <c r="F420" s="2" t="str">
        <f t="shared" si="83"/>
        <v>TAK</v>
      </c>
      <c r="G420">
        <f t="shared" si="84"/>
        <v>0.2</v>
      </c>
      <c r="H420">
        <f t="shared" si="80"/>
        <v>0</v>
      </c>
      <c r="I420">
        <f t="shared" si="79"/>
        <v>60</v>
      </c>
      <c r="J420">
        <f t="shared" si="88"/>
        <v>25000</v>
      </c>
      <c r="K420">
        <f t="shared" si="89"/>
        <v>42000</v>
      </c>
      <c r="L420">
        <f t="shared" si="90"/>
        <v>17000</v>
      </c>
      <c r="M420">
        <f t="shared" si="85"/>
        <v>25000</v>
      </c>
      <c r="N420">
        <f t="shared" si="86"/>
        <v>2</v>
      </c>
      <c r="O420" t="str">
        <f t="shared" si="91"/>
        <v>nie</v>
      </c>
      <c r="P420" t="str">
        <f t="shared" si="87"/>
        <v>nie</v>
      </c>
      <c r="Q420">
        <f>IF(P420="koniec",IF(J420&gt;=2400,MAX(Q$2:Q419)+3,0),0)</f>
        <v>0</v>
      </c>
      <c r="R420">
        <f>IF(F420="tak",30*G420*(10+MAX(Q$2:Q419))+R419,R419)</f>
        <v>68109</v>
      </c>
      <c r="S420">
        <f>IF(B420=7,15*(10+MAX(Q$2:Q420)),0)+S419</f>
        <v>23660</v>
      </c>
      <c r="T420">
        <f>IF(F420="tak",30*G420*(10+MAX(Q$2:Q419))-D420+T419,T419-D420)</f>
        <v>51109</v>
      </c>
    </row>
    <row r="421" spans="1:20" x14ac:dyDescent="0.3">
      <c r="A421" s="2">
        <v>45346</v>
      </c>
      <c r="B421">
        <f t="shared" si="81"/>
        <v>6</v>
      </c>
      <c r="C421">
        <v>10</v>
      </c>
      <c r="D421">
        <f t="shared" si="82"/>
        <v>0</v>
      </c>
      <c r="E421" t="s">
        <v>9</v>
      </c>
      <c r="F421" s="2" t="str">
        <f t="shared" si="83"/>
        <v>NIE</v>
      </c>
      <c r="G421">
        <f t="shared" si="84"/>
        <v>0.2</v>
      </c>
      <c r="H421">
        <f t="shared" si="80"/>
        <v>0</v>
      </c>
      <c r="I421">
        <f t="shared" si="79"/>
        <v>0</v>
      </c>
      <c r="J421">
        <f t="shared" si="88"/>
        <v>25000</v>
      </c>
      <c r="K421">
        <f t="shared" si="89"/>
        <v>42000</v>
      </c>
      <c r="L421">
        <f t="shared" si="90"/>
        <v>17000</v>
      </c>
      <c r="M421">
        <f t="shared" si="85"/>
        <v>25000</v>
      </c>
      <c r="N421">
        <f t="shared" si="86"/>
        <v>2</v>
      </c>
      <c r="O421" t="str">
        <f t="shared" si="91"/>
        <v>nie</v>
      </c>
      <c r="P421" t="str">
        <f t="shared" si="87"/>
        <v>nie</v>
      </c>
      <c r="Q421">
        <f>IF(P421="koniec",IF(J421&gt;=2400,MAX(Q$2:Q420)+3,0),0)</f>
        <v>0</v>
      </c>
      <c r="R421">
        <f>IF(F421="tak",30*G421*(10+MAX(Q$2:Q420))+R420,R420)</f>
        <v>68109</v>
      </c>
      <c r="S421">
        <f>IF(B421=7,15*(10+MAX(Q$2:Q421)),0)+S420</f>
        <v>23660</v>
      </c>
      <c r="T421">
        <f>IF(F421="tak",30*G421*(10+MAX(Q$2:Q420))-D421+T420,T420-D421)</f>
        <v>51109</v>
      </c>
    </row>
    <row r="422" spans="1:20" x14ac:dyDescent="0.3">
      <c r="A422" s="2">
        <v>45347</v>
      </c>
      <c r="B422">
        <f t="shared" si="81"/>
        <v>7</v>
      </c>
      <c r="C422">
        <v>10</v>
      </c>
      <c r="D422">
        <f t="shared" si="82"/>
        <v>150</v>
      </c>
      <c r="E422" t="s">
        <v>9</v>
      </c>
      <c r="F422" s="2" t="str">
        <f t="shared" si="83"/>
        <v>NIE</v>
      </c>
      <c r="G422">
        <f t="shared" si="84"/>
        <v>0.2</v>
      </c>
      <c r="H422">
        <f t="shared" si="80"/>
        <v>150</v>
      </c>
      <c r="I422">
        <f t="shared" si="79"/>
        <v>0</v>
      </c>
      <c r="J422">
        <f t="shared" si="88"/>
        <v>24850</v>
      </c>
      <c r="K422">
        <f t="shared" si="89"/>
        <v>42000</v>
      </c>
      <c r="L422">
        <f t="shared" si="90"/>
        <v>17150</v>
      </c>
      <c r="M422">
        <f t="shared" si="85"/>
        <v>24850</v>
      </c>
      <c r="N422">
        <f t="shared" si="86"/>
        <v>2</v>
      </c>
      <c r="O422" t="str">
        <f t="shared" si="91"/>
        <v>nie</v>
      </c>
      <c r="P422" t="str">
        <f t="shared" si="87"/>
        <v>nie</v>
      </c>
      <c r="Q422">
        <f>IF(P422="koniec",IF(J422&gt;=2400,MAX(Q$2:Q421)+3,0),0)</f>
        <v>0</v>
      </c>
      <c r="R422">
        <f>IF(F422="tak",30*G422*(10+MAX(Q$2:Q421))+R421,R421)</f>
        <v>68109</v>
      </c>
      <c r="S422">
        <f>IF(B422=7,15*(10+MAX(Q$2:Q422)),0)+S421</f>
        <v>24170</v>
      </c>
      <c r="T422">
        <f>IF(F422="tak",30*G422*(10+MAX(Q$2:Q421))-D422+T421,T421-D422)</f>
        <v>50959</v>
      </c>
    </row>
    <row r="423" spans="1:20" x14ac:dyDescent="0.3">
      <c r="A423" s="2">
        <v>45348</v>
      </c>
      <c r="B423">
        <f t="shared" si="81"/>
        <v>1</v>
      </c>
      <c r="C423">
        <v>10</v>
      </c>
      <c r="D423">
        <f t="shared" si="82"/>
        <v>0</v>
      </c>
      <c r="E423" t="s">
        <v>9</v>
      </c>
      <c r="F423" s="2" t="str">
        <f t="shared" si="83"/>
        <v>TAK</v>
      </c>
      <c r="G423">
        <f t="shared" si="84"/>
        <v>0.2</v>
      </c>
      <c r="H423">
        <f t="shared" si="80"/>
        <v>0</v>
      </c>
      <c r="I423">
        <f t="shared" si="79"/>
        <v>60</v>
      </c>
      <c r="J423">
        <f t="shared" si="88"/>
        <v>24910</v>
      </c>
      <c r="K423">
        <f t="shared" si="89"/>
        <v>42060</v>
      </c>
      <c r="L423">
        <f t="shared" si="90"/>
        <v>17150</v>
      </c>
      <c r="M423">
        <f t="shared" si="85"/>
        <v>24910</v>
      </c>
      <c r="N423">
        <f t="shared" si="86"/>
        <v>2</v>
      </c>
      <c r="O423" t="str">
        <f t="shared" si="91"/>
        <v>nie</v>
      </c>
      <c r="P423" t="str">
        <f t="shared" si="87"/>
        <v>nie</v>
      </c>
      <c r="Q423">
        <f>IF(P423="koniec",IF(J423&gt;=2400,MAX(Q$2:Q422)+3,0),0)</f>
        <v>0</v>
      </c>
      <c r="R423">
        <f>IF(F423="tak",30*G423*(10+MAX(Q$2:Q422))+R422,R422)</f>
        <v>68313</v>
      </c>
      <c r="S423">
        <f>IF(B423=7,15*(10+MAX(Q$2:Q423)),0)+S422</f>
        <v>24170</v>
      </c>
      <c r="T423">
        <f>IF(F423="tak",30*G423*(10+MAX(Q$2:Q422))-D423+T422,T422-D423)</f>
        <v>51163</v>
      </c>
    </row>
    <row r="424" spans="1:20" x14ac:dyDescent="0.3">
      <c r="A424" s="2">
        <v>45349</v>
      </c>
      <c r="B424">
        <f t="shared" si="81"/>
        <v>2</v>
      </c>
      <c r="C424">
        <v>10</v>
      </c>
      <c r="D424">
        <f t="shared" si="82"/>
        <v>0</v>
      </c>
      <c r="E424" t="s">
        <v>9</v>
      </c>
      <c r="F424" s="2" t="str">
        <f t="shared" si="83"/>
        <v>TAK</v>
      </c>
      <c r="G424">
        <f t="shared" si="84"/>
        <v>0.2</v>
      </c>
      <c r="H424">
        <f t="shared" si="80"/>
        <v>0</v>
      </c>
      <c r="I424">
        <f t="shared" si="79"/>
        <v>60</v>
      </c>
      <c r="J424">
        <f t="shared" si="88"/>
        <v>24970</v>
      </c>
      <c r="K424">
        <f t="shared" si="89"/>
        <v>42120</v>
      </c>
      <c r="L424">
        <f t="shared" si="90"/>
        <v>17150</v>
      </c>
      <c r="M424">
        <f t="shared" si="85"/>
        <v>24970</v>
      </c>
      <c r="N424">
        <f t="shared" si="86"/>
        <v>2</v>
      </c>
      <c r="O424" t="str">
        <f t="shared" si="91"/>
        <v>nie</v>
      </c>
      <c r="P424" t="str">
        <f t="shared" si="87"/>
        <v>nie</v>
      </c>
      <c r="Q424">
        <f>IF(P424="koniec",IF(J424&gt;=2400,MAX(Q$2:Q423)+3,0),0)</f>
        <v>0</v>
      </c>
      <c r="R424">
        <f>IF(F424="tak",30*G424*(10+MAX(Q$2:Q423))+R423,R423)</f>
        <v>68517</v>
      </c>
      <c r="S424">
        <f>IF(B424=7,15*(10+MAX(Q$2:Q424)),0)+S423</f>
        <v>24170</v>
      </c>
      <c r="T424">
        <f>IF(F424="tak",30*G424*(10+MAX(Q$2:Q423))-D424+T423,T423-D424)</f>
        <v>51367</v>
      </c>
    </row>
    <row r="425" spans="1:20" x14ac:dyDescent="0.3">
      <c r="A425" s="2">
        <v>45350</v>
      </c>
      <c r="B425">
        <f t="shared" si="81"/>
        <v>3</v>
      </c>
      <c r="C425">
        <v>10</v>
      </c>
      <c r="D425">
        <f t="shared" si="82"/>
        <v>0</v>
      </c>
      <c r="E425" t="s">
        <v>9</v>
      </c>
      <c r="F425" s="2" t="str">
        <f t="shared" si="83"/>
        <v>TAK</v>
      </c>
      <c r="G425">
        <f t="shared" si="84"/>
        <v>0.2</v>
      </c>
      <c r="H425">
        <f t="shared" si="80"/>
        <v>0</v>
      </c>
      <c r="I425">
        <f t="shared" si="79"/>
        <v>60</v>
      </c>
      <c r="J425">
        <f t="shared" si="88"/>
        <v>25030</v>
      </c>
      <c r="K425">
        <f t="shared" si="89"/>
        <v>42180</v>
      </c>
      <c r="L425">
        <f t="shared" si="90"/>
        <v>17150</v>
      </c>
      <c r="M425">
        <f t="shared" si="85"/>
        <v>25030</v>
      </c>
      <c r="N425">
        <f t="shared" si="86"/>
        <v>2</v>
      </c>
      <c r="O425" t="str">
        <f t="shared" si="91"/>
        <v>nie</v>
      </c>
      <c r="P425" t="str">
        <f>IF(AND(O425="nie",O426="tak"),"koniec","nie")</f>
        <v>nie</v>
      </c>
      <c r="Q425">
        <f>IF(P425="koniec",IF(J425&gt;=2400,MAX(Q$2:Q424)+3,0),0)</f>
        <v>0</v>
      </c>
      <c r="R425">
        <f>IF(F425="tak",30*G425*(10+MAX(Q$2:Q424))+R424,R424)</f>
        <v>68721</v>
      </c>
      <c r="S425">
        <f>IF(B425=7,15*(10+MAX(Q$2:Q425)),0)+S424</f>
        <v>24170</v>
      </c>
      <c r="T425">
        <f>IF(F425="tak",30*G425*(10+MAX(Q$2:Q424))-D425+T424,T424-D425)</f>
        <v>51571</v>
      </c>
    </row>
    <row r="426" spans="1:20" x14ac:dyDescent="0.3">
      <c r="A426" s="2">
        <v>45351</v>
      </c>
      <c r="B426">
        <f t="shared" si="81"/>
        <v>4</v>
      </c>
      <c r="C426">
        <v>10</v>
      </c>
      <c r="D426">
        <f t="shared" si="82"/>
        <v>0</v>
      </c>
      <c r="E426" t="s">
        <v>9</v>
      </c>
      <c r="F426" s="2" t="str">
        <f t="shared" si="83"/>
        <v>TAK</v>
      </c>
      <c r="G426">
        <f t="shared" si="84"/>
        <v>0.2</v>
      </c>
      <c r="H426">
        <f t="shared" si="80"/>
        <v>0</v>
      </c>
      <c r="I426">
        <f t="shared" si="79"/>
        <v>60</v>
      </c>
      <c r="J426">
        <f t="shared" si="88"/>
        <v>25090</v>
      </c>
      <c r="K426">
        <f>IF(F426="tak",G426*C426*30+K425,K425)</f>
        <v>42240</v>
      </c>
      <c r="L426">
        <f>L425+D426</f>
        <v>17150</v>
      </c>
      <c r="M426">
        <f t="shared" si="85"/>
        <v>25090</v>
      </c>
      <c r="N426">
        <f t="shared" si="86"/>
        <v>2</v>
      </c>
      <c r="O426" t="str">
        <f>IF(N426=N425,"nie","tak")</f>
        <v>nie</v>
      </c>
      <c r="P426" t="str">
        <f>IF(AND(O426="nie",O427="tak"),"koniec","nie")</f>
        <v>koniec</v>
      </c>
      <c r="Q426">
        <f>IF(P426="koniec",IF(J426&gt;=2400,MAX(Q$2:Q425)+3,0),0)</f>
        <v>27</v>
      </c>
      <c r="R426">
        <f>IF(F426="tak",30*G426*(10+MAX(Q$2:Q425))+R425,R425)</f>
        <v>68925</v>
      </c>
      <c r="S426">
        <f>IF(B426=7,15*(10+MAX(Q$2:Q426)),0)+S425</f>
        <v>24170</v>
      </c>
      <c r="T426">
        <f>IF(F426="tak",30*G426*(10+MAX(Q$2:Q425))-D426+T425,T425-D426)</f>
        <v>51775</v>
      </c>
    </row>
    <row r="427" spans="1:20" x14ac:dyDescent="0.3">
      <c r="A427" s="2">
        <v>45352</v>
      </c>
      <c r="B427">
        <f t="shared" si="81"/>
        <v>5</v>
      </c>
      <c r="C427">
        <v>10</v>
      </c>
      <c r="D427">
        <f t="shared" si="82"/>
        <v>0</v>
      </c>
      <c r="E427" t="s">
        <v>9</v>
      </c>
      <c r="F427" s="2" t="str">
        <f t="shared" si="83"/>
        <v>TAK</v>
      </c>
      <c r="G427">
        <f t="shared" si="84"/>
        <v>0.2</v>
      </c>
      <c r="H427">
        <f t="shared" si="80"/>
        <v>0</v>
      </c>
      <c r="I427">
        <f t="shared" si="79"/>
        <v>60</v>
      </c>
      <c r="J427">
        <f t="shared" si="88"/>
        <v>25150</v>
      </c>
      <c r="K427">
        <f>IF(F427="tak",G427*C427*30+K426,K426)</f>
        <v>42300</v>
      </c>
      <c r="L427">
        <f>L426+D427</f>
        <v>17150</v>
      </c>
      <c r="M427">
        <f t="shared" si="85"/>
        <v>25150</v>
      </c>
      <c r="N427">
        <f t="shared" si="86"/>
        <v>3</v>
      </c>
      <c r="O427" t="str">
        <f>IF(N427=N426,"nie","tak")</f>
        <v>tak</v>
      </c>
      <c r="P427" t="str">
        <f t="shared" si="87"/>
        <v>nie</v>
      </c>
      <c r="Q427">
        <f>IF(P427="koniec",IF(J427&gt;=2400,MAX(Q$2:Q426)+3,0),0)</f>
        <v>0</v>
      </c>
      <c r="R427">
        <f>IF(F427="tak",30*G427*(10+MAX(Q$2:Q426))+R426,R426)</f>
        <v>69147</v>
      </c>
      <c r="S427">
        <f>IF(B427=7,15*(10+MAX(Q$2:Q427)),0)+S426</f>
        <v>24170</v>
      </c>
      <c r="T427">
        <f>IF(F427="tak",30*G427*(10+MAX(Q$2:Q426))-D427+T426,T426-D427)</f>
        <v>51997</v>
      </c>
    </row>
    <row r="428" spans="1:20" x14ac:dyDescent="0.3">
      <c r="A428" s="2">
        <v>45353</v>
      </c>
      <c r="B428">
        <f t="shared" si="81"/>
        <v>6</v>
      </c>
      <c r="C428">
        <v>10</v>
      </c>
      <c r="D428">
        <f t="shared" si="82"/>
        <v>0</v>
      </c>
      <c r="E428" t="s">
        <v>9</v>
      </c>
      <c r="F428" s="2" t="str">
        <f t="shared" si="83"/>
        <v>NIE</v>
      </c>
      <c r="G428">
        <f t="shared" si="84"/>
        <v>0.2</v>
      </c>
      <c r="H428">
        <f t="shared" si="80"/>
        <v>0</v>
      </c>
      <c r="I428">
        <f t="shared" si="79"/>
        <v>0</v>
      </c>
      <c r="J428">
        <f t="shared" si="88"/>
        <v>25150</v>
      </c>
      <c r="K428">
        <f t="shared" si="89"/>
        <v>42300</v>
      </c>
      <c r="L428">
        <f t="shared" si="90"/>
        <v>17150</v>
      </c>
      <c r="M428">
        <f t="shared" si="85"/>
        <v>25150</v>
      </c>
      <c r="N428">
        <f t="shared" si="86"/>
        <v>3</v>
      </c>
      <c r="O428" t="str">
        <f t="shared" si="91"/>
        <v>nie</v>
      </c>
      <c r="P428" t="str">
        <f t="shared" si="87"/>
        <v>nie</v>
      </c>
      <c r="Q428">
        <f>IF(P428="koniec",IF(J428&gt;=2400,MAX(Q$2:Q427)+3,0),0)</f>
        <v>0</v>
      </c>
      <c r="R428">
        <f>IF(F428="tak",30*G428*(10+MAX(Q$2:Q427))+R427,R427)</f>
        <v>69147</v>
      </c>
      <c r="S428">
        <f>IF(B428=7,15*(10+MAX(Q$2:Q428)),0)+S427</f>
        <v>24170</v>
      </c>
      <c r="T428">
        <f>IF(F428="tak",30*G428*(10+MAX(Q$2:Q427))-D428+T427,T427-D428)</f>
        <v>51997</v>
      </c>
    </row>
    <row r="429" spans="1:20" x14ac:dyDescent="0.3">
      <c r="A429" s="2">
        <v>45354</v>
      </c>
      <c r="B429">
        <f t="shared" si="81"/>
        <v>7</v>
      </c>
      <c r="C429">
        <v>10</v>
      </c>
      <c r="D429">
        <f t="shared" si="82"/>
        <v>150</v>
      </c>
      <c r="E429" t="s">
        <v>9</v>
      </c>
      <c r="F429" s="2" t="str">
        <f t="shared" si="83"/>
        <v>NIE</v>
      </c>
      <c r="G429">
        <f t="shared" si="84"/>
        <v>0.2</v>
      </c>
      <c r="H429">
        <f t="shared" si="80"/>
        <v>150</v>
      </c>
      <c r="I429">
        <f t="shared" si="79"/>
        <v>0</v>
      </c>
      <c r="J429">
        <f t="shared" si="88"/>
        <v>25000</v>
      </c>
      <c r="K429">
        <f t="shared" si="89"/>
        <v>42300</v>
      </c>
      <c r="L429">
        <f t="shared" si="90"/>
        <v>17300</v>
      </c>
      <c r="M429">
        <f t="shared" si="85"/>
        <v>25000</v>
      </c>
      <c r="N429">
        <f t="shared" si="86"/>
        <v>3</v>
      </c>
      <c r="O429" t="str">
        <f t="shared" si="91"/>
        <v>nie</v>
      </c>
      <c r="P429" t="str">
        <f t="shared" si="87"/>
        <v>nie</v>
      </c>
      <c r="Q429">
        <f>IF(P429="koniec",IF(J429&gt;=2400,MAX(Q$2:Q428)+3,0),0)</f>
        <v>0</v>
      </c>
      <c r="R429">
        <f>IF(F429="tak",30*G429*(10+MAX(Q$2:Q428))+R428,R428)</f>
        <v>69147</v>
      </c>
      <c r="S429">
        <f>IF(B429=7,15*(10+MAX(Q$2:Q429)),0)+S428</f>
        <v>24725</v>
      </c>
      <c r="T429">
        <f>IF(F429="tak",30*G429*(10+MAX(Q$2:Q428))-D429+T428,T428-D429)</f>
        <v>51847</v>
      </c>
    </row>
    <row r="430" spans="1:20" x14ac:dyDescent="0.3">
      <c r="A430" s="2">
        <v>45355</v>
      </c>
      <c r="B430">
        <f t="shared" si="81"/>
        <v>1</v>
      </c>
      <c r="C430">
        <v>10</v>
      </c>
      <c r="D430">
        <f t="shared" si="82"/>
        <v>0</v>
      </c>
      <c r="E430" t="s">
        <v>9</v>
      </c>
      <c r="F430" s="2" t="str">
        <f t="shared" si="83"/>
        <v>TAK</v>
      </c>
      <c r="G430">
        <f t="shared" si="84"/>
        <v>0.2</v>
      </c>
      <c r="H430">
        <f t="shared" si="80"/>
        <v>0</v>
      </c>
      <c r="I430">
        <f t="shared" si="79"/>
        <v>60</v>
      </c>
      <c r="J430">
        <f t="shared" si="88"/>
        <v>25060</v>
      </c>
      <c r="K430">
        <f t="shared" si="89"/>
        <v>42360</v>
      </c>
      <c r="L430">
        <f t="shared" si="90"/>
        <v>17300</v>
      </c>
      <c r="M430">
        <f t="shared" si="85"/>
        <v>25060</v>
      </c>
      <c r="N430">
        <f t="shared" si="86"/>
        <v>3</v>
      </c>
      <c r="O430" t="str">
        <f t="shared" si="91"/>
        <v>nie</v>
      </c>
      <c r="P430" t="str">
        <f t="shared" si="87"/>
        <v>nie</v>
      </c>
      <c r="Q430">
        <f>IF(P430="koniec",IF(J430&gt;=2400,MAX(Q$2:Q429)+3,0),0)</f>
        <v>0</v>
      </c>
      <c r="R430">
        <f>IF(F430="tak",30*G430*(10+MAX(Q$2:Q429))+R429,R429)</f>
        <v>69369</v>
      </c>
      <c r="S430">
        <f>IF(B430=7,15*(10+MAX(Q$2:Q430)),0)+S429</f>
        <v>24725</v>
      </c>
      <c r="T430">
        <f>IF(F430="tak",30*G430*(10+MAX(Q$2:Q429))-D430+T429,T429-D430)</f>
        <v>52069</v>
      </c>
    </row>
    <row r="431" spans="1:20" x14ac:dyDescent="0.3">
      <c r="A431" s="2">
        <v>45356</v>
      </c>
      <c r="B431">
        <f t="shared" si="81"/>
        <v>2</v>
      </c>
      <c r="C431">
        <v>10</v>
      </c>
      <c r="D431">
        <f t="shared" si="82"/>
        <v>0</v>
      </c>
      <c r="E431" t="s">
        <v>9</v>
      </c>
      <c r="F431" s="2" t="str">
        <f t="shared" si="83"/>
        <v>TAK</v>
      </c>
      <c r="G431">
        <f t="shared" si="84"/>
        <v>0.2</v>
      </c>
      <c r="H431">
        <f t="shared" si="80"/>
        <v>0</v>
      </c>
      <c r="I431">
        <f t="shared" si="79"/>
        <v>60</v>
      </c>
      <c r="J431">
        <f t="shared" si="88"/>
        <v>25120</v>
      </c>
      <c r="K431">
        <f t="shared" si="89"/>
        <v>42420</v>
      </c>
      <c r="L431">
        <f t="shared" si="90"/>
        <v>17300</v>
      </c>
      <c r="M431">
        <f t="shared" si="85"/>
        <v>25120</v>
      </c>
      <c r="N431">
        <f t="shared" si="86"/>
        <v>3</v>
      </c>
      <c r="O431" t="str">
        <f t="shared" si="91"/>
        <v>nie</v>
      </c>
      <c r="P431" t="str">
        <f t="shared" si="87"/>
        <v>nie</v>
      </c>
      <c r="Q431">
        <f>IF(P431="koniec",IF(J431&gt;=2400,MAX(Q$2:Q430)+3,0),0)</f>
        <v>0</v>
      </c>
      <c r="R431">
        <f>IF(F431="tak",30*G431*(10+MAX(Q$2:Q430))+R430,R430)</f>
        <v>69591</v>
      </c>
      <c r="S431">
        <f>IF(B431=7,15*(10+MAX(Q$2:Q431)),0)+S430</f>
        <v>24725</v>
      </c>
      <c r="T431">
        <f>IF(F431="tak",30*G431*(10+MAX(Q$2:Q430))-D431+T430,T430-D431)</f>
        <v>52291</v>
      </c>
    </row>
    <row r="432" spans="1:20" x14ac:dyDescent="0.3">
      <c r="A432" s="2">
        <v>45357</v>
      </c>
      <c r="B432">
        <f t="shared" si="81"/>
        <v>3</v>
      </c>
      <c r="C432">
        <v>10</v>
      </c>
      <c r="D432">
        <f t="shared" si="82"/>
        <v>0</v>
      </c>
      <c r="E432" t="s">
        <v>9</v>
      </c>
      <c r="F432" s="2" t="str">
        <f t="shared" si="83"/>
        <v>TAK</v>
      </c>
      <c r="G432">
        <f t="shared" si="84"/>
        <v>0.2</v>
      </c>
      <c r="H432">
        <f t="shared" si="80"/>
        <v>0</v>
      </c>
      <c r="I432">
        <f t="shared" si="79"/>
        <v>60</v>
      </c>
      <c r="J432">
        <f t="shared" si="88"/>
        <v>25180</v>
      </c>
      <c r="K432">
        <f t="shared" si="89"/>
        <v>42480</v>
      </c>
      <c r="L432">
        <f t="shared" si="90"/>
        <v>17300</v>
      </c>
      <c r="M432">
        <f t="shared" si="85"/>
        <v>25180</v>
      </c>
      <c r="N432">
        <f t="shared" si="86"/>
        <v>3</v>
      </c>
      <c r="O432" t="str">
        <f t="shared" si="91"/>
        <v>nie</v>
      </c>
      <c r="P432" t="str">
        <f t="shared" si="87"/>
        <v>nie</v>
      </c>
      <c r="Q432">
        <f>IF(P432="koniec",IF(J432&gt;=2400,MAX(Q$2:Q431)+3,0),0)</f>
        <v>0</v>
      </c>
      <c r="R432">
        <f>IF(F432="tak",30*G432*(10+MAX(Q$2:Q431))+R431,R431)</f>
        <v>69813</v>
      </c>
      <c r="S432">
        <f>IF(B432=7,15*(10+MAX(Q$2:Q432)),0)+S431</f>
        <v>24725</v>
      </c>
      <c r="T432">
        <f>IF(F432="tak",30*G432*(10+MAX(Q$2:Q431))-D432+T431,T431-D432)</f>
        <v>52513</v>
      </c>
    </row>
    <row r="433" spans="1:20" x14ac:dyDescent="0.3">
      <c r="A433" s="2">
        <v>45358</v>
      </c>
      <c r="B433">
        <f t="shared" si="81"/>
        <v>4</v>
      </c>
      <c r="C433">
        <v>10</v>
      </c>
      <c r="D433">
        <f t="shared" si="82"/>
        <v>0</v>
      </c>
      <c r="E433" t="s">
        <v>9</v>
      </c>
      <c r="F433" s="2" t="str">
        <f t="shared" si="83"/>
        <v>TAK</v>
      </c>
      <c r="G433">
        <f t="shared" si="84"/>
        <v>0.2</v>
      </c>
      <c r="H433">
        <f t="shared" si="80"/>
        <v>0</v>
      </c>
      <c r="I433">
        <f t="shared" si="79"/>
        <v>60</v>
      </c>
      <c r="J433">
        <f t="shared" si="88"/>
        <v>25240</v>
      </c>
      <c r="K433">
        <f t="shared" si="89"/>
        <v>42540</v>
      </c>
      <c r="L433">
        <f t="shared" si="90"/>
        <v>17300</v>
      </c>
      <c r="M433">
        <f t="shared" si="85"/>
        <v>25240</v>
      </c>
      <c r="N433">
        <f t="shared" si="86"/>
        <v>3</v>
      </c>
      <c r="O433" t="str">
        <f t="shared" si="91"/>
        <v>nie</v>
      </c>
      <c r="P433" t="str">
        <f t="shared" si="87"/>
        <v>nie</v>
      </c>
      <c r="Q433">
        <f>IF(P433="koniec",IF(J433&gt;=2400,MAX(Q$2:Q432)+3,0),0)</f>
        <v>0</v>
      </c>
      <c r="R433">
        <f>IF(F433="tak",30*G433*(10+MAX(Q$2:Q432))+R432,R432)</f>
        <v>70035</v>
      </c>
      <c r="S433">
        <f>IF(B433=7,15*(10+MAX(Q$2:Q433)),0)+S432</f>
        <v>24725</v>
      </c>
      <c r="T433">
        <f>IF(F433="tak",30*G433*(10+MAX(Q$2:Q432))-D433+T432,T432-D433)</f>
        <v>52735</v>
      </c>
    </row>
    <row r="434" spans="1:20" x14ac:dyDescent="0.3">
      <c r="A434" s="2">
        <v>45359</v>
      </c>
      <c r="B434">
        <f t="shared" si="81"/>
        <v>5</v>
      </c>
      <c r="C434">
        <v>10</v>
      </c>
      <c r="D434">
        <f t="shared" si="82"/>
        <v>0</v>
      </c>
      <c r="E434" t="s">
        <v>9</v>
      </c>
      <c r="F434" s="2" t="str">
        <f t="shared" si="83"/>
        <v>TAK</v>
      </c>
      <c r="G434">
        <f t="shared" si="84"/>
        <v>0.2</v>
      </c>
      <c r="H434">
        <f t="shared" si="80"/>
        <v>0</v>
      </c>
      <c r="I434">
        <f t="shared" si="79"/>
        <v>60</v>
      </c>
      <c r="J434">
        <f t="shared" si="88"/>
        <v>25300</v>
      </c>
      <c r="K434">
        <f t="shared" si="89"/>
        <v>42600</v>
      </c>
      <c r="L434">
        <f t="shared" si="90"/>
        <v>17300</v>
      </c>
      <c r="M434">
        <f t="shared" si="85"/>
        <v>25300</v>
      </c>
      <c r="N434">
        <f t="shared" si="86"/>
        <v>3</v>
      </c>
      <c r="O434" t="str">
        <f t="shared" si="91"/>
        <v>nie</v>
      </c>
      <c r="P434" t="str">
        <f t="shared" si="87"/>
        <v>nie</v>
      </c>
      <c r="Q434">
        <f>IF(P434="koniec",IF(J434&gt;=2400,MAX(Q$2:Q433)+3,0),0)</f>
        <v>0</v>
      </c>
      <c r="R434">
        <f>IF(F434="tak",30*G434*(10+MAX(Q$2:Q433))+R433,R433)</f>
        <v>70257</v>
      </c>
      <c r="S434">
        <f>IF(B434=7,15*(10+MAX(Q$2:Q434)),0)+S433</f>
        <v>24725</v>
      </c>
      <c r="T434">
        <f>IF(F434="tak",30*G434*(10+MAX(Q$2:Q433))-D434+T433,T433-D434)</f>
        <v>52957</v>
      </c>
    </row>
    <row r="435" spans="1:20" x14ac:dyDescent="0.3">
      <c r="A435" s="2">
        <v>45360</v>
      </c>
      <c r="B435">
        <f t="shared" si="81"/>
        <v>6</v>
      </c>
      <c r="C435">
        <v>10</v>
      </c>
      <c r="D435">
        <f t="shared" si="82"/>
        <v>0</v>
      </c>
      <c r="E435" t="s">
        <v>9</v>
      </c>
      <c r="F435" s="2" t="str">
        <f t="shared" si="83"/>
        <v>NIE</v>
      </c>
      <c r="G435">
        <f t="shared" si="84"/>
        <v>0.2</v>
      </c>
      <c r="H435">
        <f t="shared" si="80"/>
        <v>0</v>
      </c>
      <c r="I435">
        <f t="shared" si="79"/>
        <v>0</v>
      </c>
      <c r="J435">
        <f t="shared" si="88"/>
        <v>25300</v>
      </c>
      <c r="K435">
        <f t="shared" si="89"/>
        <v>42600</v>
      </c>
      <c r="L435">
        <f t="shared" si="90"/>
        <v>17300</v>
      </c>
      <c r="M435">
        <f t="shared" si="85"/>
        <v>25300</v>
      </c>
      <c r="N435">
        <f t="shared" si="86"/>
        <v>3</v>
      </c>
      <c r="O435" t="str">
        <f t="shared" si="91"/>
        <v>nie</v>
      </c>
      <c r="P435" t="str">
        <f t="shared" si="87"/>
        <v>nie</v>
      </c>
      <c r="Q435">
        <f>IF(P435="koniec",IF(J435&gt;=2400,MAX(Q$2:Q434)+3,0),0)</f>
        <v>0</v>
      </c>
      <c r="R435">
        <f>IF(F435="tak",30*G435*(10+MAX(Q$2:Q434))+R434,R434)</f>
        <v>70257</v>
      </c>
      <c r="S435">
        <f>IF(B435=7,15*(10+MAX(Q$2:Q435)),0)+S434</f>
        <v>24725</v>
      </c>
      <c r="T435">
        <f>IF(F435="tak",30*G435*(10+MAX(Q$2:Q434))-D435+T434,T434-D435)</f>
        <v>52957</v>
      </c>
    </row>
    <row r="436" spans="1:20" x14ac:dyDescent="0.3">
      <c r="A436" s="2">
        <v>45361</v>
      </c>
      <c r="B436">
        <f t="shared" si="81"/>
        <v>7</v>
      </c>
      <c r="C436">
        <v>10</v>
      </c>
      <c r="D436">
        <f t="shared" si="82"/>
        <v>150</v>
      </c>
      <c r="E436" t="s">
        <v>9</v>
      </c>
      <c r="F436" s="2" t="str">
        <f t="shared" si="83"/>
        <v>NIE</v>
      </c>
      <c r="G436">
        <f t="shared" si="84"/>
        <v>0.2</v>
      </c>
      <c r="H436">
        <f t="shared" si="80"/>
        <v>150</v>
      </c>
      <c r="I436">
        <f t="shared" si="79"/>
        <v>0</v>
      </c>
      <c r="J436">
        <f t="shared" si="88"/>
        <v>25150</v>
      </c>
      <c r="K436">
        <f t="shared" si="89"/>
        <v>42600</v>
      </c>
      <c r="L436">
        <f t="shared" si="90"/>
        <v>17450</v>
      </c>
      <c r="M436">
        <f t="shared" si="85"/>
        <v>25150</v>
      </c>
      <c r="N436">
        <f t="shared" si="86"/>
        <v>3</v>
      </c>
      <c r="O436" t="str">
        <f t="shared" si="91"/>
        <v>nie</v>
      </c>
      <c r="P436" t="str">
        <f t="shared" si="87"/>
        <v>nie</v>
      </c>
      <c r="Q436">
        <f>IF(P436="koniec",IF(J436&gt;=2400,MAX(Q$2:Q435)+3,0),0)</f>
        <v>0</v>
      </c>
      <c r="R436">
        <f>IF(F436="tak",30*G436*(10+MAX(Q$2:Q435))+R435,R435)</f>
        <v>70257</v>
      </c>
      <c r="S436">
        <f>IF(B436=7,15*(10+MAX(Q$2:Q436)),0)+S435</f>
        <v>25280</v>
      </c>
      <c r="T436">
        <f>IF(F436="tak",30*G436*(10+MAX(Q$2:Q435))-D436+T435,T435-D436)</f>
        <v>52807</v>
      </c>
    </row>
    <row r="437" spans="1:20" x14ac:dyDescent="0.3">
      <c r="A437" s="2">
        <v>45362</v>
      </c>
      <c r="B437">
        <f t="shared" si="81"/>
        <v>1</v>
      </c>
      <c r="C437">
        <v>10</v>
      </c>
      <c r="D437">
        <f t="shared" si="82"/>
        <v>0</v>
      </c>
      <c r="E437" t="s">
        <v>9</v>
      </c>
      <c r="F437" s="2" t="str">
        <f t="shared" si="83"/>
        <v>TAK</v>
      </c>
      <c r="G437">
        <f t="shared" si="84"/>
        <v>0.2</v>
      </c>
      <c r="H437">
        <f t="shared" si="80"/>
        <v>0</v>
      </c>
      <c r="I437">
        <f t="shared" ref="I437:I498" si="92">IF(F437="tak",G437*C437*30,0)</f>
        <v>60</v>
      </c>
      <c r="J437">
        <f t="shared" si="88"/>
        <v>25210</v>
      </c>
      <c r="K437">
        <f t="shared" si="89"/>
        <v>42660</v>
      </c>
      <c r="L437">
        <f t="shared" si="90"/>
        <v>17450</v>
      </c>
      <c r="M437">
        <f t="shared" si="85"/>
        <v>25210</v>
      </c>
      <c r="N437">
        <f t="shared" si="86"/>
        <v>3</v>
      </c>
      <c r="O437" t="str">
        <f t="shared" si="91"/>
        <v>nie</v>
      </c>
      <c r="P437" t="str">
        <f t="shared" si="87"/>
        <v>nie</v>
      </c>
      <c r="Q437">
        <f>IF(P437="koniec",IF(J437&gt;=2400,MAX(Q$2:Q436)+3,0),0)</f>
        <v>0</v>
      </c>
      <c r="R437">
        <f>IF(F437="tak",30*G437*(10+MAX(Q$2:Q436))+R436,R436)</f>
        <v>70479</v>
      </c>
      <c r="S437">
        <f>IF(B437=7,15*(10+MAX(Q$2:Q437)),0)+S436</f>
        <v>25280</v>
      </c>
      <c r="T437">
        <f>IF(F437="tak",30*G437*(10+MAX(Q$2:Q436))-D437+T436,T436-D437)</f>
        <v>53029</v>
      </c>
    </row>
    <row r="438" spans="1:20" x14ac:dyDescent="0.3">
      <c r="A438" s="2">
        <v>45363</v>
      </c>
      <c r="B438">
        <f t="shared" si="81"/>
        <v>2</v>
      </c>
      <c r="C438">
        <v>10</v>
      </c>
      <c r="D438">
        <f t="shared" si="82"/>
        <v>0</v>
      </c>
      <c r="E438" t="s">
        <v>9</v>
      </c>
      <c r="F438" s="2" t="str">
        <f t="shared" si="83"/>
        <v>TAK</v>
      </c>
      <c r="G438">
        <f t="shared" si="84"/>
        <v>0.2</v>
      </c>
      <c r="H438">
        <f t="shared" ref="H438:H499" si="93">D438</f>
        <v>0</v>
      </c>
      <c r="I438">
        <f t="shared" si="92"/>
        <v>60</v>
      </c>
      <c r="J438">
        <f t="shared" si="88"/>
        <v>25270</v>
      </c>
      <c r="K438">
        <f t="shared" si="89"/>
        <v>42720</v>
      </c>
      <c r="L438">
        <f t="shared" si="90"/>
        <v>17450</v>
      </c>
      <c r="M438">
        <f t="shared" si="85"/>
        <v>25270</v>
      </c>
      <c r="N438">
        <f t="shared" si="86"/>
        <v>3</v>
      </c>
      <c r="O438" t="str">
        <f t="shared" si="91"/>
        <v>nie</v>
      </c>
      <c r="P438" t="str">
        <f t="shared" si="87"/>
        <v>nie</v>
      </c>
      <c r="Q438">
        <f>IF(P438="koniec",IF(J438&gt;=2400,MAX(Q$2:Q437)+3,0),0)</f>
        <v>0</v>
      </c>
      <c r="R438">
        <f>IF(F438="tak",30*G438*(10+MAX(Q$2:Q437))+R437,R437)</f>
        <v>70701</v>
      </c>
      <c r="S438">
        <f>IF(B438=7,15*(10+MAX(Q$2:Q438)),0)+S437</f>
        <v>25280</v>
      </c>
      <c r="T438">
        <f>IF(F438="tak",30*G438*(10+MAX(Q$2:Q437))-D438+T437,T437-D438)</f>
        <v>53251</v>
      </c>
    </row>
    <row r="439" spans="1:20" x14ac:dyDescent="0.3">
      <c r="A439" s="2">
        <v>45364</v>
      </c>
      <c r="B439">
        <f t="shared" si="81"/>
        <v>3</v>
      </c>
      <c r="C439">
        <v>10</v>
      </c>
      <c r="D439">
        <f t="shared" si="82"/>
        <v>0</v>
      </c>
      <c r="E439" t="s">
        <v>9</v>
      </c>
      <c r="F439" s="2" t="str">
        <f t="shared" si="83"/>
        <v>TAK</v>
      </c>
      <c r="G439">
        <f t="shared" si="84"/>
        <v>0.2</v>
      </c>
      <c r="H439">
        <f t="shared" si="93"/>
        <v>0</v>
      </c>
      <c r="I439">
        <f t="shared" si="92"/>
        <v>60</v>
      </c>
      <c r="J439">
        <f t="shared" si="88"/>
        <v>25330</v>
      </c>
      <c r="K439">
        <f t="shared" si="89"/>
        <v>42780</v>
      </c>
      <c r="L439">
        <f t="shared" si="90"/>
        <v>17450</v>
      </c>
      <c r="M439">
        <f t="shared" si="85"/>
        <v>25330</v>
      </c>
      <c r="N439">
        <f t="shared" si="86"/>
        <v>3</v>
      </c>
      <c r="O439" t="str">
        <f t="shared" si="91"/>
        <v>nie</v>
      </c>
      <c r="P439" t="str">
        <f t="shared" si="87"/>
        <v>nie</v>
      </c>
      <c r="Q439">
        <f>IF(P439="koniec",IF(J439&gt;=2400,MAX(Q$2:Q438)+3,0),0)</f>
        <v>0</v>
      </c>
      <c r="R439">
        <f>IF(F439="tak",30*G439*(10+MAX(Q$2:Q438))+R438,R438)</f>
        <v>70923</v>
      </c>
      <c r="S439">
        <f>IF(B439=7,15*(10+MAX(Q$2:Q439)),0)+S438</f>
        <v>25280</v>
      </c>
      <c r="T439">
        <f>IF(F439="tak",30*G439*(10+MAX(Q$2:Q438))-D439+T438,T438-D439)</f>
        <v>53473</v>
      </c>
    </row>
    <row r="440" spans="1:20" x14ac:dyDescent="0.3">
      <c r="A440" s="2">
        <v>45365</v>
      </c>
      <c r="B440">
        <f t="shared" si="81"/>
        <v>4</v>
      </c>
      <c r="C440">
        <v>10</v>
      </c>
      <c r="D440">
        <f t="shared" si="82"/>
        <v>0</v>
      </c>
      <c r="E440" t="s">
        <v>9</v>
      </c>
      <c r="F440" s="2" t="str">
        <f t="shared" si="83"/>
        <v>TAK</v>
      </c>
      <c r="G440">
        <f t="shared" si="84"/>
        <v>0.2</v>
      </c>
      <c r="H440">
        <f t="shared" si="93"/>
        <v>0</v>
      </c>
      <c r="I440">
        <f t="shared" si="92"/>
        <v>60</v>
      </c>
      <c r="J440">
        <f t="shared" si="88"/>
        <v>25390</v>
      </c>
      <c r="K440">
        <f t="shared" si="89"/>
        <v>42840</v>
      </c>
      <c r="L440">
        <f t="shared" si="90"/>
        <v>17450</v>
      </c>
      <c r="M440">
        <f t="shared" si="85"/>
        <v>25390</v>
      </c>
      <c r="N440">
        <f t="shared" si="86"/>
        <v>3</v>
      </c>
      <c r="O440" t="str">
        <f t="shared" si="91"/>
        <v>nie</v>
      </c>
      <c r="P440" t="str">
        <f t="shared" si="87"/>
        <v>nie</v>
      </c>
      <c r="Q440">
        <f>IF(P440="koniec",IF(J440&gt;=2400,MAX(Q$2:Q439)+3,0),0)</f>
        <v>0</v>
      </c>
      <c r="R440">
        <f>IF(F440="tak",30*G440*(10+MAX(Q$2:Q439))+R439,R439)</f>
        <v>71145</v>
      </c>
      <c r="S440">
        <f>IF(B440=7,15*(10+MAX(Q$2:Q440)),0)+S439</f>
        <v>25280</v>
      </c>
      <c r="T440">
        <f>IF(F440="tak",30*G440*(10+MAX(Q$2:Q439))-D440+T439,T439-D440)</f>
        <v>53695</v>
      </c>
    </row>
    <row r="441" spans="1:20" x14ac:dyDescent="0.3">
      <c r="A441" s="2">
        <v>45366</v>
      </c>
      <c r="B441">
        <f t="shared" si="81"/>
        <v>5</v>
      </c>
      <c r="C441">
        <v>10</v>
      </c>
      <c r="D441">
        <f t="shared" si="82"/>
        <v>0</v>
      </c>
      <c r="E441" t="s">
        <v>9</v>
      </c>
      <c r="F441" s="2" t="str">
        <f t="shared" si="83"/>
        <v>TAK</v>
      </c>
      <c r="G441">
        <f t="shared" si="84"/>
        <v>0.2</v>
      </c>
      <c r="H441">
        <f t="shared" si="93"/>
        <v>0</v>
      </c>
      <c r="I441">
        <f t="shared" si="92"/>
        <v>60</v>
      </c>
      <c r="J441">
        <f t="shared" si="88"/>
        <v>25450</v>
      </c>
      <c r="K441">
        <f t="shared" si="89"/>
        <v>42900</v>
      </c>
      <c r="L441">
        <f t="shared" si="90"/>
        <v>17450</v>
      </c>
      <c r="M441">
        <f t="shared" si="85"/>
        <v>25450</v>
      </c>
      <c r="N441">
        <f t="shared" si="86"/>
        <v>3</v>
      </c>
      <c r="O441" t="str">
        <f t="shared" si="91"/>
        <v>nie</v>
      </c>
      <c r="P441" t="str">
        <f t="shared" si="87"/>
        <v>nie</v>
      </c>
      <c r="Q441">
        <f>IF(P441="koniec",IF(J441&gt;=2400,MAX(Q$2:Q440)+3,0),0)</f>
        <v>0</v>
      </c>
      <c r="R441">
        <f>IF(F441="tak",30*G441*(10+MAX(Q$2:Q440))+R440,R440)</f>
        <v>71367</v>
      </c>
      <c r="S441">
        <f>IF(B441=7,15*(10+MAX(Q$2:Q441)),0)+S440</f>
        <v>25280</v>
      </c>
      <c r="T441">
        <f>IF(F441="tak",30*G441*(10+MAX(Q$2:Q440))-D441+T440,T440-D441)</f>
        <v>53917</v>
      </c>
    </row>
    <row r="442" spans="1:20" x14ac:dyDescent="0.3">
      <c r="A442" s="2">
        <v>45367</v>
      </c>
      <c r="B442">
        <f t="shared" si="81"/>
        <v>6</v>
      </c>
      <c r="C442">
        <v>10</v>
      </c>
      <c r="D442">
        <f t="shared" si="82"/>
        <v>0</v>
      </c>
      <c r="E442" t="s">
        <v>9</v>
      </c>
      <c r="F442" s="2" t="str">
        <f t="shared" si="83"/>
        <v>NIE</v>
      </c>
      <c r="G442">
        <f t="shared" si="84"/>
        <v>0.2</v>
      </c>
      <c r="H442">
        <f t="shared" si="93"/>
        <v>0</v>
      </c>
      <c r="I442">
        <f t="shared" si="92"/>
        <v>0</v>
      </c>
      <c r="J442">
        <f t="shared" si="88"/>
        <v>25450</v>
      </c>
      <c r="K442">
        <f t="shared" si="89"/>
        <v>42900</v>
      </c>
      <c r="L442">
        <f t="shared" si="90"/>
        <v>17450</v>
      </c>
      <c r="M442">
        <f t="shared" si="85"/>
        <v>25450</v>
      </c>
      <c r="N442">
        <f t="shared" si="86"/>
        <v>3</v>
      </c>
      <c r="O442" t="str">
        <f t="shared" si="91"/>
        <v>nie</v>
      </c>
      <c r="P442" t="str">
        <f t="shared" si="87"/>
        <v>nie</v>
      </c>
      <c r="Q442">
        <f>IF(P442="koniec",IF(J442&gt;=2400,MAX(Q$2:Q441)+3,0),0)</f>
        <v>0</v>
      </c>
      <c r="R442">
        <f>IF(F442="tak",30*G442*(10+MAX(Q$2:Q441))+R441,R441)</f>
        <v>71367</v>
      </c>
      <c r="S442">
        <f>IF(B442=7,15*(10+MAX(Q$2:Q442)),0)+S441</f>
        <v>25280</v>
      </c>
      <c r="T442">
        <f>IF(F442="tak",30*G442*(10+MAX(Q$2:Q441))-D442+T441,T441-D442)</f>
        <v>53917</v>
      </c>
    </row>
    <row r="443" spans="1:20" x14ac:dyDescent="0.3">
      <c r="A443" s="2">
        <v>45368</v>
      </c>
      <c r="B443">
        <f t="shared" si="81"/>
        <v>7</v>
      </c>
      <c r="C443">
        <v>10</v>
      </c>
      <c r="D443">
        <f t="shared" si="82"/>
        <v>150</v>
      </c>
      <c r="E443" t="s">
        <v>9</v>
      </c>
      <c r="F443" s="2" t="str">
        <f t="shared" si="83"/>
        <v>NIE</v>
      </c>
      <c r="G443">
        <f t="shared" si="84"/>
        <v>0.2</v>
      </c>
      <c r="H443">
        <f t="shared" si="93"/>
        <v>150</v>
      </c>
      <c r="I443">
        <f t="shared" si="92"/>
        <v>0</v>
      </c>
      <c r="J443">
        <f t="shared" si="88"/>
        <v>25300</v>
      </c>
      <c r="K443">
        <f t="shared" si="89"/>
        <v>42900</v>
      </c>
      <c r="L443">
        <f t="shared" si="90"/>
        <v>17600</v>
      </c>
      <c r="M443">
        <f t="shared" si="85"/>
        <v>25300</v>
      </c>
      <c r="N443">
        <f t="shared" si="86"/>
        <v>3</v>
      </c>
      <c r="O443" t="str">
        <f t="shared" si="91"/>
        <v>nie</v>
      </c>
      <c r="P443" t="str">
        <f t="shared" si="87"/>
        <v>nie</v>
      </c>
      <c r="Q443">
        <f>IF(P443="koniec",IF(J443&gt;=2400,MAX(Q$2:Q442)+3,0),0)</f>
        <v>0</v>
      </c>
      <c r="R443">
        <f>IF(F443="tak",30*G443*(10+MAX(Q$2:Q442))+R442,R442)</f>
        <v>71367</v>
      </c>
      <c r="S443">
        <f>IF(B443=7,15*(10+MAX(Q$2:Q443)),0)+S442</f>
        <v>25835</v>
      </c>
      <c r="T443">
        <f>IF(F443="tak",30*G443*(10+MAX(Q$2:Q442))-D443+T442,T442-D443)</f>
        <v>53767</v>
      </c>
    </row>
    <row r="444" spans="1:20" x14ac:dyDescent="0.3">
      <c r="A444" s="2">
        <v>45369</v>
      </c>
      <c r="B444">
        <f t="shared" si="81"/>
        <v>1</v>
      </c>
      <c r="C444">
        <v>10</v>
      </c>
      <c r="D444">
        <f t="shared" si="82"/>
        <v>0</v>
      </c>
      <c r="E444" t="s">
        <v>9</v>
      </c>
      <c r="F444" s="2" t="str">
        <f t="shared" si="83"/>
        <v>TAK</v>
      </c>
      <c r="G444">
        <f t="shared" si="84"/>
        <v>0.2</v>
      </c>
      <c r="H444">
        <f t="shared" si="93"/>
        <v>0</v>
      </c>
      <c r="I444">
        <f t="shared" si="92"/>
        <v>60</v>
      </c>
      <c r="J444">
        <f t="shared" si="88"/>
        <v>25360</v>
      </c>
      <c r="K444">
        <f t="shared" si="89"/>
        <v>42960</v>
      </c>
      <c r="L444">
        <f t="shared" si="90"/>
        <v>17600</v>
      </c>
      <c r="M444">
        <f t="shared" si="85"/>
        <v>25360</v>
      </c>
      <c r="N444">
        <f t="shared" si="86"/>
        <v>3</v>
      </c>
      <c r="O444" t="str">
        <f t="shared" si="91"/>
        <v>nie</v>
      </c>
      <c r="P444" t="str">
        <f t="shared" si="87"/>
        <v>nie</v>
      </c>
      <c r="Q444">
        <f>IF(P444="koniec",IF(J444&gt;=2400,MAX(Q$2:Q443)+3,0),0)</f>
        <v>0</v>
      </c>
      <c r="R444">
        <f>IF(F444="tak",30*G444*(10+MAX(Q$2:Q443))+R443,R443)</f>
        <v>71589</v>
      </c>
      <c r="S444">
        <f>IF(B444=7,15*(10+MAX(Q$2:Q444)),0)+S443</f>
        <v>25835</v>
      </c>
      <c r="T444">
        <f>IF(F444="tak",30*G444*(10+MAX(Q$2:Q443))-D444+T443,T443-D444)</f>
        <v>53989</v>
      </c>
    </row>
    <row r="445" spans="1:20" x14ac:dyDescent="0.3">
      <c r="A445" s="2">
        <v>45370</v>
      </c>
      <c r="B445">
        <f t="shared" si="81"/>
        <v>2</v>
      </c>
      <c r="C445">
        <v>10</v>
      </c>
      <c r="D445">
        <f t="shared" si="82"/>
        <v>0</v>
      </c>
      <c r="E445" t="s">
        <v>9</v>
      </c>
      <c r="F445" s="2" t="str">
        <f t="shared" si="83"/>
        <v>TAK</v>
      </c>
      <c r="G445">
        <f t="shared" si="84"/>
        <v>0.2</v>
      </c>
      <c r="H445">
        <f t="shared" si="93"/>
        <v>0</v>
      </c>
      <c r="I445">
        <f t="shared" si="92"/>
        <v>60</v>
      </c>
      <c r="J445">
        <f t="shared" si="88"/>
        <v>25420</v>
      </c>
      <c r="K445">
        <f t="shared" si="89"/>
        <v>43020</v>
      </c>
      <c r="L445">
        <f t="shared" si="90"/>
        <v>17600</v>
      </c>
      <c r="M445">
        <f t="shared" si="85"/>
        <v>25420</v>
      </c>
      <c r="N445">
        <f t="shared" si="86"/>
        <v>3</v>
      </c>
      <c r="O445" t="str">
        <f t="shared" si="91"/>
        <v>nie</v>
      </c>
      <c r="P445" t="str">
        <f t="shared" si="87"/>
        <v>nie</v>
      </c>
      <c r="Q445">
        <f>IF(P445="koniec",IF(J445&gt;=2400,MAX(Q$2:Q444)+3,0),0)</f>
        <v>0</v>
      </c>
      <c r="R445">
        <f>IF(F445="tak",30*G445*(10+MAX(Q$2:Q444))+R444,R444)</f>
        <v>71811</v>
      </c>
      <c r="S445">
        <f>IF(B445=7,15*(10+MAX(Q$2:Q445)),0)+S444</f>
        <v>25835</v>
      </c>
      <c r="T445">
        <f>IF(F445="tak",30*G445*(10+MAX(Q$2:Q444))-D445+T444,T444-D445)</f>
        <v>54211</v>
      </c>
    </row>
    <row r="446" spans="1:20" x14ac:dyDescent="0.3">
      <c r="A446" s="2">
        <v>45371</v>
      </c>
      <c r="B446">
        <f t="shared" si="81"/>
        <v>3</v>
      </c>
      <c r="C446">
        <v>10</v>
      </c>
      <c r="D446">
        <f t="shared" si="82"/>
        <v>0</v>
      </c>
      <c r="E446" t="s">
        <v>9</v>
      </c>
      <c r="F446" s="2" t="str">
        <f t="shared" si="83"/>
        <v>TAK</v>
      </c>
      <c r="G446">
        <f t="shared" si="84"/>
        <v>0.2</v>
      </c>
      <c r="H446">
        <f t="shared" si="93"/>
        <v>0</v>
      </c>
      <c r="I446">
        <f t="shared" si="92"/>
        <v>60</v>
      </c>
      <c r="J446">
        <f t="shared" si="88"/>
        <v>25480</v>
      </c>
      <c r="K446">
        <f t="shared" si="89"/>
        <v>43080</v>
      </c>
      <c r="L446">
        <f t="shared" si="90"/>
        <v>17600</v>
      </c>
      <c r="M446">
        <f t="shared" si="85"/>
        <v>25480</v>
      </c>
      <c r="N446">
        <f t="shared" si="86"/>
        <v>3</v>
      </c>
      <c r="O446" t="str">
        <f t="shared" si="91"/>
        <v>nie</v>
      </c>
      <c r="P446" t="str">
        <f t="shared" si="87"/>
        <v>nie</v>
      </c>
      <c r="Q446">
        <f>IF(P446="koniec",IF(J446&gt;=2400,MAX(Q$2:Q445)+3,0),0)</f>
        <v>0</v>
      </c>
      <c r="R446">
        <f>IF(F446="tak",30*G446*(10+MAX(Q$2:Q445))+R445,R445)</f>
        <v>72033</v>
      </c>
      <c r="S446">
        <f>IF(B446=7,15*(10+MAX(Q$2:Q446)),0)+S445</f>
        <v>25835</v>
      </c>
      <c r="T446">
        <f>IF(F446="tak",30*G446*(10+MAX(Q$2:Q445))-D446+T445,T445-D446)</f>
        <v>54433</v>
      </c>
    </row>
    <row r="447" spans="1:20" x14ac:dyDescent="0.3">
      <c r="A447" s="2">
        <v>45372</v>
      </c>
      <c r="B447">
        <f t="shared" si="81"/>
        <v>4</v>
      </c>
      <c r="C447">
        <v>10</v>
      </c>
      <c r="D447">
        <f t="shared" si="82"/>
        <v>0</v>
      </c>
      <c r="E447" t="s">
        <v>6</v>
      </c>
      <c r="F447" s="2" t="str">
        <f t="shared" si="83"/>
        <v>TAK</v>
      </c>
      <c r="G447">
        <f t="shared" si="84"/>
        <v>0.5</v>
      </c>
      <c r="H447">
        <f t="shared" si="93"/>
        <v>0</v>
      </c>
      <c r="I447">
        <f t="shared" si="92"/>
        <v>150</v>
      </c>
      <c r="J447">
        <f t="shared" si="88"/>
        <v>25630</v>
      </c>
      <c r="K447">
        <f t="shared" si="89"/>
        <v>43230</v>
      </c>
      <c r="L447">
        <f t="shared" si="90"/>
        <v>17600</v>
      </c>
      <c r="M447">
        <f t="shared" si="85"/>
        <v>25630</v>
      </c>
      <c r="N447">
        <f t="shared" si="86"/>
        <v>3</v>
      </c>
      <c r="O447" t="str">
        <f t="shared" si="91"/>
        <v>nie</v>
      </c>
      <c r="P447" t="str">
        <f t="shared" si="87"/>
        <v>nie</v>
      </c>
      <c r="Q447">
        <f>IF(P447="koniec",IF(J447&gt;=2400,MAX(Q$2:Q446)+3,0),0)</f>
        <v>0</v>
      </c>
      <c r="R447">
        <f>IF(F447="tak",30*G447*(10+MAX(Q$2:Q446))+R446,R446)</f>
        <v>72588</v>
      </c>
      <c r="S447">
        <f>IF(B447=7,15*(10+MAX(Q$2:Q447)),0)+S446</f>
        <v>25835</v>
      </c>
      <c r="T447">
        <f>IF(F447="tak",30*G447*(10+MAX(Q$2:Q446))-D447+T446,T446-D447)</f>
        <v>54988</v>
      </c>
    </row>
    <row r="448" spans="1:20" x14ac:dyDescent="0.3">
      <c r="A448" s="2">
        <v>45373</v>
      </c>
      <c r="B448">
        <f t="shared" si="81"/>
        <v>5</v>
      </c>
      <c r="C448">
        <v>10</v>
      </c>
      <c r="D448">
        <f t="shared" si="82"/>
        <v>0</v>
      </c>
      <c r="E448" t="s">
        <v>6</v>
      </c>
      <c r="F448" s="2" t="str">
        <f t="shared" si="83"/>
        <v>TAK</v>
      </c>
      <c r="G448">
        <f t="shared" si="84"/>
        <v>0.5</v>
      </c>
      <c r="H448">
        <f t="shared" si="93"/>
        <v>0</v>
      </c>
      <c r="I448">
        <f t="shared" si="92"/>
        <v>150</v>
      </c>
      <c r="J448">
        <f t="shared" si="88"/>
        <v>25780</v>
      </c>
      <c r="K448">
        <f t="shared" si="89"/>
        <v>43380</v>
      </c>
      <c r="L448">
        <f t="shared" si="90"/>
        <v>17600</v>
      </c>
      <c r="M448">
        <f t="shared" si="85"/>
        <v>25780</v>
      </c>
      <c r="N448">
        <f t="shared" si="86"/>
        <v>3</v>
      </c>
      <c r="O448" t="str">
        <f t="shared" si="91"/>
        <v>nie</v>
      </c>
      <c r="P448" t="str">
        <f t="shared" si="87"/>
        <v>nie</v>
      </c>
      <c r="Q448">
        <f>IF(P448="koniec",IF(J448&gt;=2400,MAX(Q$2:Q447)+3,0),0)</f>
        <v>0</v>
      </c>
      <c r="R448">
        <f>IF(F448="tak",30*G448*(10+MAX(Q$2:Q447))+R447,R447)</f>
        <v>73143</v>
      </c>
      <c r="S448">
        <f>IF(B448=7,15*(10+MAX(Q$2:Q448)),0)+S447</f>
        <v>25835</v>
      </c>
      <c r="T448">
        <f>IF(F448="tak",30*G448*(10+MAX(Q$2:Q447))-D448+T447,T447-D448)</f>
        <v>55543</v>
      </c>
    </row>
    <row r="449" spans="1:20" x14ac:dyDescent="0.3">
      <c r="A449" s="2">
        <v>45374</v>
      </c>
      <c r="B449">
        <f t="shared" si="81"/>
        <v>6</v>
      </c>
      <c r="C449">
        <v>10</v>
      </c>
      <c r="D449">
        <f t="shared" si="82"/>
        <v>0</v>
      </c>
      <c r="E449" t="s">
        <v>6</v>
      </c>
      <c r="F449" s="2" t="str">
        <f t="shared" si="83"/>
        <v>NIE</v>
      </c>
      <c r="G449">
        <f t="shared" si="84"/>
        <v>0.5</v>
      </c>
      <c r="H449">
        <f t="shared" si="93"/>
        <v>0</v>
      </c>
      <c r="I449">
        <f t="shared" si="92"/>
        <v>0</v>
      </c>
      <c r="J449">
        <f t="shared" si="88"/>
        <v>25780</v>
      </c>
      <c r="K449">
        <f t="shared" si="89"/>
        <v>43380</v>
      </c>
      <c r="L449">
        <f t="shared" si="90"/>
        <v>17600</v>
      </c>
      <c r="M449">
        <f t="shared" si="85"/>
        <v>25780</v>
      </c>
      <c r="N449">
        <f t="shared" si="86"/>
        <v>3</v>
      </c>
      <c r="O449" t="str">
        <f t="shared" si="91"/>
        <v>nie</v>
      </c>
      <c r="P449" t="str">
        <f t="shared" si="87"/>
        <v>nie</v>
      </c>
      <c r="Q449">
        <f>IF(P449="koniec",IF(J449&gt;=2400,MAX(Q$2:Q448)+3,0),0)</f>
        <v>0</v>
      </c>
      <c r="R449">
        <f>IF(F449="tak",30*G449*(10+MAX(Q$2:Q448))+R448,R448)</f>
        <v>73143</v>
      </c>
      <c r="S449">
        <f>IF(B449=7,15*(10+MAX(Q$2:Q449)),0)+S448</f>
        <v>25835</v>
      </c>
      <c r="T449">
        <f>IF(F449="tak",30*G449*(10+MAX(Q$2:Q448))-D449+T448,T448-D449)</f>
        <v>55543</v>
      </c>
    </row>
    <row r="450" spans="1:20" x14ac:dyDescent="0.3">
      <c r="A450" s="2">
        <v>45375</v>
      </c>
      <c r="B450">
        <f t="shared" si="81"/>
        <v>7</v>
      </c>
      <c r="C450">
        <v>10</v>
      </c>
      <c r="D450">
        <f t="shared" si="82"/>
        <v>150</v>
      </c>
      <c r="E450" t="s">
        <v>6</v>
      </c>
      <c r="F450" s="2" t="str">
        <f t="shared" si="83"/>
        <v>NIE</v>
      </c>
      <c r="G450">
        <f t="shared" si="84"/>
        <v>0.5</v>
      </c>
      <c r="H450">
        <f t="shared" si="93"/>
        <v>150</v>
      </c>
      <c r="I450">
        <f t="shared" si="92"/>
        <v>0</v>
      </c>
      <c r="J450">
        <f t="shared" si="88"/>
        <v>25630</v>
      </c>
      <c r="K450">
        <f t="shared" si="89"/>
        <v>43380</v>
      </c>
      <c r="L450">
        <f t="shared" si="90"/>
        <v>17750</v>
      </c>
      <c r="M450">
        <f t="shared" si="85"/>
        <v>25630</v>
      </c>
      <c r="N450">
        <f t="shared" si="86"/>
        <v>3</v>
      </c>
      <c r="O450" t="str">
        <f t="shared" si="91"/>
        <v>nie</v>
      </c>
      <c r="P450" t="str">
        <f t="shared" si="87"/>
        <v>nie</v>
      </c>
      <c r="Q450">
        <f>IF(P450="koniec",IF(J450&gt;=2400,MAX(Q$2:Q449)+3,0),0)</f>
        <v>0</v>
      </c>
      <c r="R450">
        <f>IF(F450="tak",30*G450*(10+MAX(Q$2:Q449))+R449,R449)</f>
        <v>73143</v>
      </c>
      <c r="S450">
        <f>IF(B450=7,15*(10+MAX(Q$2:Q450)),0)+S449</f>
        <v>26390</v>
      </c>
      <c r="T450">
        <f>IF(F450="tak",30*G450*(10+MAX(Q$2:Q449))-D450+T449,T449-D450)</f>
        <v>55393</v>
      </c>
    </row>
    <row r="451" spans="1:20" x14ac:dyDescent="0.3">
      <c r="A451" s="2">
        <v>45376</v>
      </c>
      <c r="B451">
        <f t="shared" ref="B451:B514" si="94">WEEKDAY(A451,2)</f>
        <v>1</v>
      </c>
      <c r="C451">
        <v>10</v>
      </c>
      <c r="D451">
        <f t="shared" ref="D451:D514" si="95">IF(B451=7,15*10,0)</f>
        <v>0</v>
      </c>
      <c r="E451" t="s">
        <v>6</v>
      </c>
      <c r="F451" s="2" t="str">
        <f t="shared" ref="F451:F514" si="96">IF(OR(B451=6,B451=7),"NIE","TAK")</f>
        <v>TAK</v>
      </c>
      <c r="G451">
        <f t="shared" ref="G451:G514" si="97">IF(E451="wiosna",50%,IF(E451="lato",90%,IF(E451="jesień",40%,20%)))</f>
        <v>0.5</v>
      </c>
      <c r="H451">
        <f t="shared" si="93"/>
        <v>0</v>
      </c>
      <c r="I451">
        <f t="shared" si="92"/>
        <v>150</v>
      </c>
      <c r="J451">
        <f t="shared" si="88"/>
        <v>25780</v>
      </c>
      <c r="K451">
        <f t="shared" si="89"/>
        <v>43530</v>
      </c>
      <c r="L451">
        <f t="shared" si="90"/>
        <v>17750</v>
      </c>
      <c r="M451">
        <f t="shared" ref="M451:M514" si="98">K451-L451</f>
        <v>25780</v>
      </c>
      <c r="N451">
        <f t="shared" ref="N451:N514" si="99">MONTH(A451)</f>
        <v>3</v>
      </c>
      <c r="O451" t="str">
        <f t="shared" si="91"/>
        <v>nie</v>
      </c>
      <c r="P451" t="str">
        <f t="shared" ref="P451:P514" si="100">IF(AND(O451="nie",O452="tak"),"koniec","nie")</f>
        <v>nie</v>
      </c>
      <c r="Q451">
        <f>IF(P451="koniec",IF(J451&gt;=2400,MAX(Q$2:Q450)+3,0),0)</f>
        <v>0</v>
      </c>
      <c r="R451">
        <f>IF(F451="tak",30*G451*(10+MAX(Q$2:Q450))+R450,R450)</f>
        <v>73698</v>
      </c>
      <c r="S451">
        <f>IF(B451=7,15*(10+MAX(Q$2:Q451)),0)+S450</f>
        <v>26390</v>
      </c>
      <c r="T451">
        <f>IF(F451="tak",30*G451*(10+MAX(Q$2:Q450))-D451+T450,T450-D451)</f>
        <v>55948</v>
      </c>
    </row>
    <row r="452" spans="1:20" x14ac:dyDescent="0.3">
      <c r="A452" s="2">
        <v>45377</v>
      </c>
      <c r="B452">
        <f t="shared" si="94"/>
        <v>2</v>
      </c>
      <c r="C452">
        <v>10</v>
      </c>
      <c r="D452">
        <f t="shared" si="95"/>
        <v>0</v>
      </c>
      <c r="E452" t="s">
        <v>6</v>
      </c>
      <c r="F452" s="2" t="str">
        <f t="shared" si="96"/>
        <v>TAK</v>
      </c>
      <c r="G452">
        <f t="shared" si="97"/>
        <v>0.5</v>
      </c>
      <c r="H452">
        <f t="shared" si="93"/>
        <v>0</v>
      </c>
      <c r="I452">
        <f t="shared" si="92"/>
        <v>150</v>
      </c>
      <c r="J452">
        <f t="shared" ref="J452:J515" si="101">IF(F452="tak",30*G452*10-D452+J451,J451-D452)</f>
        <v>25930</v>
      </c>
      <c r="K452">
        <f t="shared" ref="K452:K515" si="102">IF(F452="tak",G452*C452*30+K451,K451)</f>
        <v>43680</v>
      </c>
      <c r="L452">
        <f t="shared" ref="L452:L515" si="103">L451+D452</f>
        <v>17750</v>
      </c>
      <c r="M452">
        <f t="shared" si="98"/>
        <v>25930</v>
      </c>
      <c r="N452">
        <f t="shared" si="99"/>
        <v>3</v>
      </c>
      <c r="O452" t="str">
        <f t="shared" ref="O452:O515" si="104">IF(N452=N451,"nie","tak")</f>
        <v>nie</v>
      </c>
      <c r="P452" t="str">
        <f t="shared" si="100"/>
        <v>nie</v>
      </c>
      <c r="Q452">
        <f>IF(P452="koniec",IF(J452&gt;=2400,MAX(Q$2:Q451)+3,0),0)</f>
        <v>0</v>
      </c>
      <c r="R452">
        <f>IF(F452="tak",30*G452*(10+MAX(Q$2:Q451))+R451,R451)</f>
        <v>74253</v>
      </c>
      <c r="S452">
        <f>IF(B452=7,15*(10+MAX(Q$2:Q452)),0)+S451</f>
        <v>26390</v>
      </c>
      <c r="T452">
        <f>IF(F452="tak",30*G452*(10+MAX(Q$2:Q451))-D452+T451,T451-D452)</f>
        <v>56503</v>
      </c>
    </row>
    <row r="453" spans="1:20" x14ac:dyDescent="0.3">
      <c r="A453" s="2">
        <v>45378</v>
      </c>
      <c r="B453">
        <f t="shared" si="94"/>
        <v>3</v>
      </c>
      <c r="C453">
        <v>10</v>
      </c>
      <c r="D453">
        <f t="shared" si="95"/>
        <v>0</v>
      </c>
      <c r="E453" t="s">
        <v>6</v>
      </c>
      <c r="F453" s="2" t="str">
        <f t="shared" si="96"/>
        <v>TAK</v>
      </c>
      <c r="G453">
        <f t="shared" si="97"/>
        <v>0.5</v>
      </c>
      <c r="H453">
        <f t="shared" si="93"/>
        <v>0</v>
      </c>
      <c r="I453">
        <f t="shared" si="92"/>
        <v>150</v>
      </c>
      <c r="J453">
        <f t="shared" si="101"/>
        <v>26080</v>
      </c>
      <c r="K453">
        <f t="shared" si="102"/>
        <v>43830</v>
      </c>
      <c r="L453">
        <f t="shared" si="103"/>
        <v>17750</v>
      </c>
      <c r="M453">
        <f t="shared" si="98"/>
        <v>26080</v>
      </c>
      <c r="N453">
        <f t="shared" si="99"/>
        <v>3</v>
      </c>
      <c r="O453" t="str">
        <f t="shared" si="104"/>
        <v>nie</v>
      </c>
      <c r="P453" t="str">
        <f t="shared" si="100"/>
        <v>nie</v>
      </c>
      <c r="Q453">
        <f>IF(P453="koniec",IF(J453&gt;=2400,MAX(Q$2:Q452)+3,0),0)</f>
        <v>0</v>
      </c>
      <c r="R453">
        <f>IF(F453="tak",30*G453*(10+MAX(Q$2:Q452))+R452,R452)</f>
        <v>74808</v>
      </c>
      <c r="S453">
        <f>IF(B453=7,15*(10+MAX(Q$2:Q453)),0)+S452</f>
        <v>26390</v>
      </c>
      <c r="T453">
        <f>IF(F453="tak",30*G453*(10+MAX(Q$2:Q452))-D453+T452,T452-D453)</f>
        <v>57058</v>
      </c>
    </row>
    <row r="454" spans="1:20" x14ac:dyDescent="0.3">
      <c r="A454" s="2">
        <v>45379</v>
      </c>
      <c r="B454">
        <f t="shared" si="94"/>
        <v>4</v>
      </c>
      <c r="C454">
        <v>10</v>
      </c>
      <c r="D454">
        <f t="shared" si="95"/>
        <v>0</v>
      </c>
      <c r="E454" t="s">
        <v>6</v>
      </c>
      <c r="F454" s="2" t="str">
        <f t="shared" si="96"/>
        <v>TAK</v>
      </c>
      <c r="G454">
        <f t="shared" si="97"/>
        <v>0.5</v>
      </c>
      <c r="H454">
        <f t="shared" si="93"/>
        <v>0</v>
      </c>
      <c r="I454">
        <f t="shared" si="92"/>
        <v>150</v>
      </c>
      <c r="J454">
        <f t="shared" si="101"/>
        <v>26230</v>
      </c>
      <c r="K454">
        <f t="shared" si="102"/>
        <v>43980</v>
      </c>
      <c r="L454">
        <f t="shared" si="103"/>
        <v>17750</v>
      </c>
      <c r="M454">
        <f t="shared" si="98"/>
        <v>26230</v>
      </c>
      <c r="N454">
        <f t="shared" si="99"/>
        <v>3</v>
      </c>
      <c r="O454" t="str">
        <f t="shared" si="104"/>
        <v>nie</v>
      </c>
      <c r="P454" t="str">
        <f t="shared" si="100"/>
        <v>nie</v>
      </c>
      <c r="Q454">
        <f>IF(P454="koniec",IF(J454&gt;=2400,MAX(Q$2:Q453)+3,0),0)</f>
        <v>0</v>
      </c>
      <c r="R454">
        <f>IF(F454="tak",30*G454*(10+MAX(Q$2:Q453))+R453,R453)</f>
        <v>75363</v>
      </c>
      <c r="S454">
        <f>IF(B454=7,15*(10+MAX(Q$2:Q454)),0)+S453</f>
        <v>26390</v>
      </c>
      <c r="T454">
        <f>IF(F454="tak",30*G454*(10+MAX(Q$2:Q453))-D454+T453,T453-D454)</f>
        <v>57613</v>
      </c>
    </row>
    <row r="455" spans="1:20" x14ac:dyDescent="0.3">
      <c r="A455" s="2">
        <v>45380</v>
      </c>
      <c r="B455">
        <f t="shared" si="94"/>
        <v>5</v>
      </c>
      <c r="C455">
        <v>10</v>
      </c>
      <c r="D455">
        <f t="shared" si="95"/>
        <v>0</v>
      </c>
      <c r="E455" t="s">
        <v>6</v>
      </c>
      <c r="F455" s="2" t="str">
        <f t="shared" si="96"/>
        <v>TAK</v>
      </c>
      <c r="G455">
        <f t="shared" si="97"/>
        <v>0.5</v>
      </c>
      <c r="H455">
        <f t="shared" si="93"/>
        <v>0</v>
      </c>
      <c r="I455">
        <f t="shared" si="92"/>
        <v>150</v>
      </c>
      <c r="J455">
        <f t="shared" si="101"/>
        <v>26380</v>
      </c>
      <c r="K455">
        <f t="shared" si="102"/>
        <v>44130</v>
      </c>
      <c r="L455">
        <f t="shared" si="103"/>
        <v>17750</v>
      </c>
      <c r="M455">
        <f t="shared" si="98"/>
        <v>26380</v>
      </c>
      <c r="N455">
        <f t="shared" si="99"/>
        <v>3</v>
      </c>
      <c r="O455" t="str">
        <f t="shared" si="104"/>
        <v>nie</v>
      </c>
      <c r="P455" t="str">
        <f t="shared" si="100"/>
        <v>nie</v>
      </c>
      <c r="Q455">
        <f>IF(P455="koniec",IF(J455&gt;=2400,MAX(Q$2:Q454)+3,0),0)</f>
        <v>0</v>
      </c>
      <c r="R455">
        <f>IF(F455="tak",30*G455*(10+MAX(Q$2:Q454))+R454,R454)</f>
        <v>75918</v>
      </c>
      <c r="S455">
        <f>IF(B455=7,15*(10+MAX(Q$2:Q455)),0)+S454</f>
        <v>26390</v>
      </c>
      <c r="T455">
        <f>IF(F455="tak",30*G455*(10+MAX(Q$2:Q454))-D455+T454,T454-D455)</f>
        <v>58168</v>
      </c>
    </row>
    <row r="456" spans="1:20" x14ac:dyDescent="0.3">
      <c r="A456" s="2">
        <v>45381</v>
      </c>
      <c r="B456">
        <f t="shared" si="94"/>
        <v>6</v>
      </c>
      <c r="C456">
        <v>10</v>
      </c>
      <c r="D456">
        <f t="shared" si="95"/>
        <v>0</v>
      </c>
      <c r="E456" t="s">
        <v>6</v>
      </c>
      <c r="F456" s="2" t="str">
        <f t="shared" si="96"/>
        <v>NIE</v>
      </c>
      <c r="G456">
        <f t="shared" si="97"/>
        <v>0.5</v>
      </c>
      <c r="H456">
        <f t="shared" si="93"/>
        <v>0</v>
      </c>
      <c r="I456">
        <f t="shared" si="92"/>
        <v>0</v>
      </c>
      <c r="J456">
        <f t="shared" si="101"/>
        <v>26380</v>
      </c>
      <c r="K456">
        <f t="shared" si="102"/>
        <v>44130</v>
      </c>
      <c r="L456">
        <f t="shared" si="103"/>
        <v>17750</v>
      </c>
      <c r="M456">
        <f t="shared" si="98"/>
        <v>26380</v>
      </c>
      <c r="N456">
        <f t="shared" si="99"/>
        <v>3</v>
      </c>
      <c r="O456" t="str">
        <f t="shared" si="104"/>
        <v>nie</v>
      </c>
      <c r="P456" t="str">
        <f>IF(AND(O456="nie",O457="tak"),"koniec","nie")</f>
        <v>nie</v>
      </c>
      <c r="Q456">
        <f>IF(P456="koniec",IF(J456&gt;=2400,MAX(Q$2:Q455)+3,0),0)</f>
        <v>0</v>
      </c>
      <c r="R456">
        <f>IF(F456="tak",30*G456*(10+MAX(Q$2:Q455))+R455,R455)</f>
        <v>75918</v>
      </c>
      <c r="S456">
        <f>IF(B456=7,15*(10+MAX(Q$2:Q456)),0)+S455</f>
        <v>26390</v>
      </c>
      <c r="T456">
        <f>IF(F456="tak",30*G456*(10+MAX(Q$2:Q455))-D456+T455,T455-D456)</f>
        <v>58168</v>
      </c>
    </row>
    <row r="457" spans="1:20" x14ac:dyDescent="0.3">
      <c r="A457" s="2">
        <v>45382</v>
      </c>
      <c r="B457">
        <f t="shared" si="94"/>
        <v>7</v>
      </c>
      <c r="C457">
        <v>10</v>
      </c>
      <c r="D457">
        <f t="shared" si="95"/>
        <v>150</v>
      </c>
      <c r="E457" t="s">
        <v>6</v>
      </c>
      <c r="F457" s="2" t="str">
        <f t="shared" si="96"/>
        <v>NIE</v>
      </c>
      <c r="G457">
        <f t="shared" si="97"/>
        <v>0.5</v>
      </c>
      <c r="H457">
        <f t="shared" si="93"/>
        <v>150</v>
      </c>
      <c r="I457">
        <f t="shared" si="92"/>
        <v>0</v>
      </c>
      <c r="J457">
        <f t="shared" si="101"/>
        <v>26230</v>
      </c>
      <c r="K457">
        <f>IF(F457="tak",G457*C457*30+K456,K456)</f>
        <v>44130</v>
      </c>
      <c r="L457">
        <f>L456+D457</f>
        <v>17900</v>
      </c>
      <c r="M457">
        <f t="shared" si="98"/>
        <v>26230</v>
      </c>
      <c r="N457">
        <f t="shared" si="99"/>
        <v>3</v>
      </c>
      <c r="O457" t="str">
        <f>IF(N457=N456,"nie","tak")</f>
        <v>nie</v>
      </c>
      <c r="P457" t="str">
        <f>IF(AND(O457="nie",O458="tak"),"koniec","nie")</f>
        <v>koniec</v>
      </c>
      <c r="Q457">
        <f>IF(P457="koniec",IF(J457&gt;=2400,MAX(Q$2:Q456)+3,0),0)</f>
        <v>30</v>
      </c>
      <c r="R457">
        <f>IF(F457="tak",30*G457*(10+MAX(Q$2:Q456))+R456,R456)</f>
        <v>75918</v>
      </c>
      <c r="S457">
        <f>IF(B457=7,15*(10+MAX(Q$2:Q457)),0)+S456</f>
        <v>26990</v>
      </c>
      <c r="T457">
        <f>IF(F457="tak",30*G457*(10+MAX(Q$2:Q456))-D457+T456,T456-D457)</f>
        <v>58018</v>
      </c>
    </row>
    <row r="458" spans="1:20" x14ac:dyDescent="0.3">
      <c r="A458" s="2">
        <v>45383</v>
      </c>
      <c r="B458">
        <f t="shared" si="94"/>
        <v>1</v>
      </c>
      <c r="C458">
        <v>10</v>
      </c>
      <c r="D458">
        <f t="shared" si="95"/>
        <v>0</v>
      </c>
      <c r="E458" t="s">
        <v>6</v>
      </c>
      <c r="F458" s="2" t="str">
        <f t="shared" si="96"/>
        <v>TAK</v>
      </c>
      <c r="G458">
        <f t="shared" si="97"/>
        <v>0.5</v>
      </c>
      <c r="H458">
        <f t="shared" si="93"/>
        <v>0</v>
      </c>
      <c r="I458">
        <f t="shared" si="92"/>
        <v>150</v>
      </c>
      <c r="J458">
        <f t="shared" si="101"/>
        <v>26380</v>
      </c>
      <c r="K458">
        <f>IF(F458="tak",G458*C458*30+K457,K457)</f>
        <v>44280</v>
      </c>
      <c r="L458">
        <f>L457+D458</f>
        <v>17900</v>
      </c>
      <c r="M458">
        <f t="shared" si="98"/>
        <v>26380</v>
      </c>
      <c r="N458">
        <f t="shared" si="99"/>
        <v>4</v>
      </c>
      <c r="O458" t="str">
        <f>IF(N458=N457,"nie","tak")</f>
        <v>tak</v>
      </c>
      <c r="P458" t="str">
        <f t="shared" si="100"/>
        <v>nie</v>
      </c>
      <c r="Q458">
        <f>IF(P458="koniec",IF(J458&gt;=2400,MAX(Q$2:Q457)+3,0),0)</f>
        <v>0</v>
      </c>
      <c r="R458">
        <f>IF(F458="tak",30*G458*(10+MAX(Q$2:Q457))+R457,R457)</f>
        <v>76518</v>
      </c>
      <c r="S458">
        <f>IF(B458=7,15*(10+MAX(Q$2:Q458)),0)+S457</f>
        <v>26990</v>
      </c>
      <c r="T458">
        <f>IF(F458="tak",30*G458*(10+MAX(Q$2:Q457))-D458+T457,T457-D458)</f>
        <v>58618</v>
      </c>
    </row>
    <row r="459" spans="1:20" x14ac:dyDescent="0.3">
      <c r="A459" s="2">
        <v>45384</v>
      </c>
      <c r="B459">
        <f t="shared" si="94"/>
        <v>2</v>
      </c>
      <c r="C459">
        <v>10</v>
      </c>
      <c r="D459">
        <f t="shared" si="95"/>
        <v>0</v>
      </c>
      <c r="E459" t="s">
        <v>6</v>
      </c>
      <c r="F459" s="2" t="str">
        <f t="shared" si="96"/>
        <v>TAK</v>
      </c>
      <c r="G459">
        <f t="shared" si="97"/>
        <v>0.5</v>
      </c>
      <c r="H459">
        <f t="shared" si="93"/>
        <v>0</v>
      </c>
      <c r="I459">
        <f t="shared" si="92"/>
        <v>150</v>
      </c>
      <c r="J459">
        <f t="shared" si="101"/>
        <v>26530</v>
      </c>
      <c r="K459">
        <f t="shared" si="102"/>
        <v>44430</v>
      </c>
      <c r="L459">
        <f t="shared" si="103"/>
        <v>17900</v>
      </c>
      <c r="M459">
        <f t="shared" si="98"/>
        <v>26530</v>
      </c>
      <c r="N459">
        <f t="shared" si="99"/>
        <v>4</v>
      </c>
      <c r="O459" t="str">
        <f t="shared" si="104"/>
        <v>nie</v>
      </c>
      <c r="P459" t="str">
        <f t="shared" si="100"/>
        <v>nie</v>
      </c>
      <c r="Q459">
        <f>IF(P459="koniec",IF(J459&gt;=2400,MAX(Q$2:Q458)+3,0),0)</f>
        <v>0</v>
      </c>
      <c r="R459">
        <f>IF(F459="tak",30*G459*(10+MAX(Q$2:Q458))+R458,R458)</f>
        <v>77118</v>
      </c>
      <c r="S459">
        <f>IF(B459=7,15*(10+MAX(Q$2:Q459)),0)+S458</f>
        <v>26990</v>
      </c>
      <c r="T459">
        <f>IF(F459="tak",30*G459*(10+MAX(Q$2:Q458))-D459+T458,T458-D459)</f>
        <v>59218</v>
      </c>
    </row>
    <row r="460" spans="1:20" x14ac:dyDescent="0.3">
      <c r="A460" s="2">
        <v>45385</v>
      </c>
      <c r="B460">
        <f t="shared" si="94"/>
        <v>3</v>
      </c>
      <c r="C460">
        <v>10</v>
      </c>
      <c r="D460">
        <f t="shared" si="95"/>
        <v>0</v>
      </c>
      <c r="E460" t="s">
        <v>6</v>
      </c>
      <c r="F460" s="2" t="str">
        <f t="shared" si="96"/>
        <v>TAK</v>
      </c>
      <c r="G460">
        <f t="shared" si="97"/>
        <v>0.5</v>
      </c>
      <c r="H460">
        <f t="shared" si="93"/>
        <v>0</v>
      </c>
      <c r="I460">
        <f t="shared" si="92"/>
        <v>150</v>
      </c>
      <c r="J460">
        <f t="shared" si="101"/>
        <v>26680</v>
      </c>
      <c r="K460">
        <f t="shared" si="102"/>
        <v>44580</v>
      </c>
      <c r="L460">
        <f t="shared" si="103"/>
        <v>17900</v>
      </c>
      <c r="M460">
        <f t="shared" si="98"/>
        <v>26680</v>
      </c>
      <c r="N460">
        <f t="shared" si="99"/>
        <v>4</v>
      </c>
      <c r="O460" t="str">
        <f t="shared" si="104"/>
        <v>nie</v>
      </c>
      <c r="P460" t="str">
        <f t="shared" si="100"/>
        <v>nie</v>
      </c>
      <c r="Q460">
        <f>IF(P460="koniec",IF(J460&gt;=2400,MAX(Q$2:Q459)+3,0),0)</f>
        <v>0</v>
      </c>
      <c r="R460">
        <f>IF(F460="tak",30*G460*(10+MAX(Q$2:Q459))+R459,R459)</f>
        <v>77718</v>
      </c>
      <c r="S460">
        <f>IF(B460=7,15*(10+MAX(Q$2:Q460)),0)+S459</f>
        <v>26990</v>
      </c>
      <c r="T460">
        <f>IF(F460="tak",30*G460*(10+MAX(Q$2:Q459))-D460+T459,T459-D460)</f>
        <v>59818</v>
      </c>
    </row>
    <row r="461" spans="1:20" x14ac:dyDescent="0.3">
      <c r="A461" s="2">
        <v>45386</v>
      </c>
      <c r="B461">
        <f t="shared" si="94"/>
        <v>4</v>
      </c>
      <c r="C461">
        <v>10</v>
      </c>
      <c r="D461">
        <f t="shared" si="95"/>
        <v>0</v>
      </c>
      <c r="E461" t="s">
        <v>6</v>
      </c>
      <c r="F461" s="2" t="str">
        <f t="shared" si="96"/>
        <v>TAK</v>
      </c>
      <c r="G461">
        <f t="shared" si="97"/>
        <v>0.5</v>
      </c>
      <c r="H461">
        <f t="shared" si="93"/>
        <v>0</v>
      </c>
      <c r="I461">
        <f t="shared" si="92"/>
        <v>150</v>
      </c>
      <c r="J461">
        <f t="shared" si="101"/>
        <v>26830</v>
      </c>
      <c r="K461">
        <f t="shared" si="102"/>
        <v>44730</v>
      </c>
      <c r="L461">
        <f t="shared" si="103"/>
        <v>17900</v>
      </c>
      <c r="M461">
        <f t="shared" si="98"/>
        <v>26830</v>
      </c>
      <c r="N461">
        <f t="shared" si="99"/>
        <v>4</v>
      </c>
      <c r="O461" t="str">
        <f t="shared" si="104"/>
        <v>nie</v>
      </c>
      <c r="P461" t="str">
        <f t="shared" si="100"/>
        <v>nie</v>
      </c>
      <c r="Q461">
        <f>IF(P461="koniec",IF(J461&gt;=2400,MAX(Q$2:Q460)+3,0),0)</f>
        <v>0</v>
      </c>
      <c r="R461">
        <f>IF(F461="tak",30*G461*(10+MAX(Q$2:Q460))+R460,R460)</f>
        <v>78318</v>
      </c>
      <c r="S461">
        <f>IF(B461=7,15*(10+MAX(Q$2:Q461)),0)+S460</f>
        <v>26990</v>
      </c>
      <c r="T461">
        <f>IF(F461="tak",30*G461*(10+MAX(Q$2:Q460))-D461+T460,T460-D461)</f>
        <v>60418</v>
      </c>
    </row>
    <row r="462" spans="1:20" x14ac:dyDescent="0.3">
      <c r="A462" s="2">
        <v>45387</v>
      </c>
      <c r="B462">
        <f t="shared" si="94"/>
        <v>5</v>
      </c>
      <c r="C462">
        <v>10</v>
      </c>
      <c r="D462">
        <f t="shared" si="95"/>
        <v>0</v>
      </c>
      <c r="E462" t="s">
        <v>6</v>
      </c>
      <c r="F462" s="2" t="str">
        <f t="shared" si="96"/>
        <v>TAK</v>
      </c>
      <c r="G462">
        <f t="shared" si="97"/>
        <v>0.5</v>
      </c>
      <c r="H462">
        <f t="shared" si="93"/>
        <v>0</v>
      </c>
      <c r="I462">
        <f t="shared" si="92"/>
        <v>150</v>
      </c>
      <c r="J462">
        <f t="shared" si="101"/>
        <v>26980</v>
      </c>
      <c r="K462">
        <f t="shared" si="102"/>
        <v>44880</v>
      </c>
      <c r="L462">
        <f t="shared" si="103"/>
        <v>17900</v>
      </c>
      <c r="M462">
        <f t="shared" si="98"/>
        <v>26980</v>
      </c>
      <c r="N462">
        <f t="shared" si="99"/>
        <v>4</v>
      </c>
      <c r="O462" t="str">
        <f t="shared" si="104"/>
        <v>nie</v>
      </c>
      <c r="P462" t="str">
        <f t="shared" si="100"/>
        <v>nie</v>
      </c>
      <c r="Q462">
        <f>IF(P462="koniec",IF(J462&gt;=2400,MAX(Q$2:Q461)+3,0),0)</f>
        <v>0</v>
      </c>
      <c r="R462">
        <f>IF(F462="tak",30*G462*(10+MAX(Q$2:Q461))+R461,R461)</f>
        <v>78918</v>
      </c>
      <c r="S462">
        <f>IF(B462=7,15*(10+MAX(Q$2:Q462)),0)+S461</f>
        <v>26990</v>
      </c>
      <c r="T462">
        <f>IF(F462="tak",30*G462*(10+MAX(Q$2:Q461))-D462+T461,T461-D462)</f>
        <v>61018</v>
      </c>
    </row>
    <row r="463" spans="1:20" x14ac:dyDescent="0.3">
      <c r="A463" s="2">
        <v>45388</v>
      </c>
      <c r="B463">
        <f t="shared" si="94"/>
        <v>6</v>
      </c>
      <c r="C463">
        <v>10</v>
      </c>
      <c r="D463">
        <f t="shared" si="95"/>
        <v>0</v>
      </c>
      <c r="E463" t="s">
        <v>6</v>
      </c>
      <c r="F463" s="2" t="str">
        <f t="shared" si="96"/>
        <v>NIE</v>
      </c>
      <c r="G463">
        <f t="shared" si="97"/>
        <v>0.5</v>
      </c>
      <c r="H463">
        <f t="shared" si="93"/>
        <v>0</v>
      </c>
      <c r="I463">
        <f t="shared" si="92"/>
        <v>0</v>
      </c>
      <c r="J463">
        <f t="shared" si="101"/>
        <v>26980</v>
      </c>
      <c r="K463">
        <f t="shared" si="102"/>
        <v>44880</v>
      </c>
      <c r="L463">
        <f t="shared" si="103"/>
        <v>17900</v>
      </c>
      <c r="M463">
        <f t="shared" si="98"/>
        <v>26980</v>
      </c>
      <c r="N463">
        <f t="shared" si="99"/>
        <v>4</v>
      </c>
      <c r="O463" t="str">
        <f t="shared" si="104"/>
        <v>nie</v>
      </c>
      <c r="P463" t="str">
        <f t="shared" si="100"/>
        <v>nie</v>
      </c>
      <c r="Q463">
        <f>IF(P463="koniec",IF(J463&gt;=2400,MAX(Q$2:Q462)+3,0),0)</f>
        <v>0</v>
      </c>
      <c r="R463">
        <f>IF(F463="tak",30*G463*(10+MAX(Q$2:Q462))+R462,R462)</f>
        <v>78918</v>
      </c>
      <c r="S463">
        <f>IF(B463=7,15*(10+MAX(Q$2:Q463)),0)+S462</f>
        <v>26990</v>
      </c>
      <c r="T463">
        <f>IF(F463="tak",30*G463*(10+MAX(Q$2:Q462))-D463+T462,T462-D463)</f>
        <v>61018</v>
      </c>
    </row>
    <row r="464" spans="1:20" x14ac:dyDescent="0.3">
      <c r="A464" s="2">
        <v>45389</v>
      </c>
      <c r="B464">
        <f t="shared" si="94"/>
        <v>7</v>
      </c>
      <c r="C464">
        <v>10</v>
      </c>
      <c r="D464">
        <f t="shared" si="95"/>
        <v>150</v>
      </c>
      <c r="E464" t="s">
        <v>6</v>
      </c>
      <c r="F464" s="2" t="str">
        <f t="shared" si="96"/>
        <v>NIE</v>
      </c>
      <c r="G464">
        <f t="shared" si="97"/>
        <v>0.5</v>
      </c>
      <c r="H464">
        <f t="shared" si="93"/>
        <v>150</v>
      </c>
      <c r="I464">
        <f t="shared" si="92"/>
        <v>0</v>
      </c>
      <c r="J464">
        <f t="shared" si="101"/>
        <v>26830</v>
      </c>
      <c r="K464">
        <f t="shared" si="102"/>
        <v>44880</v>
      </c>
      <c r="L464">
        <f t="shared" si="103"/>
        <v>18050</v>
      </c>
      <c r="M464">
        <f t="shared" si="98"/>
        <v>26830</v>
      </c>
      <c r="N464">
        <f t="shared" si="99"/>
        <v>4</v>
      </c>
      <c r="O464" t="str">
        <f t="shared" si="104"/>
        <v>nie</v>
      </c>
      <c r="P464" t="str">
        <f t="shared" si="100"/>
        <v>nie</v>
      </c>
      <c r="Q464">
        <f>IF(P464="koniec",IF(J464&gt;=2400,MAX(Q$2:Q463)+3,0),0)</f>
        <v>0</v>
      </c>
      <c r="R464">
        <f>IF(F464="tak",30*G464*(10+MAX(Q$2:Q463))+R463,R463)</f>
        <v>78918</v>
      </c>
      <c r="S464">
        <f>IF(B464=7,15*(10+MAX(Q$2:Q464)),0)+S463</f>
        <v>27590</v>
      </c>
      <c r="T464">
        <f>IF(F464="tak",30*G464*(10+MAX(Q$2:Q463))-D464+T463,T463-D464)</f>
        <v>60868</v>
      </c>
    </row>
    <row r="465" spans="1:20" x14ac:dyDescent="0.3">
      <c r="A465" s="2">
        <v>45390</v>
      </c>
      <c r="B465">
        <f t="shared" si="94"/>
        <v>1</v>
      </c>
      <c r="C465">
        <v>10</v>
      </c>
      <c r="D465">
        <f t="shared" si="95"/>
        <v>0</v>
      </c>
      <c r="E465" t="s">
        <v>6</v>
      </c>
      <c r="F465" s="2" t="str">
        <f t="shared" si="96"/>
        <v>TAK</v>
      </c>
      <c r="G465">
        <f t="shared" si="97"/>
        <v>0.5</v>
      </c>
      <c r="H465">
        <f t="shared" si="93"/>
        <v>0</v>
      </c>
      <c r="I465">
        <f t="shared" si="92"/>
        <v>150</v>
      </c>
      <c r="J465">
        <f t="shared" si="101"/>
        <v>26980</v>
      </c>
      <c r="K465">
        <f t="shared" si="102"/>
        <v>45030</v>
      </c>
      <c r="L465">
        <f t="shared" si="103"/>
        <v>18050</v>
      </c>
      <c r="M465">
        <f t="shared" si="98"/>
        <v>26980</v>
      </c>
      <c r="N465">
        <f t="shared" si="99"/>
        <v>4</v>
      </c>
      <c r="O465" t="str">
        <f t="shared" si="104"/>
        <v>nie</v>
      </c>
      <c r="P465" t="str">
        <f t="shared" si="100"/>
        <v>nie</v>
      </c>
      <c r="Q465">
        <f>IF(P465="koniec",IF(J465&gt;=2400,MAX(Q$2:Q464)+3,0),0)</f>
        <v>0</v>
      </c>
      <c r="R465">
        <f>IF(F465="tak",30*G465*(10+MAX(Q$2:Q464))+R464,R464)</f>
        <v>79518</v>
      </c>
      <c r="S465">
        <f>IF(B465=7,15*(10+MAX(Q$2:Q465)),0)+S464</f>
        <v>27590</v>
      </c>
      <c r="T465">
        <f>IF(F465="tak",30*G465*(10+MAX(Q$2:Q464))-D465+T464,T464-D465)</f>
        <v>61468</v>
      </c>
    </row>
    <row r="466" spans="1:20" x14ac:dyDescent="0.3">
      <c r="A466" s="2">
        <v>45391</v>
      </c>
      <c r="B466">
        <f t="shared" si="94"/>
        <v>2</v>
      </c>
      <c r="C466">
        <v>10</v>
      </c>
      <c r="D466">
        <f t="shared" si="95"/>
        <v>0</v>
      </c>
      <c r="E466" t="s">
        <v>6</v>
      </c>
      <c r="F466" s="2" t="str">
        <f t="shared" si="96"/>
        <v>TAK</v>
      </c>
      <c r="G466">
        <f t="shared" si="97"/>
        <v>0.5</v>
      </c>
      <c r="H466">
        <f t="shared" si="93"/>
        <v>0</v>
      </c>
      <c r="I466">
        <f t="shared" si="92"/>
        <v>150</v>
      </c>
      <c r="J466">
        <f t="shared" si="101"/>
        <v>27130</v>
      </c>
      <c r="K466">
        <f t="shared" si="102"/>
        <v>45180</v>
      </c>
      <c r="L466">
        <f t="shared" si="103"/>
        <v>18050</v>
      </c>
      <c r="M466">
        <f t="shared" si="98"/>
        <v>27130</v>
      </c>
      <c r="N466">
        <f t="shared" si="99"/>
        <v>4</v>
      </c>
      <c r="O466" t="str">
        <f t="shared" si="104"/>
        <v>nie</v>
      </c>
      <c r="P466" t="str">
        <f t="shared" si="100"/>
        <v>nie</v>
      </c>
      <c r="Q466">
        <f>IF(P466="koniec",IF(J466&gt;=2400,MAX(Q$2:Q465)+3,0),0)</f>
        <v>0</v>
      </c>
      <c r="R466">
        <f>IF(F466="tak",30*G466*(10+MAX(Q$2:Q465))+R465,R465)</f>
        <v>80118</v>
      </c>
      <c r="S466">
        <f>IF(B466=7,15*(10+MAX(Q$2:Q466)),0)+S465</f>
        <v>27590</v>
      </c>
      <c r="T466">
        <f>IF(F466="tak",30*G466*(10+MAX(Q$2:Q465))-D466+T465,T465-D466)</f>
        <v>62068</v>
      </c>
    </row>
    <row r="467" spans="1:20" x14ac:dyDescent="0.3">
      <c r="A467" s="2">
        <v>45392</v>
      </c>
      <c r="B467">
        <f t="shared" si="94"/>
        <v>3</v>
      </c>
      <c r="C467">
        <v>10</v>
      </c>
      <c r="D467">
        <f t="shared" si="95"/>
        <v>0</v>
      </c>
      <c r="E467" t="s">
        <v>6</v>
      </c>
      <c r="F467" s="2" t="str">
        <f t="shared" si="96"/>
        <v>TAK</v>
      </c>
      <c r="G467">
        <f t="shared" si="97"/>
        <v>0.5</v>
      </c>
      <c r="H467">
        <f t="shared" si="93"/>
        <v>0</v>
      </c>
      <c r="I467">
        <f t="shared" si="92"/>
        <v>150</v>
      </c>
      <c r="J467">
        <f t="shared" si="101"/>
        <v>27280</v>
      </c>
      <c r="K467">
        <f t="shared" si="102"/>
        <v>45330</v>
      </c>
      <c r="L467">
        <f t="shared" si="103"/>
        <v>18050</v>
      </c>
      <c r="M467">
        <f t="shared" si="98"/>
        <v>27280</v>
      </c>
      <c r="N467">
        <f t="shared" si="99"/>
        <v>4</v>
      </c>
      <c r="O467" t="str">
        <f t="shared" si="104"/>
        <v>nie</v>
      </c>
      <c r="P467" t="str">
        <f t="shared" si="100"/>
        <v>nie</v>
      </c>
      <c r="Q467">
        <f>IF(P467="koniec",IF(J467&gt;=2400,MAX(Q$2:Q466)+3,0),0)</f>
        <v>0</v>
      </c>
      <c r="R467">
        <f>IF(F467="tak",30*G467*(10+MAX(Q$2:Q466))+R466,R466)</f>
        <v>80718</v>
      </c>
      <c r="S467">
        <f>IF(B467=7,15*(10+MAX(Q$2:Q467)),0)+S466</f>
        <v>27590</v>
      </c>
      <c r="T467">
        <f>IF(F467="tak",30*G467*(10+MAX(Q$2:Q466))-D467+T466,T466-D467)</f>
        <v>62668</v>
      </c>
    </row>
    <row r="468" spans="1:20" x14ac:dyDescent="0.3">
      <c r="A468" s="2">
        <v>45393</v>
      </c>
      <c r="B468">
        <f t="shared" si="94"/>
        <v>4</v>
      </c>
      <c r="C468">
        <v>10</v>
      </c>
      <c r="D468">
        <f t="shared" si="95"/>
        <v>0</v>
      </c>
      <c r="E468" t="s">
        <v>6</v>
      </c>
      <c r="F468" s="2" t="str">
        <f t="shared" si="96"/>
        <v>TAK</v>
      </c>
      <c r="G468">
        <f t="shared" si="97"/>
        <v>0.5</v>
      </c>
      <c r="H468">
        <f t="shared" si="93"/>
        <v>0</v>
      </c>
      <c r="I468">
        <f t="shared" si="92"/>
        <v>150</v>
      </c>
      <c r="J468">
        <f t="shared" si="101"/>
        <v>27430</v>
      </c>
      <c r="K468">
        <f t="shared" si="102"/>
        <v>45480</v>
      </c>
      <c r="L468">
        <f t="shared" si="103"/>
        <v>18050</v>
      </c>
      <c r="M468">
        <f t="shared" si="98"/>
        <v>27430</v>
      </c>
      <c r="N468">
        <f t="shared" si="99"/>
        <v>4</v>
      </c>
      <c r="O468" t="str">
        <f t="shared" si="104"/>
        <v>nie</v>
      </c>
      <c r="P468" t="str">
        <f t="shared" si="100"/>
        <v>nie</v>
      </c>
      <c r="Q468">
        <f>IF(P468="koniec",IF(J468&gt;=2400,MAX(Q$2:Q467)+3,0),0)</f>
        <v>0</v>
      </c>
      <c r="R468">
        <f>IF(F468="tak",30*G468*(10+MAX(Q$2:Q467))+R467,R467)</f>
        <v>81318</v>
      </c>
      <c r="S468">
        <f>IF(B468=7,15*(10+MAX(Q$2:Q468)),0)+S467</f>
        <v>27590</v>
      </c>
      <c r="T468">
        <f>IF(F468="tak",30*G468*(10+MAX(Q$2:Q467))-D468+T467,T467-D468)</f>
        <v>63268</v>
      </c>
    </row>
    <row r="469" spans="1:20" x14ac:dyDescent="0.3">
      <c r="A469" s="2">
        <v>45394</v>
      </c>
      <c r="B469">
        <f t="shared" si="94"/>
        <v>5</v>
      </c>
      <c r="C469">
        <v>10</v>
      </c>
      <c r="D469">
        <f t="shared" si="95"/>
        <v>0</v>
      </c>
      <c r="E469" t="s">
        <v>6</v>
      </c>
      <c r="F469" s="2" t="str">
        <f t="shared" si="96"/>
        <v>TAK</v>
      </c>
      <c r="G469">
        <f t="shared" si="97"/>
        <v>0.5</v>
      </c>
      <c r="H469">
        <f t="shared" si="93"/>
        <v>0</v>
      </c>
      <c r="I469">
        <f t="shared" si="92"/>
        <v>150</v>
      </c>
      <c r="J469">
        <f t="shared" si="101"/>
        <v>27580</v>
      </c>
      <c r="K469">
        <f t="shared" si="102"/>
        <v>45630</v>
      </c>
      <c r="L469">
        <f t="shared" si="103"/>
        <v>18050</v>
      </c>
      <c r="M469">
        <f t="shared" si="98"/>
        <v>27580</v>
      </c>
      <c r="N469">
        <f t="shared" si="99"/>
        <v>4</v>
      </c>
      <c r="O469" t="str">
        <f t="shared" si="104"/>
        <v>nie</v>
      </c>
      <c r="P469" t="str">
        <f t="shared" si="100"/>
        <v>nie</v>
      </c>
      <c r="Q469">
        <f>IF(P469="koniec",IF(J469&gt;=2400,MAX(Q$2:Q468)+3,0),0)</f>
        <v>0</v>
      </c>
      <c r="R469">
        <f>IF(F469="tak",30*G469*(10+MAX(Q$2:Q468))+R468,R468)</f>
        <v>81918</v>
      </c>
      <c r="S469">
        <f>IF(B469=7,15*(10+MAX(Q$2:Q469)),0)+S468</f>
        <v>27590</v>
      </c>
      <c r="T469">
        <f>IF(F469="tak",30*G469*(10+MAX(Q$2:Q468))-D469+T468,T468-D469)</f>
        <v>63868</v>
      </c>
    </row>
    <row r="470" spans="1:20" x14ac:dyDescent="0.3">
      <c r="A470" s="2">
        <v>45395</v>
      </c>
      <c r="B470">
        <f t="shared" si="94"/>
        <v>6</v>
      </c>
      <c r="C470">
        <v>10</v>
      </c>
      <c r="D470">
        <f t="shared" si="95"/>
        <v>0</v>
      </c>
      <c r="E470" t="s">
        <v>6</v>
      </c>
      <c r="F470" s="2" t="str">
        <f t="shared" si="96"/>
        <v>NIE</v>
      </c>
      <c r="G470">
        <f t="shared" si="97"/>
        <v>0.5</v>
      </c>
      <c r="H470">
        <f t="shared" si="93"/>
        <v>0</v>
      </c>
      <c r="I470">
        <f t="shared" si="92"/>
        <v>0</v>
      </c>
      <c r="J470">
        <f t="shared" si="101"/>
        <v>27580</v>
      </c>
      <c r="K470">
        <f t="shared" si="102"/>
        <v>45630</v>
      </c>
      <c r="L470">
        <f t="shared" si="103"/>
        <v>18050</v>
      </c>
      <c r="M470">
        <f t="shared" si="98"/>
        <v>27580</v>
      </c>
      <c r="N470">
        <f t="shared" si="99"/>
        <v>4</v>
      </c>
      <c r="O470" t="str">
        <f t="shared" si="104"/>
        <v>nie</v>
      </c>
      <c r="P470" t="str">
        <f t="shared" si="100"/>
        <v>nie</v>
      </c>
      <c r="Q470">
        <f>IF(P470="koniec",IF(J470&gt;=2400,MAX(Q$2:Q469)+3,0),0)</f>
        <v>0</v>
      </c>
      <c r="R470">
        <f>IF(F470="tak",30*G470*(10+MAX(Q$2:Q469))+R469,R469)</f>
        <v>81918</v>
      </c>
      <c r="S470">
        <f>IF(B470=7,15*(10+MAX(Q$2:Q470)),0)+S469</f>
        <v>27590</v>
      </c>
      <c r="T470">
        <f>IF(F470="tak",30*G470*(10+MAX(Q$2:Q469))-D470+T469,T469-D470)</f>
        <v>63868</v>
      </c>
    </row>
    <row r="471" spans="1:20" x14ac:dyDescent="0.3">
      <c r="A471" s="2">
        <v>45396</v>
      </c>
      <c r="B471">
        <f t="shared" si="94"/>
        <v>7</v>
      </c>
      <c r="C471">
        <v>10</v>
      </c>
      <c r="D471">
        <f t="shared" si="95"/>
        <v>150</v>
      </c>
      <c r="E471" t="s">
        <v>6</v>
      </c>
      <c r="F471" s="2" t="str">
        <f t="shared" si="96"/>
        <v>NIE</v>
      </c>
      <c r="G471">
        <f t="shared" si="97"/>
        <v>0.5</v>
      </c>
      <c r="H471">
        <f t="shared" si="93"/>
        <v>150</v>
      </c>
      <c r="I471">
        <f t="shared" si="92"/>
        <v>0</v>
      </c>
      <c r="J471">
        <f t="shared" si="101"/>
        <v>27430</v>
      </c>
      <c r="K471">
        <f t="shared" si="102"/>
        <v>45630</v>
      </c>
      <c r="L471">
        <f t="shared" si="103"/>
        <v>18200</v>
      </c>
      <c r="M471">
        <f t="shared" si="98"/>
        <v>27430</v>
      </c>
      <c r="N471">
        <f t="shared" si="99"/>
        <v>4</v>
      </c>
      <c r="O471" t="str">
        <f t="shared" si="104"/>
        <v>nie</v>
      </c>
      <c r="P471" t="str">
        <f t="shared" si="100"/>
        <v>nie</v>
      </c>
      <c r="Q471">
        <f>IF(P471="koniec",IF(J471&gt;=2400,MAX(Q$2:Q470)+3,0),0)</f>
        <v>0</v>
      </c>
      <c r="R471">
        <f>IF(F471="tak",30*G471*(10+MAX(Q$2:Q470))+R470,R470)</f>
        <v>81918</v>
      </c>
      <c r="S471">
        <f>IF(B471=7,15*(10+MAX(Q$2:Q471)),0)+S470</f>
        <v>28190</v>
      </c>
      <c r="T471">
        <f>IF(F471="tak",30*G471*(10+MAX(Q$2:Q470))-D471+T470,T470-D471)</f>
        <v>63718</v>
      </c>
    </row>
    <row r="472" spans="1:20" x14ac:dyDescent="0.3">
      <c r="A472" s="2">
        <v>45397</v>
      </c>
      <c r="B472">
        <f t="shared" si="94"/>
        <v>1</v>
      </c>
      <c r="C472">
        <v>10</v>
      </c>
      <c r="D472">
        <f t="shared" si="95"/>
        <v>0</v>
      </c>
      <c r="E472" t="s">
        <v>6</v>
      </c>
      <c r="F472" s="2" t="str">
        <f t="shared" si="96"/>
        <v>TAK</v>
      </c>
      <c r="G472">
        <f t="shared" si="97"/>
        <v>0.5</v>
      </c>
      <c r="H472">
        <f t="shared" si="93"/>
        <v>0</v>
      </c>
      <c r="I472">
        <f t="shared" si="92"/>
        <v>150</v>
      </c>
      <c r="J472">
        <f t="shared" si="101"/>
        <v>27580</v>
      </c>
      <c r="K472">
        <f t="shared" si="102"/>
        <v>45780</v>
      </c>
      <c r="L472">
        <f t="shared" si="103"/>
        <v>18200</v>
      </c>
      <c r="M472">
        <f t="shared" si="98"/>
        <v>27580</v>
      </c>
      <c r="N472">
        <f t="shared" si="99"/>
        <v>4</v>
      </c>
      <c r="O472" t="str">
        <f t="shared" si="104"/>
        <v>nie</v>
      </c>
      <c r="P472" t="str">
        <f t="shared" si="100"/>
        <v>nie</v>
      </c>
      <c r="Q472">
        <f>IF(P472="koniec",IF(J472&gt;=2400,MAX(Q$2:Q471)+3,0),0)</f>
        <v>0</v>
      </c>
      <c r="R472">
        <f>IF(F472="tak",30*G472*(10+MAX(Q$2:Q471))+R471,R471)</f>
        <v>82518</v>
      </c>
      <c r="S472">
        <f>IF(B472=7,15*(10+MAX(Q$2:Q472)),0)+S471</f>
        <v>28190</v>
      </c>
      <c r="T472">
        <f>IF(F472="tak",30*G472*(10+MAX(Q$2:Q471))-D472+T471,T471-D472)</f>
        <v>64318</v>
      </c>
    </row>
    <row r="473" spans="1:20" x14ac:dyDescent="0.3">
      <c r="A473" s="2">
        <v>45398</v>
      </c>
      <c r="B473">
        <f t="shared" si="94"/>
        <v>2</v>
      </c>
      <c r="C473">
        <v>10</v>
      </c>
      <c r="D473">
        <f t="shared" si="95"/>
        <v>0</v>
      </c>
      <c r="E473" t="s">
        <v>6</v>
      </c>
      <c r="F473" s="2" t="str">
        <f t="shared" si="96"/>
        <v>TAK</v>
      </c>
      <c r="G473">
        <f t="shared" si="97"/>
        <v>0.5</v>
      </c>
      <c r="H473">
        <f t="shared" si="93"/>
        <v>0</v>
      </c>
      <c r="I473">
        <f t="shared" si="92"/>
        <v>150</v>
      </c>
      <c r="J473">
        <f t="shared" si="101"/>
        <v>27730</v>
      </c>
      <c r="K473">
        <f t="shared" si="102"/>
        <v>45930</v>
      </c>
      <c r="L473">
        <f t="shared" si="103"/>
        <v>18200</v>
      </c>
      <c r="M473">
        <f t="shared" si="98"/>
        <v>27730</v>
      </c>
      <c r="N473">
        <f t="shared" si="99"/>
        <v>4</v>
      </c>
      <c r="O473" t="str">
        <f t="shared" si="104"/>
        <v>nie</v>
      </c>
      <c r="P473" t="str">
        <f t="shared" si="100"/>
        <v>nie</v>
      </c>
      <c r="Q473">
        <f>IF(P473="koniec",IF(J473&gt;=2400,MAX(Q$2:Q472)+3,0),0)</f>
        <v>0</v>
      </c>
      <c r="R473">
        <f>IF(F473="tak",30*G473*(10+MAX(Q$2:Q472))+R472,R472)</f>
        <v>83118</v>
      </c>
      <c r="S473">
        <f>IF(B473=7,15*(10+MAX(Q$2:Q473)),0)+S472</f>
        <v>28190</v>
      </c>
      <c r="T473">
        <f>IF(F473="tak",30*G473*(10+MAX(Q$2:Q472))-D473+T472,T472-D473)</f>
        <v>64918</v>
      </c>
    </row>
    <row r="474" spans="1:20" x14ac:dyDescent="0.3">
      <c r="A474" s="2">
        <v>45399</v>
      </c>
      <c r="B474">
        <f t="shared" si="94"/>
        <v>3</v>
      </c>
      <c r="C474">
        <v>10</v>
      </c>
      <c r="D474">
        <f t="shared" si="95"/>
        <v>0</v>
      </c>
      <c r="E474" t="s">
        <v>6</v>
      </c>
      <c r="F474" s="2" t="str">
        <f t="shared" si="96"/>
        <v>TAK</v>
      </c>
      <c r="G474">
        <f t="shared" si="97"/>
        <v>0.5</v>
      </c>
      <c r="H474">
        <f t="shared" si="93"/>
        <v>0</v>
      </c>
      <c r="I474">
        <f t="shared" si="92"/>
        <v>150</v>
      </c>
      <c r="J474">
        <f t="shared" si="101"/>
        <v>27880</v>
      </c>
      <c r="K474">
        <f t="shared" si="102"/>
        <v>46080</v>
      </c>
      <c r="L474">
        <f t="shared" si="103"/>
        <v>18200</v>
      </c>
      <c r="M474">
        <f t="shared" si="98"/>
        <v>27880</v>
      </c>
      <c r="N474">
        <f t="shared" si="99"/>
        <v>4</v>
      </c>
      <c r="O474" t="str">
        <f t="shared" si="104"/>
        <v>nie</v>
      </c>
      <c r="P474" t="str">
        <f t="shared" si="100"/>
        <v>nie</v>
      </c>
      <c r="Q474">
        <f>IF(P474="koniec",IF(J474&gt;=2400,MAX(Q$2:Q473)+3,0),0)</f>
        <v>0</v>
      </c>
      <c r="R474">
        <f>IF(F474="tak",30*G474*(10+MAX(Q$2:Q473))+R473,R473)</f>
        <v>83718</v>
      </c>
      <c r="S474">
        <f>IF(B474=7,15*(10+MAX(Q$2:Q474)),0)+S473</f>
        <v>28190</v>
      </c>
      <c r="T474">
        <f>IF(F474="tak",30*G474*(10+MAX(Q$2:Q473))-D474+T473,T473-D474)</f>
        <v>65518</v>
      </c>
    </row>
    <row r="475" spans="1:20" x14ac:dyDescent="0.3">
      <c r="A475" s="2">
        <v>45400</v>
      </c>
      <c r="B475">
        <f t="shared" si="94"/>
        <v>4</v>
      </c>
      <c r="C475">
        <v>10</v>
      </c>
      <c r="D475">
        <f t="shared" si="95"/>
        <v>0</v>
      </c>
      <c r="E475" t="s">
        <v>6</v>
      </c>
      <c r="F475" s="2" t="str">
        <f t="shared" si="96"/>
        <v>TAK</v>
      </c>
      <c r="G475">
        <f t="shared" si="97"/>
        <v>0.5</v>
      </c>
      <c r="H475">
        <f t="shared" si="93"/>
        <v>0</v>
      </c>
      <c r="I475">
        <f t="shared" si="92"/>
        <v>150</v>
      </c>
      <c r="J475">
        <f t="shared" si="101"/>
        <v>28030</v>
      </c>
      <c r="K475">
        <f t="shared" si="102"/>
        <v>46230</v>
      </c>
      <c r="L475">
        <f t="shared" si="103"/>
        <v>18200</v>
      </c>
      <c r="M475">
        <f t="shared" si="98"/>
        <v>28030</v>
      </c>
      <c r="N475">
        <f t="shared" si="99"/>
        <v>4</v>
      </c>
      <c r="O475" t="str">
        <f t="shared" si="104"/>
        <v>nie</v>
      </c>
      <c r="P475" t="str">
        <f t="shared" si="100"/>
        <v>nie</v>
      </c>
      <c r="Q475">
        <f>IF(P475="koniec",IF(J475&gt;=2400,MAX(Q$2:Q474)+3,0),0)</f>
        <v>0</v>
      </c>
      <c r="R475">
        <f>IF(F475="tak",30*G475*(10+MAX(Q$2:Q474))+R474,R474)</f>
        <v>84318</v>
      </c>
      <c r="S475">
        <f>IF(B475=7,15*(10+MAX(Q$2:Q475)),0)+S474</f>
        <v>28190</v>
      </c>
      <c r="T475">
        <f>IF(F475="tak",30*G475*(10+MAX(Q$2:Q474))-D475+T474,T474-D475)</f>
        <v>66118</v>
      </c>
    </row>
    <row r="476" spans="1:20" x14ac:dyDescent="0.3">
      <c r="A476" s="2">
        <v>45401</v>
      </c>
      <c r="B476">
        <f t="shared" si="94"/>
        <v>5</v>
      </c>
      <c r="C476">
        <v>10</v>
      </c>
      <c r="D476">
        <f t="shared" si="95"/>
        <v>0</v>
      </c>
      <c r="E476" t="s">
        <v>6</v>
      </c>
      <c r="F476" s="2" t="str">
        <f t="shared" si="96"/>
        <v>TAK</v>
      </c>
      <c r="G476">
        <f t="shared" si="97"/>
        <v>0.5</v>
      </c>
      <c r="H476">
        <f t="shared" si="93"/>
        <v>0</v>
      </c>
      <c r="I476">
        <f t="shared" si="92"/>
        <v>150</v>
      </c>
      <c r="J476">
        <f t="shared" si="101"/>
        <v>28180</v>
      </c>
      <c r="K476">
        <f t="shared" si="102"/>
        <v>46380</v>
      </c>
      <c r="L476">
        <f t="shared" si="103"/>
        <v>18200</v>
      </c>
      <c r="M476">
        <f t="shared" si="98"/>
        <v>28180</v>
      </c>
      <c r="N476">
        <f t="shared" si="99"/>
        <v>4</v>
      </c>
      <c r="O476" t="str">
        <f t="shared" si="104"/>
        <v>nie</v>
      </c>
      <c r="P476" t="str">
        <f t="shared" si="100"/>
        <v>nie</v>
      </c>
      <c r="Q476">
        <f>IF(P476="koniec",IF(J476&gt;=2400,MAX(Q$2:Q475)+3,0),0)</f>
        <v>0</v>
      </c>
      <c r="R476">
        <f>IF(F476="tak",30*G476*(10+MAX(Q$2:Q475))+R475,R475)</f>
        <v>84918</v>
      </c>
      <c r="S476">
        <f>IF(B476=7,15*(10+MAX(Q$2:Q476)),0)+S475</f>
        <v>28190</v>
      </c>
      <c r="T476">
        <f>IF(F476="tak",30*G476*(10+MAX(Q$2:Q475))-D476+T475,T475-D476)</f>
        <v>66718</v>
      </c>
    </row>
    <row r="477" spans="1:20" x14ac:dyDescent="0.3">
      <c r="A477" s="2">
        <v>45402</v>
      </c>
      <c r="B477">
        <f t="shared" si="94"/>
        <v>6</v>
      </c>
      <c r="C477">
        <v>10</v>
      </c>
      <c r="D477">
        <f t="shared" si="95"/>
        <v>0</v>
      </c>
      <c r="E477" t="s">
        <v>6</v>
      </c>
      <c r="F477" s="2" t="str">
        <f t="shared" si="96"/>
        <v>NIE</v>
      </c>
      <c r="G477">
        <f t="shared" si="97"/>
        <v>0.5</v>
      </c>
      <c r="H477">
        <f t="shared" si="93"/>
        <v>0</v>
      </c>
      <c r="I477">
        <f t="shared" si="92"/>
        <v>0</v>
      </c>
      <c r="J477">
        <f t="shared" si="101"/>
        <v>28180</v>
      </c>
      <c r="K477">
        <f t="shared" si="102"/>
        <v>46380</v>
      </c>
      <c r="L477">
        <f t="shared" si="103"/>
        <v>18200</v>
      </c>
      <c r="M477">
        <f t="shared" si="98"/>
        <v>28180</v>
      </c>
      <c r="N477">
        <f t="shared" si="99"/>
        <v>4</v>
      </c>
      <c r="O477" t="str">
        <f t="shared" si="104"/>
        <v>nie</v>
      </c>
      <c r="P477" t="str">
        <f t="shared" si="100"/>
        <v>nie</v>
      </c>
      <c r="Q477">
        <f>IF(P477="koniec",IF(J477&gt;=2400,MAX(Q$2:Q476)+3,0),0)</f>
        <v>0</v>
      </c>
      <c r="R477">
        <f>IF(F477="tak",30*G477*(10+MAX(Q$2:Q476))+R476,R476)</f>
        <v>84918</v>
      </c>
      <c r="S477">
        <f>IF(B477=7,15*(10+MAX(Q$2:Q477)),0)+S476</f>
        <v>28190</v>
      </c>
      <c r="T477">
        <f>IF(F477="tak",30*G477*(10+MAX(Q$2:Q476))-D477+T476,T476-D477)</f>
        <v>66718</v>
      </c>
    </row>
    <row r="478" spans="1:20" x14ac:dyDescent="0.3">
      <c r="A478" s="2">
        <v>45403</v>
      </c>
      <c r="B478">
        <f t="shared" si="94"/>
        <v>7</v>
      </c>
      <c r="C478">
        <v>10</v>
      </c>
      <c r="D478">
        <f t="shared" si="95"/>
        <v>150</v>
      </c>
      <c r="E478" t="s">
        <v>6</v>
      </c>
      <c r="F478" s="2" t="str">
        <f t="shared" si="96"/>
        <v>NIE</v>
      </c>
      <c r="G478">
        <f t="shared" si="97"/>
        <v>0.5</v>
      </c>
      <c r="H478">
        <f t="shared" si="93"/>
        <v>150</v>
      </c>
      <c r="I478">
        <f t="shared" si="92"/>
        <v>0</v>
      </c>
      <c r="J478">
        <f t="shared" si="101"/>
        <v>28030</v>
      </c>
      <c r="K478">
        <f t="shared" si="102"/>
        <v>46380</v>
      </c>
      <c r="L478">
        <f t="shared" si="103"/>
        <v>18350</v>
      </c>
      <c r="M478">
        <f t="shared" si="98"/>
        <v>28030</v>
      </c>
      <c r="N478">
        <f t="shared" si="99"/>
        <v>4</v>
      </c>
      <c r="O478" t="str">
        <f t="shared" si="104"/>
        <v>nie</v>
      </c>
      <c r="P478" t="str">
        <f t="shared" si="100"/>
        <v>nie</v>
      </c>
      <c r="Q478">
        <f>IF(P478="koniec",IF(J478&gt;=2400,MAX(Q$2:Q477)+3,0),0)</f>
        <v>0</v>
      </c>
      <c r="R478">
        <f>IF(F478="tak",30*G478*(10+MAX(Q$2:Q477))+R477,R477)</f>
        <v>84918</v>
      </c>
      <c r="S478">
        <f>IF(B478=7,15*(10+MAX(Q$2:Q478)),0)+S477</f>
        <v>28790</v>
      </c>
      <c r="T478">
        <f>IF(F478="tak",30*G478*(10+MAX(Q$2:Q477))-D478+T477,T477-D478)</f>
        <v>66568</v>
      </c>
    </row>
    <row r="479" spans="1:20" x14ac:dyDescent="0.3">
      <c r="A479" s="2">
        <v>45404</v>
      </c>
      <c r="B479">
        <f t="shared" si="94"/>
        <v>1</v>
      </c>
      <c r="C479">
        <v>10</v>
      </c>
      <c r="D479">
        <f t="shared" si="95"/>
        <v>0</v>
      </c>
      <c r="E479" t="s">
        <v>6</v>
      </c>
      <c r="F479" s="2" t="str">
        <f t="shared" si="96"/>
        <v>TAK</v>
      </c>
      <c r="G479">
        <f t="shared" si="97"/>
        <v>0.5</v>
      </c>
      <c r="H479">
        <f t="shared" si="93"/>
        <v>0</v>
      </c>
      <c r="I479">
        <f t="shared" si="92"/>
        <v>150</v>
      </c>
      <c r="J479">
        <f t="shared" si="101"/>
        <v>28180</v>
      </c>
      <c r="K479">
        <f t="shared" si="102"/>
        <v>46530</v>
      </c>
      <c r="L479">
        <f t="shared" si="103"/>
        <v>18350</v>
      </c>
      <c r="M479">
        <f t="shared" si="98"/>
        <v>28180</v>
      </c>
      <c r="N479">
        <f t="shared" si="99"/>
        <v>4</v>
      </c>
      <c r="O479" t="str">
        <f t="shared" si="104"/>
        <v>nie</v>
      </c>
      <c r="P479" t="str">
        <f t="shared" si="100"/>
        <v>nie</v>
      </c>
      <c r="Q479">
        <f>IF(P479="koniec",IF(J479&gt;=2400,MAX(Q$2:Q478)+3,0),0)</f>
        <v>0</v>
      </c>
      <c r="R479">
        <f>IF(F479="tak",30*G479*(10+MAX(Q$2:Q478))+R478,R478)</f>
        <v>85518</v>
      </c>
      <c r="S479">
        <f>IF(B479=7,15*(10+MAX(Q$2:Q479)),0)+S478</f>
        <v>28790</v>
      </c>
      <c r="T479">
        <f>IF(F479="tak",30*G479*(10+MAX(Q$2:Q478))-D479+T478,T478-D479)</f>
        <v>67168</v>
      </c>
    </row>
    <row r="480" spans="1:20" x14ac:dyDescent="0.3">
      <c r="A480" s="2">
        <v>45405</v>
      </c>
      <c r="B480">
        <f t="shared" si="94"/>
        <v>2</v>
      </c>
      <c r="C480">
        <v>10</v>
      </c>
      <c r="D480">
        <f t="shared" si="95"/>
        <v>0</v>
      </c>
      <c r="E480" t="s">
        <v>6</v>
      </c>
      <c r="F480" s="2" t="str">
        <f t="shared" si="96"/>
        <v>TAK</v>
      </c>
      <c r="G480">
        <f t="shared" si="97"/>
        <v>0.5</v>
      </c>
      <c r="H480">
        <f t="shared" si="93"/>
        <v>0</v>
      </c>
      <c r="I480">
        <f t="shared" si="92"/>
        <v>150</v>
      </c>
      <c r="J480">
        <f t="shared" si="101"/>
        <v>28330</v>
      </c>
      <c r="K480">
        <f t="shared" si="102"/>
        <v>46680</v>
      </c>
      <c r="L480">
        <f t="shared" si="103"/>
        <v>18350</v>
      </c>
      <c r="M480">
        <f t="shared" si="98"/>
        <v>28330</v>
      </c>
      <c r="N480">
        <f t="shared" si="99"/>
        <v>4</v>
      </c>
      <c r="O480" t="str">
        <f t="shared" si="104"/>
        <v>nie</v>
      </c>
      <c r="P480" t="str">
        <f t="shared" si="100"/>
        <v>nie</v>
      </c>
      <c r="Q480">
        <f>IF(P480="koniec",IF(J480&gt;=2400,MAX(Q$2:Q479)+3,0),0)</f>
        <v>0</v>
      </c>
      <c r="R480">
        <f>IF(F480="tak",30*G480*(10+MAX(Q$2:Q479))+R479,R479)</f>
        <v>86118</v>
      </c>
      <c r="S480">
        <f>IF(B480=7,15*(10+MAX(Q$2:Q480)),0)+S479</f>
        <v>28790</v>
      </c>
      <c r="T480">
        <f>IF(F480="tak",30*G480*(10+MAX(Q$2:Q479))-D480+T479,T479-D480)</f>
        <v>67768</v>
      </c>
    </row>
    <row r="481" spans="1:20" x14ac:dyDescent="0.3">
      <c r="A481" s="2">
        <v>45406</v>
      </c>
      <c r="B481">
        <f t="shared" si="94"/>
        <v>3</v>
      </c>
      <c r="C481">
        <v>10</v>
      </c>
      <c r="D481">
        <f t="shared" si="95"/>
        <v>0</v>
      </c>
      <c r="E481" t="s">
        <v>6</v>
      </c>
      <c r="F481" s="2" t="str">
        <f t="shared" si="96"/>
        <v>TAK</v>
      </c>
      <c r="G481">
        <f t="shared" si="97"/>
        <v>0.5</v>
      </c>
      <c r="H481">
        <f t="shared" si="93"/>
        <v>0</v>
      </c>
      <c r="I481">
        <f t="shared" si="92"/>
        <v>150</v>
      </c>
      <c r="J481">
        <f t="shared" si="101"/>
        <v>28480</v>
      </c>
      <c r="K481">
        <f t="shared" si="102"/>
        <v>46830</v>
      </c>
      <c r="L481">
        <f t="shared" si="103"/>
        <v>18350</v>
      </c>
      <c r="M481">
        <f t="shared" si="98"/>
        <v>28480</v>
      </c>
      <c r="N481">
        <f t="shared" si="99"/>
        <v>4</v>
      </c>
      <c r="O481" t="str">
        <f t="shared" si="104"/>
        <v>nie</v>
      </c>
      <c r="P481" t="str">
        <f t="shared" si="100"/>
        <v>nie</v>
      </c>
      <c r="Q481">
        <f>IF(P481="koniec",IF(J481&gt;=2400,MAX(Q$2:Q480)+3,0),0)</f>
        <v>0</v>
      </c>
      <c r="R481">
        <f>IF(F481="tak",30*G481*(10+MAX(Q$2:Q480))+R480,R480)</f>
        <v>86718</v>
      </c>
      <c r="S481">
        <f>IF(B481=7,15*(10+MAX(Q$2:Q481)),0)+S480</f>
        <v>28790</v>
      </c>
      <c r="T481">
        <f>IF(F481="tak",30*G481*(10+MAX(Q$2:Q480))-D481+T480,T480-D481)</f>
        <v>68368</v>
      </c>
    </row>
    <row r="482" spans="1:20" x14ac:dyDescent="0.3">
      <c r="A482" s="2">
        <v>45407</v>
      </c>
      <c r="B482">
        <f t="shared" si="94"/>
        <v>4</v>
      </c>
      <c r="C482">
        <v>10</v>
      </c>
      <c r="D482">
        <f t="shared" si="95"/>
        <v>0</v>
      </c>
      <c r="E482" t="s">
        <v>6</v>
      </c>
      <c r="F482" s="2" t="str">
        <f t="shared" si="96"/>
        <v>TAK</v>
      </c>
      <c r="G482">
        <f t="shared" si="97"/>
        <v>0.5</v>
      </c>
      <c r="H482">
        <f t="shared" si="93"/>
        <v>0</v>
      </c>
      <c r="I482">
        <f t="shared" si="92"/>
        <v>150</v>
      </c>
      <c r="J482">
        <f t="shared" si="101"/>
        <v>28630</v>
      </c>
      <c r="K482">
        <f t="shared" si="102"/>
        <v>46980</v>
      </c>
      <c r="L482">
        <f t="shared" si="103"/>
        <v>18350</v>
      </c>
      <c r="M482">
        <f t="shared" si="98"/>
        <v>28630</v>
      </c>
      <c r="N482">
        <f t="shared" si="99"/>
        <v>4</v>
      </c>
      <c r="O482" t="str">
        <f t="shared" si="104"/>
        <v>nie</v>
      </c>
      <c r="P482" t="str">
        <f t="shared" si="100"/>
        <v>nie</v>
      </c>
      <c r="Q482">
        <f>IF(P482="koniec",IF(J482&gt;=2400,MAX(Q$2:Q481)+3,0),0)</f>
        <v>0</v>
      </c>
      <c r="R482">
        <f>IF(F482="tak",30*G482*(10+MAX(Q$2:Q481))+R481,R481)</f>
        <v>87318</v>
      </c>
      <c r="S482">
        <f>IF(B482=7,15*(10+MAX(Q$2:Q482)),0)+S481</f>
        <v>28790</v>
      </c>
      <c r="T482">
        <f>IF(F482="tak",30*G482*(10+MAX(Q$2:Q481))-D482+T481,T481-D482)</f>
        <v>68968</v>
      </c>
    </row>
    <row r="483" spans="1:20" x14ac:dyDescent="0.3">
      <c r="A483" s="2">
        <v>45408</v>
      </c>
      <c r="B483">
        <f t="shared" si="94"/>
        <v>5</v>
      </c>
      <c r="C483">
        <v>10</v>
      </c>
      <c r="D483">
        <f t="shared" si="95"/>
        <v>0</v>
      </c>
      <c r="E483" t="s">
        <v>6</v>
      </c>
      <c r="F483" s="2" t="str">
        <f t="shared" si="96"/>
        <v>TAK</v>
      </c>
      <c r="G483">
        <f t="shared" si="97"/>
        <v>0.5</v>
      </c>
      <c r="H483">
        <f t="shared" si="93"/>
        <v>0</v>
      </c>
      <c r="I483">
        <f t="shared" si="92"/>
        <v>150</v>
      </c>
      <c r="J483">
        <f t="shared" si="101"/>
        <v>28780</v>
      </c>
      <c r="K483">
        <f t="shared" si="102"/>
        <v>47130</v>
      </c>
      <c r="L483">
        <f t="shared" si="103"/>
        <v>18350</v>
      </c>
      <c r="M483">
        <f t="shared" si="98"/>
        <v>28780</v>
      </c>
      <c r="N483">
        <f t="shared" si="99"/>
        <v>4</v>
      </c>
      <c r="O483" t="str">
        <f t="shared" si="104"/>
        <v>nie</v>
      </c>
      <c r="P483" t="str">
        <f t="shared" si="100"/>
        <v>nie</v>
      </c>
      <c r="Q483">
        <f>IF(P483="koniec",IF(J483&gt;=2400,MAX(Q$2:Q482)+3,0),0)</f>
        <v>0</v>
      </c>
      <c r="R483">
        <f>IF(F483="tak",30*G483*(10+MAX(Q$2:Q482))+R482,R482)</f>
        <v>87918</v>
      </c>
      <c r="S483">
        <f>IF(B483=7,15*(10+MAX(Q$2:Q483)),0)+S482</f>
        <v>28790</v>
      </c>
      <c r="T483">
        <f>IF(F483="tak",30*G483*(10+MAX(Q$2:Q482))-D483+T482,T482-D483)</f>
        <v>69568</v>
      </c>
    </row>
    <row r="484" spans="1:20" x14ac:dyDescent="0.3">
      <c r="A484" s="2">
        <v>45409</v>
      </c>
      <c r="B484">
        <f t="shared" si="94"/>
        <v>6</v>
      </c>
      <c r="C484">
        <v>10</v>
      </c>
      <c r="D484">
        <f t="shared" si="95"/>
        <v>0</v>
      </c>
      <c r="E484" t="s">
        <v>6</v>
      </c>
      <c r="F484" s="2" t="str">
        <f t="shared" si="96"/>
        <v>NIE</v>
      </c>
      <c r="G484">
        <f t="shared" si="97"/>
        <v>0.5</v>
      </c>
      <c r="H484">
        <f t="shared" si="93"/>
        <v>0</v>
      </c>
      <c r="I484">
        <f t="shared" si="92"/>
        <v>0</v>
      </c>
      <c r="J484">
        <f t="shared" si="101"/>
        <v>28780</v>
      </c>
      <c r="K484">
        <f t="shared" si="102"/>
        <v>47130</v>
      </c>
      <c r="L484">
        <f t="shared" si="103"/>
        <v>18350</v>
      </c>
      <c r="M484">
        <f t="shared" si="98"/>
        <v>28780</v>
      </c>
      <c r="N484">
        <f t="shared" si="99"/>
        <v>4</v>
      </c>
      <c r="O484" t="str">
        <f t="shared" si="104"/>
        <v>nie</v>
      </c>
      <c r="P484" t="str">
        <f t="shared" si="100"/>
        <v>nie</v>
      </c>
      <c r="Q484">
        <f>IF(P484="koniec",IF(J484&gt;=2400,MAX(Q$2:Q483)+3,0),0)</f>
        <v>0</v>
      </c>
      <c r="R484">
        <f>IF(F484="tak",30*G484*(10+MAX(Q$2:Q483))+R483,R483)</f>
        <v>87918</v>
      </c>
      <c r="S484">
        <f>IF(B484=7,15*(10+MAX(Q$2:Q484)),0)+S483</f>
        <v>28790</v>
      </c>
      <c r="T484">
        <f>IF(F484="tak",30*G484*(10+MAX(Q$2:Q483))-D484+T483,T483-D484)</f>
        <v>69568</v>
      </c>
    </row>
    <row r="485" spans="1:20" x14ac:dyDescent="0.3">
      <c r="A485" s="2">
        <v>45410</v>
      </c>
      <c r="B485">
        <f t="shared" si="94"/>
        <v>7</v>
      </c>
      <c r="C485">
        <v>10</v>
      </c>
      <c r="D485">
        <f t="shared" si="95"/>
        <v>150</v>
      </c>
      <c r="E485" t="s">
        <v>6</v>
      </c>
      <c r="F485" s="2" t="str">
        <f t="shared" si="96"/>
        <v>NIE</v>
      </c>
      <c r="G485">
        <f t="shared" si="97"/>
        <v>0.5</v>
      </c>
      <c r="H485">
        <f t="shared" si="93"/>
        <v>150</v>
      </c>
      <c r="I485">
        <f t="shared" si="92"/>
        <v>0</v>
      </c>
      <c r="J485">
        <f t="shared" si="101"/>
        <v>28630</v>
      </c>
      <c r="K485">
        <f t="shared" si="102"/>
        <v>47130</v>
      </c>
      <c r="L485">
        <f t="shared" si="103"/>
        <v>18500</v>
      </c>
      <c r="M485">
        <f t="shared" si="98"/>
        <v>28630</v>
      </c>
      <c r="N485">
        <f t="shared" si="99"/>
        <v>4</v>
      </c>
      <c r="O485" t="str">
        <f t="shared" si="104"/>
        <v>nie</v>
      </c>
      <c r="P485" t="str">
        <f t="shared" si="100"/>
        <v>nie</v>
      </c>
      <c r="Q485">
        <f>IF(P485="koniec",IF(J485&gt;=2400,MAX(Q$2:Q484)+3,0),0)</f>
        <v>0</v>
      </c>
      <c r="R485">
        <f>IF(F485="tak",30*G485*(10+MAX(Q$2:Q484))+R484,R484)</f>
        <v>87918</v>
      </c>
      <c r="S485">
        <f>IF(B485=7,15*(10+MAX(Q$2:Q485)),0)+S484</f>
        <v>29390</v>
      </c>
      <c r="T485">
        <f>IF(F485="tak",30*G485*(10+MAX(Q$2:Q484))-D485+T484,T484-D485)</f>
        <v>69418</v>
      </c>
    </row>
    <row r="486" spans="1:20" x14ac:dyDescent="0.3">
      <c r="A486" s="2">
        <v>45411</v>
      </c>
      <c r="B486">
        <f t="shared" si="94"/>
        <v>1</v>
      </c>
      <c r="C486">
        <v>10</v>
      </c>
      <c r="D486">
        <f t="shared" si="95"/>
        <v>0</v>
      </c>
      <c r="E486" t="s">
        <v>6</v>
      </c>
      <c r="F486" s="2" t="str">
        <f t="shared" si="96"/>
        <v>TAK</v>
      </c>
      <c r="G486">
        <f t="shared" si="97"/>
        <v>0.5</v>
      </c>
      <c r="H486">
        <f t="shared" si="93"/>
        <v>0</v>
      </c>
      <c r="I486">
        <f t="shared" si="92"/>
        <v>150</v>
      </c>
      <c r="J486">
        <f t="shared" si="101"/>
        <v>28780</v>
      </c>
      <c r="K486">
        <f t="shared" si="102"/>
        <v>47280</v>
      </c>
      <c r="L486">
        <f t="shared" si="103"/>
        <v>18500</v>
      </c>
      <c r="M486">
        <f t="shared" si="98"/>
        <v>28780</v>
      </c>
      <c r="N486">
        <f t="shared" si="99"/>
        <v>4</v>
      </c>
      <c r="O486" t="str">
        <f t="shared" si="104"/>
        <v>nie</v>
      </c>
      <c r="P486" t="str">
        <f>IF(AND(O486="nie",O487="tak"),"koniec","nie")</f>
        <v>nie</v>
      </c>
      <c r="Q486">
        <f>IF(P486="koniec",IF(J486&gt;=2400,MAX(Q$2:Q485)+3,0),0)</f>
        <v>0</v>
      </c>
      <c r="R486">
        <f>IF(F486="tak",30*G486*(10+MAX(Q$2:Q485))+R485,R485)</f>
        <v>88518</v>
      </c>
      <c r="S486">
        <f>IF(B486=7,15*(10+MAX(Q$2:Q486)),0)+S485</f>
        <v>29390</v>
      </c>
      <c r="T486">
        <f>IF(F486="tak",30*G486*(10+MAX(Q$2:Q485))-D486+T485,T485-D486)</f>
        <v>70018</v>
      </c>
    </row>
    <row r="487" spans="1:20" x14ac:dyDescent="0.3">
      <c r="A487" s="2">
        <v>45412</v>
      </c>
      <c r="B487">
        <f t="shared" si="94"/>
        <v>2</v>
      </c>
      <c r="C487">
        <v>10</v>
      </c>
      <c r="D487">
        <f t="shared" si="95"/>
        <v>0</v>
      </c>
      <c r="E487" t="s">
        <v>6</v>
      </c>
      <c r="F487" s="2" t="str">
        <f t="shared" si="96"/>
        <v>TAK</v>
      </c>
      <c r="G487">
        <f t="shared" si="97"/>
        <v>0.5</v>
      </c>
      <c r="H487">
        <f t="shared" si="93"/>
        <v>0</v>
      </c>
      <c r="I487">
        <f t="shared" si="92"/>
        <v>150</v>
      </c>
      <c r="J487">
        <f t="shared" si="101"/>
        <v>28930</v>
      </c>
      <c r="K487">
        <f>IF(F487="tak",G487*C487*30+K486,K486)</f>
        <v>47430</v>
      </c>
      <c r="L487">
        <f>L486+D487</f>
        <v>18500</v>
      </c>
      <c r="M487">
        <f t="shared" si="98"/>
        <v>28930</v>
      </c>
      <c r="N487">
        <f t="shared" si="99"/>
        <v>4</v>
      </c>
      <c r="O487" t="str">
        <f>IF(N487=N486,"nie","tak")</f>
        <v>nie</v>
      </c>
      <c r="P487" t="str">
        <f>IF(AND(O487="nie",O488="tak"),"koniec","nie")</f>
        <v>koniec</v>
      </c>
      <c r="Q487">
        <f>IF(P487="koniec",IF(J487&gt;=2400,MAX(Q$2:Q486)+3,0),0)</f>
        <v>33</v>
      </c>
      <c r="R487">
        <f>IF(F487="tak",30*G487*(10+MAX(Q$2:Q486))+R486,R486)</f>
        <v>89118</v>
      </c>
      <c r="S487">
        <f>IF(B487=7,15*(10+MAX(Q$2:Q487)),0)+S486</f>
        <v>29390</v>
      </c>
      <c r="T487">
        <f>IF(F487="tak",30*G487*(10+MAX(Q$2:Q486))-D487+T486,T486-D487)</f>
        <v>70618</v>
      </c>
    </row>
    <row r="488" spans="1:20" x14ac:dyDescent="0.3">
      <c r="A488" s="2">
        <v>45413</v>
      </c>
      <c r="B488">
        <f t="shared" si="94"/>
        <v>3</v>
      </c>
      <c r="C488">
        <v>10</v>
      </c>
      <c r="D488">
        <f t="shared" si="95"/>
        <v>0</v>
      </c>
      <c r="E488" t="s">
        <v>6</v>
      </c>
      <c r="F488" s="2" t="str">
        <f t="shared" si="96"/>
        <v>TAK</v>
      </c>
      <c r="G488">
        <f t="shared" si="97"/>
        <v>0.5</v>
      </c>
      <c r="H488">
        <f t="shared" si="93"/>
        <v>0</v>
      </c>
      <c r="I488">
        <f t="shared" si="92"/>
        <v>150</v>
      </c>
      <c r="J488">
        <f t="shared" si="101"/>
        <v>29080</v>
      </c>
      <c r="K488">
        <f>IF(F488="tak",G488*C488*30+K487,K487)</f>
        <v>47580</v>
      </c>
      <c r="L488">
        <f>L487+D488</f>
        <v>18500</v>
      </c>
      <c r="M488">
        <f t="shared" si="98"/>
        <v>29080</v>
      </c>
      <c r="N488">
        <f t="shared" si="99"/>
        <v>5</v>
      </c>
      <c r="O488" t="str">
        <f>IF(N488=N487,"nie","tak")</f>
        <v>tak</v>
      </c>
      <c r="P488" t="str">
        <f t="shared" si="100"/>
        <v>nie</v>
      </c>
      <c r="Q488">
        <f>IF(P488="koniec",IF(J488&gt;=2400,MAX(Q$2:Q487)+3,0),0)</f>
        <v>0</v>
      </c>
      <c r="R488">
        <f>IF(F488="tak",30*G488*(10+MAX(Q$2:Q487))+R487,R487)</f>
        <v>89763</v>
      </c>
      <c r="S488">
        <f>IF(B488=7,15*(10+MAX(Q$2:Q488)),0)+S487</f>
        <v>29390</v>
      </c>
      <c r="T488">
        <f>IF(F488="tak",30*G488*(10+MAX(Q$2:Q487))-D488+T487,T487-D488)</f>
        <v>71263</v>
      </c>
    </row>
    <row r="489" spans="1:20" x14ac:dyDescent="0.3">
      <c r="A489" s="2">
        <v>45414</v>
      </c>
      <c r="B489">
        <f t="shared" si="94"/>
        <v>4</v>
      </c>
      <c r="C489">
        <v>10</v>
      </c>
      <c r="D489">
        <f t="shared" si="95"/>
        <v>0</v>
      </c>
      <c r="E489" t="s">
        <v>6</v>
      </c>
      <c r="F489" s="2" t="str">
        <f t="shared" si="96"/>
        <v>TAK</v>
      </c>
      <c r="G489">
        <f t="shared" si="97"/>
        <v>0.5</v>
      </c>
      <c r="H489">
        <f t="shared" si="93"/>
        <v>0</v>
      </c>
      <c r="I489">
        <f t="shared" si="92"/>
        <v>150</v>
      </c>
      <c r="J489">
        <f t="shared" si="101"/>
        <v>29230</v>
      </c>
      <c r="K489">
        <f t="shared" si="102"/>
        <v>47730</v>
      </c>
      <c r="L489">
        <f t="shared" si="103"/>
        <v>18500</v>
      </c>
      <c r="M489">
        <f t="shared" si="98"/>
        <v>29230</v>
      </c>
      <c r="N489">
        <f t="shared" si="99"/>
        <v>5</v>
      </c>
      <c r="O489" t="str">
        <f t="shared" si="104"/>
        <v>nie</v>
      </c>
      <c r="P489" t="str">
        <f t="shared" si="100"/>
        <v>nie</v>
      </c>
      <c r="Q489">
        <f>IF(P489="koniec",IF(J489&gt;=2400,MAX(Q$2:Q488)+3,0),0)</f>
        <v>0</v>
      </c>
      <c r="R489">
        <f>IF(F489="tak",30*G489*(10+MAX(Q$2:Q488))+R488,R488)</f>
        <v>90408</v>
      </c>
      <c r="S489">
        <f>IF(B489=7,15*(10+MAX(Q$2:Q489)),0)+S488</f>
        <v>29390</v>
      </c>
      <c r="T489">
        <f>IF(F489="tak",30*G489*(10+MAX(Q$2:Q488))-D489+T488,T488-D489)</f>
        <v>71908</v>
      </c>
    </row>
    <row r="490" spans="1:20" x14ac:dyDescent="0.3">
      <c r="A490" s="2">
        <v>45415</v>
      </c>
      <c r="B490">
        <f t="shared" si="94"/>
        <v>5</v>
      </c>
      <c r="C490">
        <v>10</v>
      </c>
      <c r="D490">
        <f t="shared" si="95"/>
        <v>0</v>
      </c>
      <c r="E490" t="s">
        <v>6</v>
      </c>
      <c r="F490" s="2" t="str">
        <f t="shared" si="96"/>
        <v>TAK</v>
      </c>
      <c r="G490">
        <f t="shared" si="97"/>
        <v>0.5</v>
      </c>
      <c r="H490">
        <f t="shared" si="93"/>
        <v>0</v>
      </c>
      <c r="I490">
        <f t="shared" si="92"/>
        <v>150</v>
      </c>
      <c r="J490">
        <f t="shared" si="101"/>
        <v>29380</v>
      </c>
      <c r="K490">
        <f t="shared" si="102"/>
        <v>47880</v>
      </c>
      <c r="L490">
        <f t="shared" si="103"/>
        <v>18500</v>
      </c>
      <c r="M490">
        <f t="shared" si="98"/>
        <v>29380</v>
      </c>
      <c r="N490">
        <f t="shared" si="99"/>
        <v>5</v>
      </c>
      <c r="O490" t="str">
        <f t="shared" si="104"/>
        <v>nie</v>
      </c>
      <c r="P490" t="str">
        <f t="shared" si="100"/>
        <v>nie</v>
      </c>
      <c r="Q490">
        <f>IF(P490="koniec",IF(J490&gt;=2400,MAX(Q$2:Q489)+3,0),0)</f>
        <v>0</v>
      </c>
      <c r="R490">
        <f>IF(F490="tak",30*G490*(10+MAX(Q$2:Q489))+R489,R489)</f>
        <v>91053</v>
      </c>
      <c r="S490">
        <f>IF(B490=7,15*(10+MAX(Q$2:Q490)),0)+S489</f>
        <v>29390</v>
      </c>
      <c r="T490">
        <f>IF(F490="tak",30*G490*(10+MAX(Q$2:Q489))-D490+T489,T489-D490)</f>
        <v>72553</v>
      </c>
    </row>
    <row r="491" spans="1:20" x14ac:dyDescent="0.3">
      <c r="A491" s="2">
        <v>45416</v>
      </c>
      <c r="B491">
        <f t="shared" si="94"/>
        <v>6</v>
      </c>
      <c r="C491">
        <v>10</v>
      </c>
      <c r="D491">
        <f t="shared" si="95"/>
        <v>0</v>
      </c>
      <c r="E491" t="s">
        <v>6</v>
      </c>
      <c r="F491" s="2" t="str">
        <f t="shared" si="96"/>
        <v>NIE</v>
      </c>
      <c r="G491">
        <f t="shared" si="97"/>
        <v>0.5</v>
      </c>
      <c r="H491">
        <f t="shared" si="93"/>
        <v>0</v>
      </c>
      <c r="I491">
        <f t="shared" si="92"/>
        <v>0</v>
      </c>
      <c r="J491">
        <f t="shared" si="101"/>
        <v>29380</v>
      </c>
      <c r="K491">
        <f t="shared" si="102"/>
        <v>47880</v>
      </c>
      <c r="L491">
        <f t="shared" si="103"/>
        <v>18500</v>
      </c>
      <c r="M491">
        <f t="shared" si="98"/>
        <v>29380</v>
      </c>
      <c r="N491">
        <f t="shared" si="99"/>
        <v>5</v>
      </c>
      <c r="O491" t="str">
        <f t="shared" si="104"/>
        <v>nie</v>
      </c>
      <c r="P491" t="str">
        <f t="shared" si="100"/>
        <v>nie</v>
      </c>
      <c r="Q491">
        <f>IF(P491="koniec",IF(J491&gt;=2400,MAX(Q$2:Q490)+3,0),0)</f>
        <v>0</v>
      </c>
      <c r="R491">
        <f>IF(F491="tak",30*G491*(10+MAX(Q$2:Q490))+R490,R490)</f>
        <v>91053</v>
      </c>
      <c r="S491">
        <f>IF(B491=7,15*(10+MAX(Q$2:Q491)),0)+S490</f>
        <v>29390</v>
      </c>
      <c r="T491">
        <f>IF(F491="tak",30*G491*(10+MAX(Q$2:Q490))-D491+T490,T490-D491)</f>
        <v>72553</v>
      </c>
    </row>
    <row r="492" spans="1:20" x14ac:dyDescent="0.3">
      <c r="A492" s="2">
        <v>45417</v>
      </c>
      <c r="B492">
        <f t="shared" si="94"/>
        <v>7</v>
      </c>
      <c r="C492">
        <v>10</v>
      </c>
      <c r="D492">
        <f t="shared" si="95"/>
        <v>150</v>
      </c>
      <c r="E492" t="s">
        <v>6</v>
      </c>
      <c r="F492" s="2" t="str">
        <f t="shared" si="96"/>
        <v>NIE</v>
      </c>
      <c r="G492">
        <f t="shared" si="97"/>
        <v>0.5</v>
      </c>
      <c r="H492">
        <f t="shared" si="93"/>
        <v>150</v>
      </c>
      <c r="I492">
        <f t="shared" si="92"/>
        <v>0</v>
      </c>
      <c r="J492">
        <f t="shared" si="101"/>
        <v>29230</v>
      </c>
      <c r="K492">
        <f t="shared" si="102"/>
        <v>47880</v>
      </c>
      <c r="L492">
        <f t="shared" si="103"/>
        <v>18650</v>
      </c>
      <c r="M492">
        <f t="shared" si="98"/>
        <v>29230</v>
      </c>
      <c r="N492">
        <f t="shared" si="99"/>
        <v>5</v>
      </c>
      <c r="O492" t="str">
        <f t="shared" si="104"/>
        <v>nie</v>
      </c>
      <c r="P492" t="str">
        <f t="shared" si="100"/>
        <v>nie</v>
      </c>
      <c r="Q492">
        <f>IF(P492="koniec",IF(J492&gt;=2400,MAX(Q$2:Q491)+3,0),0)</f>
        <v>0</v>
      </c>
      <c r="R492">
        <f>IF(F492="tak",30*G492*(10+MAX(Q$2:Q491))+R491,R491)</f>
        <v>91053</v>
      </c>
      <c r="S492">
        <f>IF(B492=7,15*(10+MAX(Q$2:Q492)),0)+S491</f>
        <v>30035</v>
      </c>
      <c r="T492">
        <f>IF(F492="tak",30*G492*(10+MAX(Q$2:Q491))-D492+T491,T491-D492)</f>
        <v>72403</v>
      </c>
    </row>
    <row r="493" spans="1:20" x14ac:dyDescent="0.3">
      <c r="A493" s="2">
        <v>45418</v>
      </c>
      <c r="B493">
        <f t="shared" si="94"/>
        <v>1</v>
      </c>
      <c r="C493">
        <v>10</v>
      </c>
      <c r="D493">
        <f t="shared" si="95"/>
        <v>0</v>
      </c>
      <c r="E493" t="s">
        <v>6</v>
      </c>
      <c r="F493" s="2" t="str">
        <f t="shared" si="96"/>
        <v>TAK</v>
      </c>
      <c r="G493">
        <f t="shared" si="97"/>
        <v>0.5</v>
      </c>
      <c r="H493">
        <f t="shared" si="93"/>
        <v>0</v>
      </c>
      <c r="I493">
        <f t="shared" si="92"/>
        <v>150</v>
      </c>
      <c r="J493">
        <f t="shared" si="101"/>
        <v>29380</v>
      </c>
      <c r="K493">
        <f t="shared" si="102"/>
        <v>48030</v>
      </c>
      <c r="L493">
        <f t="shared" si="103"/>
        <v>18650</v>
      </c>
      <c r="M493">
        <f t="shared" si="98"/>
        <v>29380</v>
      </c>
      <c r="N493">
        <f t="shared" si="99"/>
        <v>5</v>
      </c>
      <c r="O493" t="str">
        <f t="shared" si="104"/>
        <v>nie</v>
      </c>
      <c r="P493" t="str">
        <f t="shared" si="100"/>
        <v>nie</v>
      </c>
      <c r="Q493">
        <f>IF(P493="koniec",IF(J493&gt;=2400,MAX(Q$2:Q492)+3,0),0)</f>
        <v>0</v>
      </c>
      <c r="R493">
        <f>IF(F493="tak",30*G493*(10+MAX(Q$2:Q492))+R492,R492)</f>
        <v>91698</v>
      </c>
      <c r="S493">
        <f>IF(B493=7,15*(10+MAX(Q$2:Q493)),0)+S492</f>
        <v>30035</v>
      </c>
      <c r="T493">
        <f>IF(F493="tak",30*G493*(10+MAX(Q$2:Q492))-D493+T492,T492-D493)</f>
        <v>73048</v>
      </c>
    </row>
    <row r="494" spans="1:20" x14ac:dyDescent="0.3">
      <c r="A494" s="2">
        <v>45419</v>
      </c>
      <c r="B494">
        <f t="shared" si="94"/>
        <v>2</v>
      </c>
      <c r="C494">
        <v>10</v>
      </c>
      <c r="D494">
        <f t="shared" si="95"/>
        <v>0</v>
      </c>
      <c r="E494" t="s">
        <v>6</v>
      </c>
      <c r="F494" s="2" t="str">
        <f t="shared" si="96"/>
        <v>TAK</v>
      </c>
      <c r="G494">
        <f t="shared" si="97"/>
        <v>0.5</v>
      </c>
      <c r="H494">
        <f t="shared" si="93"/>
        <v>0</v>
      </c>
      <c r="I494">
        <f t="shared" si="92"/>
        <v>150</v>
      </c>
      <c r="J494">
        <f t="shared" si="101"/>
        <v>29530</v>
      </c>
      <c r="K494">
        <f t="shared" si="102"/>
        <v>48180</v>
      </c>
      <c r="L494">
        <f t="shared" si="103"/>
        <v>18650</v>
      </c>
      <c r="M494">
        <f t="shared" si="98"/>
        <v>29530</v>
      </c>
      <c r="N494">
        <f t="shared" si="99"/>
        <v>5</v>
      </c>
      <c r="O494" t="str">
        <f t="shared" si="104"/>
        <v>nie</v>
      </c>
      <c r="P494" t="str">
        <f t="shared" si="100"/>
        <v>nie</v>
      </c>
      <c r="Q494">
        <f>IF(P494="koniec",IF(J494&gt;=2400,MAX(Q$2:Q493)+3,0),0)</f>
        <v>0</v>
      </c>
      <c r="R494">
        <f>IF(F494="tak",30*G494*(10+MAX(Q$2:Q493))+R493,R493)</f>
        <v>92343</v>
      </c>
      <c r="S494">
        <f>IF(B494=7,15*(10+MAX(Q$2:Q494)),0)+S493</f>
        <v>30035</v>
      </c>
      <c r="T494">
        <f>IF(F494="tak",30*G494*(10+MAX(Q$2:Q493))-D494+T493,T493-D494)</f>
        <v>73693</v>
      </c>
    </row>
    <row r="495" spans="1:20" x14ac:dyDescent="0.3">
      <c r="A495" s="2">
        <v>45420</v>
      </c>
      <c r="B495">
        <f t="shared" si="94"/>
        <v>3</v>
      </c>
      <c r="C495">
        <v>10</v>
      </c>
      <c r="D495">
        <f t="shared" si="95"/>
        <v>0</v>
      </c>
      <c r="E495" t="s">
        <v>6</v>
      </c>
      <c r="F495" s="2" t="str">
        <f t="shared" si="96"/>
        <v>TAK</v>
      </c>
      <c r="G495">
        <f t="shared" si="97"/>
        <v>0.5</v>
      </c>
      <c r="H495">
        <f t="shared" si="93"/>
        <v>0</v>
      </c>
      <c r="I495">
        <f t="shared" si="92"/>
        <v>150</v>
      </c>
      <c r="J495">
        <f t="shared" si="101"/>
        <v>29680</v>
      </c>
      <c r="K495">
        <f t="shared" si="102"/>
        <v>48330</v>
      </c>
      <c r="L495">
        <f t="shared" si="103"/>
        <v>18650</v>
      </c>
      <c r="M495">
        <f t="shared" si="98"/>
        <v>29680</v>
      </c>
      <c r="N495">
        <f t="shared" si="99"/>
        <v>5</v>
      </c>
      <c r="O495" t="str">
        <f t="shared" si="104"/>
        <v>nie</v>
      </c>
      <c r="P495" t="str">
        <f t="shared" si="100"/>
        <v>nie</v>
      </c>
      <c r="Q495">
        <f>IF(P495="koniec",IF(J495&gt;=2400,MAX(Q$2:Q494)+3,0),0)</f>
        <v>0</v>
      </c>
      <c r="R495">
        <f>IF(F495="tak",30*G495*(10+MAX(Q$2:Q494))+R494,R494)</f>
        <v>92988</v>
      </c>
      <c r="S495">
        <f>IF(B495=7,15*(10+MAX(Q$2:Q495)),0)+S494</f>
        <v>30035</v>
      </c>
      <c r="T495">
        <f>IF(F495="tak",30*G495*(10+MAX(Q$2:Q494))-D495+T494,T494-D495)</f>
        <v>74338</v>
      </c>
    </row>
    <row r="496" spans="1:20" x14ac:dyDescent="0.3">
      <c r="A496" s="2">
        <v>45421</v>
      </c>
      <c r="B496">
        <f t="shared" si="94"/>
        <v>4</v>
      </c>
      <c r="C496">
        <v>10</v>
      </c>
      <c r="D496">
        <f t="shared" si="95"/>
        <v>0</v>
      </c>
      <c r="E496" t="s">
        <v>6</v>
      </c>
      <c r="F496" s="2" t="str">
        <f t="shared" si="96"/>
        <v>TAK</v>
      </c>
      <c r="G496">
        <f t="shared" si="97"/>
        <v>0.5</v>
      </c>
      <c r="H496">
        <f t="shared" si="93"/>
        <v>0</v>
      </c>
      <c r="I496">
        <f t="shared" si="92"/>
        <v>150</v>
      </c>
      <c r="J496">
        <f t="shared" si="101"/>
        <v>29830</v>
      </c>
      <c r="K496">
        <f t="shared" si="102"/>
        <v>48480</v>
      </c>
      <c r="L496">
        <f t="shared" si="103"/>
        <v>18650</v>
      </c>
      <c r="M496">
        <f t="shared" si="98"/>
        <v>29830</v>
      </c>
      <c r="N496">
        <f t="shared" si="99"/>
        <v>5</v>
      </c>
      <c r="O496" t="str">
        <f t="shared" si="104"/>
        <v>nie</v>
      </c>
      <c r="P496" t="str">
        <f t="shared" si="100"/>
        <v>nie</v>
      </c>
      <c r="Q496">
        <f>IF(P496="koniec",IF(J496&gt;=2400,MAX(Q$2:Q495)+3,0),0)</f>
        <v>0</v>
      </c>
      <c r="R496">
        <f>IF(F496="tak",30*G496*(10+MAX(Q$2:Q495))+R495,R495)</f>
        <v>93633</v>
      </c>
      <c r="S496">
        <f>IF(B496=7,15*(10+MAX(Q$2:Q496)),0)+S495</f>
        <v>30035</v>
      </c>
      <c r="T496">
        <f>IF(F496="tak",30*G496*(10+MAX(Q$2:Q495))-D496+T495,T495-D496)</f>
        <v>74983</v>
      </c>
    </row>
    <row r="497" spans="1:20" x14ac:dyDescent="0.3">
      <c r="A497" s="2">
        <v>45422</v>
      </c>
      <c r="B497">
        <f t="shared" si="94"/>
        <v>5</v>
      </c>
      <c r="C497">
        <v>10</v>
      </c>
      <c r="D497">
        <f t="shared" si="95"/>
        <v>0</v>
      </c>
      <c r="E497" t="s">
        <v>6</v>
      </c>
      <c r="F497" s="2" t="str">
        <f t="shared" si="96"/>
        <v>TAK</v>
      </c>
      <c r="G497">
        <f t="shared" si="97"/>
        <v>0.5</v>
      </c>
      <c r="H497">
        <f t="shared" si="93"/>
        <v>0</v>
      </c>
      <c r="I497">
        <f t="shared" si="92"/>
        <v>150</v>
      </c>
      <c r="J497">
        <f t="shared" si="101"/>
        <v>29980</v>
      </c>
      <c r="K497">
        <f t="shared" si="102"/>
        <v>48630</v>
      </c>
      <c r="L497">
        <f t="shared" si="103"/>
        <v>18650</v>
      </c>
      <c r="M497">
        <f t="shared" si="98"/>
        <v>29980</v>
      </c>
      <c r="N497">
        <f t="shared" si="99"/>
        <v>5</v>
      </c>
      <c r="O497" t="str">
        <f t="shared" si="104"/>
        <v>nie</v>
      </c>
      <c r="P497" t="str">
        <f t="shared" si="100"/>
        <v>nie</v>
      </c>
      <c r="Q497">
        <f>IF(P497="koniec",IF(J497&gt;=2400,MAX(Q$2:Q496)+3,0),0)</f>
        <v>0</v>
      </c>
      <c r="R497">
        <f>IF(F497="tak",30*G497*(10+MAX(Q$2:Q496))+R496,R496)</f>
        <v>94278</v>
      </c>
      <c r="S497">
        <f>IF(B497=7,15*(10+MAX(Q$2:Q497)),0)+S496</f>
        <v>30035</v>
      </c>
      <c r="T497">
        <f>IF(F497="tak",30*G497*(10+MAX(Q$2:Q496))-D497+T496,T496-D497)</f>
        <v>75628</v>
      </c>
    </row>
    <row r="498" spans="1:20" x14ac:dyDescent="0.3">
      <c r="A498" s="2">
        <v>45423</v>
      </c>
      <c r="B498">
        <f t="shared" si="94"/>
        <v>6</v>
      </c>
      <c r="C498">
        <v>10</v>
      </c>
      <c r="D498">
        <f t="shared" si="95"/>
        <v>0</v>
      </c>
      <c r="E498" t="s">
        <v>6</v>
      </c>
      <c r="F498" s="2" t="str">
        <f t="shared" si="96"/>
        <v>NIE</v>
      </c>
      <c r="G498">
        <f t="shared" si="97"/>
        <v>0.5</v>
      </c>
      <c r="H498">
        <f t="shared" si="93"/>
        <v>0</v>
      </c>
      <c r="I498">
        <f t="shared" si="92"/>
        <v>0</v>
      </c>
      <c r="J498">
        <f t="shared" si="101"/>
        <v>29980</v>
      </c>
      <c r="K498">
        <f t="shared" si="102"/>
        <v>48630</v>
      </c>
      <c r="L498">
        <f t="shared" si="103"/>
        <v>18650</v>
      </c>
      <c r="M498">
        <f t="shared" si="98"/>
        <v>29980</v>
      </c>
      <c r="N498">
        <f t="shared" si="99"/>
        <v>5</v>
      </c>
      <c r="O498" t="str">
        <f t="shared" si="104"/>
        <v>nie</v>
      </c>
      <c r="P498" t="str">
        <f t="shared" si="100"/>
        <v>nie</v>
      </c>
      <c r="Q498">
        <f>IF(P498="koniec",IF(J498&gt;=2400,MAX(Q$2:Q497)+3,0),0)</f>
        <v>0</v>
      </c>
      <c r="R498">
        <f>IF(F498="tak",30*G498*(10+MAX(Q$2:Q497))+R497,R497)</f>
        <v>94278</v>
      </c>
      <c r="S498">
        <f>IF(B498=7,15*(10+MAX(Q$2:Q498)),0)+S497</f>
        <v>30035</v>
      </c>
      <c r="T498">
        <f>IF(F498="tak",30*G498*(10+MAX(Q$2:Q497))-D498+T497,T497-D498)</f>
        <v>75628</v>
      </c>
    </row>
    <row r="499" spans="1:20" x14ac:dyDescent="0.3">
      <c r="A499" s="2">
        <v>45424</v>
      </c>
      <c r="B499">
        <f t="shared" si="94"/>
        <v>7</v>
      </c>
      <c r="C499">
        <v>10</v>
      </c>
      <c r="D499">
        <f t="shared" si="95"/>
        <v>150</v>
      </c>
      <c r="E499" t="s">
        <v>6</v>
      </c>
      <c r="F499" s="2" t="str">
        <f t="shared" si="96"/>
        <v>NIE</v>
      </c>
      <c r="G499">
        <f t="shared" si="97"/>
        <v>0.5</v>
      </c>
      <c r="H499">
        <f t="shared" si="93"/>
        <v>150</v>
      </c>
      <c r="I499">
        <f t="shared" ref="I499:I560" si="105">IF(F499="tak",G499*C499*30,0)</f>
        <v>0</v>
      </c>
      <c r="J499">
        <f t="shared" si="101"/>
        <v>29830</v>
      </c>
      <c r="K499">
        <f t="shared" si="102"/>
        <v>48630</v>
      </c>
      <c r="L499">
        <f t="shared" si="103"/>
        <v>18800</v>
      </c>
      <c r="M499">
        <f t="shared" si="98"/>
        <v>29830</v>
      </c>
      <c r="N499">
        <f t="shared" si="99"/>
        <v>5</v>
      </c>
      <c r="O499" t="str">
        <f t="shared" si="104"/>
        <v>nie</v>
      </c>
      <c r="P499" t="str">
        <f t="shared" si="100"/>
        <v>nie</v>
      </c>
      <c r="Q499">
        <f>IF(P499="koniec",IF(J499&gt;=2400,MAX(Q$2:Q498)+3,0),0)</f>
        <v>0</v>
      </c>
      <c r="R499">
        <f>IF(F499="tak",30*G499*(10+MAX(Q$2:Q498))+R498,R498)</f>
        <v>94278</v>
      </c>
      <c r="S499">
        <f>IF(B499=7,15*(10+MAX(Q$2:Q499)),0)+S498</f>
        <v>30680</v>
      </c>
      <c r="T499">
        <f>IF(F499="tak",30*G499*(10+MAX(Q$2:Q498))-D499+T498,T498-D499)</f>
        <v>75478</v>
      </c>
    </row>
    <row r="500" spans="1:20" x14ac:dyDescent="0.3">
      <c r="A500" s="2">
        <v>45425</v>
      </c>
      <c r="B500">
        <f t="shared" si="94"/>
        <v>1</v>
      </c>
      <c r="C500">
        <v>10</v>
      </c>
      <c r="D500">
        <f t="shared" si="95"/>
        <v>0</v>
      </c>
      <c r="E500" t="s">
        <v>6</v>
      </c>
      <c r="F500" s="2" t="str">
        <f t="shared" si="96"/>
        <v>TAK</v>
      </c>
      <c r="G500">
        <f t="shared" si="97"/>
        <v>0.5</v>
      </c>
      <c r="H500">
        <f t="shared" ref="H500:H561" si="106">D500</f>
        <v>0</v>
      </c>
      <c r="I500">
        <f t="shared" si="105"/>
        <v>150</v>
      </c>
      <c r="J500">
        <f t="shared" si="101"/>
        <v>29980</v>
      </c>
      <c r="K500">
        <f t="shared" si="102"/>
        <v>48780</v>
      </c>
      <c r="L500">
        <f t="shared" si="103"/>
        <v>18800</v>
      </c>
      <c r="M500">
        <f t="shared" si="98"/>
        <v>29980</v>
      </c>
      <c r="N500">
        <f t="shared" si="99"/>
        <v>5</v>
      </c>
      <c r="O500" t="str">
        <f t="shared" si="104"/>
        <v>nie</v>
      </c>
      <c r="P500" t="str">
        <f t="shared" si="100"/>
        <v>nie</v>
      </c>
      <c r="Q500">
        <f>IF(P500="koniec",IF(J500&gt;=2400,MAX(Q$2:Q499)+3,0),0)</f>
        <v>0</v>
      </c>
      <c r="R500">
        <f>IF(F500="tak",30*G500*(10+MAX(Q$2:Q499))+R499,R499)</f>
        <v>94923</v>
      </c>
      <c r="S500">
        <f>IF(B500=7,15*(10+MAX(Q$2:Q500)),0)+S499</f>
        <v>30680</v>
      </c>
      <c r="T500">
        <f>IF(F500="tak",30*G500*(10+MAX(Q$2:Q499))-D500+T499,T499-D500)</f>
        <v>76123</v>
      </c>
    </row>
    <row r="501" spans="1:20" x14ac:dyDescent="0.3">
      <c r="A501" s="2">
        <v>45426</v>
      </c>
      <c r="B501">
        <f t="shared" si="94"/>
        <v>2</v>
      </c>
      <c r="C501">
        <v>10</v>
      </c>
      <c r="D501">
        <f t="shared" si="95"/>
        <v>0</v>
      </c>
      <c r="E501" t="s">
        <v>6</v>
      </c>
      <c r="F501" s="2" t="str">
        <f t="shared" si="96"/>
        <v>TAK</v>
      </c>
      <c r="G501">
        <f t="shared" si="97"/>
        <v>0.5</v>
      </c>
      <c r="H501">
        <f t="shared" si="106"/>
        <v>0</v>
      </c>
      <c r="I501">
        <f t="shared" si="105"/>
        <v>150</v>
      </c>
      <c r="J501">
        <f t="shared" si="101"/>
        <v>30130</v>
      </c>
      <c r="K501">
        <f t="shared" si="102"/>
        <v>48930</v>
      </c>
      <c r="L501">
        <f t="shared" si="103"/>
        <v>18800</v>
      </c>
      <c r="M501">
        <f t="shared" si="98"/>
        <v>30130</v>
      </c>
      <c r="N501">
        <f t="shared" si="99"/>
        <v>5</v>
      </c>
      <c r="O501" t="str">
        <f t="shared" si="104"/>
        <v>nie</v>
      </c>
      <c r="P501" t="str">
        <f t="shared" si="100"/>
        <v>nie</v>
      </c>
      <c r="Q501">
        <f>IF(P501="koniec",IF(J501&gt;=2400,MAX(Q$2:Q500)+3,0),0)</f>
        <v>0</v>
      </c>
      <c r="R501">
        <f>IF(F501="tak",30*G501*(10+MAX(Q$2:Q500))+R500,R500)</f>
        <v>95568</v>
      </c>
      <c r="S501">
        <f>IF(B501=7,15*(10+MAX(Q$2:Q501)),0)+S500</f>
        <v>30680</v>
      </c>
      <c r="T501">
        <f>IF(F501="tak",30*G501*(10+MAX(Q$2:Q500))-D501+T500,T500-D501)</f>
        <v>76768</v>
      </c>
    </row>
    <row r="502" spans="1:20" x14ac:dyDescent="0.3">
      <c r="A502" s="2">
        <v>45427</v>
      </c>
      <c r="B502">
        <f t="shared" si="94"/>
        <v>3</v>
      </c>
      <c r="C502">
        <v>10</v>
      </c>
      <c r="D502">
        <f t="shared" si="95"/>
        <v>0</v>
      </c>
      <c r="E502" t="s">
        <v>6</v>
      </c>
      <c r="F502" s="2" t="str">
        <f t="shared" si="96"/>
        <v>TAK</v>
      </c>
      <c r="G502">
        <f t="shared" si="97"/>
        <v>0.5</v>
      </c>
      <c r="H502">
        <f t="shared" si="106"/>
        <v>0</v>
      </c>
      <c r="I502">
        <f t="shared" si="105"/>
        <v>150</v>
      </c>
      <c r="J502">
        <f t="shared" si="101"/>
        <v>30280</v>
      </c>
      <c r="K502">
        <f t="shared" si="102"/>
        <v>49080</v>
      </c>
      <c r="L502">
        <f t="shared" si="103"/>
        <v>18800</v>
      </c>
      <c r="M502">
        <f t="shared" si="98"/>
        <v>30280</v>
      </c>
      <c r="N502">
        <f t="shared" si="99"/>
        <v>5</v>
      </c>
      <c r="O502" t="str">
        <f t="shared" si="104"/>
        <v>nie</v>
      </c>
      <c r="P502" t="str">
        <f t="shared" si="100"/>
        <v>nie</v>
      </c>
      <c r="Q502">
        <f>IF(P502="koniec",IF(J502&gt;=2400,MAX(Q$2:Q501)+3,0),0)</f>
        <v>0</v>
      </c>
      <c r="R502">
        <f>IF(F502="tak",30*G502*(10+MAX(Q$2:Q501))+R501,R501)</f>
        <v>96213</v>
      </c>
      <c r="S502">
        <f>IF(B502=7,15*(10+MAX(Q$2:Q502)),0)+S501</f>
        <v>30680</v>
      </c>
      <c r="T502">
        <f>IF(F502="tak",30*G502*(10+MAX(Q$2:Q501))-D502+T501,T501-D502)</f>
        <v>77413</v>
      </c>
    </row>
    <row r="503" spans="1:20" x14ac:dyDescent="0.3">
      <c r="A503" s="2">
        <v>45428</v>
      </c>
      <c r="B503">
        <f t="shared" si="94"/>
        <v>4</v>
      </c>
      <c r="C503">
        <v>10</v>
      </c>
      <c r="D503">
        <f t="shared" si="95"/>
        <v>0</v>
      </c>
      <c r="E503" t="s">
        <v>6</v>
      </c>
      <c r="F503" s="2" t="str">
        <f t="shared" si="96"/>
        <v>TAK</v>
      </c>
      <c r="G503">
        <f t="shared" si="97"/>
        <v>0.5</v>
      </c>
      <c r="H503">
        <f t="shared" si="106"/>
        <v>0</v>
      </c>
      <c r="I503">
        <f t="shared" si="105"/>
        <v>150</v>
      </c>
      <c r="J503">
        <f t="shared" si="101"/>
        <v>30430</v>
      </c>
      <c r="K503">
        <f t="shared" si="102"/>
        <v>49230</v>
      </c>
      <c r="L503">
        <f t="shared" si="103"/>
        <v>18800</v>
      </c>
      <c r="M503">
        <f t="shared" si="98"/>
        <v>30430</v>
      </c>
      <c r="N503">
        <f t="shared" si="99"/>
        <v>5</v>
      </c>
      <c r="O503" t="str">
        <f t="shared" si="104"/>
        <v>nie</v>
      </c>
      <c r="P503" t="str">
        <f t="shared" si="100"/>
        <v>nie</v>
      </c>
      <c r="Q503">
        <f>IF(P503="koniec",IF(J503&gt;=2400,MAX(Q$2:Q502)+3,0),0)</f>
        <v>0</v>
      </c>
      <c r="R503">
        <f>IF(F503="tak",30*G503*(10+MAX(Q$2:Q502))+R502,R502)</f>
        <v>96858</v>
      </c>
      <c r="S503">
        <f>IF(B503=7,15*(10+MAX(Q$2:Q503)),0)+S502</f>
        <v>30680</v>
      </c>
      <c r="T503">
        <f>IF(F503="tak",30*G503*(10+MAX(Q$2:Q502))-D503+T502,T502-D503)</f>
        <v>78058</v>
      </c>
    </row>
    <row r="504" spans="1:20" x14ac:dyDescent="0.3">
      <c r="A504" s="2">
        <v>45429</v>
      </c>
      <c r="B504">
        <f t="shared" si="94"/>
        <v>5</v>
      </c>
      <c r="C504">
        <v>10</v>
      </c>
      <c r="D504">
        <f t="shared" si="95"/>
        <v>0</v>
      </c>
      <c r="E504" t="s">
        <v>6</v>
      </c>
      <c r="F504" s="2" t="str">
        <f t="shared" si="96"/>
        <v>TAK</v>
      </c>
      <c r="G504">
        <f t="shared" si="97"/>
        <v>0.5</v>
      </c>
      <c r="H504">
        <f t="shared" si="106"/>
        <v>0</v>
      </c>
      <c r="I504">
        <f t="shared" si="105"/>
        <v>150</v>
      </c>
      <c r="J504">
        <f t="shared" si="101"/>
        <v>30580</v>
      </c>
      <c r="K504">
        <f t="shared" si="102"/>
        <v>49380</v>
      </c>
      <c r="L504">
        <f t="shared" si="103"/>
        <v>18800</v>
      </c>
      <c r="M504">
        <f t="shared" si="98"/>
        <v>30580</v>
      </c>
      <c r="N504">
        <f t="shared" si="99"/>
        <v>5</v>
      </c>
      <c r="O504" t="str">
        <f t="shared" si="104"/>
        <v>nie</v>
      </c>
      <c r="P504" t="str">
        <f t="shared" si="100"/>
        <v>nie</v>
      </c>
      <c r="Q504">
        <f>IF(P504="koniec",IF(J504&gt;=2400,MAX(Q$2:Q503)+3,0),0)</f>
        <v>0</v>
      </c>
      <c r="R504">
        <f>IF(F504="tak",30*G504*(10+MAX(Q$2:Q503))+R503,R503)</f>
        <v>97503</v>
      </c>
      <c r="S504">
        <f>IF(B504=7,15*(10+MAX(Q$2:Q504)),0)+S503</f>
        <v>30680</v>
      </c>
      <c r="T504">
        <f>IF(F504="tak",30*G504*(10+MAX(Q$2:Q503))-D504+T503,T503-D504)</f>
        <v>78703</v>
      </c>
    </row>
    <row r="505" spans="1:20" x14ac:dyDescent="0.3">
      <c r="A505" s="2">
        <v>45430</v>
      </c>
      <c r="B505">
        <f t="shared" si="94"/>
        <v>6</v>
      </c>
      <c r="C505">
        <v>10</v>
      </c>
      <c r="D505">
        <f t="shared" si="95"/>
        <v>0</v>
      </c>
      <c r="E505" t="s">
        <v>6</v>
      </c>
      <c r="F505" s="2" t="str">
        <f t="shared" si="96"/>
        <v>NIE</v>
      </c>
      <c r="G505">
        <f t="shared" si="97"/>
        <v>0.5</v>
      </c>
      <c r="H505">
        <f t="shared" si="106"/>
        <v>0</v>
      </c>
      <c r="I505">
        <f t="shared" si="105"/>
        <v>0</v>
      </c>
      <c r="J505">
        <f t="shared" si="101"/>
        <v>30580</v>
      </c>
      <c r="K505">
        <f t="shared" si="102"/>
        <v>49380</v>
      </c>
      <c r="L505">
        <f t="shared" si="103"/>
        <v>18800</v>
      </c>
      <c r="M505">
        <f t="shared" si="98"/>
        <v>30580</v>
      </c>
      <c r="N505">
        <f t="shared" si="99"/>
        <v>5</v>
      </c>
      <c r="O505" t="str">
        <f t="shared" si="104"/>
        <v>nie</v>
      </c>
      <c r="P505" t="str">
        <f t="shared" si="100"/>
        <v>nie</v>
      </c>
      <c r="Q505">
        <f>IF(P505="koniec",IF(J505&gt;=2400,MAX(Q$2:Q504)+3,0),0)</f>
        <v>0</v>
      </c>
      <c r="R505">
        <f>IF(F505="tak",30*G505*(10+MAX(Q$2:Q504))+R504,R504)</f>
        <v>97503</v>
      </c>
      <c r="S505">
        <f>IF(B505=7,15*(10+MAX(Q$2:Q505)),0)+S504</f>
        <v>30680</v>
      </c>
      <c r="T505">
        <f>IF(F505="tak",30*G505*(10+MAX(Q$2:Q504))-D505+T504,T504-D505)</f>
        <v>78703</v>
      </c>
    </row>
    <row r="506" spans="1:20" x14ac:dyDescent="0.3">
      <c r="A506" s="2">
        <v>45431</v>
      </c>
      <c r="B506">
        <f t="shared" si="94"/>
        <v>7</v>
      </c>
      <c r="C506">
        <v>10</v>
      </c>
      <c r="D506">
        <f t="shared" si="95"/>
        <v>150</v>
      </c>
      <c r="E506" t="s">
        <v>6</v>
      </c>
      <c r="F506" s="2" t="str">
        <f t="shared" si="96"/>
        <v>NIE</v>
      </c>
      <c r="G506">
        <f t="shared" si="97"/>
        <v>0.5</v>
      </c>
      <c r="H506">
        <f t="shared" si="106"/>
        <v>150</v>
      </c>
      <c r="I506">
        <f t="shared" si="105"/>
        <v>0</v>
      </c>
      <c r="J506">
        <f t="shared" si="101"/>
        <v>30430</v>
      </c>
      <c r="K506">
        <f t="shared" si="102"/>
        <v>49380</v>
      </c>
      <c r="L506">
        <f t="shared" si="103"/>
        <v>18950</v>
      </c>
      <c r="M506">
        <f t="shared" si="98"/>
        <v>30430</v>
      </c>
      <c r="N506">
        <f t="shared" si="99"/>
        <v>5</v>
      </c>
      <c r="O506" t="str">
        <f t="shared" si="104"/>
        <v>nie</v>
      </c>
      <c r="P506" t="str">
        <f t="shared" si="100"/>
        <v>nie</v>
      </c>
      <c r="Q506">
        <f>IF(P506="koniec",IF(J506&gt;=2400,MAX(Q$2:Q505)+3,0),0)</f>
        <v>0</v>
      </c>
      <c r="R506">
        <f>IF(F506="tak",30*G506*(10+MAX(Q$2:Q505))+R505,R505)</f>
        <v>97503</v>
      </c>
      <c r="S506">
        <f>IF(B506=7,15*(10+MAX(Q$2:Q506)),0)+S505</f>
        <v>31325</v>
      </c>
      <c r="T506">
        <f>IF(F506="tak",30*G506*(10+MAX(Q$2:Q505))-D506+T505,T505-D506)</f>
        <v>78553</v>
      </c>
    </row>
    <row r="507" spans="1:20" x14ac:dyDescent="0.3">
      <c r="A507" s="2">
        <v>45432</v>
      </c>
      <c r="B507">
        <f t="shared" si="94"/>
        <v>1</v>
      </c>
      <c r="C507">
        <v>10</v>
      </c>
      <c r="D507">
        <f t="shared" si="95"/>
        <v>0</v>
      </c>
      <c r="E507" t="s">
        <v>6</v>
      </c>
      <c r="F507" s="2" t="str">
        <f t="shared" si="96"/>
        <v>TAK</v>
      </c>
      <c r="G507">
        <f t="shared" si="97"/>
        <v>0.5</v>
      </c>
      <c r="H507">
        <f t="shared" si="106"/>
        <v>0</v>
      </c>
      <c r="I507">
        <f t="shared" si="105"/>
        <v>150</v>
      </c>
      <c r="J507">
        <f t="shared" si="101"/>
        <v>30580</v>
      </c>
      <c r="K507">
        <f t="shared" si="102"/>
        <v>49530</v>
      </c>
      <c r="L507">
        <f t="shared" si="103"/>
        <v>18950</v>
      </c>
      <c r="M507">
        <f t="shared" si="98"/>
        <v>30580</v>
      </c>
      <c r="N507">
        <f t="shared" si="99"/>
        <v>5</v>
      </c>
      <c r="O507" t="str">
        <f t="shared" si="104"/>
        <v>nie</v>
      </c>
      <c r="P507" t="str">
        <f t="shared" si="100"/>
        <v>nie</v>
      </c>
      <c r="Q507">
        <f>IF(P507="koniec",IF(J507&gt;=2400,MAX(Q$2:Q506)+3,0),0)</f>
        <v>0</v>
      </c>
      <c r="R507">
        <f>IF(F507="tak",30*G507*(10+MAX(Q$2:Q506))+R506,R506)</f>
        <v>98148</v>
      </c>
      <c r="S507">
        <f>IF(B507=7,15*(10+MAX(Q$2:Q507)),0)+S506</f>
        <v>31325</v>
      </c>
      <c r="T507">
        <f>IF(F507="tak",30*G507*(10+MAX(Q$2:Q506))-D507+T506,T506-D507)</f>
        <v>79198</v>
      </c>
    </row>
    <row r="508" spans="1:20" x14ac:dyDescent="0.3">
      <c r="A508" s="2">
        <v>45433</v>
      </c>
      <c r="B508">
        <f t="shared" si="94"/>
        <v>2</v>
      </c>
      <c r="C508">
        <v>10</v>
      </c>
      <c r="D508">
        <f t="shared" si="95"/>
        <v>0</v>
      </c>
      <c r="E508" t="s">
        <v>6</v>
      </c>
      <c r="F508" s="2" t="str">
        <f t="shared" si="96"/>
        <v>TAK</v>
      </c>
      <c r="G508">
        <f t="shared" si="97"/>
        <v>0.5</v>
      </c>
      <c r="H508">
        <f t="shared" si="106"/>
        <v>0</v>
      </c>
      <c r="I508">
        <f t="shared" si="105"/>
        <v>150</v>
      </c>
      <c r="J508">
        <f t="shared" si="101"/>
        <v>30730</v>
      </c>
      <c r="K508">
        <f t="shared" si="102"/>
        <v>49680</v>
      </c>
      <c r="L508">
        <f t="shared" si="103"/>
        <v>18950</v>
      </c>
      <c r="M508">
        <f t="shared" si="98"/>
        <v>30730</v>
      </c>
      <c r="N508">
        <f t="shared" si="99"/>
        <v>5</v>
      </c>
      <c r="O508" t="str">
        <f t="shared" si="104"/>
        <v>nie</v>
      </c>
      <c r="P508" t="str">
        <f t="shared" si="100"/>
        <v>nie</v>
      </c>
      <c r="Q508">
        <f>IF(P508="koniec",IF(J508&gt;=2400,MAX(Q$2:Q507)+3,0),0)</f>
        <v>0</v>
      </c>
      <c r="R508">
        <f>IF(F508="tak",30*G508*(10+MAX(Q$2:Q507))+R507,R507)</f>
        <v>98793</v>
      </c>
      <c r="S508">
        <f>IF(B508=7,15*(10+MAX(Q$2:Q508)),0)+S507</f>
        <v>31325</v>
      </c>
      <c r="T508">
        <f>IF(F508="tak",30*G508*(10+MAX(Q$2:Q507))-D508+T507,T507-D508)</f>
        <v>79843</v>
      </c>
    </row>
    <row r="509" spans="1:20" x14ac:dyDescent="0.3">
      <c r="A509" s="2">
        <v>45434</v>
      </c>
      <c r="B509">
        <f t="shared" si="94"/>
        <v>3</v>
      </c>
      <c r="C509">
        <v>10</v>
      </c>
      <c r="D509">
        <f t="shared" si="95"/>
        <v>0</v>
      </c>
      <c r="E509" t="s">
        <v>6</v>
      </c>
      <c r="F509" s="2" t="str">
        <f t="shared" si="96"/>
        <v>TAK</v>
      </c>
      <c r="G509">
        <f t="shared" si="97"/>
        <v>0.5</v>
      </c>
      <c r="H509">
        <f t="shared" si="106"/>
        <v>0</v>
      </c>
      <c r="I509">
        <f t="shared" si="105"/>
        <v>150</v>
      </c>
      <c r="J509">
        <f t="shared" si="101"/>
        <v>30880</v>
      </c>
      <c r="K509">
        <f t="shared" si="102"/>
        <v>49830</v>
      </c>
      <c r="L509">
        <f t="shared" si="103"/>
        <v>18950</v>
      </c>
      <c r="M509">
        <f t="shared" si="98"/>
        <v>30880</v>
      </c>
      <c r="N509">
        <f t="shared" si="99"/>
        <v>5</v>
      </c>
      <c r="O509" t="str">
        <f t="shared" si="104"/>
        <v>nie</v>
      </c>
      <c r="P509" t="str">
        <f t="shared" si="100"/>
        <v>nie</v>
      </c>
      <c r="Q509">
        <f>IF(P509="koniec",IF(J509&gt;=2400,MAX(Q$2:Q508)+3,0),0)</f>
        <v>0</v>
      </c>
      <c r="R509">
        <f>IF(F509="tak",30*G509*(10+MAX(Q$2:Q508))+R508,R508)</f>
        <v>99438</v>
      </c>
      <c r="S509">
        <f>IF(B509=7,15*(10+MAX(Q$2:Q509)),0)+S508</f>
        <v>31325</v>
      </c>
      <c r="T509">
        <f>IF(F509="tak",30*G509*(10+MAX(Q$2:Q508))-D509+T508,T508-D509)</f>
        <v>80488</v>
      </c>
    </row>
    <row r="510" spans="1:20" x14ac:dyDescent="0.3">
      <c r="A510" s="2">
        <v>45435</v>
      </c>
      <c r="B510">
        <f t="shared" si="94"/>
        <v>4</v>
      </c>
      <c r="C510">
        <v>10</v>
      </c>
      <c r="D510">
        <f t="shared" si="95"/>
        <v>0</v>
      </c>
      <c r="E510" t="s">
        <v>6</v>
      </c>
      <c r="F510" s="2" t="str">
        <f t="shared" si="96"/>
        <v>TAK</v>
      </c>
      <c r="G510">
        <f t="shared" si="97"/>
        <v>0.5</v>
      </c>
      <c r="H510">
        <f t="shared" si="106"/>
        <v>0</v>
      </c>
      <c r="I510">
        <f t="shared" si="105"/>
        <v>150</v>
      </c>
      <c r="J510">
        <f t="shared" si="101"/>
        <v>31030</v>
      </c>
      <c r="K510">
        <f t="shared" si="102"/>
        <v>49980</v>
      </c>
      <c r="L510">
        <f t="shared" si="103"/>
        <v>18950</v>
      </c>
      <c r="M510">
        <f t="shared" si="98"/>
        <v>31030</v>
      </c>
      <c r="N510">
        <f t="shared" si="99"/>
        <v>5</v>
      </c>
      <c r="O510" t="str">
        <f t="shared" si="104"/>
        <v>nie</v>
      </c>
      <c r="P510" t="str">
        <f t="shared" si="100"/>
        <v>nie</v>
      </c>
      <c r="Q510">
        <f>IF(P510="koniec",IF(J510&gt;=2400,MAX(Q$2:Q509)+3,0),0)</f>
        <v>0</v>
      </c>
      <c r="R510">
        <f>IF(F510="tak",30*G510*(10+MAX(Q$2:Q509))+R509,R509)</f>
        <v>100083</v>
      </c>
      <c r="S510">
        <f>IF(B510=7,15*(10+MAX(Q$2:Q510)),0)+S509</f>
        <v>31325</v>
      </c>
      <c r="T510">
        <f>IF(F510="tak",30*G510*(10+MAX(Q$2:Q509))-D510+T509,T509-D510)</f>
        <v>81133</v>
      </c>
    </row>
    <row r="511" spans="1:20" x14ac:dyDescent="0.3">
      <c r="A511" s="2">
        <v>45436</v>
      </c>
      <c r="B511">
        <f t="shared" si="94"/>
        <v>5</v>
      </c>
      <c r="C511">
        <v>10</v>
      </c>
      <c r="D511">
        <f t="shared" si="95"/>
        <v>0</v>
      </c>
      <c r="E511" t="s">
        <v>6</v>
      </c>
      <c r="F511" s="2" t="str">
        <f t="shared" si="96"/>
        <v>TAK</v>
      </c>
      <c r="G511">
        <f t="shared" si="97"/>
        <v>0.5</v>
      </c>
      <c r="H511">
        <f t="shared" si="106"/>
        <v>0</v>
      </c>
      <c r="I511">
        <f t="shared" si="105"/>
        <v>150</v>
      </c>
      <c r="J511">
        <f t="shared" si="101"/>
        <v>31180</v>
      </c>
      <c r="K511">
        <f t="shared" si="102"/>
        <v>50130</v>
      </c>
      <c r="L511">
        <f t="shared" si="103"/>
        <v>18950</v>
      </c>
      <c r="M511">
        <f t="shared" si="98"/>
        <v>31180</v>
      </c>
      <c r="N511">
        <f t="shared" si="99"/>
        <v>5</v>
      </c>
      <c r="O511" t="str">
        <f t="shared" si="104"/>
        <v>nie</v>
      </c>
      <c r="P511" t="str">
        <f t="shared" si="100"/>
        <v>nie</v>
      </c>
      <c r="Q511">
        <f>IF(P511="koniec",IF(J511&gt;=2400,MAX(Q$2:Q510)+3,0),0)</f>
        <v>0</v>
      </c>
      <c r="R511">
        <f>IF(F511="tak",30*G511*(10+MAX(Q$2:Q510))+R510,R510)</f>
        <v>100728</v>
      </c>
      <c r="S511">
        <f>IF(B511=7,15*(10+MAX(Q$2:Q511)),0)+S510</f>
        <v>31325</v>
      </c>
      <c r="T511">
        <f>IF(F511="tak",30*G511*(10+MAX(Q$2:Q510))-D511+T510,T510-D511)</f>
        <v>81778</v>
      </c>
    </row>
    <row r="512" spans="1:20" x14ac:dyDescent="0.3">
      <c r="A512" s="2">
        <v>45437</v>
      </c>
      <c r="B512">
        <f t="shared" si="94"/>
        <v>6</v>
      </c>
      <c r="C512">
        <v>10</v>
      </c>
      <c r="D512">
        <f t="shared" si="95"/>
        <v>0</v>
      </c>
      <c r="E512" t="s">
        <v>6</v>
      </c>
      <c r="F512" s="2" t="str">
        <f t="shared" si="96"/>
        <v>NIE</v>
      </c>
      <c r="G512">
        <f t="shared" si="97"/>
        <v>0.5</v>
      </c>
      <c r="H512">
        <f t="shared" si="106"/>
        <v>0</v>
      </c>
      <c r="I512">
        <f t="shared" si="105"/>
        <v>0</v>
      </c>
      <c r="J512">
        <f t="shared" si="101"/>
        <v>31180</v>
      </c>
      <c r="K512">
        <f t="shared" si="102"/>
        <v>50130</v>
      </c>
      <c r="L512">
        <f t="shared" si="103"/>
        <v>18950</v>
      </c>
      <c r="M512">
        <f t="shared" si="98"/>
        <v>31180</v>
      </c>
      <c r="N512">
        <f t="shared" si="99"/>
        <v>5</v>
      </c>
      <c r="O512" t="str">
        <f t="shared" si="104"/>
        <v>nie</v>
      </c>
      <c r="P512" t="str">
        <f t="shared" si="100"/>
        <v>nie</v>
      </c>
      <c r="Q512">
        <f>IF(P512="koniec",IF(J512&gt;=2400,MAX(Q$2:Q511)+3,0),0)</f>
        <v>0</v>
      </c>
      <c r="R512">
        <f>IF(F512="tak",30*G512*(10+MAX(Q$2:Q511))+R511,R511)</f>
        <v>100728</v>
      </c>
      <c r="S512">
        <f>IF(B512=7,15*(10+MAX(Q$2:Q512)),0)+S511</f>
        <v>31325</v>
      </c>
      <c r="T512">
        <f>IF(F512="tak",30*G512*(10+MAX(Q$2:Q511))-D512+T511,T511-D512)</f>
        <v>81778</v>
      </c>
    </row>
    <row r="513" spans="1:20" x14ac:dyDescent="0.3">
      <c r="A513" s="2">
        <v>45438</v>
      </c>
      <c r="B513">
        <f t="shared" si="94"/>
        <v>7</v>
      </c>
      <c r="C513">
        <v>10</v>
      </c>
      <c r="D513">
        <f t="shared" si="95"/>
        <v>150</v>
      </c>
      <c r="E513" t="s">
        <v>6</v>
      </c>
      <c r="F513" s="2" t="str">
        <f t="shared" si="96"/>
        <v>NIE</v>
      </c>
      <c r="G513">
        <f t="shared" si="97"/>
        <v>0.5</v>
      </c>
      <c r="H513">
        <f t="shared" si="106"/>
        <v>150</v>
      </c>
      <c r="I513">
        <f t="shared" si="105"/>
        <v>0</v>
      </c>
      <c r="J513">
        <f t="shared" si="101"/>
        <v>31030</v>
      </c>
      <c r="K513">
        <f t="shared" si="102"/>
        <v>50130</v>
      </c>
      <c r="L513">
        <f t="shared" si="103"/>
        <v>19100</v>
      </c>
      <c r="M513">
        <f t="shared" si="98"/>
        <v>31030</v>
      </c>
      <c r="N513">
        <f t="shared" si="99"/>
        <v>5</v>
      </c>
      <c r="O513" t="str">
        <f t="shared" si="104"/>
        <v>nie</v>
      </c>
      <c r="P513" t="str">
        <f t="shared" si="100"/>
        <v>nie</v>
      </c>
      <c r="Q513">
        <f>IF(P513="koniec",IF(J513&gt;=2400,MAX(Q$2:Q512)+3,0),0)</f>
        <v>0</v>
      </c>
      <c r="R513">
        <f>IF(F513="tak",30*G513*(10+MAX(Q$2:Q512))+R512,R512)</f>
        <v>100728</v>
      </c>
      <c r="S513">
        <f>IF(B513=7,15*(10+MAX(Q$2:Q513)),0)+S512</f>
        <v>31970</v>
      </c>
      <c r="T513">
        <f>IF(F513="tak",30*G513*(10+MAX(Q$2:Q512))-D513+T512,T512-D513)</f>
        <v>81628</v>
      </c>
    </row>
    <row r="514" spans="1:20" x14ac:dyDescent="0.3">
      <c r="A514" s="2">
        <v>45439</v>
      </c>
      <c r="B514">
        <f t="shared" si="94"/>
        <v>1</v>
      </c>
      <c r="C514">
        <v>10</v>
      </c>
      <c r="D514">
        <f t="shared" si="95"/>
        <v>0</v>
      </c>
      <c r="E514" t="s">
        <v>6</v>
      </c>
      <c r="F514" s="2" t="str">
        <f t="shared" si="96"/>
        <v>TAK</v>
      </c>
      <c r="G514">
        <f t="shared" si="97"/>
        <v>0.5</v>
      </c>
      <c r="H514">
        <f t="shared" si="106"/>
        <v>0</v>
      </c>
      <c r="I514">
        <f t="shared" si="105"/>
        <v>150</v>
      </c>
      <c r="J514">
        <f t="shared" si="101"/>
        <v>31180</v>
      </c>
      <c r="K514">
        <f t="shared" si="102"/>
        <v>50280</v>
      </c>
      <c r="L514">
        <f t="shared" si="103"/>
        <v>19100</v>
      </c>
      <c r="M514">
        <f t="shared" si="98"/>
        <v>31180</v>
      </c>
      <c r="N514">
        <f t="shared" si="99"/>
        <v>5</v>
      </c>
      <c r="O514" t="str">
        <f t="shared" si="104"/>
        <v>nie</v>
      </c>
      <c r="P514" t="str">
        <f t="shared" si="100"/>
        <v>nie</v>
      </c>
      <c r="Q514">
        <f>IF(P514="koniec",IF(J514&gt;=2400,MAX(Q$2:Q513)+3,0),0)</f>
        <v>0</v>
      </c>
      <c r="R514">
        <f>IF(F514="tak",30*G514*(10+MAX(Q$2:Q513))+R513,R513)</f>
        <v>101373</v>
      </c>
      <c r="S514">
        <f>IF(B514=7,15*(10+MAX(Q$2:Q514)),0)+S513</f>
        <v>31970</v>
      </c>
      <c r="T514">
        <f>IF(F514="tak",30*G514*(10+MAX(Q$2:Q513))-D514+T513,T513-D514)</f>
        <v>82273</v>
      </c>
    </row>
    <row r="515" spans="1:20" x14ac:dyDescent="0.3">
      <c r="A515" s="2">
        <v>45440</v>
      </c>
      <c r="B515">
        <f t="shared" ref="B515:B578" si="107">WEEKDAY(A515,2)</f>
        <v>2</v>
      </c>
      <c r="C515">
        <v>10</v>
      </c>
      <c r="D515">
        <f t="shared" ref="D515:D578" si="108">IF(B515=7,15*10,0)</f>
        <v>0</v>
      </c>
      <c r="E515" t="s">
        <v>6</v>
      </c>
      <c r="F515" s="2" t="str">
        <f t="shared" ref="F515:F578" si="109">IF(OR(B515=6,B515=7),"NIE","TAK")</f>
        <v>TAK</v>
      </c>
      <c r="G515">
        <f t="shared" ref="G515:G578" si="110">IF(E515="wiosna",50%,IF(E515="lato",90%,IF(E515="jesień",40%,20%)))</f>
        <v>0.5</v>
      </c>
      <c r="H515">
        <f t="shared" si="106"/>
        <v>0</v>
      </c>
      <c r="I515">
        <f t="shared" si="105"/>
        <v>150</v>
      </c>
      <c r="J515">
        <f t="shared" si="101"/>
        <v>31330</v>
      </c>
      <c r="K515">
        <f t="shared" si="102"/>
        <v>50430</v>
      </c>
      <c r="L515">
        <f t="shared" si="103"/>
        <v>19100</v>
      </c>
      <c r="M515">
        <f t="shared" ref="M515:M578" si="111">K515-L515</f>
        <v>31330</v>
      </c>
      <c r="N515">
        <f t="shared" ref="N515:N578" si="112">MONTH(A515)</f>
        <v>5</v>
      </c>
      <c r="O515" t="str">
        <f t="shared" si="104"/>
        <v>nie</v>
      </c>
      <c r="P515" t="str">
        <f t="shared" ref="P515:P577" si="113">IF(AND(O515="nie",O516="tak"),"koniec","nie")</f>
        <v>nie</v>
      </c>
      <c r="Q515">
        <f>IF(P515="koniec",IF(J515&gt;=2400,MAX(Q$2:Q514)+3,0),0)</f>
        <v>0</v>
      </c>
      <c r="R515">
        <f>IF(F515="tak",30*G515*(10+MAX(Q$2:Q514))+R514,R514)</f>
        <v>102018</v>
      </c>
      <c r="S515">
        <f>IF(B515=7,15*(10+MAX(Q$2:Q515)),0)+S514</f>
        <v>31970</v>
      </c>
      <c r="T515">
        <f>IF(F515="tak",30*G515*(10+MAX(Q$2:Q514))-D515+T514,T514-D515)</f>
        <v>82918</v>
      </c>
    </row>
    <row r="516" spans="1:20" x14ac:dyDescent="0.3">
      <c r="A516" s="2">
        <v>45441</v>
      </c>
      <c r="B516">
        <f t="shared" si="107"/>
        <v>3</v>
      </c>
      <c r="C516">
        <v>10</v>
      </c>
      <c r="D516">
        <f t="shared" si="108"/>
        <v>0</v>
      </c>
      <c r="E516" t="s">
        <v>6</v>
      </c>
      <c r="F516" s="2" t="str">
        <f t="shared" si="109"/>
        <v>TAK</v>
      </c>
      <c r="G516">
        <f t="shared" si="110"/>
        <v>0.5</v>
      </c>
      <c r="H516">
        <f t="shared" si="106"/>
        <v>0</v>
      </c>
      <c r="I516">
        <f t="shared" si="105"/>
        <v>150</v>
      </c>
      <c r="J516">
        <f t="shared" ref="J516:J579" si="114">IF(F516="tak",30*G516*10-D516+J515,J515-D516)</f>
        <v>31480</v>
      </c>
      <c r="K516">
        <f t="shared" ref="K516:K578" si="115">IF(F516="tak",G516*C516*30+K515,K515)</f>
        <v>50580</v>
      </c>
      <c r="L516">
        <f t="shared" ref="L516:L578" si="116">L515+D516</f>
        <v>19100</v>
      </c>
      <c r="M516">
        <f t="shared" si="111"/>
        <v>31480</v>
      </c>
      <c r="N516">
        <f t="shared" si="112"/>
        <v>5</v>
      </c>
      <c r="O516" t="str">
        <f t="shared" ref="O516:O578" si="117">IF(N516=N515,"nie","tak")</f>
        <v>nie</v>
      </c>
      <c r="P516" t="str">
        <f t="shared" si="113"/>
        <v>nie</v>
      </c>
      <c r="Q516">
        <f>IF(P516="koniec",IF(J516&gt;=2400,MAX(Q$2:Q515)+3,0),0)</f>
        <v>0</v>
      </c>
      <c r="R516">
        <f>IF(F516="tak",30*G516*(10+MAX(Q$2:Q515))+R515,R515)</f>
        <v>102663</v>
      </c>
      <c r="S516">
        <f>IF(B516=7,15*(10+MAX(Q$2:Q516)),0)+S515</f>
        <v>31970</v>
      </c>
      <c r="T516">
        <f>IF(F516="tak",30*G516*(10+MAX(Q$2:Q515))-D516+T515,T515-D516)</f>
        <v>83563</v>
      </c>
    </row>
    <row r="517" spans="1:20" x14ac:dyDescent="0.3">
      <c r="A517" s="2">
        <v>45442</v>
      </c>
      <c r="B517">
        <f t="shared" si="107"/>
        <v>4</v>
      </c>
      <c r="C517">
        <v>10</v>
      </c>
      <c r="D517">
        <f t="shared" si="108"/>
        <v>0</v>
      </c>
      <c r="E517" t="s">
        <v>6</v>
      </c>
      <c r="F517" s="2" t="str">
        <f t="shared" si="109"/>
        <v>TAK</v>
      </c>
      <c r="G517">
        <f t="shared" si="110"/>
        <v>0.5</v>
      </c>
      <c r="H517">
        <f t="shared" si="106"/>
        <v>0</v>
      </c>
      <c r="I517">
        <f t="shared" si="105"/>
        <v>150</v>
      </c>
      <c r="J517">
        <f t="shared" si="114"/>
        <v>31630</v>
      </c>
      <c r="K517">
        <f t="shared" si="115"/>
        <v>50730</v>
      </c>
      <c r="L517">
        <f t="shared" si="116"/>
        <v>19100</v>
      </c>
      <c r="M517">
        <f t="shared" si="111"/>
        <v>31630</v>
      </c>
      <c r="N517">
        <f t="shared" si="112"/>
        <v>5</v>
      </c>
      <c r="O517" t="str">
        <f t="shared" si="117"/>
        <v>nie</v>
      </c>
      <c r="P517" t="str">
        <f>IF(AND(O517="nie",O518="tak"),"koniec","nie")</f>
        <v>nie</v>
      </c>
      <c r="Q517">
        <f>IF(P517="koniec",IF(J517&gt;=2400,MAX(Q$2:Q516)+3,0),0)</f>
        <v>0</v>
      </c>
      <c r="R517">
        <f>IF(F517="tak",30*G517*(10+MAX(Q$2:Q516))+R516,R516)</f>
        <v>103308</v>
      </c>
      <c r="S517">
        <f>IF(B517=7,15*(10+MAX(Q$2:Q517)),0)+S516</f>
        <v>31970</v>
      </c>
      <c r="T517">
        <f>IF(F517="tak",30*G517*(10+MAX(Q$2:Q516))-D517+T516,T516-D517)</f>
        <v>84208</v>
      </c>
    </row>
    <row r="518" spans="1:20" x14ac:dyDescent="0.3">
      <c r="A518" s="2">
        <v>45443</v>
      </c>
      <c r="B518">
        <f t="shared" si="107"/>
        <v>5</v>
      </c>
      <c r="C518">
        <v>10</v>
      </c>
      <c r="D518">
        <f t="shared" si="108"/>
        <v>0</v>
      </c>
      <c r="E518" t="s">
        <v>6</v>
      </c>
      <c r="F518" s="2" t="str">
        <f t="shared" si="109"/>
        <v>TAK</v>
      </c>
      <c r="G518">
        <f t="shared" si="110"/>
        <v>0.5</v>
      </c>
      <c r="H518">
        <f t="shared" si="106"/>
        <v>0</v>
      </c>
      <c r="I518">
        <f t="shared" si="105"/>
        <v>150</v>
      </c>
      <c r="J518">
        <f t="shared" si="114"/>
        <v>31780</v>
      </c>
      <c r="K518">
        <f>IF(F518="tak",G518*C518*30+K517,K517)</f>
        <v>50880</v>
      </c>
      <c r="L518">
        <f>L517+D518</f>
        <v>19100</v>
      </c>
      <c r="M518">
        <f t="shared" si="111"/>
        <v>31780</v>
      </c>
      <c r="N518">
        <f t="shared" si="112"/>
        <v>5</v>
      </c>
      <c r="O518" t="str">
        <f>IF(N518=N517,"nie","tak")</f>
        <v>nie</v>
      </c>
      <c r="P518" t="str">
        <f>IF(AND(O518="nie",O519="tak"),"koniec","nie")</f>
        <v>koniec</v>
      </c>
      <c r="Q518">
        <f>IF(P518="koniec",IF(J518&gt;=2400,MAX(Q$2:Q517)+3,0),0)</f>
        <v>36</v>
      </c>
      <c r="R518">
        <f>IF(F518="tak",30*G518*(10+MAX(Q$2:Q517))+R517,R517)</f>
        <v>103953</v>
      </c>
      <c r="S518">
        <f>IF(B518=7,15*(10+MAX(Q$2:Q518)),0)+S517</f>
        <v>31970</v>
      </c>
      <c r="T518">
        <f>IF(F518="tak",30*G518*(10+MAX(Q$2:Q517))-D518+T517,T517-D518)</f>
        <v>84853</v>
      </c>
    </row>
    <row r="519" spans="1:20" x14ac:dyDescent="0.3">
      <c r="A519" s="2">
        <v>45444</v>
      </c>
      <c r="B519">
        <f t="shared" si="107"/>
        <v>6</v>
      </c>
      <c r="C519">
        <v>10</v>
      </c>
      <c r="D519">
        <f t="shared" si="108"/>
        <v>0</v>
      </c>
      <c r="E519" t="s">
        <v>6</v>
      </c>
      <c r="F519" s="2" t="str">
        <f t="shared" si="109"/>
        <v>NIE</v>
      </c>
      <c r="G519">
        <f t="shared" si="110"/>
        <v>0.5</v>
      </c>
      <c r="H519">
        <f t="shared" si="106"/>
        <v>0</v>
      </c>
      <c r="I519">
        <f t="shared" si="105"/>
        <v>0</v>
      </c>
      <c r="J519">
        <f t="shared" si="114"/>
        <v>31780</v>
      </c>
      <c r="K519">
        <f>IF(F519="tak",G519*C519*30+K518,K518)</f>
        <v>50880</v>
      </c>
      <c r="L519">
        <f>L518+D519</f>
        <v>19100</v>
      </c>
      <c r="M519">
        <f t="shared" si="111"/>
        <v>31780</v>
      </c>
      <c r="N519">
        <f t="shared" si="112"/>
        <v>6</v>
      </c>
      <c r="O519" t="str">
        <f>IF(N519=N518,"nie","tak")</f>
        <v>tak</v>
      </c>
      <c r="P519" t="str">
        <f t="shared" si="113"/>
        <v>nie</v>
      </c>
      <c r="Q519">
        <f>IF(P519="koniec",IF(J519&gt;=2400,MAX(Q$2:Q518)+3,0),0)</f>
        <v>0</v>
      </c>
      <c r="R519">
        <f>IF(F519="tak",30*G519*(10+MAX(Q$2:Q518))+R518,R518)</f>
        <v>103953</v>
      </c>
      <c r="S519">
        <f>IF(B519=7,15*(10+MAX(Q$2:Q519)),0)+S518</f>
        <v>31970</v>
      </c>
      <c r="T519">
        <f>IF(F519="tak",30*G519*(10+MAX(Q$2:Q518))-D519+T518,T518-D519)</f>
        <v>84853</v>
      </c>
    </row>
    <row r="520" spans="1:20" x14ac:dyDescent="0.3">
      <c r="A520" s="2">
        <v>45445</v>
      </c>
      <c r="B520">
        <f t="shared" si="107"/>
        <v>7</v>
      </c>
      <c r="C520">
        <v>10</v>
      </c>
      <c r="D520">
        <f t="shared" si="108"/>
        <v>150</v>
      </c>
      <c r="E520" t="s">
        <v>6</v>
      </c>
      <c r="F520" s="2" t="str">
        <f t="shared" si="109"/>
        <v>NIE</v>
      </c>
      <c r="G520">
        <f t="shared" si="110"/>
        <v>0.5</v>
      </c>
      <c r="H520">
        <f t="shared" si="106"/>
        <v>150</v>
      </c>
      <c r="I520">
        <f t="shared" si="105"/>
        <v>0</v>
      </c>
      <c r="J520">
        <f t="shared" si="114"/>
        <v>31630</v>
      </c>
      <c r="K520">
        <f t="shared" si="115"/>
        <v>50880</v>
      </c>
      <c r="L520">
        <f t="shared" si="116"/>
        <v>19250</v>
      </c>
      <c r="M520">
        <f t="shared" si="111"/>
        <v>31630</v>
      </c>
      <c r="N520">
        <f t="shared" si="112"/>
        <v>6</v>
      </c>
      <c r="O520" t="str">
        <f t="shared" si="117"/>
        <v>nie</v>
      </c>
      <c r="P520" t="str">
        <f t="shared" si="113"/>
        <v>nie</v>
      </c>
      <c r="Q520">
        <f>IF(P520="koniec",IF(J520&gt;=2400,MAX(Q$2:Q519)+3,0),0)</f>
        <v>0</v>
      </c>
      <c r="R520">
        <f>IF(F520="tak",30*G520*(10+MAX(Q$2:Q519))+R519,R519)</f>
        <v>103953</v>
      </c>
      <c r="S520">
        <f>IF(B520=7,15*(10+MAX(Q$2:Q520)),0)+S519</f>
        <v>32660</v>
      </c>
      <c r="T520">
        <f>IF(F520="tak",30*G520*(10+MAX(Q$2:Q519))-D520+T519,T519-D520)</f>
        <v>84703</v>
      </c>
    </row>
    <row r="521" spans="1:20" x14ac:dyDescent="0.3">
      <c r="A521" s="2">
        <v>45446</v>
      </c>
      <c r="B521">
        <f t="shared" si="107"/>
        <v>1</v>
      </c>
      <c r="C521">
        <v>10</v>
      </c>
      <c r="D521">
        <f t="shared" si="108"/>
        <v>0</v>
      </c>
      <c r="E521" t="s">
        <v>6</v>
      </c>
      <c r="F521" s="2" t="str">
        <f t="shared" si="109"/>
        <v>TAK</v>
      </c>
      <c r="G521">
        <f t="shared" si="110"/>
        <v>0.5</v>
      </c>
      <c r="H521">
        <f t="shared" si="106"/>
        <v>0</v>
      </c>
      <c r="I521">
        <f t="shared" si="105"/>
        <v>150</v>
      </c>
      <c r="J521">
        <f t="shared" si="114"/>
        <v>31780</v>
      </c>
      <c r="K521">
        <f t="shared" si="115"/>
        <v>51030</v>
      </c>
      <c r="L521">
        <f t="shared" si="116"/>
        <v>19250</v>
      </c>
      <c r="M521">
        <f t="shared" si="111"/>
        <v>31780</v>
      </c>
      <c r="N521">
        <f t="shared" si="112"/>
        <v>6</v>
      </c>
      <c r="O521" t="str">
        <f t="shared" si="117"/>
        <v>nie</v>
      </c>
      <c r="P521" t="str">
        <f t="shared" si="113"/>
        <v>nie</v>
      </c>
      <c r="Q521">
        <f>IF(P521="koniec",IF(J521&gt;=2400,MAX(Q$2:Q520)+3,0),0)</f>
        <v>0</v>
      </c>
      <c r="R521">
        <f>IF(F521="tak",30*G521*(10+MAX(Q$2:Q520))+R520,R520)</f>
        <v>104643</v>
      </c>
      <c r="S521">
        <f>IF(B521=7,15*(10+MAX(Q$2:Q521)),0)+S520</f>
        <v>32660</v>
      </c>
      <c r="T521">
        <f>IF(F521="tak",30*G521*(10+MAX(Q$2:Q520))-D521+T520,T520-D521)</f>
        <v>85393</v>
      </c>
    </row>
    <row r="522" spans="1:20" x14ac:dyDescent="0.3">
      <c r="A522" s="2">
        <v>45447</v>
      </c>
      <c r="B522">
        <f t="shared" si="107"/>
        <v>2</v>
      </c>
      <c r="C522">
        <v>10</v>
      </c>
      <c r="D522">
        <f t="shared" si="108"/>
        <v>0</v>
      </c>
      <c r="E522" t="s">
        <v>6</v>
      </c>
      <c r="F522" s="2" t="str">
        <f t="shared" si="109"/>
        <v>TAK</v>
      </c>
      <c r="G522">
        <f t="shared" si="110"/>
        <v>0.5</v>
      </c>
      <c r="H522">
        <f t="shared" si="106"/>
        <v>0</v>
      </c>
      <c r="I522">
        <f t="shared" si="105"/>
        <v>150</v>
      </c>
      <c r="J522">
        <f t="shared" si="114"/>
        <v>31930</v>
      </c>
      <c r="K522">
        <f t="shared" si="115"/>
        <v>51180</v>
      </c>
      <c r="L522">
        <f t="shared" si="116"/>
        <v>19250</v>
      </c>
      <c r="M522">
        <f t="shared" si="111"/>
        <v>31930</v>
      </c>
      <c r="N522">
        <f t="shared" si="112"/>
        <v>6</v>
      </c>
      <c r="O522" t="str">
        <f t="shared" si="117"/>
        <v>nie</v>
      </c>
      <c r="P522" t="str">
        <f t="shared" si="113"/>
        <v>nie</v>
      </c>
      <c r="Q522">
        <f>IF(P522="koniec",IF(J522&gt;=2400,MAX(Q$2:Q521)+3,0),0)</f>
        <v>0</v>
      </c>
      <c r="R522">
        <f>IF(F522="tak",30*G522*(10+MAX(Q$2:Q521))+R521,R521)</f>
        <v>105333</v>
      </c>
      <c r="S522">
        <f>IF(B522=7,15*(10+MAX(Q$2:Q522)),0)+S521</f>
        <v>32660</v>
      </c>
      <c r="T522">
        <f>IF(F522="tak",30*G522*(10+MAX(Q$2:Q521))-D522+T521,T521-D522)</f>
        <v>86083</v>
      </c>
    </row>
    <row r="523" spans="1:20" x14ac:dyDescent="0.3">
      <c r="A523" s="2">
        <v>45448</v>
      </c>
      <c r="B523">
        <f t="shared" si="107"/>
        <v>3</v>
      </c>
      <c r="C523">
        <v>10</v>
      </c>
      <c r="D523">
        <f t="shared" si="108"/>
        <v>0</v>
      </c>
      <c r="E523" t="s">
        <v>6</v>
      </c>
      <c r="F523" s="2" t="str">
        <f t="shared" si="109"/>
        <v>TAK</v>
      </c>
      <c r="G523">
        <f t="shared" si="110"/>
        <v>0.5</v>
      </c>
      <c r="H523">
        <f t="shared" si="106"/>
        <v>0</v>
      </c>
      <c r="I523">
        <f t="shared" si="105"/>
        <v>150</v>
      </c>
      <c r="J523">
        <f t="shared" si="114"/>
        <v>32080</v>
      </c>
      <c r="K523">
        <f t="shared" si="115"/>
        <v>51330</v>
      </c>
      <c r="L523">
        <f t="shared" si="116"/>
        <v>19250</v>
      </c>
      <c r="M523">
        <f t="shared" si="111"/>
        <v>32080</v>
      </c>
      <c r="N523">
        <f t="shared" si="112"/>
        <v>6</v>
      </c>
      <c r="O523" t="str">
        <f t="shared" si="117"/>
        <v>nie</v>
      </c>
      <c r="P523" t="str">
        <f t="shared" si="113"/>
        <v>nie</v>
      </c>
      <c r="Q523">
        <f>IF(P523="koniec",IF(J523&gt;=2400,MAX(Q$2:Q522)+3,0),0)</f>
        <v>0</v>
      </c>
      <c r="R523">
        <f>IF(F523="tak",30*G523*(10+MAX(Q$2:Q522))+R522,R522)</f>
        <v>106023</v>
      </c>
      <c r="S523">
        <f>IF(B523=7,15*(10+MAX(Q$2:Q523)),0)+S522</f>
        <v>32660</v>
      </c>
      <c r="T523">
        <f>IF(F523="tak",30*G523*(10+MAX(Q$2:Q522))-D523+T522,T522-D523)</f>
        <v>86773</v>
      </c>
    </row>
    <row r="524" spans="1:20" x14ac:dyDescent="0.3">
      <c r="A524" s="2">
        <v>45449</v>
      </c>
      <c r="B524">
        <f t="shared" si="107"/>
        <v>4</v>
      </c>
      <c r="C524">
        <v>10</v>
      </c>
      <c r="D524">
        <f t="shared" si="108"/>
        <v>0</v>
      </c>
      <c r="E524" t="s">
        <v>6</v>
      </c>
      <c r="F524" s="2" t="str">
        <f t="shared" si="109"/>
        <v>TAK</v>
      </c>
      <c r="G524">
        <f t="shared" si="110"/>
        <v>0.5</v>
      </c>
      <c r="H524">
        <f t="shared" si="106"/>
        <v>0</v>
      </c>
      <c r="I524">
        <f t="shared" si="105"/>
        <v>150</v>
      </c>
      <c r="J524">
        <f t="shared" si="114"/>
        <v>32230</v>
      </c>
      <c r="K524">
        <f t="shared" si="115"/>
        <v>51480</v>
      </c>
      <c r="L524">
        <f t="shared" si="116"/>
        <v>19250</v>
      </c>
      <c r="M524">
        <f t="shared" si="111"/>
        <v>32230</v>
      </c>
      <c r="N524">
        <f t="shared" si="112"/>
        <v>6</v>
      </c>
      <c r="O524" t="str">
        <f t="shared" si="117"/>
        <v>nie</v>
      </c>
      <c r="P524" t="str">
        <f t="shared" si="113"/>
        <v>nie</v>
      </c>
      <c r="Q524">
        <f>IF(P524="koniec",IF(J524&gt;=2400,MAX(Q$2:Q523)+3,0),0)</f>
        <v>0</v>
      </c>
      <c r="R524">
        <f>IF(F524="tak",30*G524*(10+MAX(Q$2:Q523))+R523,R523)</f>
        <v>106713</v>
      </c>
      <c r="S524">
        <f>IF(B524=7,15*(10+MAX(Q$2:Q524)),0)+S523</f>
        <v>32660</v>
      </c>
      <c r="T524">
        <f>IF(F524="tak",30*G524*(10+MAX(Q$2:Q523))-D524+T523,T523-D524)</f>
        <v>87463</v>
      </c>
    </row>
    <row r="525" spans="1:20" x14ac:dyDescent="0.3">
      <c r="A525" s="2">
        <v>45450</v>
      </c>
      <c r="B525">
        <f t="shared" si="107"/>
        <v>5</v>
      </c>
      <c r="C525">
        <v>10</v>
      </c>
      <c r="D525">
        <f t="shared" si="108"/>
        <v>0</v>
      </c>
      <c r="E525" t="s">
        <v>6</v>
      </c>
      <c r="F525" s="2" t="str">
        <f t="shared" si="109"/>
        <v>TAK</v>
      </c>
      <c r="G525">
        <f t="shared" si="110"/>
        <v>0.5</v>
      </c>
      <c r="H525">
        <f t="shared" si="106"/>
        <v>0</v>
      </c>
      <c r="I525">
        <f t="shared" si="105"/>
        <v>150</v>
      </c>
      <c r="J525">
        <f t="shared" si="114"/>
        <v>32380</v>
      </c>
      <c r="K525">
        <f t="shared" si="115"/>
        <v>51630</v>
      </c>
      <c r="L525">
        <f t="shared" si="116"/>
        <v>19250</v>
      </c>
      <c r="M525">
        <f t="shared" si="111"/>
        <v>32380</v>
      </c>
      <c r="N525">
        <f t="shared" si="112"/>
        <v>6</v>
      </c>
      <c r="O525" t="str">
        <f t="shared" si="117"/>
        <v>nie</v>
      </c>
      <c r="P525" t="str">
        <f t="shared" si="113"/>
        <v>nie</v>
      </c>
      <c r="Q525">
        <f>IF(P525="koniec",IF(J525&gt;=2400,MAX(Q$2:Q524)+3,0),0)</f>
        <v>0</v>
      </c>
      <c r="R525">
        <f>IF(F525="tak",30*G525*(10+MAX(Q$2:Q524))+R524,R524)</f>
        <v>107403</v>
      </c>
      <c r="S525">
        <f>IF(B525=7,15*(10+MAX(Q$2:Q525)),0)+S524</f>
        <v>32660</v>
      </c>
      <c r="T525">
        <f>IF(F525="tak",30*G525*(10+MAX(Q$2:Q524))-D525+T524,T524-D525)</f>
        <v>88153</v>
      </c>
    </row>
    <row r="526" spans="1:20" x14ac:dyDescent="0.3">
      <c r="A526" s="2">
        <v>45451</v>
      </c>
      <c r="B526">
        <f t="shared" si="107"/>
        <v>6</v>
      </c>
      <c r="C526">
        <v>10</v>
      </c>
      <c r="D526">
        <f t="shared" si="108"/>
        <v>0</v>
      </c>
      <c r="E526" t="s">
        <v>6</v>
      </c>
      <c r="F526" s="2" t="str">
        <f t="shared" si="109"/>
        <v>NIE</v>
      </c>
      <c r="G526">
        <f t="shared" si="110"/>
        <v>0.5</v>
      </c>
      <c r="H526">
        <f t="shared" si="106"/>
        <v>0</v>
      </c>
      <c r="I526">
        <f t="shared" si="105"/>
        <v>0</v>
      </c>
      <c r="J526">
        <f t="shared" si="114"/>
        <v>32380</v>
      </c>
      <c r="K526">
        <f t="shared" si="115"/>
        <v>51630</v>
      </c>
      <c r="L526">
        <f t="shared" si="116"/>
        <v>19250</v>
      </c>
      <c r="M526">
        <f t="shared" si="111"/>
        <v>32380</v>
      </c>
      <c r="N526">
        <f t="shared" si="112"/>
        <v>6</v>
      </c>
      <c r="O526" t="str">
        <f t="shared" si="117"/>
        <v>nie</v>
      </c>
      <c r="P526" t="str">
        <f t="shared" si="113"/>
        <v>nie</v>
      </c>
      <c r="Q526">
        <f>IF(P526="koniec",IF(J526&gt;=2400,MAX(Q$2:Q525)+3,0),0)</f>
        <v>0</v>
      </c>
      <c r="R526">
        <f>IF(F526="tak",30*G526*(10+MAX(Q$2:Q525))+R525,R525)</f>
        <v>107403</v>
      </c>
      <c r="S526">
        <f>IF(B526=7,15*(10+MAX(Q$2:Q526)),0)+S525</f>
        <v>32660</v>
      </c>
      <c r="T526">
        <f>IF(F526="tak",30*G526*(10+MAX(Q$2:Q525))-D526+T525,T525-D526)</f>
        <v>88153</v>
      </c>
    </row>
    <row r="527" spans="1:20" x14ac:dyDescent="0.3">
      <c r="A527" s="2">
        <v>45452</v>
      </c>
      <c r="B527">
        <f t="shared" si="107"/>
        <v>7</v>
      </c>
      <c r="C527">
        <v>10</v>
      </c>
      <c r="D527">
        <f t="shared" si="108"/>
        <v>150</v>
      </c>
      <c r="E527" t="s">
        <v>6</v>
      </c>
      <c r="F527" s="2" t="str">
        <f t="shared" si="109"/>
        <v>NIE</v>
      </c>
      <c r="G527">
        <f t="shared" si="110"/>
        <v>0.5</v>
      </c>
      <c r="H527">
        <f t="shared" si="106"/>
        <v>150</v>
      </c>
      <c r="I527">
        <f t="shared" si="105"/>
        <v>0</v>
      </c>
      <c r="J527">
        <f t="shared" si="114"/>
        <v>32230</v>
      </c>
      <c r="K527">
        <f t="shared" si="115"/>
        <v>51630</v>
      </c>
      <c r="L527">
        <f t="shared" si="116"/>
        <v>19400</v>
      </c>
      <c r="M527">
        <f t="shared" si="111"/>
        <v>32230</v>
      </c>
      <c r="N527">
        <f t="shared" si="112"/>
        <v>6</v>
      </c>
      <c r="O527" t="str">
        <f t="shared" si="117"/>
        <v>nie</v>
      </c>
      <c r="P527" t="str">
        <f t="shared" si="113"/>
        <v>nie</v>
      </c>
      <c r="Q527">
        <f>IF(P527="koniec",IF(J527&gt;=2400,MAX(Q$2:Q526)+3,0),0)</f>
        <v>0</v>
      </c>
      <c r="R527">
        <f>IF(F527="tak",30*G527*(10+MAX(Q$2:Q526))+R526,R526)</f>
        <v>107403</v>
      </c>
      <c r="S527">
        <f>IF(B527=7,15*(10+MAX(Q$2:Q527)),0)+S526</f>
        <v>33350</v>
      </c>
      <c r="T527">
        <f>IF(F527="tak",30*G527*(10+MAX(Q$2:Q526))-D527+T526,T526-D527)</f>
        <v>88003</v>
      </c>
    </row>
    <row r="528" spans="1:20" x14ac:dyDescent="0.3">
      <c r="A528" s="2">
        <v>45453</v>
      </c>
      <c r="B528">
        <f t="shared" si="107"/>
        <v>1</v>
      </c>
      <c r="C528">
        <v>10</v>
      </c>
      <c r="D528">
        <f t="shared" si="108"/>
        <v>0</v>
      </c>
      <c r="E528" t="s">
        <v>6</v>
      </c>
      <c r="F528" s="2" t="str">
        <f t="shared" si="109"/>
        <v>TAK</v>
      </c>
      <c r="G528">
        <f t="shared" si="110"/>
        <v>0.5</v>
      </c>
      <c r="H528">
        <f t="shared" si="106"/>
        <v>0</v>
      </c>
      <c r="I528">
        <f t="shared" si="105"/>
        <v>150</v>
      </c>
      <c r="J528">
        <f t="shared" si="114"/>
        <v>32380</v>
      </c>
      <c r="K528">
        <f t="shared" si="115"/>
        <v>51780</v>
      </c>
      <c r="L528">
        <f t="shared" si="116"/>
        <v>19400</v>
      </c>
      <c r="M528">
        <f t="shared" si="111"/>
        <v>32380</v>
      </c>
      <c r="N528">
        <f t="shared" si="112"/>
        <v>6</v>
      </c>
      <c r="O528" t="str">
        <f t="shared" si="117"/>
        <v>nie</v>
      </c>
      <c r="P528" t="str">
        <f t="shared" si="113"/>
        <v>nie</v>
      </c>
      <c r="Q528">
        <f>IF(P528="koniec",IF(J528&gt;=2400,MAX(Q$2:Q527)+3,0),0)</f>
        <v>0</v>
      </c>
      <c r="R528">
        <f>IF(F528="tak",30*G528*(10+MAX(Q$2:Q527))+R527,R527)</f>
        <v>108093</v>
      </c>
      <c r="S528">
        <f>IF(B528=7,15*(10+MAX(Q$2:Q528)),0)+S527</f>
        <v>33350</v>
      </c>
      <c r="T528">
        <f>IF(F528="tak",30*G528*(10+MAX(Q$2:Q527))-D528+T527,T527-D528)</f>
        <v>88693</v>
      </c>
    </row>
    <row r="529" spans="1:20" x14ac:dyDescent="0.3">
      <c r="A529" s="2">
        <v>45454</v>
      </c>
      <c r="B529">
        <f t="shared" si="107"/>
        <v>2</v>
      </c>
      <c r="C529">
        <v>10</v>
      </c>
      <c r="D529">
        <f t="shared" si="108"/>
        <v>0</v>
      </c>
      <c r="E529" t="s">
        <v>6</v>
      </c>
      <c r="F529" s="2" t="str">
        <f t="shared" si="109"/>
        <v>TAK</v>
      </c>
      <c r="G529">
        <f t="shared" si="110"/>
        <v>0.5</v>
      </c>
      <c r="H529">
        <f t="shared" si="106"/>
        <v>0</v>
      </c>
      <c r="I529">
        <f t="shared" si="105"/>
        <v>150</v>
      </c>
      <c r="J529">
        <f t="shared" si="114"/>
        <v>32530</v>
      </c>
      <c r="K529">
        <f t="shared" si="115"/>
        <v>51930</v>
      </c>
      <c r="L529">
        <f t="shared" si="116"/>
        <v>19400</v>
      </c>
      <c r="M529">
        <f t="shared" si="111"/>
        <v>32530</v>
      </c>
      <c r="N529">
        <f t="shared" si="112"/>
        <v>6</v>
      </c>
      <c r="O529" t="str">
        <f t="shared" si="117"/>
        <v>nie</v>
      </c>
      <c r="P529" t="str">
        <f t="shared" si="113"/>
        <v>nie</v>
      </c>
      <c r="Q529">
        <f>IF(P529="koniec",IF(J529&gt;=2400,MAX(Q$2:Q528)+3,0),0)</f>
        <v>0</v>
      </c>
      <c r="R529">
        <f>IF(F529="tak",30*G529*(10+MAX(Q$2:Q528))+R528,R528)</f>
        <v>108783</v>
      </c>
      <c r="S529">
        <f>IF(B529=7,15*(10+MAX(Q$2:Q529)),0)+S528</f>
        <v>33350</v>
      </c>
      <c r="T529">
        <f>IF(F529="tak",30*G529*(10+MAX(Q$2:Q528))-D529+T528,T528-D529)</f>
        <v>89383</v>
      </c>
    </row>
    <row r="530" spans="1:20" x14ac:dyDescent="0.3">
      <c r="A530" s="2">
        <v>45455</v>
      </c>
      <c r="B530">
        <f t="shared" si="107"/>
        <v>3</v>
      </c>
      <c r="C530">
        <v>10</v>
      </c>
      <c r="D530">
        <f t="shared" si="108"/>
        <v>0</v>
      </c>
      <c r="E530" t="s">
        <v>6</v>
      </c>
      <c r="F530" s="2" t="str">
        <f t="shared" si="109"/>
        <v>TAK</v>
      </c>
      <c r="G530">
        <f t="shared" si="110"/>
        <v>0.5</v>
      </c>
      <c r="H530">
        <f t="shared" si="106"/>
        <v>0</v>
      </c>
      <c r="I530">
        <f t="shared" si="105"/>
        <v>150</v>
      </c>
      <c r="J530">
        <f t="shared" si="114"/>
        <v>32680</v>
      </c>
      <c r="K530">
        <f t="shared" si="115"/>
        <v>52080</v>
      </c>
      <c r="L530">
        <f t="shared" si="116"/>
        <v>19400</v>
      </c>
      <c r="M530">
        <f t="shared" si="111"/>
        <v>32680</v>
      </c>
      <c r="N530">
        <f t="shared" si="112"/>
        <v>6</v>
      </c>
      <c r="O530" t="str">
        <f t="shared" si="117"/>
        <v>nie</v>
      </c>
      <c r="P530" t="str">
        <f t="shared" si="113"/>
        <v>nie</v>
      </c>
      <c r="Q530">
        <f>IF(P530="koniec",IF(J530&gt;=2400,MAX(Q$2:Q529)+3,0),0)</f>
        <v>0</v>
      </c>
      <c r="R530">
        <f>IF(F530="tak",30*G530*(10+MAX(Q$2:Q529))+R529,R529)</f>
        <v>109473</v>
      </c>
      <c r="S530">
        <f>IF(B530=7,15*(10+MAX(Q$2:Q530)),0)+S529</f>
        <v>33350</v>
      </c>
      <c r="T530">
        <f>IF(F530="tak",30*G530*(10+MAX(Q$2:Q529))-D530+T529,T529-D530)</f>
        <v>90073</v>
      </c>
    </row>
    <row r="531" spans="1:20" x14ac:dyDescent="0.3">
      <c r="A531" s="2">
        <v>45456</v>
      </c>
      <c r="B531">
        <f t="shared" si="107"/>
        <v>4</v>
      </c>
      <c r="C531">
        <v>10</v>
      </c>
      <c r="D531">
        <f t="shared" si="108"/>
        <v>0</v>
      </c>
      <c r="E531" t="s">
        <v>6</v>
      </c>
      <c r="F531" s="2" t="str">
        <f t="shared" si="109"/>
        <v>TAK</v>
      </c>
      <c r="G531">
        <f t="shared" si="110"/>
        <v>0.5</v>
      </c>
      <c r="H531">
        <f t="shared" si="106"/>
        <v>0</v>
      </c>
      <c r="I531">
        <f t="shared" si="105"/>
        <v>150</v>
      </c>
      <c r="J531">
        <f t="shared" si="114"/>
        <v>32830</v>
      </c>
      <c r="K531">
        <f t="shared" si="115"/>
        <v>52230</v>
      </c>
      <c r="L531">
        <f t="shared" si="116"/>
        <v>19400</v>
      </c>
      <c r="M531">
        <f t="shared" si="111"/>
        <v>32830</v>
      </c>
      <c r="N531">
        <f t="shared" si="112"/>
        <v>6</v>
      </c>
      <c r="O531" t="str">
        <f t="shared" si="117"/>
        <v>nie</v>
      </c>
      <c r="P531" t="str">
        <f t="shared" si="113"/>
        <v>nie</v>
      </c>
      <c r="Q531">
        <f>IF(P531="koniec",IF(J531&gt;=2400,MAX(Q$2:Q530)+3,0),0)</f>
        <v>0</v>
      </c>
      <c r="R531">
        <f>IF(F531="tak",30*G531*(10+MAX(Q$2:Q530))+R530,R530)</f>
        <v>110163</v>
      </c>
      <c r="S531">
        <f>IF(B531=7,15*(10+MAX(Q$2:Q531)),0)+S530</f>
        <v>33350</v>
      </c>
      <c r="T531">
        <f>IF(F531="tak",30*G531*(10+MAX(Q$2:Q530))-D531+T530,T530-D531)</f>
        <v>90763</v>
      </c>
    </row>
    <row r="532" spans="1:20" x14ac:dyDescent="0.3">
      <c r="A532" s="2">
        <v>45457</v>
      </c>
      <c r="B532">
        <f t="shared" si="107"/>
        <v>5</v>
      </c>
      <c r="C532">
        <v>10</v>
      </c>
      <c r="D532">
        <f t="shared" si="108"/>
        <v>0</v>
      </c>
      <c r="E532" t="s">
        <v>6</v>
      </c>
      <c r="F532" s="2" t="str">
        <f t="shared" si="109"/>
        <v>TAK</v>
      </c>
      <c r="G532">
        <f t="shared" si="110"/>
        <v>0.5</v>
      </c>
      <c r="H532">
        <f t="shared" si="106"/>
        <v>0</v>
      </c>
      <c r="I532">
        <f t="shared" si="105"/>
        <v>150</v>
      </c>
      <c r="J532">
        <f t="shared" si="114"/>
        <v>32980</v>
      </c>
      <c r="K532">
        <f t="shared" si="115"/>
        <v>52380</v>
      </c>
      <c r="L532">
        <f t="shared" si="116"/>
        <v>19400</v>
      </c>
      <c r="M532">
        <f t="shared" si="111"/>
        <v>32980</v>
      </c>
      <c r="N532">
        <f t="shared" si="112"/>
        <v>6</v>
      </c>
      <c r="O532" t="str">
        <f t="shared" si="117"/>
        <v>nie</v>
      </c>
      <c r="P532" t="str">
        <f t="shared" si="113"/>
        <v>nie</v>
      </c>
      <c r="Q532">
        <f>IF(P532="koniec",IF(J532&gt;=2400,MAX(Q$2:Q531)+3,0),0)</f>
        <v>0</v>
      </c>
      <c r="R532">
        <f>IF(F532="tak",30*G532*(10+MAX(Q$2:Q531))+R531,R531)</f>
        <v>110853</v>
      </c>
      <c r="S532">
        <f>IF(B532=7,15*(10+MAX(Q$2:Q532)),0)+S531</f>
        <v>33350</v>
      </c>
      <c r="T532">
        <f>IF(F532="tak",30*G532*(10+MAX(Q$2:Q531))-D532+T531,T531-D532)</f>
        <v>91453</v>
      </c>
    </row>
    <row r="533" spans="1:20" x14ac:dyDescent="0.3">
      <c r="A533" s="2">
        <v>45458</v>
      </c>
      <c r="B533">
        <f t="shared" si="107"/>
        <v>6</v>
      </c>
      <c r="C533">
        <v>10</v>
      </c>
      <c r="D533">
        <f t="shared" si="108"/>
        <v>0</v>
      </c>
      <c r="E533" t="s">
        <v>6</v>
      </c>
      <c r="F533" s="2" t="str">
        <f t="shared" si="109"/>
        <v>NIE</v>
      </c>
      <c r="G533">
        <f t="shared" si="110"/>
        <v>0.5</v>
      </c>
      <c r="H533">
        <f t="shared" si="106"/>
        <v>0</v>
      </c>
      <c r="I533">
        <f t="shared" si="105"/>
        <v>0</v>
      </c>
      <c r="J533">
        <f t="shared" si="114"/>
        <v>32980</v>
      </c>
      <c r="K533">
        <f t="shared" si="115"/>
        <v>52380</v>
      </c>
      <c r="L533">
        <f t="shared" si="116"/>
        <v>19400</v>
      </c>
      <c r="M533">
        <f t="shared" si="111"/>
        <v>32980</v>
      </c>
      <c r="N533">
        <f t="shared" si="112"/>
        <v>6</v>
      </c>
      <c r="O533" t="str">
        <f t="shared" si="117"/>
        <v>nie</v>
      </c>
      <c r="P533" t="str">
        <f t="shared" si="113"/>
        <v>nie</v>
      </c>
      <c r="Q533">
        <f>IF(P533="koniec",IF(J533&gt;=2400,MAX(Q$2:Q532)+3,0),0)</f>
        <v>0</v>
      </c>
      <c r="R533">
        <f>IF(F533="tak",30*G533*(10+MAX(Q$2:Q532))+R532,R532)</f>
        <v>110853</v>
      </c>
      <c r="S533">
        <f>IF(B533=7,15*(10+MAX(Q$2:Q533)),0)+S532</f>
        <v>33350</v>
      </c>
      <c r="T533">
        <f>IF(F533="tak",30*G533*(10+MAX(Q$2:Q532))-D533+T532,T532-D533)</f>
        <v>91453</v>
      </c>
    </row>
    <row r="534" spans="1:20" x14ac:dyDescent="0.3">
      <c r="A534" s="2">
        <v>45459</v>
      </c>
      <c r="B534">
        <f t="shared" si="107"/>
        <v>7</v>
      </c>
      <c r="C534">
        <v>10</v>
      </c>
      <c r="D534">
        <f t="shared" si="108"/>
        <v>150</v>
      </c>
      <c r="E534" t="s">
        <v>6</v>
      </c>
      <c r="F534" s="2" t="str">
        <f t="shared" si="109"/>
        <v>NIE</v>
      </c>
      <c r="G534">
        <f t="shared" si="110"/>
        <v>0.5</v>
      </c>
      <c r="H534">
        <f t="shared" si="106"/>
        <v>150</v>
      </c>
      <c r="I534">
        <f t="shared" si="105"/>
        <v>0</v>
      </c>
      <c r="J534">
        <f t="shared" si="114"/>
        <v>32830</v>
      </c>
      <c r="K534">
        <f t="shared" si="115"/>
        <v>52380</v>
      </c>
      <c r="L534">
        <f t="shared" si="116"/>
        <v>19550</v>
      </c>
      <c r="M534">
        <f t="shared" si="111"/>
        <v>32830</v>
      </c>
      <c r="N534">
        <f t="shared" si="112"/>
        <v>6</v>
      </c>
      <c r="O534" t="str">
        <f t="shared" si="117"/>
        <v>nie</v>
      </c>
      <c r="P534" t="str">
        <f t="shared" si="113"/>
        <v>nie</v>
      </c>
      <c r="Q534">
        <f>IF(P534="koniec",IF(J534&gt;=2400,MAX(Q$2:Q533)+3,0),0)</f>
        <v>0</v>
      </c>
      <c r="R534">
        <f>IF(F534="tak",30*G534*(10+MAX(Q$2:Q533))+R533,R533)</f>
        <v>110853</v>
      </c>
      <c r="S534">
        <f>IF(B534=7,15*(10+MAX(Q$2:Q534)),0)+S533</f>
        <v>34040</v>
      </c>
      <c r="T534">
        <f>IF(F534="tak",30*G534*(10+MAX(Q$2:Q533))-D534+T533,T533-D534)</f>
        <v>91303</v>
      </c>
    </row>
    <row r="535" spans="1:20" x14ac:dyDescent="0.3">
      <c r="A535" s="2">
        <v>45460</v>
      </c>
      <c r="B535">
        <f t="shared" si="107"/>
        <v>1</v>
      </c>
      <c r="C535">
        <v>10</v>
      </c>
      <c r="D535">
        <f t="shared" si="108"/>
        <v>0</v>
      </c>
      <c r="E535" t="s">
        <v>6</v>
      </c>
      <c r="F535" s="2" t="str">
        <f t="shared" si="109"/>
        <v>TAK</v>
      </c>
      <c r="G535">
        <f t="shared" si="110"/>
        <v>0.5</v>
      </c>
      <c r="H535">
        <f t="shared" si="106"/>
        <v>0</v>
      </c>
      <c r="I535">
        <f t="shared" si="105"/>
        <v>150</v>
      </c>
      <c r="J535">
        <f t="shared" si="114"/>
        <v>32980</v>
      </c>
      <c r="K535">
        <f t="shared" si="115"/>
        <v>52530</v>
      </c>
      <c r="L535">
        <f t="shared" si="116"/>
        <v>19550</v>
      </c>
      <c r="M535">
        <f t="shared" si="111"/>
        <v>32980</v>
      </c>
      <c r="N535">
        <f t="shared" si="112"/>
        <v>6</v>
      </c>
      <c r="O535" t="str">
        <f t="shared" si="117"/>
        <v>nie</v>
      </c>
      <c r="P535" t="str">
        <f t="shared" si="113"/>
        <v>nie</v>
      </c>
      <c r="Q535">
        <f>IF(P535="koniec",IF(J535&gt;=2400,MAX(Q$2:Q534)+3,0),0)</f>
        <v>0</v>
      </c>
      <c r="R535">
        <f>IF(F535="tak",30*G535*(10+MAX(Q$2:Q534))+R534,R534)</f>
        <v>111543</v>
      </c>
      <c r="S535">
        <f>IF(B535=7,15*(10+MAX(Q$2:Q535)),0)+S534</f>
        <v>34040</v>
      </c>
      <c r="T535">
        <f>IF(F535="tak",30*G535*(10+MAX(Q$2:Q534))-D535+T534,T534-D535)</f>
        <v>91993</v>
      </c>
    </row>
    <row r="536" spans="1:20" x14ac:dyDescent="0.3">
      <c r="A536" s="2">
        <v>45461</v>
      </c>
      <c r="B536">
        <f t="shared" si="107"/>
        <v>2</v>
      </c>
      <c r="C536">
        <v>10</v>
      </c>
      <c r="D536">
        <f t="shared" si="108"/>
        <v>0</v>
      </c>
      <c r="E536" t="s">
        <v>6</v>
      </c>
      <c r="F536" s="2" t="str">
        <f t="shared" si="109"/>
        <v>TAK</v>
      </c>
      <c r="G536">
        <f t="shared" si="110"/>
        <v>0.5</v>
      </c>
      <c r="H536">
        <f t="shared" si="106"/>
        <v>0</v>
      </c>
      <c r="I536">
        <f t="shared" si="105"/>
        <v>150</v>
      </c>
      <c r="J536">
        <f t="shared" si="114"/>
        <v>33130</v>
      </c>
      <c r="K536">
        <f t="shared" si="115"/>
        <v>52680</v>
      </c>
      <c r="L536">
        <f t="shared" si="116"/>
        <v>19550</v>
      </c>
      <c r="M536">
        <f t="shared" si="111"/>
        <v>33130</v>
      </c>
      <c r="N536">
        <f t="shared" si="112"/>
        <v>6</v>
      </c>
      <c r="O536" t="str">
        <f t="shared" si="117"/>
        <v>nie</v>
      </c>
      <c r="P536" t="str">
        <f t="shared" si="113"/>
        <v>nie</v>
      </c>
      <c r="Q536">
        <f>IF(P536="koniec",IF(J536&gt;=2400,MAX(Q$2:Q535)+3,0),0)</f>
        <v>0</v>
      </c>
      <c r="R536">
        <f>IF(F536="tak",30*G536*(10+MAX(Q$2:Q535))+R535,R535)</f>
        <v>112233</v>
      </c>
      <c r="S536">
        <f>IF(B536=7,15*(10+MAX(Q$2:Q536)),0)+S535</f>
        <v>34040</v>
      </c>
      <c r="T536">
        <f>IF(F536="tak",30*G536*(10+MAX(Q$2:Q535))-D536+T535,T535-D536)</f>
        <v>92683</v>
      </c>
    </row>
    <row r="537" spans="1:20" x14ac:dyDescent="0.3">
      <c r="A537" s="2">
        <v>45462</v>
      </c>
      <c r="B537">
        <f t="shared" si="107"/>
        <v>3</v>
      </c>
      <c r="C537">
        <v>10</v>
      </c>
      <c r="D537">
        <f t="shared" si="108"/>
        <v>0</v>
      </c>
      <c r="E537" t="s">
        <v>6</v>
      </c>
      <c r="F537" s="2" t="str">
        <f t="shared" si="109"/>
        <v>TAK</v>
      </c>
      <c r="G537">
        <f t="shared" si="110"/>
        <v>0.5</v>
      </c>
      <c r="H537">
        <f t="shared" si="106"/>
        <v>0</v>
      </c>
      <c r="I537">
        <f t="shared" si="105"/>
        <v>150</v>
      </c>
      <c r="J537">
        <f t="shared" si="114"/>
        <v>33280</v>
      </c>
      <c r="K537">
        <f t="shared" si="115"/>
        <v>52830</v>
      </c>
      <c r="L537">
        <f t="shared" si="116"/>
        <v>19550</v>
      </c>
      <c r="M537">
        <f t="shared" si="111"/>
        <v>33280</v>
      </c>
      <c r="N537">
        <f t="shared" si="112"/>
        <v>6</v>
      </c>
      <c r="O537" t="str">
        <f t="shared" si="117"/>
        <v>nie</v>
      </c>
      <c r="P537" t="str">
        <f t="shared" si="113"/>
        <v>nie</v>
      </c>
      <c r="Q537">
        <f>IF(P537="koniec",IF(J537&gt;=2400,MAX(Q$2:Q536)+3,0),0)</f>
        <v>0</v>
      </c>
      <c r="R537">
        <f>IF(F537="tak",30*G537*(10+MAX(Q$2:Q536))+R536,R536)</f>
        <v>112923</v>
      </c>
      <c r="S537">
        <f>IF(B537=7,15*(10+MAX(Q$2:Q537)),0)+S536</f>
        <v>34040</v>
      </c>
      <c r="T537">
        <f>IF(F537="tak",30*G537*(10+MAX(Q$2:Q536))-D537+T536,T536-D537)</f>
        <v>93373</v>
      </c>
    </row>
    <row r="538" spans="1:20" x14ac:dyDescent="0.3">
      <c r="A538" s="2">
        <v>45463</v>
      </c>
      <c r="B538">
        <f t="shared" si="107"/>
        <v>4</v>
      </c>
      <c r="C538">
        <v>10</v>
      </c>
      <c r="D538">
        <f t="shared" si="108"/>
        <v>0</v>
      </c>
      <c r="E538" t="s">
        <v>6</v>
      </c>
      <c r="F538" s="2" t="str">
        <f t="shared" si="109"/>
        <v>TAK</v>
      </c>
      <c r="G538">
        <f t="shared" si="110"/>
        <v>0.5</v>
      </c>
      <c r="H538">
        <f t="shared" si="106"/>
        <v>0</v>
      </c>
      <c r="I538">
        <f t="shared" si="105"/>
        <v>150</v>
      </c>
      <c r="J538">
        <f t="shared" si="114"/>
        <v>33430</v>
      </c>
      <c r="K538">
        <f t="shared" si="115"/>
        <v>52980</v>
      </c>
      <c r="L538">
        <f t="shared" si="116"/>
        <v>19550</v>
      </c>
      <c r="M538">
        <f t="shared" si="111"/>
        <v>33430</v>
      </c>
      <c r="N538">
        <f t="shared" si="112"/>
        <v>6</v>
      </c>
      <c r="O538" t="str">
        <f t="shared" si="117"/>
        <v>nie</v>
      </c>
      <c r="P538" t="str">
        <f t="shared" si="113"/>
        <v>nie</v>
      </c>
      <c r="Q538">
        <f>IF(P538="koniec",IF(J538&gt;=2400,MAX(Q$2:Q537)+3,0),0)</f>
        <v>0</v>
      </c>
      <c r="R538">
        <f>IF(F538="tak",30*G538*(10+MAX(Q$2:Q537))+R537,R537)</f>
        <v>113613</v>
      </c>
      <c r="S538">
        <f>IF(B538=7,15*(10+MAX(Q$2:Q538)),0)+S537</f>
        <v>34040</v>
      </c>
      <c r="T538">
        <f>IF(F538="tak",30*G538*(10+MAX(Q$2:Q537))-D538+T537,T537-D538)</f>
        <v>94063</v>
      </c>
    </row>
    <row r="539" spans="1:20" x14ac:dyDescent="0.3">
      <c r="A539" s="2">
        <v>45464</v>
      </c>
      <c r="B539">
        <f t="shared" si="107"/>
        <v>5</v>
      </c>
      <c r="C539">
        <v>10</v>
      </c>
      <c r="D539">
        <f t="shared" si="108"/>
        <v>0</v>
      </c>
      <c r="E539" t="s">
        <v>7</v>
      </c>
      <c r="F539" s="2" t="str">
        <f t="shared" si="109"/>
        <v>TAK</v>
      </c>
      <c r="G539">
        <f t="shared" si="110"/>
        <v>0.9</v>
      </c>
      <c r="H539">
        <f t="shared" si="106"/>
        <v>0</v>
      </c>
      <c r="I539">
        <f t="shared" si="105"/>
        <v>270</v>
      </c>
      <c r="J539">
        <f t="shared" si="114"/>
        <v>33700</v>
      </c>
      <c r="K539">
        <f t="shared" si="115"/>
        <v>53250</v>
      </c>
      <c r="L539">
        <f t="shared" si="116"/>
        <v>19550</v>
      </c>
      <c r="M539">
        <f t="shared" si="111"/>
        <v>33700</v>
      </c>
      <c r="N539">
        <f t="shared" si="112"/>
        <v>6</v>
      </c>
      <c r="O539" t="str">
        <f t="shared" si="117"/>
        <v>nie</v>
      </c>
      <c r="P539" t="str">
        <f t="shared" si="113"/>
        <v>nie</v>
      </c>
      <c r="Q539">
        <f>IF(P539="koniec",IF(J539&gt;=2400,MAX(Q$2:Q538)+3,0),0)</f>
        <v>0</v>
      </c>
      <c r="R539">
        <f>IF(F539="tak",30*G539*(10+MAX(Q$2:Q538))+R538,R538)</f>
        <v>114855</v>
      </c>
      <c r="S539">
        <f>IF(B539=7,15*(10+MAX(Q$2:Q539)),0)+S538</f>
        <v>34040</v>
      </c>
      <c r="T539">
        <f>IF(F539="tak",30*G539*(10+MAX(Q$2:Q538))-D539+T538,T538-D539)</f>
        <v>95305</v>
      </c>
    </row>
    <row r="540" spans="1:20" x14ac:dyDescent="0.3">
      <c r="A540" s="2">
        <v>45465</v>
      </c>
      <c r="B540">
        <f t="shared" si="107"/>
        <v>6</v>
      </c>
      <c r="C540">
        <v>10</v>
      </c>
      <c r="D540">
        <f t="shared" si="108"/>
        <v>0</v>
      </c>
      <c r="E540" t="s">
        <v>7</v>
      </c>
      <c r="F540" s="2" t="str">
        <f t="shared" si="109"/>
        <v>NIE</v>
      </c>
      <c r="G540">
        <f t="shared" si="110"/>
        <v>0.9</v>
      </c>
      <c r="H540">
        <f t="shared" si="106"/>
        <v>0</v>
      </c>
      <c r="I540">
        <f t="shared" si="105"/>
        <v>0</v>
      </c>
      <c r="J540">
        <f t="shared" si="114"/>
        <v>33700</v>
      </c>
      <c r="K540">
        <f t="shared" si="115"/>
        <v>53250</v>
      </c>
      <c r="L540">
        <f t="shared" si="116"/>
        <v>19550</v>
      </c>
      <c r="M540">
        <f t="shared" si="111"/>
        <v>33700</v>
      </c>
      <c r="N540">
        <f t="shared" si="112"/>
        <v>6</v>
      </c>
      <c r="O540" t="str">
        <f t="shared" si="117"/>
        <v>nie</v>
      </c>
      <c r="P540" t="str">
        <f t="shared" si="113"/>
        <v>nie</v>
      </c>
      <c r="Q540">
        <f>IF(P540="koniec",IF(J540&gt;=2400,MAX(Q$2:Q539)+3,0),0)</f>
        <v>0</v>
      </c>
      <c r="R540">
        <f>IF(F540="tak",30*G540*(10+MAX(Q$2:Q539))+R539,R539)</f>
        <v>114855</v>
      </c>
      <c r="S540">
        <f>IF(B540=7,15*(10+MAX(Q$2:Q540)),0)+S539</f>
        <v>34040</v>
      </c>
      <c r="T540">
        <f>IF(F540="tak",30*G540*(10+MAX(Q$2:Q539))-D540+T539,T539-D540)</f>
        <v>95305</v>
      </c>
    </row>
    <row r="541" spans="1:20" x14ac:dyDescent="0.3">
      <c r="A541" s="2">
        <v>45466</v>
      </c>
      <c r="B541">
        <f t="shared" si="107"/>
        <v>7</v>
      </c>
      <c r="C541">
        <v>10</v>
      </c>
      <c r="D541">
        <f t="shared" si="108"/>
        <v>150</v>
      </c>
      <c r="E541" t="s">
        <v>7</v>
      </c>
      <c r="F541" s="2" t="str">
        <f t="shared" si="109"/>
        <v>NIE</v>
      </c>
      <c r="G541">
        <f t="shared" si="110"/>
        <v>0.9</v>
      </c>
      <c r="H541">
        <f t="shared" si="106"/>
        <v>150</v>
      </c>
      <c r="I541">
        <f t="shared" si="105"/>
        <v>0</v>
      </c>
      <c r="J541">
        <f t="shared" si="114"/>
        <v>33550</v>
      </c>
      <c r="K541">
        <f t="shared" si="115"/>
        <v>53250</v>
      </c>
      <c r="L541">
        <f t="shared" si="116"/>
        <v>19700</v>
      </c>
      <c r="M541">
        <f t="shared" si="111"/>
        <v>33550</v>
      </c>
      <c r="N541">
        <f t="shared" si="112"/>
        <v>6</v>
      </c>
      <c r="O541" t="str">
        <f t="shared" si="117"/>
        <v>nie</v>
      </c>
      <c r="P541" t="str">
        <f t="shared" si="113"/>
        <v>nie</v>
      </c>
      <c r="Q541">
        <f>IF(P541="koniec",IF(J541&gt;=2400,MAX(Q$2:Q540)+3,0),0)</f>
        <v>0</v>
      </c>
      <c r="R541">
        <f>IF(F541="tak",30*G541*(10+MAX(Q$2:Q540))+R540,R540)</f>
        <v>114855</v>
      </c>
      <c r="S541">
        <f>IF(B541=7,15*(10+MAX(Q$2:Q541)),0)+S540</f>
        <v>34730</v>
      </c>
      <c r="T541">
        <f>IF(F541="tak",30*G541*(10+MAX(Q$2:Q540))-D541+T540,T540-D541)</f>
        <v>95155</v>
      </c>
    </row>
    <row r="542" spans="1:20" x14ac:dyDescent="0.3">
      <c r="A542" s="2">
        <v>45467</v>
      </c>
      <c r="B542">
        <f t="shared" si="107"/>
        <v>1</v>
      </c>
      <c r="C542">
        <v>10</v>
      </c>
      <c r="D542">
        <f t="shared" si="108"/>
        <v>0</v>
      </c>
      <c r="E542" t="s">
        <v>7</v>
      </c>
      <c r="F542" s="2" t="str">
        <f t="shared" si="109"/>
        <v>TAK</v>
      </c>
      <c r="G542">
        <f t="shared" si="110"/>
        <v>0.9</v>
      </c>
      <c r="H542">
        <f t="shared" si="106"/>
        <v>0</v>
      </c>
      <c r="I542">
        <f t="shared" si="105"/>
        <v>270</v>
      </c>
      <c r="J542">
        <f t="shared" si="114"/>
        <v>33820</v>
      </c>
      <c r="K542">
        <f t="shared" si="115"/>
        <v>53520</v>
      </c>
      <c r="L542">
        <f t="shared" si="116"/>
        <v>19700</v>
      </c>
      <c r="M542">
        <f t="shared" si="111"/>
        <v>33820</v>
      </c>
      <c r="N542">
        <f t="shared" si="112"/>
        <v>6</v>
      </c>
      <c r="O542" t="str">
        <f t="shared" si="117"/>
        <v>nie</v>
      </c>
      <c r="P542" t="str">
        <f t="shared" si="113"/>
        <v>nie</v>
      </c>
      <c r="Q542">
        <f>IF(P542="koniec",IF(J542&gt;=2400,MAX(Q$2:Q541)+3,0),0)</f>
        <v>0</v>
      </c>
      <c r="R542">
        <f>IF(F542="tak",30*G542*(10+MAX(Q$2:Q541))+R541,R541)</f>
        <v>116097</v>
      </c>
      <c r="S542">
        <f>IF(B542=7,15*(10+MAX(Q$2:Q542)),0)+S541</f>
        <v>34730</v>
      </c>
      <c r="T542">
        <f>IF(F542="tak",30*G542*(10+MAX(Q$2:Q541))-D542+T541,T541-D542)</f>
        <v>96397</v>
      </c>
    </row>
    <row r="543" spans="1:20" x14ac:dyDescent="0.3">
      <c r="A543" s="2">
        <v>45468</v>
      </c>
      <c r="B543">
        <f t="shared" si="107"/>
        <v>2</v>
      </c>
      <c r="C543">
        <v>10</v>
      </c>
      <c r="D543">
        <f t="shared" si="108"/>
        <v>0</v>
      </c>
      <c r="E543" t="s">
        <v>7</v>
      </c>
      <c r="F543" s="2" t="str">
        <f t="shared" si="109"/>
        <v>TAK</v>
      </c>
      <c r="G543">
        <f t="shared" si="110"/>
        <v>0.9</v>
      </c>
      <c r="H543">
        <f t="shared" si="106"/>
        <v>0</v>
      </c>
      <c r="I543">
        <f t="shared" si="105"/>
        <v>270</v>
      </c>
      <c r="J543">
        <f t="shared" si="114"/>
        <v>34090</v>
      </c>
      <c r="K543">
        <f t="shared" si="115"/>
        <v>53790</v>
      </c>
      <c r="L543">
        <f t="shared" si="116"/>
        <v>19700</v>
      </c>
      <c r="M543">
        <f t="shared" si="111"/>
        <v>34090</v>
      </c>
      <c r="N543">
        <f t="shared" si="112"/>
        <v>6</v>
      </c>
      <c r="O543" t="str">
        <f t="shared" si="117"/>
        <v>nie</v>
      </c>
      <c r="P543" t="str">
        <f t="shared" si="113"/>
        <v>nie</v>
      </c>
      <c r="Q543">
        <f>IF(P543="koniec",IF(J543&gt;=2400,MAX(Q$2:Q542)+3,0),0)</f>
        <v>0</v>
      </c>
      <c r="R543">
        <f>IF(F543="tak",30*G543*(10+MAX(Q$2:Q542))+R542,R542)</f>
        <v>117339</v>
      </c>
      <c r="S543">
        <f>IF(B543=7,15*(10+MAX(Q$2:Q543)),0)+S542</f>
        <v>34730</v>
      </c>
      <c r="T543">
        <f>IF(F543="tak",30*G543*(10+MAX(Q$2:Q542))-D543+T542,T542-D543)</f>
        <v>97639</v>
      </c>
    </row>
    <row r="544" spans="1:20" x14ac:dyDescent="0.3">
      <c r="A544" s="2">
        <v>45469</v>
      </c>
      <c r="B544">
        <f t="shared" si="107"/>
        <v>3</v>
      </c>
      <c r="C544">
        <v>10</v>
      </c>
      <c r="D544">
        <f t="shared" si="108"/>
        <v>0</v>
      </c>
      <c r="E544" t="s">
        <v>7</v>
      </c>
      <c r="F544" s="2" t="str">
        <f t="shared" si="109"/>
        <v>TAK</v>
      </c>
      <c r="G544">
        <f t="shared" si="110"/>
        <v>0.9</v>
      </c>
      <c r="H544">
        <f t="shared" si="106"/>
        <v>0</v>
      </c>
      <c r="I544">
        <f t="shared" si="105"/>
        <v>270</v>
      </c>
      <c r="J544">
        <f t="shared" si="114"/>
        <v>34360</v>
      </c>
      <c r="K544">
        <f t="shared" si="115"/>
        <v>54060</v>
      </c>
      <c r="L544">
        <f t="shared" si="116"/>
        <v>19700</v>
      </c>
      <c r="M544">
        <f t="shared" si="111"/>
        <v>34360</v>
      </c>
      <c r="N544">
        <f t="shared" si="112"/>
        <v>6</v>
      </c>
      <c r="O544" t="str">
        <f t="shared" si="117"/>
        <v>nie</v>
      </c>
      <c r="P544" t="str">
        <f t="shared" si="113"/>
        <v>nie</v>
      </c>
      <c r="Q544">
        <f>IF(P544="koniec",IF(J544&gt;=2400,MAX(Q$2:Q543)+3,0),0)</f>
        <v>0</v>
      </c>
      <c r="R544">
        <f>IF(F544="tak",30*G544*(10+MAX(Q$2:Q543))+R543,R543)</f>
        <v>118581</v>
      </c>
      <c r="S544">
        <f>IF(B544=7,15*(10+MAX(Q$2:Q544)),0)+S543</f>
        <v>34730</v>
      </c>
      <c r="T544">
        <f>IF(F544="tak",30*G544*(10+MAX(Q$2:Q543))-D544+T543,T543-D544)</f>
        <v>98881</v>
      </c>
    </row>
    <row r="545" spans="1:20" x14ac:dyDescent="0.3">
      <c r="A545" s="2">
        <v>45470</v>
      </c>
      <c r="B545">
        <f t="shared" si="107"/>
        <v>4</v>
      </c>
      <c r="C545">
        <v>10</v>
      </c>
      <c r="D545">
        <f t="shared" si="108"/>
        <v>0</v>
      </c>
      <c r="E545" t="s">
        <v>7</v>
      </c>
      <c r="F545" s="2" t="str">
        <f t="shared" si="109"/>
        <v>TAK</v>
      </c>
      <c r="G545">
        <f t="shared" si="110"/>
        <v>0.9</v>
      </c>
      <c r="H545">
        <f t="shared" si="106"/>
        <v>0</v>
      </c>
      <c r="I545">
        <f t="shared" si="105"/>
        <v>270</v>
      </c>
      <c r="J545">
        <f t="shared" si="114"/>
        <v>34630</v>
      </c>
      <c r="K545">
        <f t="shared" si="115"/>
        <v>54330</v>
      </c>
      <c r="L545">
        <f t="shared" si="116"/>
        <v>19700</v>
      </c>
      <c r="M545">
        <f t="shared" si="111"/>
        <v>34630</v>
      </c>
      <c r="N545">
        <f t="shared" si="112"/>
        <v>6</v>
      </c>
      <c r="O545" t="str">
        <f t="shared" si="117"/>
        <v>nie</v>
      </c>
      <c r="P545" t="str">
        <f t="shared" si="113"/>
        <v>nie</v>
      </c>
      <c r="Q545">
        <f>IF(P545="koniec",IF(J545&gt;=2400,MAX(Q$2:Q544)+3,0),0)</f>
        <v>0</v>
      </c>
      <c r="R545">
        <f>IF(F545="tak",30*G545*(10+MAX(Q$2:Q544))+R544,R544)</f>
        <v>119823</v>
      </c>
      <c r="S545">
        <f>IF(B545=7,15*(10+MAX(Q$2:Q545)),0)+S544</f>
        <v>34730</v>
      </c>
      <c r="T545">
        <f>IF(F545="tak",30*G545*(10+MAX(Q$2:Q544))-D545+T544,T544-D545)</f>
        <v>100123</v>
      </c>
    </row>
    <row r="546" spans="1:20" x14ac:dyDescent="0.3">
      <c r="A546" s="2">
        <v>45471</v>
      </c>
      <c r="B546">
        <f t="shared" si="107"/>
        <v>5</v>
      </c>
      <c r="C546">
        <v>10</v>
      </c>
      <c r="D546">
        <f t="shared" si="108"/>
        <v>0</v>
      </c>
      <c r="E546" t="s">
        <v>7</v>
      </c>
      <c r="F546" s="2" t="str">
        <f t="shared" si="109"/>
        <v>TAK</v>
      </c>
      <c r="G546">
        <f t="shared" si="110"/>
        <v>0.9</v>
      </c>
      <c r="H546">
        <f t="shared" si="106"/>
        <v>0</v>
      </c>
      <c r="I546">
        <f t="shared" si="105"/>
        <v>270</v>
      </c>
      <c r="J546">
        <f t="shared" si="114"/>
        <v>34900</v>
      </c>
      <c r="K546">
        <f t="shared" si="115"/>
        <v>54600</v>
      </c>
      <c r="L546">
        <f t="shared" si="116"/>
        <v>19700</v>
      </c>
      <c r="M546">
        <f t="shared" si="111"/>
        <v>34900</v>
      </c>
      <c r="N546">
        <f t="shared" si="112"/>
        <v>6</v>
      </c>
      <c r="O546" t="str">
        <f t="shared" si="117"/>
        <v>nie</v>
      </c>
      <c r="P546" t="str">
        <f t="shared" si="113"/>
        <v>nie</v>
      </c>
      <c r="Q546">
        <f>IF(P546="koniec",IF(J546&gt;=2400,MAX(Q$2:Q545)+3,0),0)</f>
        <v>0</v>
      </c>
      <c r="R546">
        <f>IF(F546="tak",30*G546*(10+MAX(Q$2:Q545))+R545,R545)</f>
        <v>121065</v>
      </c>
      <c r="S546">
        <f>IF(B546=7,15*(10+MAX(Q$2:Q546)),0)+S545</f>
        <v>34730</v>
      </c>
      <c r="T546">
        <f>IF(F546="tak",30*G546*(10+MAX(Q$2:Q545))-D546+T545,T545-D546)</f>
        <v>101365</v>
      </c>
    </row>
    <row r="547" spans="1:20" x14ac:dyDescent="0.3">
      <c r="A547" s="2">
        <v>45472</v>
      </c>
      <c r="B547">
        <f t="shared" si="107"/>
        <v>6</v>
      </c>
      <c r="C547">
        <v>10</v>
      </c>
      <c r="D547">
        <f t="shared" si="108"/>
        <v>0</v>
      </c>
      <c r="E547" t="s">
        <v>7</v>
      </c>
      <c r="F547" s="2" t="str">
        <f t="shared" si="109"/>
        <v>NIE</v>
      </c>
      <c r="G547">
        <f t="shared" si="110"/>
        <v>0.9</v>
      </c>
      <c r="H547">
        <f t="shared" si="106"/>
        <v>0</v>
      </c>
      <c r="I547">
        <f t="shared" si="105"/>
        <v>0</v>
      </c>
      <c r="J547">
        <f t="shared" si="114"/>
        <v>34900</v>
      </c>
      <c r="K547">
        <f t="shared" si="115"/>
        <v>54600</v>
      </c>
      <c r="L547">
        <f t="shared" si="116"/>
        <v>19700</v>
      </c>
      <c r="M547">
        <f t="shared" si="111"/>
        <v>34900</v>
      </c>
      <c r="N547">
        <f t="shared" si="112"/>
        <v>6</v>
      </c>
      <c r="O547" t="str">
        <f t="shared" si="117"/>
        <v>nie</v>
      </c>
      <c r="P547" t="str">
        <f>IF(AND(O547="nie",O548="tak"),"koniec","nie")</f>
        <v>nie</v>
      </c>
      <c r="Q547">
        <f>IF(P547="koniec",IF(J547&gt;=2400,MAX(Q$2:Q546)+3,0),0)</f>
        <v>0</v>
      </c>
      <c r="R547">
        <f>IF(F547="tak",30*G547*(10+MAX(Q$2:Q546))+R546,R546)</f>
        <v>121065</v>
      </c>
      <c r="S547">
        <f>IF(B547=7,15*(10+MAX(Q$2:Q547)),0)+S546</f>
        <v>34730</v>
      </c>
      <c r="T547">
        <f>IF(F547="tak",30*G547*(10+MAX(Q$2:Q546))-D547+T546,T546-D547)</f>
        <v>101365</v>
      </c>
    </row>
    <row r="548" spans="1:20" x14ac:dyDescent="0.3">
      <c r="A548" s="2">
        <v>45473</v>
      </c>
      <c r="B548">
        <f t="shared" si="107"/>
        <v>7</v>
      </c>
      <c r="C548">
        <v>10</v>
      </c>
      <c r="D548">
        <f t="shared" si="108"/>
        <v>150</v>
      </c>
      <c r="E548" t="s">
        <v>7</v>
      </c>
      <c r="F548" s="2" t="str">
        <f t="shared" si="109"/>
        <v>NIE</v>
      </c>
      <c r="G548">
        <f t="shared" si="110"/>
        <v>0.9</v>
      </c>
      <c r="H548">
        <f t="shared" si="106"/>
        <v>150</v>
      </c>
      <c r="I548">
        <f t="shared" si="105"/>
        <v>0</v>
      </c>
      <c r="J548">
        <f t="shared" si="114"/>
        <v>34750</v>
      </c>
      <c r="K548">
        <f>IF(F548="tak",G548*C548*30+K547,K547)</f>
        <v>54600</v>
      </c>
      <c r="L548">
        <f>L547+D548</f>
        <v>19850</v>
      </c>
      <c r="M548">
        <f t="shared" si="111"/>
        <v>34750</v>
      </c>
      <c r="N548">
        <f t="shared" si="112"/>
        <v>6</v>
      </c>
      <c r="O548" t="str">
        <f>IF(N548=N547,"nie","tak")</f>
        <v>nie</v>
      </c>
      <c r="P548" t="str">
        <f>IF(AND(O548="nie",O549="tak"),"koniec","nie")</f>
        <v>koniec</v>
      </c>
      <c r="Q548">
        <f>IF(P548="koniec",IF(J548&gt;=2400,MAX(Q$2:Q547)+3,0),0)</f>
        <v>39</v>
      </c>
      <c r="R548">
        <f>IF(F548="tak",30*G548*(10+MAX(Q$2:Q547))+R547,R547)</f>
        <v>121065</v>
      </c>
      <c r="S548">
        <f>IF(B548=7,15*(10+MAX(Q$2:Q548)),0)+S547</f>
        <v>35465</v>
      </c>
      <c r="T548">
        <f>IF(F548="tak",30*G548*(10+MAX(Q$2:Q547))-D548+T547,T547-D548)</f>
        <v>101215</v>
      </c>
    </row>
    <row r="549" spans="1:20" x14ac:dyDescent="0.3">
      <c r="A549" s="2">
        <v>45474</v>
      </c>
      <c r="B549">
        <f t="shared" si="107"/>
        <v>1</v>
      </c>
      <c r="C549">
        <v>10</v>
      </c>
      <c r="D549">
        <f t="shared" si="108"/>
        <v>0</v>
      </c>
      <c r="E549" t="s">
        <v>7</v>
      </c>
      <c r="F549" s="2" t="str">
        <f t="shared" si="109"/>
        <v>TAK</v>
      </c>
      <c r="G549">
        <f t="shared" si="110"/>
        <v>0.9</v>
      </c>
      <c r="H549">
        <f t="shared" si="106"/>
        <v>0</v>
      </c>
      <c r="I549">
        <f t="shared" si="105"/>
        <v>270</v>
      </c>
      <c r="J549">
        <f t="shared" si="114"/>
        <v>35020</v>
      </c>
      <c r="K549">
        <f>IF(F549="tak",G549*C549*30+K548,K548)</f>
        <v>54870</v>
      </c>
      <c r="L549">
        <f>L548+D549</f>
        <v>19850</v>
      </c>
      <c r="M549">
        <f t="shared" si="111"/>
        <v>35020</v>
      </c>
      <c r="N549">
        <f t="shared" si="112"/>
        <v>7</v>
      </c>
      <c r="O549" t="str">
        <f>IF(N549=N548,"nie","tak")</f>
        <v>tak</v>
      </c>
      <c r="P549" t="str">
        <f t="shared" si="113"/>
        <v>nie</v>
      </c>
      <c r="Q549">
        <f>IF(P549="koniec",IF(J549&gt;=2400,MAX(Q$2:Q548)+3,0),0)</f>
        <v>0</v>
      </c>
      <c r="R549">
        <f>IF(F549="tak",30*G549*(10+MAX(Q$2:Q548))+R548,R548)</f>
        <v>122388</v>
      </c>
      <c r="S549">
        <f>IF(B549=7,15*(10+MAX(Q$2:Q549)),0)+S548</f>
        <v>35465</v>
      </c>
      <c r="T549">
        <f>IF(F549="tak",30*G549*(10+MAX(Q$2:Q548))-D549+T548,T548-D549)</f>
        <v>102538</v>
      </c>
    </row>
    <row r="550" spans="1:20" x14ac:dyDescent="0.3">
      <c r="A550" s="2">
        <v>45475</v>
      </c>
      <c r="B550">
        <f t="shared" si="107"/>
        <v>2</v>
      </c>
      <c r="C550">
        <v>10</v>
      </c>
      <c r="D550">
        <f t="shared" si="108"/>
        <v>0</v>
      </c>
      <c r="E550" t="s">
        <v>7</v>
      </c>
      <c r="F550" s="2" t="str">
        <f t="shared" si="109"/>
        <v>TAK</v>
      </c>
      <c r="G550">
        <f t="shared" si="110"/>
        <v>0.9</v>
      </c>
      <c r="H550">
        <f t="shared" si="106"/>
        <v>0</v>
      </c>
      <c r="I550">
        <f t="shared" si="105"/>
        <v>270</v>
      </c>
      <c r="J550">
        <f t="shared" si="114"/>
        <v>35290</v>
      </c>
      <c r="K550">
        <f t="shared" si="115"/>
        <v>55140</v>
      </c>
      <c r="L550">
        <f t="shared" si="116"/>
        <v>19850</v>
      </c>
      <c r="M550">
        <f t="shared" si="111"/>
        <v>35290</v>
      </c>
      <c r="N550">
        <f t="shared" si="112"/>
        <v>7</v>
      </c>
      <c r="O550" t="str">
        <f t="shared" si="117"/>
        <v>nie</v>
      </c>
      <c r="P550" t="str">
        <f t="shared" si="113"/>
        <v>nie</v>
      </c>
      <c r="Q550">
        <f>IF(P550="koniec",IF(J550&gt;=2400,MAX(Q$2:Q549)+3,0),0)</f>
        <v>0</v>
      </c>
      <c r="R550">
        <f>IF(F550="tak",30*G550*(10+MAX(Q$2:Q549))+R549,R549)</f>
        <v>123711</v>
      </c>
      <c r="S550">
        <f>IF(B550=7,15*(10+MAX(Q$2:Q550)),0)+S549</f>
        <v>35465</v>
      </c>
      <c r="T550">
        <f>IF(F550="tak",30*G550*(10+MAX(Q$2:Q549))-D550+T549,T549-D550)</f>
        <v>103861</v>
      </c>
    </row>
    <row r="551" spans="1:20" x14ac:dyDescent="0.3">
      <c r="A551" s="2">
        <v>45476</v>
      </c>
      <c r="B551">
        <f t="shared" si="107"/>
        <v>3</v>
      </c>
      <c r="C551">
        <v>10</v>
      </c>
      <c r="D551">
        <f t="shared" si="108"/>
        <v>0</v>
      </c>
      <c r="E551" t="s">
        <v>7</v>
      </c>
      <c r="F551" s="2" t="str">
        <f t="shared" si="109"/>
        <v>TAK</v>
      </c>
      <c r="G551">
        <f t="shared" si="110"/>
        <v>0.9</v>
      </c>
      <c r="H551">
        <f t="shared" si="106"/>
        <v>0</v>
      </c>
      <c r="I551">
        <f t="shared" si="105"/>
        <v>270</v>
      </c>
      <c r="J551">
        <f t="shared" si="114"/>
        <v>35560</v>
      </c>
      <c r="K551">
        <f t="shared" si="115"/>
        <v>55410</v>
      </c>
      <c r="L551">
        <f t="shared" si="116"/>
        <v>19850</v>
      </c>
      <c r="M551">
        <f t="shared" si="111"/>
        <v>35560</v>
      </c>
      <c r="N551">
        <f t="shared" si="112"/>
        <v>7</v>
      </c>
      <c r="O551" t="str">
        <f t="shared" si="117"/>
        <v>nie</v>
      </c>
      <c r="P551" t="str">
        <f t="shared" si="113"/>
        <v>nie</v>
      </c>
      <c r="Q551">
        <f>IF(P551="koniec",IF(J551&gt;=2400,MAX(Q$2:Q550)+3,0),0)</f>
        <v>0</v>
      </c>
      <c r="R551">
        <f>IF(F551="tak",30*G551*(10+MAX(Q$2:Q550))+R550,R550)</f>
        <v>125034</v>
      </c>
      <c r="S551">
        <f>IF(B551=7,15*(10+MAX(Q$2:Q551)),0)+S550</f>
        <v>35465</v>
      </c>
      <c r="T551">
        <f>IF(F551="tak",30*G551*(10+MAX(Q$2:Q550))-D551+T550,T550-D551)</f>
        <v>105184</v>
      </c>
    </row>
    <row r="552" spans="1:20" x14ac:dyDescent="0.3">
      <c r="A552" s="2">
        <v>45477</v>
      </c>
      <c r="B552">
        <f t="shared" si="107"/>
        <v>4</v>
      </c>
      <c r="C552">
        <v>10</v>
      </c>
      <c r="D552">
        <f t="shared" si="108"/>
        <v>0</v>
      </c>
      <c r="E552" t="s">
        <v>7</v>
      </c>
      <c r="F552" s="2" t="str">
        <f t="shared" si="109"/>
        <v>TAK</v>
      </c>
      <c r="G552">
        <f t="shared" si="110"/>
        <v>0.9</v>
      </c>
      <c r="H552">
        <f t="shared" si="106"/>
        <v>0</v>
      </c>
      <c r="I552">
        <f t="shared" si="105"/>
        <v>270</v>
      </c>
      <c r="J552">
        <f t="shared" si="114"/>
        <v>35830</v>
      </c>
      <c r="K552">
        <f t="shared" si="115"/>
        <v>55680</v>
      </c>
      <c r="L552">
        <f t="shared" si="116"/>
        <v>19850</v>
      </c>
      <c r="M552">
        <f t="shared" si="111"/>
        <v>35830</v>
      </c>
      <c r="N552">
        <f t="shared" si="112"/>
        <v>7</v>
      </c>
      <c r="O552" t="str">
        <f t="shared" si="117"/>
        <v>nie</v>
      </c>
      <c r="P552" t="str">
        <f t="shared" si="113"/>
        <v>nie</v>
      </c>
      <c r="Q552">
        <f>IF(P552="koniec",IF(J552&gt;=2400,MAX(Q$2:Q551)+3,0),0)</f>
        <v>0</v>
      </c>
      <c r="R552">
        <f>IF(F552="tak",30*G552*(10+MAX(Q$2:Q551))+R551,R551)</f>
        <v>126357</v>
      </c>
      <c r="S552">
        <f>IF(B552=7,15*(10+MAX(Q$2:Q552)),0)+S551</f>
        <v>35465</v>
      </c>
      <c r="T552">
        <f>IF(F552="tak",30*G552*(10+MAX(Q$2:Q551))-D552+T551,T551-D552)</f>
        <v>106507</v>
      </c>
    </row>
    <row r="553" spans="1:20" x14ac:dyDescent="0.3">
      <c r="A553" s="2">
        <v>45478</v>
      </c>
      <c r="B553">
        <f t="shared" si="107"/>
        <v>5</v>
      </c>
      <c r="C553">
        <v>10</v>
      </c>
      <c r="D553">
        <f t="shared" si="108"/>
        <v>0</v>
      </c>
      <c r="E553" t="s">
        <v>7</v>
      </c>
      <c r="F553" s="2" t="str">
        <f t="shared" si="109"/>
        <v>TAK</v>
      </c>
      <c r="G553">
        <f t="shared" si="110"/>
        <v>0.9</v>
      </c>
      <c r="H553">
        <f t="shared" si="106"/>
        <v>0</v>
      </c>
      <c r="I553">
        <f t="shared" si="105"/>
        <v>270</v>
      </c>
      <c r="J553">
        <f t="shared" si="114"/>
        <v>36100</v>
      </c>
      <c r="K553">
        <f t="shared" si="115"/>
        <v>55950</v>
      </c>
      <c r="L553">
        <f t="shared" si="116"/>
        <v>19850</v>
      </c>
      <c r="M553">
        <f t="shared" si="111"/>
        <v>36100</v>
      </c>
      <c r="N553">
        <f t="shared" si="112"/>
        <v>7</v>
      </c>
      <c r="O553" t="str">
        <f t="shared" si="117"/>
        <v>nie</v>
      </c>
      <c r="P553" t="str">
        <f t="shared" si="113"/>
        <v>nie</v>
      </c>
      <c r="Q553">
        <f>IF(P553="koniec",IF(J553&gt;=2400,MAX(Q$2:Q552)+3,0),0)</f>
        <v>0</v>
      </c>
      <c r="R553">
        <f>IF(F553="tak",30*G553*(10+MAX(Q$2:Q552))+R552,R552)</f>
        <v>127680</v>
      </c>
      <c r="S553">
        <f>IF(B553=7,15*(10+MAX(Q$2:Q553)),0)+S552</f>
        <v>35465</v>
      </c>
      <c r="T553">
        <f>IF(F553="tak",30*G553*(10+MAX(Q$2:Q552))-D553+T552,T552-D553)</f>
        <v>107830</v>
      </c>
    </row>
    <row r="554" spans="1:20" x14ac:dyDescent="0.3">
      <c r="A554" s="2">
        <v>45479</v>
      </c>
      <c r="B554">
        <f t="shared" si="107"/>
        <v>6</v>
      </c>
      <c r="C554">
        <v>10</v>
      </c>
      <c r="D554">
        <f t="shared" si="108"/>
        <v>0</v>
      </c>
      <c r="E554" t="s">
        <v>7</v>
      </c>
      <c r="F554" s="2" t="str">
        <f t="shared" si="109"/>
        <v>NIE</v>
      </c>
      <c r="G554">
        <f t="shared" si="110"/>
        <v>0.9</v>
      </c>
      <c r="H554">
        <f t="shared" si="106"/>
        <v>0</v>
      </c>
      <c r="I554">
        <f t="shared" si="105"/>
        <v>0</v>
      </c>
      <c r="J554">
        <f t="shared" si="114"/>
        <v>36100</v>
      </c>
      <c r="K554">
        <f t="shared" si="115"/>
        <v>55950</v>
      </c>
      <c r="L554">
        <f t="shared" si="116"/>
        <v>19850</v>
      </c>
      <c r="M554">
        <f t="shared" si="111"/>
        <v>36100</v>
      </c>
      <c r="N554">
        <f t="shared" si="112"/>
        <v>7</v>
      </c>
      <c r="O554" t="str">
        <f t="shared" si="117"/>
        <v>nie</v>
      </c>
      <c r="P554" t="str">
        <f t="shared" si="113"/>
        <v>nie</v>
      </c>
      <c r="Q554">
        <f>IF(P554="koniec",IF(J554&gt;=2400,MAX(Q$2:Q553)+3,0),0)</f>
        <v>0</v>
      </c>
      <c r="R554">
        <f>IF(F554="tak",30*G554*(10+MAX(Q$2:Q553))+R553,R553)</f>
        <v>127680</v>
      </c>
      <c r="S554">
        <f>IF(B554=7,15*(10+MAX(Q$2:Q554)),0)+S553</f>
        <v>35465</v>
      </c>
      <c r="T554">
        <f>IF(F554="tak",30*G554*(10+MAX(Q$2:Q553))-D554+T553,T553-D554)</f>
        <v>107830</v>
      </c>
    </row>
    <row r="555" spans="1:20" x14ac:dyDescent="0.3">
      <c r="A555" s="2">
        <v>45480</v>
      </c>
      <c r="B555">
        <f t="shared" si="107"/>
        <v>7</v>
      </c>
      <c r="C555">
        <v>10</v>
      </c>
      <c r="D555">
        <f t="shared" si="108"/>
        <v>150</v>
      </c>
      <c r="E555" t="s">
        <v>7</v>
      </c>
      <c r="F555" s="2" t="str">
        <f t="shared" si="109"/>
        <v>NIE</v>
      </c>
      <c r="G555">
        <f t="shared" si="110"/>
        <v>0.9</v>
      </c>
      <c r="H555">
        <f t="shared" si="106"/>
        <v>150</v>
      </c>
      <c r="I555">
        <f t="shared" si="105"/>
        <v>0</v>
      </c>
      <c r="J555">
        <f t="shared" si="114"/>
        <v>35950</v>
      </c>
      <c r="K555">
        <f t="shared" si="115"/>
        <v>55950</v>
      </c>
      <c r="L555">
        <f t="shared" si="116"/>
        <v>20000</v>
      </c>
      <c r="M555">
        <f t="shared" si="111"/>
        <v>35950</v>
      </c>
      <c r="N555">
        <f t="shared" si="112"/>
        <v>7</v>
      </c>
      <c r="O555" t="str">
        <f t="shared" si="117"/>
        <v>nie</v>
      </c>
      <c r="P555" t="str">
        <f t="shared" si="113"/>
        <v>nie</v>
      </c>
      <c r="Q555">
        <f>IF(P555="koniec",IF(J555&gt;=2400,MAX(Q$2:Q554)+3,0),0)</f>
        <v>0</v>
      </c>
      <c r="R555">
        <f>IF(F555="tak",30*G555*(10+MAX(Q$2:Q554))+R554,R554)</f>
        <v>127680</v>
      </c>
      <c r="S555">
        <f>IF(B555=7,15*(10+MAX(Q$2:Q555)),0)+S554</f>
        <v>36200</v>
      </c>
      <c r="T555">
        <f>IF(F555="tak",30*G555*(10+MAX(Q$2:Q554))-D555+T554,T554-D555)</f>
        <v>107680</v>
      </c>
    </row>
    <row r="556" spans="1:20" x14ac:dyDescent="0.3">
      <c r="A556" s="2">
        <v>45481</v>
      </c>
      <c r="B556">
        <f t="shared" si="107"/>
        <v>1</v>
      </c>
      <c r="C556">
        <v>10</v>
      </c>
      <c r="D556">
        <f t="shared" si="108"/>
        <v>0</v>
      </c>
      <c r="E556" t="s">
        <v>7</v>
      </c>
      <c r="F556" s="2" t="str">
        <f t="shared" si="109"/>
        <v>TAK</v>
      </c>
      <c r="G556">
        <f t="shared" si="110"/>
        <v>0.9</v>
      </c>
      <c r="H556">
        <f t="shared" si="106"/>
        <v>0</v>
      </c>
      <c r="I556">
        <f t="shared" si="105"/>
        <v>270</v>
      </c>
      <c r="J556">
        <f t="shared" si="114"/>
        <v>36220</v>
      </c>
      <c r="K556">
        <f t="shared" si="115"/>
        <v>56220</v>
      </c>
      <c r="L556">
        <f t="shared" si="116"/>
        <v>20000</v>
      </c>
      <c r="M556">
        <f t="shared" si="111"/>
        <v>36220</v>
      </c>
      <c r="N556">
        <f t="shared" si="112"/>
        <v>7</v>
      </c>
      <c r="O556" t="str">
        <f t="shared" si="117"/>
        <v>nie</v>
      </c>
      <c r="P556" t="str">
        <f t="shared" si="113"/>
        <v>nie</v>
      </c>
      <c r="Q556">
        <f>IF(P556="koniec",IF(J556&gt;=2400,MAX(Q$2:Q555)+3,0),0)</f>
        <v>0</v>
      </c>
      <c r="R556">
        <f>IF(F556="tak",30*G556*(10+MAX(Q$2:Q555))+R555,R555)</f>
        <v>129003</v>
      </c>
      <c r="S556">
        <f>IF(B556=7,15*(10+MAX(Q$2:Q556)),0)+S555</f>
        <v>36200</v>
      </c>
      <c r="T556">
        <f>IF(F556="tak",30*G556*(10+MAX(Q$2:Q555))-D556+T555,T555-D556)</f>
        <v>109003</v>
      </c>
    </row>
    <row r="557" spans="1:20" x14ac:dyDescent="0.3">
      <c r="A557" s="2">
        <v>45482</v>
      </c>
      <c r="B557">
        <f t="shared" si="107"/>
        <v>2</v>
      </c>
      <c r="C557">
        <v>10</v>
      </c>
      <c r="D557">
        <f t="shared" si="108"/>
        <v>0</v>
      </c>
      <c r="E557" t="s">
        <v>7</v>
      </c>
      <c r="F557" s="2" t="str">
        <f t="shared" si="109"/>
        <v>TAK</v>
      </c>
      <c r="G557">
        <f t="shared" si="110"/>
        <v>0.9</v>
      </c>
      <c r="H557">
        <f t="shared" si="106"/>
        <v>0</v>
      </c>
      <c r="I557">
        <f t="shared" si="105"/>
        <v>270</v>
      </c>
      <c r="J557">
        <f t="shared" si="114"/>
        <v>36490</v>
      </c>
      <c r="K557">
        <f t="shared" si="115"/>
        <v>56490</v>
      </c>
      <c r="L557">
        <f t="shared" si="116"/>
        <v>20000</v>
      </c>
      <c r="M557">
        <f t="shared" si="111"/>
        <v>36490</v>
      </c>
      <c r="N557">
        <f t="shared" si="112"/>
        <v>7</v>
      </c>
      <c r="O557" t="str">
        <f t="shared" si="117"/>
        <v>nie</v>
      </c>
      <c r="P557" t="str">
        <f t="shared" si="113"/>
        <v>nie</v>
      </c>
      <c r="Q557">
        <f>IF(P557="koniec",IF(J557&gt;=2400,MAX(Q$2:Q556)+3,0),0)</f>
        <v>0</v>
      </c>
      <c r="R557">
        <f>IF(F557="tak",30*G557*(10+MAX(Q$2:Q556))+R556,R556)</f>
        <v>130326</v>
      </c>
      <c r="S557">
        <f>IF(B557=7,15*(10+MAX(Q$2:Q557)),0)+S556</f>
        <v>36200</v>
      </c>
      <c r="T557">
        <f>IF(F557="tak",30*G557*(10+MAX(Q$2:Q556))-D557+T556,T556-D557)</f>
        <v>110326</v>
      </c>
    </row>
    <row r="558" spans="1:20" x14ac:dyDescent="0.3">
      <c r="A558" s="2">
        <v>45483</v>
      </c>
      <c r="B558">
        <f t="shared" si="107"/>
        <v>3</v>
      </c>
      <c r="C558">
        <v>10</v>
      </c>
      <c r="D558">
        <f t="shared" si="108"/>
        <v>0</v>
      </c>
      <c r="E558" t="s">
        <v>7</v>
      </c>
      <c r="F558" s="2" t="str">
        <f t="shared" si="109"/>
        <v>TAK</v>
      </c>
      <c r="G558">
        <f t="shared" si="110"/>
        <v>0.9</v>
      </c>
      <c r="H558">
        <f t="shared" si="106"/>
        <v>0</v>
      </c>
      <c r="I558">
        <f t="shared" si="105"/>
        <v>270</v>
      </c>
      <c r="J558">
        <f t="shared" si="114"/>
        <v>36760</v>
      </c>
      <c r="K558">
        <f t="shared" si="115"/>
        <v>56760</v>
      </c>
      <c r="L558">
        <f t="shared" si="116"/>
        <v>20000</v>
      </c>
      <c r="M558">
        <f t="shared" si="111"/>
        <v>36760</v>
      </c>
      <c r="N558">
        <f t="shared" si="112"/>
        <v>7</v>
      </c>
      <c r="O558" t="str">
        <f t="shared" si="117"/>
        <v>nie</v>
      </c>
      <c r="P558" t="str">
        <f t="shared" si="113"/>
        <v>nie</v>
      </c>
      <c r="Q558">
        <f>IF(P558="koniec",IF(J558&gt;=2400,MAX(Q$2:Q557)+3,0),0)</f>
        <v>0</v>
      </c>
      <c r="R558">
        <f>IF(F558="tak",30*G558*(10+MAX(Q$2:Q557))+R557,R557)</f>
        <v>131649</v>
      </c>
      <c r="S558">
        <f>IF(B558=7,15*(10+MAX(Q$2:Q558)),0)+S557</f>
        <v>36200</v>
      </c>
      <c r="T558">
        <f>IF(F558="tak",30*G558*(10+MAX(Q$2:Q557))-D558+T557,T557-D558)</f>
        <v>111649</v>
      </c>
    </row>
    <row r="559" spans="1:20" x14ac:dyDescent="0.3">
      <c r="A559" s="2">
        <v>45484</v>
      </c>
      <c r="B559">
        <f t="shared" si="107"/>
        <v>4</v>
      </c>
      <c r="C559">
        <v>10</v>
      </c>
      <c r="D559">
        <f t="shared" si="108"/>
        <v>0</v>
      </c>
      <c r="E559" t="s">
        <v>7</v>
      </c>
      <c r="F559" s="2" t="str">
        <f t="shared" si="109"/>
        <v>TAK</v>
      </c>
      <c r="G559">
        <f t="shared" si="110"/>
        <v>0.9</v>
      </c>
      <c r="H559">
        <f t="shared" si="106"/>
        <v>0</v>
      </c>
      <c r="I559">
        <f t="shared" si="105"/>
        <v>270</v>
      </c>
      <c r="J559">
        <f t="shared" si="114"/>
        <v>37030</v>
      </c>
      <c r="K559">
        <f t="shared" si="115"/>
        <v>57030</v>
      </c>
      <c r="L559">
        <f t="shared" si="116"/>
        <v>20000</v>
      </c>
      <c r="M559">
        <f t="shared" si="111"/>
        <v>37030</v>
      </c>
      <c r="N559">
        <f t="shared" si="112"/>
        <v>7</v>
      </c>
      <c r="O559" t="str">
        <f t="shared" si="117"/>
        <v>nie</v>
      </c>
      <c r="P559" t="str">
        <f t="shared" si="113"/>
        <v>nie</v>
      </c>
      <c r="Q559">
        <f>IF(P559="koniec",IF(J559&gt;=2400,MAX(Q$2:Q558)+3,0),0)</f>
        <v>0</v>
      </c>
      <c r="R559">
        <f>IF(F559="tak",30*G559*(10+MAX(Q$2:Q558))+R558,R558)</f>
        <v>132972</v>
      </c>
      <c r="S559">
        <f>IF(B559=7,15*(10+MAX(Q$2:Q559)),0)+S558</f>
        <v>36200</v>
      </c>
      <c r="T559">
        <f>IF(F559="tak",30*G559*(10+MAX(Q$2:Q558))-D559+T558,T558-D559)</f>
        <v>112972</v>
      </c>
    </row>
    <row r="560" spans="1:20" x14ac:dyDescent="0.3">
      <c r="A560" s="2">
        <v>45485</v>
      </c>
      <c r="B560">
        <f t="shared" si="107"/>
        <v>5</v>
      </c>
      <c r="C560">
        <v>10</v>
      </c>
      <c r="D560">
        <f t="shared" si="108"/>
        <v>0</v>
      </c>
      <c r="E560" t="s">
        <v>7</v>
      </c>
      <c r="F560" s="2" t="str">
        <f t="shared" si="109"/>
        <v>TAK</v>
      </c>
      <c r="G560">
        <f t="shared" si="110"/>
        <v>0.9</v>
      </c>
      <c r="H560">
        <f t="shared" si="106"/>
        <v>0</v>
      </c>
      <c r="I560">
        <f t="shared" si="105"/>
        <v>270</v>
      </c>
      <c r="J560">
        <f t="shared" si="114"/>
        <v>37300</v>
      </c>
      <c r="K560">
        <f t="shared" si="115"/>
        <v>57300</v>
      </c>
      <c r="L560">
        <f t="shared" si="116"/>
        <v>20000</v>
      </c>
      <c r="M560">
        <f t="shared" si="111"/>
        <v>37300</v>
      </c>
      <c r="N560">
        <f t="shared" si="112"/>
        <v>7</v>
      </c>
      <c r="O560" t="str">
        <f t="shared" si="117"/>
        <v>nie</v>
      </c>
      <c r="P560" t="str">
        <f t="shared" si="113"/>
        <v>nie</v>
      </c>
      <c r="Q560">
        <f>IF(P560="koniec",IF(J560&gt;=2400,MAX(Q$2:Q559)+3,0),0)</f>
        <v>0</v>
      </c>
      <c r="R560">
        <f>IF(F560="tak",30*G560*(10+MAX(Q$2:Q559))+R559,R559)</f>
        <v>134295</v>
      </c>
      <c r="S560">
        <f>IF(B560=7,15*(10+MAX(Q$2:Q560)),0)+S559</f>
        <v>36200</v>
      </c>
      <c r="T560">
        <f>IF(F560="tak",30*G560*(10+MAX(Q$2:Q559))-D560+T559,T559-D560)</f>
        <v>114295</v>
      </c>
    </row>
    <row r="561" spans="1:20" x14ac:dyDescent="0.3">
      <c r="A561" s="2">
        <v>45486</v>
      </c>
      <c r="B561">
        <f t="shared" si="107"/>
        <v>6</v>
      </c>
      <c r="C561">
        <v>10</v>
      </c>
      <c r="D561">
        <f t="shared" si="108"/>
        <v>0</v>
      </c>
      <c r="E561" t="s">
        <v>7</v>
      </c>
      <c r="F561" s="2" t="str">
        <f t="shared" si="109"/>
        <v>NIE</v>
      </c>
      <c r="G561">
        <f t="shared" si="110"/>
        <v>0.9</v>
      </c>
      <c r="H561">
        <f t="shared" si="106"/>
        <v>0</v>
      </c>
      <c r="I561">
        <f t="shared" ref="I561:I622" si="118">IF(F561="tak",G561*C561*30,0)</f>
        <v>0</v>
      </c>
      <c r="J561">
        <f t="shared" si="114"/>
        <v>37300</v>
      </c>
      <c r="K561">
        <f t="shared" si="115"/>
        <v>57300</v>
      </c>
      <c r="L561">
        <f t="shared" si="116"/>
        <v>20000</v>
      </c>
      <c r="M561">
        <f t="shared" si="111"/>
        <v>37300</v>
      </c>
      <c r="N561">
        <f t="shared" si="112"/>
        <v>7</v>
      </c>
      <c r="O561" t="str">
        <f t="shared" si="117"/>
        <v>nie</v>
      </c>
      <c r="P561" t="str">
        <f t="shared" si="113"/>
        <v>nie</v>
      </c>
      <c r="Q561">
        <f>IF(P561="koniec",IF(J561&gt;=2400,MAX(Q$2:Q560)+3,0),0)</f>
        <v>0</v>
      </c>
      <c r="R561">
        <f>IF(F561="tak",30*G561*(10+MAX(Q$2:Q560))+R560,R560)</f>
        <v>134295</v>
      </c>
      <c r="S561">
        <f>IF(B561=7,15*(10+MAX(Q$2:Q561)),0)+S560</f>
        <v>36200</v>
      </c>
      <c r="T561">
        <f>IF(F561="tak",30*G561*(10+MAX(Q$2:Q560))-D561+T560,T560-D561)</f>
        <v>114295</v>
      </c>
    </row>
    <row r="562" spans="1:20" x14ac:dyDescent="0.3">
      <c r="A562" s="2">
        <v>45487</v>
      </c>
      <c r="B562">
        <f t="shared" si="107"/>
        <v>7</v>
      </c>
      <c r="C562">
        <v>10</v>
      </c>
      <c r="D562">
        <f t="shared" si="108"/>
        <v>150</v>
      </c>
      <c r="E562" t="s">
        <v>7</v>
      </c>
      <c r="F562" s="2" t="str">
        <f t="shared" si="109"/>
        <v>NIE</v>
      </c>
      <c r="G562">
        <f t="shared" si="110"/>
        <v>0.9</v>
      </c>
      <c r="H562">
        <f t="shared" ref="H562:H623" si="119">D562</f>
        <v>150</v>
      </c>
      <c r="I562">
        <f t="shared" si="118"/>
        <v>0</v>
      </c>
      <c r="J562">
        <f t="shared" si="114"/>
        <v>37150</v>
      </c>
      <c r="K562">
        <f t="shared" si="115"/>
        <v>57300</v>
      </c>
      <c r="L562">
        <f t="shared" si="116"/>
        <v>20150</v>
      </c>
      <c r="M562">
        <f t="shared" si="111"/>
        <v>37150</v>
      </c>
      <c r="N562">
        <f t="shared" si="112"/>
        <v>7</v>
      </c>
      <c r="O562" t="str">
        <f t="shared" si="117"/>
        <v>nie</v>
      </c>
      <c r="P562" t="str">
        <f t="shared" si="113"/>
        <v>nie</v>
      </c>
      <c r="Q562">
        <f>IF(P562="koniec",IF(J562&gt;=2400,MAX(Q$2:Q561)+3,0),0)</f>
        <v>0</v>
      </c>
      <c r="R562">
        <f>IF(F562="tak",30*G562*(10+MAX(Q$2:Q561))+R561,R561)</f>
        <v>134295</v>
      </c>
      <c r="S562">
        <f>IF(B562=7,15*(10+MAX(Q$2:Q562)),0)+S561</f>
        <v>36935</v>
      </c>
      <c r="T562">
        <f>IF(F562="tak",30*G562*(10+MAX(Q$2:Q561))-D562+T561,T561-D562)</f>
        <v>114145</v>
      </c>
    </row>
    <row r="563" spans="1:20" x14ac:dyDescent="0.3">
      <c r="A563" s="2">
        <v>45488</v>
      </c>
      <c r="B563">
        <f t="shared" si="107"/>
        <v>1</v>
      </c>
      <c r="C563">
        <v>10</v>
      </c>
      <c r="D563">
        <f t="shared" si="108"/>
        <v>0</v>
      </c>
      <c r="E563" t="s">
        <v>7</v>
      </c>
      <c r="F563" s="2" t="str">
        <f t="shared" si="109"/>
        <v>TAK</v>
      </c>
      <c r="G563">
        <f t="shared" si="110"/>
        <v>0.9</v>
      </c>
      <c r="H563">
        <f t="shared" si="119"/>
        <v>0</v>
      </c>
      <c r="I563">
        <f t="shared" si="118"/>
        <v>270</v>
      </c>
      <c r="J563">
        <f t="shared" si="114"/>
        <v>37420</v>
      </c>
      <c r="K563">
        <f t="shared" si="115"/>
        <v>57570</v>
      </c>
      <c r="L563">
        <f t="shared" si="116"/>
        <v>20150</v>
      </c>
      <c r="M563">
        <f t="shared" si="111"/>
        <v>37420</v>
      </c>
      <c r="N563">
        <f t="shared" si="112"/>
        <v>7</v>
      </c>
      <c r="O563" t="str">
        <f t="shared" si="117"/>
        <v>nie</v>
      </c>
      <c r="P563" t="str">
        <f t="shared" si="113"/>
        <v>nie</v>
      </c>
      <c r="Q563">
        <f>IF(P563="koniec",IF(J563&gt;=2400,MAX(Q$2:Q562)+3,0),0)</f>
        <v>0</v>
      </c>
      <c r="R563">
        <f>IF(F563="tak",30*G563*(10+MAX(Q$2:Q562))+R562,R562)</f>
        <v>135618</v>
      </c>
      <c r="S563">
        <f>IF(B563=7,15*(10+MAX(Q$2:Q563)),0)+S562</f>
        <v>36935</v>
      </c>
      <c r="T563">
        <f>IF(F563="tak",30*G563*(10+MAX(Q$2:Q562))-D563+T562,T562-D563)</f>
        <v>115468</v>
      </c>
    </row>
    <row r="564" spans="1:20" x14ac:dyDescent="0.3">
      <c r="A564" s="2">
        <v>45489</v>
      </c>
      <c r="B564">
        <f t="shared" si="107"/>
        <v>2</v>
      </c>
      <c r="C564">
        <v>10</v>
      </c>
      <c r="D564">
        <f t="shared" si="108"/>
        <v>0</v>
      </c>
      <c r="E564" t="s">
        <v>7</v>
      </c>
      <c r="F564" s="2" t="str">
        <f t="shared" si="109"/>
        <v>TAK</v>
      </c>
      <c r="G564">
        <f t="shared" si="110"/>
        <v>0.9</v>
      </c>
      <c r="H564">
        <f t="shared" si="119"/>
        <v>0</v>
      </c>
      <c r="I564">
        <f t="shared" si="118"/>
        <v>270</v>
      </c>
      <c r="J564">
        <f t="shared" si="114"/>
        <v>37690</v>
      </c>
      <c r="K564">
        <f t="shared" si="115"/>
        <v>57840</v>
      </c>
      <c r="L564">
        <f t="shared" si="116"/>
        <v>20150</v>
      </c>
      <c r="M564">
        <f t="shared" si="111"/>
        <v>37690</v>
      </c>
      <c r="N564">
        <f t="shared" si="112"/>
        <v>7</v>
      </c>
      <c r="O564" t="str">
        <f t="shared" si="117"/>
        <v>nie</v>
      </c>
      <c r="P564" t="str">
        <f t="shared" si="113"/>
        <v>nie</v>
      </c>
      <c r="Q564">
        <f>IF(P564="koniec",IF(J564&gt;=2400,MAX(Q$2:Q563)+3,0),0)</f>
        <v>0</v>
      </c>
      <c r="R564">
        <f>IF(F564="tak",30*G564*(10+MAX(Q$2:Q563))+R563,R563)</f>
        <v>136941</v>
      </c>
      <c r="S564">
        <f>IF(B564=7,15*(10+MAX(Q$2:Q564)),0)+S563</f>
        <v>36935</v>
      </c>
      <c r="T564">
        <f>IF(F564="tak",30*G564*(10+MAX(Q$2:Q563))-D564+T563,T563-D564)</f>
        <v>116791</v>
      </c>
    </row>
    <row r="565" spans="1:20" x14ac:dyDescent="0.3">
      <c r="A565" s="2">
        <v>45490</v>
      </c>
      <c r="B565">
        <f t="shared" si="107"/>
        <v>3</v>
      </c>
      <c r="C565">
        <v>10</v>
      </c>
      <c r="D565">
        <f t="shared" si="108"/>
        <v>0</v>
      </c>
      <c r="E565" t="s">
        <v>7</v>
      </c>
      <c r="F565" s="2" t="str">
        <f t="shared" si="109"/>
        <v>TAK</v>
      </c>
      <c r="G565">
        <f t="shared" si="110"/>
        <v>0.9</v>
      </c>
      <c r="H565">
        <f t="shared" si="119"/>
        <v>0</v>
      </c>
      <c r="I565">
        <f t="shared" si="118"/>
        <v>270</v>
      </c>
      <c r="J565">
        <f t="shared" si="114"/>
        <v>37960</v>
      </c>
      <c r="K565">
        <f t="shared" si="115"/>
        <v>58110</v>
      </c>
      <c r="L565">
        <f t="shared" si="116"/>
        <v>20150</v>
      </c>
      <c r="M565">
        <f t="shared" si="111"/>
        <v>37960</v>
      </c>
      <c r="N565">
        <f t="shared" si="112"/>
        <v>7</v>
      </c>
      <c r="O565" t="str">
        <f t="shared" si="117"/>
        <v>nie</v>
      </c>
      <c r="P565" t="str">
        <f t="shared" si="113"/>
        <v>nie</v>
      </c>
      <c r="Q565">
        <f>IF(P565="koniec",IF(J565&gt;=2400,MAX(Q$2:Q564)+3,0),0)</f>
        <v>0</v>
      </c>
      <c r="R565">
        <f>IF(F565="tak",30*G565*(10+MAX(Q$2:Q564))+R564,R564)</f>
        <v>138264</v>
      </c>
      <c r="S565">
        <f>IF(B565=7,15*(10+MAX(Q$2:Q565)),0)+S564</f>
        <v>36935</v>
      </c>
      <c r="T565">
        <f>IF(F565="tak",30*G565*(10+MAX(Q$2:Q564))-D565+T564,T564-D565)</f>
        <v>118114</v>
      </c>
    </row>
    <row r="566" spans="1:20" x14ac:dyDescent="0.3">
      <c r="A566" s="2">
        <v>45491</v>
      </c>
      <c r="B566">
        <f t="shared" si="107"/>
        <v>4</v>
      </c>
      <c r="C566">
        <v>10</v>
      </c>
      <c r="D566">
        <f t="shared" si="108"/>
        <v>0</v>
      </c>
      <c r="E566" t="s">
        <v>7</v>
      </c>
      <c r="F566" s="2" t="str">
        <f t="shared" si="109"/>
        <v>TAK</v>
      </c>
      <c r="G566">
        <f t="shared" si="110"/>
        <v>0.9</v>
      </c>
      <c r="H566">
        <f t="shared" si="119"/>
        <v>0</v>
      </c>
      <c r="I566">
        <f t="shared" si="118"/>
        <v>270</v>
      </c>
      <c r="J566">
        <f t="shared" si="114"/>
        <v>38230</v>
      </c>
      <c r="K566">
        <f t="shared" si="115"/>
        <v>58380</v>
      </c>
      <c r="L566">
        <f t="shared" si="116"/>
        <v>20150</v>
      </c>
      <c r="M566">
        <f t="shared" si="111"/>
        <v>38230</v>
      </c>
      <c r="N566">
        <f t="shared" si="112"/>
        <v>7</v>
      </c>
      <c r="O566" t="str">
        <f t="shared" si="117"/>
        <v>nie</v>
      </c>
      <c r="P566" t="str">
        <f t="shared" si="113"/>
        <v>nie</v>
      </c>
      <c r="Q566">
        <f>IF(P566="koniec",IF(J566&gt;=2400,MAX(Q$2:Q565)+3,0),0)</f>
        <v>0</v>
      </c>
      <c r="R566">
        <f>IF(F566="tak",30*G566*(10+MAX(Q$2:Q565))+R565,R565)</f>
        <v>139587</v>
      </c>
      <c r="S566">
        <f>IF(B566=7,15*(10+MAX(Q$2:Q566)),0)+S565</f>
        <v>36935</v>
      </c>
      <c r="T566">
        <f>IF(F566="tak",30*G566*(10+MAX(Q$2:Q565))-D566+T565,T565-D566)</f>
        <v>119437</v>
      </c>
    </row>
    <row r="567" spans="1:20" x14ac:dyDescent="0.3">
      <c r="A567" s="2">
        <v>45492</v>
      </c>
      <c r="B567">
        <f t="shared" si="107"/>
        <v>5</v>
      </c>
      <c r="C567">
        <v>10</v>
      </c>
      <c r="D567">
        <f t="shared" si="108"/>
        <v>0</v>
      </c>
      <c r="E567" t="s">
        <v>7</v>
      </c>
      <c r="F567" s="2" t="str">
        <f t="shared" si="109"/>
        <v>TAK</v>
      </c>
      <c r="G567">
        <f t="shared" si="110"/>
        <v>0.9</v>
      </c>
      <c r="H567">
        <f t="shared" si="119"/>
        <v>0</v>
      </c>
      <c r="I567">
        <f t="shared" si="118"/>
        <v>270</v>
      </c>
      <c r="J567">
        <f t="shared" si="114"/>
        <v>38500</v>
      </c>
      <c r="K567">
        <f t="shared" si="115"/>
        <v>58650</v>
      </c>
      <c r="L567">
        <f t="shared" si="116"/>
        <v>20150</v>
      </c>
      <c r="M567">
        <f t="shared" si="111"/>
        <v>38500</v>
      </c>
      <c r="N567">
        <f t="shared" si="112"/>
        <v>7</v>
      </c>
      <c r="O567" t="str">
        <f t="shared" si="117"/>
        <v>nie</v>
      </c>
      <c r="P567" t="str">
        <f t="shared" si="113"/>
        <v>nie</v>
      </c>
      <c r="Q567">
        <f>IF(P567="koniec",IF(J567&gt;=2400,MAX(Q$2:Q566)+3,0),0)</f>
        <v>0</v>
      </c>
      <c r="R567">
        <f>IF(F567="tak",30*G567*(10+MAX(Q$2:Q566))+R566,R566)</f>
        <v>140910</v>
      </c>
      <c r="S567">
        <f>IF(B567=7,15*(10+MAX(Q$2:Q567)),0)+S566</f>
        <v>36935</v>
      </c>
      <c r="T567">
        <f>IF(F567="tak",30*G567*(10+MAX(Q$2:Q566))-D567+T566,T566-D567)</f>
        <v>120760</v>
      </c>
    </row>
    <row r="568" spans="1:20" x14ac:dyDescent="0.3">
      <c r="A568" s="2">
        <v>45493</v>
      </c>
      <c r="B568">
        <f t="shared" si="107"/>
        <v>6</v>
      </c>
      <c r="C568">
        <v>10</v>
      </c>
      <c r="D568">
        <f t="shared" si="108"/>
        <v>0</v>
      </c>
      <c r="E568" t="s">
        <v>7</v>
      </c>
      <c r="F568" s="2" t="str">
        <f t="shared" si="109"/>
        <v>NIE</v>
      </c>
      <c r="G568">
        <f t="shared" si="110"/>
        <v>0.9</v>
      </c>
      <c r="H568">
        <f t="shared" si="119"/>
        <v>0</v>
      </c>
      <c r="I568">
        <f t="shared" si="118"/>
        <v>0</v>
      </c>
      <c r="J568">
        <f t="shared" si="114"/>
        <v>38500</v>
      </c>
      <c r="K568">
        <f t="shared" si="115"/>
        <v>58650</v>
      </c>
      <c r="L568">
        <f t="shared" si="116"/>
        <v>20150</v>
      </c>
      <c r="M568">
        <f t="shared" si="111"/>
        <v>38500</v>
      </c>
      <c r="N568">
        <f t="shared" si="112"/>
        <v>7</v>
      </c>
      <c r="O568" t="str">
        <f t="shared" si="117"/>
        <v>nie</v>
      </c>
      <c r="P568" t="str">
        <f t="shared" si="113"/>
        <v>nie</v>
      </c>
      <c r="Q568">
        <f>IF(P568="koniec",IF(J568&gt;=2400,MAX(Q$2:Q567)+3,0),0)</f>
        <v>0</v>
      </c>
      <c r="R568">
        <f>IF(F568="tak",30*G568*(10+MAX(Q$2:Q567))+R567,R567)</f>
        <v>140910</v>
      </c>
      <c r="S568">
        <f>IF(B568=7,15*(10+MAX(Q$2:Q568)),0)+S567</f>
        <v>36935</v>
      </c>
      <c r="T568">
        <f>IF(F568="tak",30*G568*(10+MAX(Q$2:Q567))-D568+T567,T567-D568)</f>
        <v>120760</v>
      </c>
    </row>
    <row r="569" spans="1:20" x14ac:dyDescent="0.3">
      <c r="A569" s="2">
        <v>45494</v>
      </c>
      <c r="B569">
        <f t="shared" si="107"/>
        <v>7</v>
      </c>
      <c r="C569">
        <v>10</v>
      </c>
      <c r="D569">
        <f t="shared" si="108"/>
        <v>150</v>
      </c>
      <c r="E569" t="s">
        <v>7</v>
      </c>
      <c r="F569" s="2" t="str">
        <f t="shared" si="109"/>
        <v>NIE</v>
      </c>
      <c r="G569">
        <f t="shared" si="110"/>
        <v>0.9</v>
      </c>
      <c r="H569">
        <f t="shared" si="119"/>
        <v>150</v>
      </c>
      <c r="I569">
        <f t="shared" si="118"/>
        <v>0</v>
      </c>
      <c r="J569">
        <f t="shared" si="114"/>
        <v>38350</v>
      </c>
      <c r="K569">
        <f t="shared" si="115"/>
        <v>58650</v>
      </c>
      <c r="L569">
        <f t="shared" si="116"/>
        <v>20300</v>
      </c>
      <c r="M569">
        <f t="shared" si="111"/>
        <v>38350</v>
      </c>
      <c r="N569">
        <f t="shared" si="112"/>
        <v>7</v>
      </c>
      <c r="O569" t="str">
        <f t="shared" si="117"/>
        <v>nie</v>
      </c>
      <c r="P569" t="str">
        <f t="shared" si="113"/>
        <v>nie</v>
      </c>
      <c r="Q569">
        <f>IF(P569="koniec",IF(J569&gt;=2400,MAX(Q$2:Q568)+3,0),0)</f>
        <v>0</v>
      </c>
      <c r="R569">
        <f>IF(F569="tak",30*G569*(10+MAX(Q$2:Q568))+R568,R568)</f>
        <v>140910</v>
      </c>
      <c r="S569">
        <f>IF(B569=7,15*(10+MAX(Q$2:Q569)),0)+S568</f>
        <v>37670</v>
      </c>
      <c r="T569">
        <f>IF(F569="tak",30*G569*(10+MAX(Q$2:Q568))-D569+T568,T568-D569)</f>
        <v>120610</v>
      </c>
    </row>
    <row r="570" spans="1:20" x14ac:dyDescent="0.3">
      <c r="A570" s="2">
        <v>45495</v>
      </c>
      <c r="B570">
        <f t="shared" si="107"/>
        <v>1</v>
      </c>
      <c r="C570">
        <v>10</v>
      </c>
      <c r="D570">
        <f t="shared" si="108"/>
        <v>0</v>
      </c>
      <c r="E570" t="s">
        <v>7</v>
      </c>
      <c r="F570" s="2" t="str">
        <f t="shared" si="109"/>
        <v>TAK</v>
      </c>
      <c r="G570">
        <f t="shared" si="110"/>
        <v>0.9</v>
      </c>
      <c r="H570">
        <f t="shared" si="119"/>
        <v>0</v>
      </c>
      <c r="I570">
        <f t="shared" si="118"/>
        <v>270</v>
      </c>
      <c r="J570">
        <f t="shared" si="114"/>
        <v>38620</v>
      </c>
      <c r="K570">
        <f t="shared" si="115"/>
        <v>58920</v>
      </c>
      <c r="L570">
        <f t="shared" si="116"/>
        <v>20300</v>
      </c>
      <c r="M570">
        <f t="shared" si="111"/>
        <v>38620</v>
      </c>
      <c r="N570">
        <f t="shared" si="112"/>
        <v>7</v>
      </c>
      <c r="O570" t="str">
        <f t="shared" si="117"/>
        <v>nie</v>
      </c>
      <c r="P570" t="str">
        <f t="shared" si="113"/>
        <v>nie</v>
      </c>
      <c r="Q570">
        <f>IF(P570="koniec",IF(J570&gt;=2400,MAX(Q$2:Q569)+3,0),0)</f>
        <v>0</v>
      </c>
      <c r="R570">
        <f>IF(F570="tak",30*G570*(10+MAX(Q$2:Q569))+R569,R569)</f>
        <v>142233</v>
      </c>
      <c r="S570">
        <f>IF(B570=7,15*(10+MAX(Q$2:Q570)),0)+S569</f>
        <v>37670</v>
      </c>
      <c r="T570">
        <f>IF(F570="tak",30*G570*(10+MAX(Q$2:Q569))-D570+T569,T569-D570)</f>
        <v>121933</v>
      </c>
    </row>
    <row r="571" spans="1:20" x14ac:dyDescent="0.3">
      <c r="A571" s="2">
        <v>45496</v>
      </c>
      <c r="B571">
        <f t="shared" si="107"/>
        <v>2</v>
      </c>
      <c r="C571">
        <v>10</v>
      </c>
      <c r="D571">
        <f t="shared" si="108"/>
        <v>0</v>
      </c>
      <c r="E571" t="s">
        <v>7</v>
      </c>
      <c r="F571" s="2" t="str">
        <f t="shared" si="109"/>
        <v>TAK</v>
      </c>
      <c r="G571">
        <f t="shared" si="110"/>
        <v>0.9</v>
      </c>
      <c r="H571">
        <f t="shared" si="119"/>
        <v>0</v>
      </c>
      <c r="I571">
        <f t="shared" si="118"/>
        <v>270</v>
      </c>
      <c r="J571">
        <f t="shared" si="114"/>
        <v>38890</v>
      </c>
      <c r="K571">
        <f t="shared" si="115"/>
        <v>59190</v>
      </c>
      <c r="L571">
        <f t="shared" si="116"/>
        <v>20300</v>
      </c>
      <c r="M571">
        <f t="shared" si="111"/>
        <v>38890</v>
      </c>
      <c r="N571">
        <f t="shared" si="112"/>
        <v>7</v>
      </c>
      <c r="O571" t="str">
        <f t="shared" si="117"/>
        <v>nie</v>
      </c>
      <c r="P571" t="str">
        <f t="shared" si="113"/>
        <v>nie</v>
      </c>
      <c r="Q571">
        <f>IF(P571="koniec",IF(J571&gt;=2400,MAX(Q$2:Q570)+3,0),0)</f>
        <v>0</v>
      </c>
      <c r="R571">
        <f>IF(F571="tak",30*G571*(10+MAX(Q$2:Q570))+R570,R570)</f>
        <v>143556</v>
      </c>
      <c r="S571">
        <f>IF(B571=7,15*(10+MAX(Q$2:Q571)),0)+S570</f>
        <v>37670</v>
      </c>
      <c r="T571">
        <f>IF(F571="tak",30*G571*(10+MAX(Q$2:Q570))-D571+T570,T570-D571)</f>
        <v>123256</v>
      </c>
    </row>
    <row r="572" spans="1:20" x14ac:dyDescent="0.3">
      <c r="A572" s="2">
        <v>45497</v>
      </c>
      <c r="B572">
        <f t="shared" si="107"/>
        <v>3</v>
      </c>
      <c r="C572">
        <v>10</v>
      </c>
      <c r="D572">
        <f t="shared" si="108"/>
        <v>0</v>
      </c>
      <c r="E572" t="s">
        <v>7</v>
      </c>
      <c r="F572" s="2" t="str">
        <f t="shared" si="109"/>
        <v>TAK</v>
      </c>
      <c r="G572">
        <f t="shared" si="110"/>
        <v>0.9</v>
      </c>
      <c r="H572">
        <f t="shared" si="119"/>
        <v>0</v>
      </c>
      <c r="I572">
        <f t="shared" si="118"/>
        <v>270</v>
      </c>
      <c r="J572">
        <f t="shared" si="114"/>
        <v>39160</v>
      </c>
      <c r="K572">
        <f t="shared" si="115"/>
        <v>59460</v>
      </c>
      <c r="L572">
        <f t="shared" si="116"/>
        <v>20300</v>
      </c>
      <c r="M572">
        <f t="shared" si="111"/>
        <v>39160</v>
      </c>
      <c r="N572">
        <f t="shared" si="112"/>
        <v>7</v>
      </c>
      <c r="O572" t="str">
        <f t="shared" si="117"/>
        <v>nie</v>
      </c>
      <c r="P572" t="str">
        <f t="shared" si="113"/>
        <v>nie</v>
      </c>
      <c r="Q572">
        <f>IF(P572="koniec",IF(J572&gt;=2400,MAX(Q$2:Q571)+3,0),0)</f>
        <v>0</v>
      </c>
      <c r="R572">
        <f>IF(F572="tak",30*G572*(10+MAX(Q$2:Q571))+R571,R571)</f>
        <v>144879</v>
      </c>
      <c r="S572">
        <f>IF(B572=7,15*(10+MAX(Q$2:Q572)),0)+S571</f>
        <v>37670</v>
      </c>
      <c r="T572">
        <f>IF(F572="tak",30*G572*(10+MAX(Q$2:Q571))-D572+T571,T571-D572)</f>
        <v>124579</v>
      </c>
    </row>
    <row r="573" spans="1:20" x14ac:dyDescent="0.3">
      <c r="A573" s="2">
        <v>45498</v>
      </c>
      <c r="B573">
        <f t="shared" si="107"/>
        <v>4</v>
      </c>
      <c r="C573">
        <v>10</v>
      </c>
      <c r="D573">
        <f t="shared" si="108"/>
        <v>0</v>
      </c>
      <c r="E573" t="s">
        <v>7</v>
      </c>
      <c r="F573" s="2" t="str">
        <f t="shared" si="109"/>
        <v>TAK</v>
      </c>
      <c r="G573">
        <f t="shared" si="110"/>
        <v>0.9</v>
      </c>
      <c r="H573">
        <f t="shared" si="119"/>
        <v>0</v>
      </c>
      <c r="I573">
        <f t="shared" si="118"/>
        <v>270</v>
      </c>
      <c r="J573">
        <f t="shared" si="114"/>
        <v>39430</v>
      </c>
      <c r="K573">
        <f t="shared" si="115"/>
        <v>59730</v>
      </c>
      <c r="L573">
        <f t="shared" si="116"/>
        <v>20300</v>
      </c>
      <c r="M573">
        <f t="shared" si="111"/>
        <v>39430</v>
      </c>
      <c r="N573">
        <f t="shared" si="112"/>
        <v>7</v>
      </c>
      <c r="O573" t="str">
        <f t="shared" si="117"/>
        <v>nie</v>
      </c>
      <c r="P573" t="str">
        <f t="shared" si="113"/>
        <v>nie</v>
      </c>
      <c r="Q573">
        <f>IF(P573="koniec",IF(J573&gt;=2400,MAX(Q$2:Q572)+3,0),0)</f>
        <v>0</v>
      </c>
      <c r="R573">
        <f>IF(F573="tak",30*G573*(10+MAX(Q$2:Q572))+R572,R572)</f>
        <v>146202</v>
      </c>
      <c r="S573">
        <f>IF(B573=7,15*(10+MAX(Q$2:Q573)),0)+S572</f>
        <v>37670</v>
      </c>
      <c r="T573">
        <f>IF(F573="tak",30*G573*(10+MAX(Q$2:Q572))-D573+T572,T572-D573)</f>
        <v>125902</v>
      </c>
    </row>
    <row r="574" spans="1:20" x14ac:dyDescent="0.3">
      <c r="A574" s="2">
        <v>45499</v>
      </c>
      <c r="B574">
        <f t="shared" si="107"/>
        <v>5</v>
      </c>
      <c r="C574">
        <v>10</v>
      </c>
      <c r="D574">
        <f t="shared" si="108"/>
        <v>0</v>
      </c>
      <c r="E574" t="s">
        <v>7</v>
      </c>
      <c r="F574" s="2" t="str">
        <f t="shared" si="109"/>
        <v>TAK</v>
      </c>
      <c r="G574">
        <f t="shared" si="110"/>
        <v>0.9</v>
      </c>
      <c r="H574">
        <f t="shared" si="119"/>
        <v>0</v>
      </c>
      <c r="I574">
        <f t="shared" si="118"/>
        <v>270</v>
      </c>
      <c r="J574">
        <f t="shared" si="114"/>
        <v>39700</v>
      </c>
      <c r="K574">
        <f t="shared" si="115"/>
        <v>60000</v>
      </c>
      <c r="L574">
        <f t="shared" si="116"/>
        <v>20300</v>
      </c>
      <c r="M574">
        <f t="shared" si="111"/>
        <v>39700</v>
      </c>
      <c r="N574">
        <f t="shared" si="112"/>
        <v>7</v>
      </c>
      <c r="O574" t="str">
        <f t="shared" si="117"/>
        <v>nie</v>
      </c>
      <c r="P574" t="str">
        <f t="shared" si="113"/>
        <v>nie</v>
      </c>
      <c r="Q574">
        <f>IF(P574="koniec",IF(J574&gt;=2400,MAX(Q$2:Q573)+3,0),0)</f>
        <v>0</v>
      </c>
      <c r="R574">
        <f>IF(F574="tak",30*G574*(10+MAX(Q$2:Q573))+R573,R573)</f>
        <v>147525</v>
      </c>
      <c r="S574">
        <f>IF(B574=7,15*(10+MAX(Q$2:Q574)),0)+S573</f>
        <v>37670</v>
      </c>
      <c r="T574">
        <f>IF(F574="tak",30*G574*(10+MAX(Q$2:Q573))-D574+T573,T573-D574)</f>
        <v>127225</v>
      </c>
    </row>
    <row r="575" spans="1:20" x14ac:dyDescent="0.3">
      <c r="A575" s="2">
        <v>45500</v>
      </c>
      <c r="B575">
        <f t="shared" si="107"/>
        <v>6</v>
      </c>
      <c r="C575">
        <v>10</v>
      </c>
      <c r="D575">
        <f t="shared" si="108"/>
        <v>0</v>
      </c>
      <c r="E575" t="s">
        <v>7</v>
      </c>
      <c r="F575" s="2" t="str">
        <f t="shared" si="109"/>
        <v>NIE</v>
      </c>
      <c r="G575">
        <f t="shared" si="110"/>
        <v>0.9</v>
      </c>
      <c r="H575">
        <f t="shared" si="119"/>
        <v>0</v>
      </c>
      <c r="I575">
        <f t="shared" si="118"/>
        <v>0</v>
      </c>
      <c r="J575">
        <f t="shared" si="114"/>
        <v>39700</v>
      </c>
      <c r="K575">
        <f t="shared" si="115"/>
        <v>60000</v>
      </c>
      <c r="L575">
        <f t="shared" si="116"/>
        <v>20300</v>
      </c>
      <c r="M575">
        <f t="shared" si="111"/>
        <v>39700</v>
      </c>
      <c r="N575">
        <f t="shared" si="112"/>
        <v>7</v>
      </c>
      <c r="O575" t="str">
        <f t="shared" si="117"/>
        <v>nie</v>
      </c>
      <c r="P575" t="str">
        <f t="shared" si="113"/>
        <v>nie</v>
      </c>
      <c r="Q575">
        <f>IF(P575="koniec",IF(J575&gt;=2400,MAX(Q$2:Q574)+3,0),0)</f>
        <v>0</v>
      </c>
      <c r="R575">
        <f>IF(F575="tak",30*G575*(10+MAX(Q$2:Q574))+R574,R574)</f>
        <v>147525</v>
      </c>
      <c r="S575">
        <f>IF(B575=7,15*(10+MAX(Q$2:Q575)),0)+S574</f>
        <v>37670</v>
      </c>
      <c r="T575">
        <f>IF(F575="tak",30*G575*(10+MAX(Q$2:Q574))-D575+T574,T574-D575)</f>
        <v>127225</v>
      </c>
    </row>
    <row r="576" spans="1:20" x14ac:dyDescent="0.3">
      <c r="A576" s="2">
        <v>45501</v>
      </c>
      <c r="B576">
        <f t="shared" si="107"/>
        <v>7</v>
      </c>
      <c r="C576">
        <v>10</v>
      </c>
      <c r="D576">
        <f t="shared" si="108"/>
        <v>150</v>
      </c>
      <c r="E576" t="s">
        <v>7</v>
      </c>
      <c r="F576" s="2" t="str">
        <f t="shared" si="109"/>
        <v>NIE</v>
      </c>
      <c r="G576">
        <f t="shared" si="110"/>
        <v>0.9</v>
      </c>
      <c r="H576">
        <f t="shared" si="119"/>
        <v>150</v>
      </c>
      <c r="I576">
        <f t="shared" si="118"/>
        <v>0</v>
      </c>
      <c r="J576">
        <f t="shared" si="114"/>
        <v>39550</v>
      </c>
      <c r="K576">
        <f t="shared" si="115"/>
        <v>60000</v>
      </c>
      <c r="L576">
        <f t="shared" si="116"/>
        <v>20450</v>
      </c>
      <c r="M576">
        <f t="shared" si="111"/>
        <v>39550</v>
      </c>
      <c r="N576">
        <f t="shared" si="112"/>
        <v>7</v>
      </c>
      <c r="O576" t="str">
        <f t="shared" si="117"/>
        <v>nie</v>
      </c>
      <c r="P576" t="str">
        <f t="shared" si="113"/>
        <v>nie</v>
      </c>
      <c r="Q576">
        <f>IF(P576="koniec",IF(J576&gt;=2400,MAX(Q$2:Q575)+3,0),0)</f>
        <v>0</v>
      </c>
      <c r="R576">
        <f>IF(F576="tak",30*G576*(10+MAX(Q$2:Q575))+R575,R575)</f>
        <v>147525</v>
      </c>
      <c r="S576">
        <f>IF(B576=7,15*(10+MAX(Q$2:Q576)),0)+S575</f>
        <v>38405</v>
      </c>
      <c r="T576">
        <f>IF(F576="tak",30*G576*(10+MAX(Q$2:Q575))-D576+T575,T575-D576)</f>
        <v>127075</v>
      </c>
    </row>
    <row r="577" spans="1:20" x14ac:dyDescent="0.3">
      <c r="A577" s="2">
        <v>45502</v>
      </c>
      <c r="B577">
        <f t="shared" si="107"/>
        <v>1</v>
      </c>
      <c r="C577">
        <v>10</v>
      </c>
      <c r="D577">
        <f t="shared" si="108"/>
        <v>0</v>
      </c>
      <c r="E577" t="s">
        <v>7</v>
      </c>
      <c r="F577" s="2" t="str">
        <f t="shared" si="109"/>
        <v>TAK</v>
      </c>
      <c r="G577">
        <f t="shared" si="110"/>
        <v>0.9</v>
      </c>
      <c r="H577">
        <f t="shared" si="119"/>
        <v>0</v>
      </c>
      <c r="I577">
        <f t="shared" si="118"/>
        <v>270</v>
      </c>
      <c r="J577">
        <f t="shared" si="114"/>
        <v>39820</v>
      </c>
      <c r="K577">
        <f t="shared" si="115"/>
        <v>60270</v>
      </c>
      <c r="L577">
        <f t="shared" si="116"/>
        <v>20450</v>
      </c>
      <c r="M577">
        <f t="shared" si="111"/>
        <v>39820</v>
      </c>
      <c r="N577">
        <f t="shared" si="112"/>
        <v>7</v>
      </c>
      <c r="O577" t="str">
        <f t="shared" si="117"/>
        <v>nie</v>
      </c>
      <c r="P577" t="str">
        <f t="shared" si="113"/>
        <v>nie</v>
      </c>
      <c r="Q577">
        <f>IF(P577="koniec",IF(J577&gt;=2400,MAX(Q$2:Q576)+3,0),0)</f>
        <v>0</v>
      </c>
      <c r="R577">
        <f>IF(F577="tak",30*G577*(10+MAX(Q$2:Q576))+R576,R576)</f>
        <v>148848</v>
      </c>
      <c r="S577">
        <f>IF(B577=7,15*(10+MAX(Q$2:Q577)),0)+S576</f>
        <v>38405</v>
      </c>
      <c r="T577">
        <f>IF(F577="tak",30*G577*(10+MAX(Q$2:Q576))-D577+T576,T576-D577)</f>
        <v>128398</v>
      </c>
    </row>
    <row r="578" spans="1:20" x14ac:dyDescent="0.3">
      <c r="A578" s="2">
        <v>45503</v>
      </c>
      <c r="B578">
        <f t="shared" si="107"/>
        <v>2</v>
      </c>
      <c r="C578">
        <v>10</v>
      </c>
      <c r="D578">
        <f t="shared" si="108"/>
        <v>0</v>
      </c>
      <c r="E578" t="s">
        <v>7</v>
      </c>
      <c r="F578" s="2" t="str">
        <f t="shared" si="109"/>
        <v>TAK</v>
      </c>
      <c r="G578">
        <f t="shared" si="110"/>
        <v>0.9</v>
      </c>
      <c r="H578">
        <f t="shared" si="119"/>
        <v>0</v>
      </c>
      <c r="I578">
        <f t="shared" si="118"/>
        <v>270</v>
      </c>
      <c r="J578">
        <f t="shared" si="114"/>
        <v>40090</v>
      </c>
      <c r="K578">
        <f t="shared" si="115"/>
        <v>60540</v>
      </c>
      <c r="L578">
        <f t="shared" si="116"/>
        <v>20450</v>
      </c>
      <c r="M578">
        <f t="shared" si="111"/>
        <v>40090</v>
      </c>
      <c r="N578">
        <f t="shared" si="112"/>
        <v>7</v>
      </c>
      <c r="O578" t="str">
        <f t="shared" si="117"/>
        <v>nie</v>
      </c>
      <c r="P578" t="str">
        <f>IF(AND(O578="nie",O579="tak"),"koniec","nie")</f>
        <v>nie</v>
      </c>
      <c r="Q578">
        <f>IF(P578="koniec",IF(J578&gt;=2400,MAX(Q$2:Q577)+3,0),0)</f>
        <v>0</v>
      </c>
      <c r="R578">
        <f>IF(F578="tak",30*G578*(10+MAX(Q$2:Q577))+R577,R577)</f>
        <v>150171</v>
      </c>
      <c r="S578">
        <f>IF(B578=7,15*(10+MAX(Q$2:Q578)),0)+S577</f>
        <v>38405</v>
      </c>
      <c r="T578">
        <f>IF(F578="tak",30*G578*(10+MAX(Q$2:Q577))-D578+T577,T577-D578)</f>
        <v>129721</v>
      </c>
    </row>
    <row r="579" spans="1:20" x14ac:dyDescent="0.3">
      <c r="A579" s="2">
        <v>45504</v>
      </c>
      <c r="B579">
        <f t="shared" ref="B579:B642" si="120">WEEKDAY(A579,2)</f>
        <v>3</v>
      </c>
      <c r="C579">
        <v>10</v>
      </c>
      <c r="D579">
        <f t="shared" ref="D579:D642" si="121">IF(B579=7,15*10,0)</f>
        <v>0</v>
      </c>
      <c r="E579" t="s">
        <v>7</v>
      </c>
      <c r="F579" s="2" t="str">
        <f t="shared" ref="F579:F642" si="122">IF(OR(B579=6,B579=7),"NIE","TAK")</f>
        <v>TAK</v>
      </c>
      <c r="G579">
        <f t="shared" ref="G579:G642" si="123">IF(E579="wiosna",50%,IF(E579="lato",90%,IF(E579="jesień",40%,20%)))</f>
        <v>0.9</v>
      </c>
      <c r="H579">
        <f t="shared" si="119"/>
        <v>0</v>
      </c>
      <c r="I579">
        <f t="shared" si="118"/>
        <v>270</v>
      </c>
      <c r="J579">
        <f t="shared" si="114"/>
        <v>40360</v>
      </c>
      <c r="K579">
        <f>IF(F579="tak",G579*C579*30+K578,K578)</f>
        <v>60810</v>
      </c>
      <c r="L579">
        <f>L578+D579</f>
        <v>20450</v>
      </c>
      <c r="M579">
        <f t="shared" ref="M579:M642" si="124">K579-L579</f>
        <v>40360</v>
      </c>
      <c r="N579">
        <f t="shared" ref="N579:N642" si="125">MONTH(A579)</f>
        <v>7</v>
      </c>
      <c r="O579" t="str">
        <f>IF(N579=N578,"nie","tak")</f>
        <v>nie</v>
      </c>
      <c r="P579" t="str">
        <f>IF(AND(O579="nie",O580="tak"),"koniec","nie")</f>
        <v>koniec</v>
      </c>
      <c r="Q579">
        <f>IF(P579="koniec",IF(J579&gt;=2400,MAX(Q$2:Q578)+3,0),0)</f>
        <v>42</v>
      </c>
      <c r="R579">
        <f>IF(F579="tak",30*G579*(10+MAX(Q$2:Q578))+R578,R578)</f>
        <v>151494</v>
      </c>
      <c r="S579">
        <f>IF(B579=7,15*(10+MAX(Q$2:Q579)),0)+S578</f>
        <v>38405</v>
      </c>
      <c r="T579">
        <f>IF(F579="tak",30*G579*(10+MAX(Q$2:Q578))-D579+T578,T578-D579)</f>
        <v>131044</v>
      </c>
    </row>
    <row r="580" spans="1:20" x14ac:dyDescent="0.3">
      <c r="A580" s="2">
        <v>45505</v>
      </c>
      <c r="B580">
        <f t="shared" si="120"/>
        <v>4</v>
      </c>
      <c r="C580">
        <v>10</v>
      </c>
      <c r="D580">
        <f t="shared" si="121"/>
        <v>0</v>
      </c>
      <c r="E580" t="s">
        <v>7</v>
      </c>
      <c r="F580" s="2" t="str">
        <f t="shared" si="122"/>
        <v>TAK</v>
      </c>
      <c r="G580">
        <f t="shared" si="123"/>
        <v>0.9</v>
      </c>
      <c r="H580">
        <f t="shared" si="119"/>
        <v>0</v>
      </c>
      <c r="I580">
        <f t="shared" si="118"/>
        <v>270</v>
      </c>
      <c r="J580">
        <f t="shared" ref="J580:J643" si="126">IF(F580="tak",30*G580*10-D580+J579,J579-D580)</f>
        <v>40630</v>
      </c>
      <c r="K580">
        <f>IF(F580="tak",G580*C580*30+K579,K579)</f>
        <v>61080</v>
      </c>
      <c r="L580">
        <f>L579+D580</f>
        <v>20450</v>
      </c>
      <c r="M580">
        <f t="shared" si="124"/>
        <v>40630</v>
      </c>
      <c r="N580">
        <f t="shared" si="125"/>
        <v>8</v>
      </c>
      <c r="O580" t="str">
        <f>IF(N580=N579,"nie","tak")</f>
        <v>tak</v>
      </c>
      <c r="P580" t="str">
        <f t="shared" ref="P580:P642" si="127">IF(AND(O580="nie",O581="tak"),"koniec","nie")</f>
        <v>nie</v>
      </c>
      <c r="Q580">
        <f>IF(P580="koniec",IF(J580&gt;=2400,MAX(Q$2:Q579)+3,0),0)</f>
        <v>0</v>
      </c>
      <c r="R580">
        <f>IF(F580="tak",30*G580*(10+MAX(Q$2:Q579))+R579,R579)</f>
        <v>152898</v>
      </c>
      <c r="S580">
        <f>IF(B580=7,15*(10+MAX(Q$2:Q580)),0)+S579</f>
        <v>38405</v>
      </c>
      <c r="T580">
        <f>IF(F580="tak",30*G580*(10+MAX(Q$2:Q579))-D580+T579,T579-D580)</f>
        <v>132448</v>
      </c>
    </row>
    <row r="581" spans="1:20" x14ac:dyDescent="0.3">
      <c r="A581" s="2">
        <v>45506</v>
      </c>
      <c r="B581">
        <f t="shared" si="120"/>
        <v>5</v>
      </c>
      <c r="C581">
        <v>10</v>
      </c>
      <c r="D581">
        <f t="shared" si="121"/>
        <v>0</v>
      </c>
      <c r="E581" t="s">
        <v>7</v>
      </c>
      <c r="F581" s="2" t="str">
        <f t="shared" si="122"/>
        <v>TAK</v>
      </c>
      <c r="G581">
        <f t="shared" si="123"/>
        <v>0.9</v>
      </c>
      <c r="H581">
        <f t="shared" si="119"/>
        <v>0</v>
      </c>
      <c r="I581">
        <f t="shared" si="118"/>
        <v>270</v>
      </c>
      <c r="J581">
        <f t="shared" si="126"/>
        <v>40900</v>
      </c>
      <c r="K581">
        <f t="shared" ref="K581:K643" si="128">IF(F581="tak",G581*C581*30+K580,K580)</f>
        <v>61350</v>
      </c>
      <c r="L581">
        <f t="shared" ref="L581:L643" si="129">L580+D581</f>
        <v>20450</v>
      </c>
      <c r="M581">
        <f t="shared" si="124"/>
        <v>40900</v>
      </c>
      <c r="N581">
        <f t="shared" si="125"/>
        <v>8</v>
      </c>
      <c r="O581" t="str">
        <f t="shared" ref="O581:O643" si="130">IF(N581=N580,"nie","tak")</f>
        <v>nie</v>
      </c>
      <c r="P581" t="str">
        <f t="shared" si="127"/>
        <v>nie</v>
      </c>
      <c r="Q581">
        <f>IF(P581="koniec",IF(J581&gt;=2400,MAX(Q$2:Q580)+3,0),0)</f>
        <v>0</v>
      </c>
      <c r="R581">
        <f>IF(F581="tak",30*G581*(10+MAX(Q$2:Q580))+R580,R580)</f>
        <v>154302</v>
      </c>
      <c r="S581">
        <f>IF(B581=7,15*(10+MAX(Q$2:Q581)),0)+S580</f>
        <v>38405</v>
      </c>
      <c r="T581">
        <f>IF(F581="tak",30*G581*(10+MAX(Q$2:Q580))-D581+T580,T580-D581)</f>
        <v>133852</v>
      </c>
    </row>
    <row r="582" spans="1:20" x14ac:dyDescent="0.3">
      <c r="A582" s="2">
        <v>45507</v>
      </c>
      <c r="B582">
        <f t="shared" si="120"/>
        <v>6</v>
      </c>
      <c r="C582">
        <v>10</v>
      </c>
      <c r="D582">
        <f t="shared" si="121"/>
        <v>0</v>
      </c>
      <c r="E582" t="s">
        <v>7</v>
      </c>
      <c r="F582" s="2" t="str">
        <f t="shared" si="122"/>
        <v>NIE</v>
      </c>
      <c r="G582">
        <f t="shared" si="123"/>
        <v>0.9</v>
      </c>
      <c r="H582">
        <f t="shared" si="119"/>
        <v>0</v>
      </c>
      <c r="I582">
        <f t="shared" si="118"/>
        <v>0</v>
      </c>
      <c r="J582">
        <f t="shared" si="126"/>
        <v>40900</v>
      </c>
      <c r="K582">
        <f t="shared" si="128"/>
        <v>61350</v>
      </c>
      <c r="L582">
        <f t="shared" si="129"/>
        <v>20450</v>
      </c>
      <c r="M582">
        <f t="shared" si="124"/>
        <v>40900</v>
      </c>
      <c r="N582">
        <f t="shared" si="125"/>
        <v>8</v>
      </c>
      <c r="O582" t="str">
        <f t="shared" si="130"/>
        <v>nie</v>
      </c>
      <c r="P582" t="str">
        <f t="shared" si="127"/>
        <v>nie</v>
      </c>
      <c r="Q582">
        <f>IF(P582="koniec",IF(J582&gt;=2400,MAX(Q$2:Q581)+3,0),0)</f>
        <v>0</v>
      </c>
      <c r="R582">
        <f>IF(F582="tak",30*G582*(10+MAX(Q$2:Q581))+R581,R581)</f>
        <v>154302</v>
      </c>
      <c r="S582">
        <f>IF(B582=7,15*(10+MAX(Q$2:Q582)),0)+S581</f>
        <v>38405</v>
      </c>
      <c r="T582">
        <f>IF(F582="tak",30*G582*(10+MAX(Q$2:Q581))-D582+T581,T581-D582)</f>
        <v>133852</v>
      </c>
    </row>
    <row r="583" spans="1:20" x14ac:dyDescent="0.3">
      <c r="A583" s="2">
        <v>45508</v>
      </c>
      <c r="B583">
        <f t="shared" si="120"/>
        <v>7</v>
      </c>
      <c r="C583">
        <v>10</v>
      </c>
      <c r="D583">
        <f t="shared" si="121"/>
        <v>150</v>
      </c>
      <c r="E583" t="s">
        <v>7</v>
      </c>
      <c r="F583" s="2" t="str">
        <f t="shared" si="122"/>
        <v>NIE</v>
      </c>
      <c r="G583">
        <f t="shared" si="123"/>
        <v>0.9</v>
      </c>
      <c r="H583">
        <f t="shared" si="119"/>
        <v>150</v>
      </c>
      <c r="I583">
        <f t="shared" si="118"/>
        <v>0</v>
      </c>
      <c r="J583">
        <f t="shared" si="126"/>
        <v>40750</v>
      </c>
      <c r="K583">
        <f t="shared" si="128"/>
        <v>61350</v>
      </c>
      <c r="L583">
        <f t="shared" si="129"/>
        <v>20600</v>
      </c>
      <c r="M583">
        <f t="shared" si="124"/>
        <v>40750</v>
      </c>
      <c r="N583">
        <f t="shared" si="125"/>
        <v>8</v>
      </c>
      <c r="O583" t="str">
        <f t="shared" si="130"/>
        <v>nie</v>
      </c>
      <c r="P583" t="str">
        <f t="shared" si="127"/>
        <v>nie</v>
      </c>
      <c r="Q583">
        <f>IF(P583="koniec",IF(J583&gt;=2400,MAX(Q$2:Q582)+3,0),0)</f>
        <v>0</v>
      </c>
      <c r="R583">
        <f>IF(F583="tak",30*G583*(10+MAX(Q$2:Q582))+R582,R582)</f>
        <v>154302</v>
      </c>
      <c r="S583">
        <f>IF(B583=7,15*(10+MAX(Q$2:Q583)),0)+S582</f>
        <v>39185</v>
      </c>
      <c r="T583">
        <f>IF(F583="tak",30*G583*(10+MAX(Q$2:Q582))-D583+T582,T582-D583)</f>
        <v>133702</v>
      </c>
    </row>
    <row r="584" spans="1:20" x14ac:dyDescent="0.3">
      <c r="A584" s="2">
        <v>45509</v>
      </c>
      <c r="B584">
        <f t="shared" si="120"/>
        <v>1</v>
      </c>
      <c r="C584">
        <v>10</v>
      </c>
      <c r="D584">
        <f t="shared" si="121"/>
        <v>0</v>
      </c>
      <c r="E584" t="s">
        <v>7</v>
      </c>
      <c r="F584" s="2" t="str">
        <f t="shared" si="122"/>
        <v>TAK</v>
      </c>
      <c r="G584">
        <f t="shared" si="123"/>
        <v>0.9</v>
      </c>
      <c r="H584">
        <f t="shared" si="119"/>
        <v>0</v>
      </c>
      <c r="I584">
        <f t="shared" si="118"/>
        <v>270</v>
      </c>
      <c r="J584">
        <f t="shared" si="126"/>
        <v>41020</v>
      </c>
      <c r="K584">
        <f t="shared" si="128"/>
        <v>61620</v>
      </c>
      <c r="L584">
        <f t="shared" si="129"/>
        <v>20600</v>
      </c>
      <c r="M584">
        <f t="shared" si="124"/>
        <v>41020</v>
      </c>
      <c r="N584">
        <f t="shared" si="125"/>
        <v>8</v>
      </c>
      <c r="O584" t="str">
        <f t="shared" si="130"/>
        <v>nie</v>
      </c>
      <c r="P584" t="str">
        <f t="shared" si="127"/>
        <v>nie</v>
      </c>
      <c r="Q584">
        <f>IF(P584="koniec",IF(J584&gt;=2400,MAX(Q$2:Q583)+3,0),0)</f>
        <v>0</v>
      </c>
      <c r="R584">
        <f>IF(F584="tak",30*G584*(10+MAX(Q$2:Q583))+R583,R583)</f>
        <v>155706</v>
      </c>
      <c r="S584">
        <f>IF(B584=7,15*(10+MAX(Q$2:Q584)),0)+S583</f>
        <v>39185</v>
      </c>
      <c r="T584">
        <f>IF(F584="tak",30*G584*(10+MAX(Q$2:Q583))-D584+T583,T583-D584)</f>
        <v>135106</v>
      </c>
    </row>
    <row r="585" spans="1:20" x14ac:dyDescent="0.3">
      <c r="A585" s="2">
        <v>45510</v>
      </c>
      <c r="B585">
        <f t="shared" si="120"/>
        <v>2</v>
      </c>
      <c r="C585">
        <v>10</v>
      </c>
      <c r="D585">
        <f t="shared" si="121"/>
        <v>0</v>
      </c>
      <c r="E585" t="s">
        <v>7</v>
      </c>
      <c r="F585" s="2" t="str">
        <f t="shared" si="122"/>
        <v>TAK</v>
      </c>
      <c r="G585">
        <f t="shared" si="123"/>
        <v>0.9</v>
      </c>
      <c r="H585">
        <f t="shared" si="119"/>
        <v>0</v>
      </c>
      <c r="I585">
        <f t="shared" si="118"/>
        <v>270</v>
      </c>
      <c r="J585">
        <f t="shared" si="126"/>
        <v>41290</v>
      </c>
      <c r="K585">
        <f t="shared" si="128"/>
        <v>61890</v>
      </c>
      <c r="L585">
        <f t="shared" si="129"/>
        <v>20600</v>
      </c>
      <c r="M585">
        <f t="shared" si="124"/>
        <v>41290</v>
      </c>
      <c r="N585">
        <f t="shared" si="125"/>
        <v>8</v>
      </c>
      <c r="O585" t="str">
        <f t="shared" si="130"/>
        <v>nie</v>
      </c>
      <c r="P585" t="str">
        <f t="shared" si="127"/>
        <v>nie</v>
      </c>
      <c r="Q585">
        <f>IF(P585="koniec",IF(J585&gt;=2400,MAX(Q$2:Q584)+3,0),0)</f>
        <v>0</v>
      </c>
      <c r="R585">
        <f>IF(F585="tak",30*G585*(10+MAX(Q$2:Q584))+R584,R584)</f>
        <v>157110</v>
      </c>
      <c r="S585">
        <f>IF(B585=7,15*(10+MAX(Q$2:Q585)),0)+S584</f>
        <v>39185</v>
      </c>
      <c r="T585">
        <f>IF(F585="tak",30*G585*(10+MAX(Q$2:Q584))-D585+T584,T584-D585)</f>
        <v>136510</v>
      </c>
    </row>
    <row r="586" spans="1:20" x14ac:dyDescent="0.3">
      <c r="A586" s="2">
        <v>45511</v>
      </c>
      <c r="B586">
        <f t="shared" si="120"/>
        <v>3</v>
      </c>
      <c r="C586">
        <v>10</v>
      </c>
      <c r="D586">
        <f t="shared" si="121"/>
        <v>0</v>
      </c>
      <c r="E586" t="s">
        <v>7</v>
      </c>
      <c r="F586" s="2" t="str">
        <f t="shared" si="122"/>
        <v>TAK</v>
      </c>
      <c r="G586">
        <f t="shared" si="123"/>
        <v>0.9</v>
      </c>
      <c r="H586">
        <f t="shared" si="119"/>
        <v>0</v>
      </c>
      <c r="I586">
        <f t="shared" si="118"/>
        <v>270</v>
      </c>
      <c r="J586">
        <f t="shared" si="126"/>
        <v>41560</v>
      </c>
      <c r="K586">
        <f t="shared" si="128"/>
        <v>62160</v>
      </c>
      <c r="L586">
        <f t="shared" si="129"/>
        <v>20600</v>
      </c>
      <c r="M586">
        <f t="shared" si="124"/>
        <v>41560</v>
      </c>
      <c r="N586">
        <f t="shared" si="125"/>
        <v>8</v>
      </c>
      <c r="O586" t="str">
        <f t="shared" si="130"/>
        <v>nie</v>
      </c>
      <c r="P586" t="str">
        <f t="shared" si="127"/>
        <v>nie</v>
      </c>
      <c r="Q586">
        <f>IF(P586="koniec",IF(J586&gt;=2400,MAX(Q$2:Q585)+3,0),0)</f>
        <v>0</v>
      </c>
      <c r="R586">
        <f>IF(F586="tak",30*G586*(10+MAX(Q$2:Q585))+R585,R585)</f>
        <v>158514</v>
      </c>
      <c r="S586">
        <f>IF(B586=7,15*(10+MAX(Q$2:Q586)),0)+S585</f>
        <v>39185</v>
      </c>
      <c r="T586">
        <f>IF(F586="tak",30*G586*(10+MAX(Q$2:Q585))-D586+T585,T585-D586)</f>
        <v>137914</v>
      </c>
    </row>
    <row r="587" spans="1:20" x14ac:dyDescent="0.3">
      <c r="A587" s="2">
        <v>45512</v>
      </c>
      <c r="B587">
        <f t="shared" si="120"/>
        <v>4</v>
      </c>
      <c r="C587">
        <v>10</v>
      </c>
      <c r="D587">
        <f t="shared" si="121"/>
        <v>0</v>
      </c>
      <c r="E587" t="s">
        <v>7</v>
      </c>
      <c r="F587" s="2" t="str">
        <f t="shared" si="122"/>
        <v>TAK</v>
      </c>
      <c r="G587">
        <f t="shared" si="123"/>
        <v>0.9</v>
      </c>
      <c r="H587">
        <f t="shared" si="119"/>
        <v>0</v>
      </c>
      <c r="I587">
        <f t="shared" si="118"/>
        <v>270</v>
      </c>
      <c r="J587">
        <f t="shared" si="126"/>
        <v>41830</v>
      </c>
      <c r="K587">
        <f t="shared" si="128"/>
        <v>62430</v>
      </c>
      <c r="L587">
        <f t="shared" si="129"/>
        <v>20600</v>
      </c>
      <c r="M587">
        <f t="shared" si="124"/>
        <v>41830</v>
      </c>
      <c r="N587">
        <f t="shared" si="125"/>
        <v>8</v>
      </c>
      <c r="O587" t="str">
        <f t="shared" si="130"/>
        <v>nie</v>
      </c>
      <c r="P587" t="str">
        <f t="shared" si="127"/>
        <v>nie</v>
      </c>
      <c r="Q587">
        <f>IF(P587="koniec",IF(J587&gt;=2400,MAX(Q$2:Q586)+3,0),0)</f>
        <v>0</v>
      </c>
      <c r="R587">
        <f>IF(F587="tak",30*G587*(10+MAX(Q$2:Q586))+R586,R586)</f>
        <v>159918</v>
      </c>
      <c r="S587">
        <f>IF(B587=7,15*(10+MAX(Q$2:Q587)),0)+S586</f>
        <v>39185</v>
      </c>
      <c r="T587">
        <f>IF(F587="tak",30*G587*(10+MAX(Q$2:Q586))-D587+T586,T586-D587)</f>
        <v>139318</v>
      </c>
    </row>
    <row r="588" spans="1:20" x14ac:dyDescent="0.3">
      <c r="A588" s="2">
        <v>45513</v>
      </c>
      <c r="B588">
        <f t="shared" si="120"/>
        <v>5</v>
      </c>
      <c r="C588">
        <v>10</v>
      </c>
      <c r="D588">
        <f t="shared" si="121"/>
        <v>0</v>
      </c>
      <c r="E588" t="s">
        <v>7</v>
      </c>
      <c r="F588" s="2" t="str">
        <f t="shared" si="122"/>
        <v>TAK</v>
      </c>
      <c r="G588">
        <f t="shared" si="123"/>
        <v>0.9</v>
      </c>
      <c r="H588">
        <f t="shared" si="119"/>
        <v>0</v>
      </c>
      <c r="I588">
        <f t="shared" si="118"/>
        <v>270</v>
      </c>
      <c r="J588">
        <f t="shared" si="126"/>
        <v>42100</v>
      </c>
      <c r="K588">
        <f t="shared" si="128"/>
        <v>62700</v>
      </c>
      <c r="L588">
        <f t="shared" si="129"/>
        <v>20600</v>
      </c>
      <c r="M588">
        <f t="shared" si="124"/>
        <v>42100</v>
      </c>
      <c r="N588">
        <f t="shared" si="125"/>
        <v>8</v>
      </c>
      <c r="O588" t="str">
        <f t="shared" si="130"/>
        <v>nie</v>
      </c>
      <c r="P588" t="str">
        <f t="shared" si="127"/>
        <v>nie</v>
      </c>
      <c r="Q588">
        <f>IF(P588="koniec",IF(J588&gt;=2400,MAX(Q$2:Q587)+3,0),0)</f>
        <v>0</v>
      </c>
      <c r="R588">
        <f>IF(F588="tak",30*G588*(10+MAX(Q$2:Q587))+R587,R587)</f>
        <v>161322</v>
      </c>
      <c r="S588">
        <f>IF(B588=7,15*(10+MAX(Q$2:Q588)),0)+S587</f>
        <v>39185</v>
      </c>
      <c r="T588">
        <f>IF(F588="tak",30*G588*(10+MAX(Q$2:Q587))-D588+T587,T587-D588)</f>
        <v>140722</v>
      </c>
    </row>
    <row r="589" spans="1:20" x14ac:dyDescent="0.3">
      <c r="A589" s="2">
        <v>45514</v>
      </c>
      <c r="B589">
        <f t="shared" si="120"/>
        <v>6</v>
      </c>
      <c r="C589">
        <v>10</v>
      </c>
      <c r="D589">
        <f t="shared" si="121"/>
        <v>0</v>
      </c>
      <c r="E589" t="s">
        <v>7</v>
      </c>
      <c r="F589" s="2" t="str">
        <f t="shared" si="122"/>
        <v>NIE</v>
      </c>
      <c r="G589">
        <f t="shared" si="123"/>
        <v>0.9</v>
      </c>
      <c r="H589">
        <f t="shared" si="119"/>
        <v>0</v>
      </c>
      <c r="I589">
        <f t="shared" si="118"/>
        <v>0</v>
      </c>
      <c r="J589">
        <f t="shared" si="126"/>
        <v>42100</v>
      </c>
      <c r="K589">
        <f t="shared" si="128"/>
        <v>62700</v>
      </c>
      <c r="L589">
        <f t="shared" si="129"/>
        <v>20600</v>
      </c>
      <c r="M589">
        <f t="shared" si="124"/>
        <v>42100</v>
      </c>
      <c r="N589">
        <f t="shared" si="125"/>
        <v>8</v>
      </c>
      <c r="O589" t="str">
        <f t="shared" si="130"/>
        <v>nie</v>
      </c>
      <c r="P589" t="str">
        <f t="shared" si="127"/>
        <v>nie</v>
      </c>
      <c r="Q589">
        <f>IF(P589="koniec",IF(J589&gt;=2400,MAX(Q$2:Q588)+3,0),0)</f>
        <v>0</v>
      </c>
      <c r="R589">
        <f>IF(F589="tak",30*G589*(10+MAX(Q$2:Q588))+R588,R588)</f>
        <v>161322</v>
      </c>
      <c r="S589">
        <f>IF(B589=7,15*(10+MAX(Q$2:Q589)),0)+S588</f>
        <v>39185</v>
      </c>
      <c r="T589">
        <f>IF(F589="tak",30*G589*(10+MAX(Q$2:Q588))-D589+T588,T588-D589)</f>
        <v>140722</v>
      </c>
    </row>
    <row r="590" spans="1:20" x14ac:dyDescent="0.3">
      <c r="A590" s="2">
        <v>45515</v>
      </c>
      <c r="B590">
        <f t="shared" si="120"/>
        <v>7</v>
      </c>
      <c r="C590">
        <v>10</v>
      </c>
      <c r="D590">
        <f t="shared" si="121"/>
        <v>150</v>
      </c>
      <c r="E590" t="s">
        <v>7</v>
      </c>
      <c r="F590" s="2" t="str">
        <f t="shared" si="122"/>
        <v>NIE</v>
      </c>
      <c r="G590">
        <f t="shared" si="123"/>
        <v>0.9</v>
      </c>
      <c r="H590">
        <f t="shared" si="119"/>
        <v>150</v>
      </c>
      <c r="I590">
        <f t="shared" si="118"/>
        <v>0</v>
      </c>
      <c r="J590">
        <f t="shared" si="126"/>
        <v>41950</v>
      </c>
      <c r="K590">
        <f t="shared" si="128"/>
        <v>62700</v>
      </c>
      <c r="L590">
        <f t="shared" si="129"/>
        <v>20750</v>
      </c>
      <c r="M590">
        <f t="shared" si="124"/>
        <v>41950</v>
      </c>
      <c r="N590">
        <f t="shared" si="125"/>
        <v>8</v>
      </c>
      <c r="O590" t="str">
        <f t="shared" si="130"/>
        <v>nie</v>
      </c>
      <c r="P590" t="str">
        <f t="shared" si="127"/>
        <v>nie</v>
      </c>
      <c r="Q590">
        <f>IF(P590="koniec",IF(J590&gt;=2400,MAX(Q$2:Q589)+3,0),0)</f>
        <v>0</v>
      </c>
      <c r="R590">
        <f>IF(F590="tak",30*G590*(10+MAX(Q$2:Q589))+R589,R589)</f>
        <v>161322</v>
      </c>
      <c r="S590">
        <f>IF(B590=7,15*(10+MAX(Q$2:Q590)),0)+S589</f>
        <v>39965</v>
      </c>
      <c r="T590">
        <f>IF(F590="tak",30*G590*(10+MAX(Q$2:Q589))-D590+T589,T589-D590)</f>
        <v>140572</v>
      </c>
    </row>
    <row r="591" spans="1:20" x14ac:dyDescent="0.3">
      <c r="A591" s="2">
        <v>45516</v>
      </c>
      <c r="B591">
        <f t="shared" si="120"/>
        <v>1</v>
      </c>
      <c r="C591">
        <v>10</v>
      </c>
      <c r="D591">
        <f t="shared" si="121"/>
        <v>0</v>
      </c>
      <c r="E591" t="s">
        <v>7</v>
      </c>
      <c r="F591" s="2" t="str">
        <f t="shared" si="122"/>
        <v>TAK</v>
      </c>
      <c r="G591">
        <f t="shared" si="123"/>
        <v>0.9</v>
      </c>
      <c r="H591">
        <f t="shared" si="119"/>
        <v>0</v>
      </c>
      <c r="I591">
        <f t="shared" si="118"/>
        <v>270</v>
      </c>
      <c r="J591">
        <f t="shared" si="126"/>
        <v>42220</v>
      </c>
      <c r="K591">
        <f t="shared" si="128"/>
        <v>62970</v>
      </c>
      <c r="L591">
        <f t="shared" si="129"/>
        <v>20750</v>
      </c>
      <c r="M591">
        <f t="shared" si="124"/>
        <v>42220</v>
      </c>
      <c r="N591">
        <f t="shared" si="125"/>
        <v>8</v>
      </c>
      <c r="O591" t="str">
        <f t="shared" si="130"/>
        <v>nie</v>
      </c>
      <c r="P591" t="str">
        <f t="shared" si="127"/>
        <v>nie</v>
      </c>
      <c r="Q591">
        <f>IF(P591="koniec",IF(J591&gt;=2400,MAX(Q$2:Q590)+3,0),0)</f>
        <v>0</v>
      </c>
      <c r="R591">
        <f>IF(F591="tak",30*G591*(10+MAX(Q$2:Q590))+R590,R590)</f>
        <v>162726</v>
      </c>
      <c r="S591">
        <f>IF(B591=7,15*(10+MAX(Q$2:Q591)),0)+S590</f>
        <v>39965</v>
      </c>
      <c r="T591">
        <f>IF(F591="tak",30*G591*(10+MAX(Q$2:Q590))-D591+T590,T590-D591)</f>
        <v>141976</v>
      </c>
    </row>
    <row r="592" spans="1:20" x14ac:dyDescent="0.3">
      <c r="A592" s="2">
        <v>45517</v>
      </c>
      <c r="B592">
        <f t="shared" si="120"/>
        <v>2</v>
      </c>
      <c r="C592">
        <v>10</v>
      </c>
      <c r="D592">
        <f t="shared" si="121"/>
        <v>0</v>
      </c>
      <c r="E592" t="s">
        <v>7</v>
      </c>
      <c r="F592" s="2" t="str">
        <f t="shared" si="122"/>
        <v>TAK</v>
      </c>
      <c r="G592">
        <f t="shared" si="123"/>
        <v>0.9</v>
      </c>
      <c r="H592">
        <f t="shared" si="119"/>
        <v>0</v>
      </c>
      <c r="I592">
        <f t="shared" si="118"/>
        <v>270</v>
      </c>
      <c r="J592">
        <f t="shared" si="126"/>
        <v>42490</v>
      </c>
      <c r="K592">
        <f t="shared" si="128"/>
        <v>63240</v>
      </c>
      <c r="L592">
        <f t="shared" si="129"/>
        <v>20750</v>
      </c>
      <c r="M592">
        <f t="shared" si="124"/>
        <v>42490</v>
      </c>
      <c r="N592">
        <f t="shared" si="125"/>
        <v>8</v>
      </c>
      <c r="O592" t="str">
        <f t="shared" si="130"/>
        <v>nie</v>
      </c>
      <c r="P592" t="str">
        <f t="shared" si="127"/>
        <v>nie</v>
      </c>
      <c r="Q592">
        <f>IF(P592="koniec",IF(J592&gt;=2400,MAX(Q$2:Q591)+3,0),0)</f>
        <v>0</v>
      </c>
      <c r="R592">
        <f>IF(F592="tak",30*G592*(10+MAX(Q$2:Q591))+R591,R591)</f>
        <v>164130</v>
      </c>
      <c r="S592">
        <f>IF(B592=7,15*(10+MAX(Q$2:Q592)),0)+S591</f>
        <v>39965</v>
      </c>
      <c r="T592">
        <f>IF(F592="tak",30*G592*(10+MAX(Q$2:Q591))-D592+T591,T591-D592)</f>
        <v>143380</v>
      </c>
    </row>
    <row r="593" spans="1:20" x14ac:dyDescent="0.3">
      <c r="A593" s="2">
        <v>45518</v>
      </c>
      <c r="B593">
        <f t="shared" si="120"/>
        <v>3</v>
      </c>
      <c r="C593">
        <v>10</v>
      </c>
      <c r="D593">
        <f t="shared" si="121"/>
        <v>0</v>
      </c>
      <c r="E593" t="s">
        <v>7</v>
      </c>
      <c r="F593" s="2" t="str">
        <f t="shared" si="122"/>
        <v>TAK</v>
      </c>
      <c r="G593">
        <f t="shared" si="123"/>
        <v>0.9</v>
      </c>
      <c r="H593">
        <f t="shared" si="119"/>
        <v>0</v>
      </c>
      <c r="I593">
        <f t="shared" si="118"/>
        <v>270</v>
      </c>
      <c r="J593">
        <f t="shared" si="126"/>
        <v>42760</v>
      </c>
      <c r="K593">
        <f t="shared" si="128"/>
        <v>63510</v>
      </c>
      <c r="L593">
        <f t="shared" si="129"/>
        <v>20750</v>
      </c>
      <c r="M593">
        <f t="shared" si="124"/>
        <v>42760</v>
      </c>
      <c r="N593">
        <f t="shared" si="125"/>
        <v>8</v>
      </c>
      <c r="O593" t="str">
        <f t="shared" si="130"/>
        <v>nie</v>
      </c>
      <c r="P593" t="str">
        <f t="shared" si="127"/>
        <v>nie</v>
      </c>
      <c r="Q593">
        <f>IF(P593="koniec",IF(J593&gt;=2400,MAX(Q$2:Q592)+3,0),0)</f>
        <v>0</v>
      </c>
      <c r="R593">
        <f>IF(F593="tak",30*G593*(10+MAX(Q$2:Q592))+R592,R592)</f>
        <v>165534</v>
      </c>
      <c r="S593">
        <f>IF(B593=7,15*(10+MAX(Q$2:Q593)),0)+S592</f>
        <v>39965</v>
      </c>
      <c r="T593">
        <f>IF(F593="tak",30*G593*(10+MAX(Q$2:Q592))-D593+T592,T592-D593)</f>
        <v>144784</v>
      </c>
    </row>
    <row r="594" spans="1:20" x14ac:dyDescent="0.3">
      <c r="A594" s="2">
        <v>45519</v>
      </c>
      <c r="B594">
        <f t="shared" si="120"/>
        <v>4</v>
      </c>
      <c r="C594">
        <v>10</v>
      </c>
      <c r="D594">
        <f t="shared" si="121"/>
        <v>0</v>
      </c>
      <c r="E594" t="s">
        <v>7</v>
      </c>
      <c r="F594" s="2" t="str">
        <f t="shared" si="122"/>
        <v>TAK</v>
      </c>
      <c r="G594">
        <f t="shared" si="123"/>
        <v>0.9</v>
      </c>
      <c r="H594">
        <f t="shared" si="119"/>
        <v>0</v>
      </c>
      <c r="I594">
        <f t="shared" si="118"/>
        <v>270</v>
      </c>
      <c r="J594">
        <f t="shared" si="126"/>
        <v>43030</v>
      </c>
      <c r="K594">
        <f t="shared" si="128"/>
        <v>63780</v>
      </c>
      <c r="L594">
        <f t="shared" si="129"/>
        <v>20750</v>
      </c>
      <c r="M594">
        <f t="shared" si="124"/>
        <v>43030</v>
      </c>
      <c r="N594">
        <f t="shared" si="125"/>
        <v>8</v>
      </c>
      <c r="O594" t="str">
        <f t="shared" si="130"/>
        <v>nie</v>
      </c>
      <c r="P594" t="str">
        <f t="shared" si="127"/>
        <v>nie</v>
      </c>
      <c r="Q594">
        <f>IF(P594="koniec",IF(J594&gt;=2400,MAX(Q$2:Q593)+3,0),0)</f>
        <v>0</v>
      </c>
      <c r="R594">
        <f>IF(F594="tak",30*G594*(10+MAX(Q$2:Q593))+R593,R593)</f>
        <v>166938</v>
      </c>
      <c r="S594">
        <f>IF(B594=7,15*(10+MAX(Q$2:Q594)),0)+S593</f>
        <v>39965</v>
      </c>
      <c r="T594">
        <f>IF(F594="tak",30*G594*(10+MAX(Q$2:Q593))-D594+T593,T593-D594)</f>
        <v>146188</v>
      </c>
    </row>
    <row r="595" spans="1:20" x14ac:dyDescent="0.3">
      <c r="A595" s="2">
        <v>45520</v>
      </c>
      <c r="B595">
        <f t="shared" si="120"/>
        <v>5</v>
      </c>
      <c r="C595">
        <v>10</v>
      </c>
      <c r="D595">
        <f t="shared" si="121"/>
        <v>0</v>
      </c>
      <c r="E595" t="s">
        <v>7</v>
      </c>
      <c r="F595" s="2" t="str">
        <f t="shared" si="122"/>
        <v>TAK</v>
      </c>
      <c r="G595">
        <f t="shared" si="123"/>
        <v>0.9</v>
      </c>
      <c r="H595">
        <f t="shared" si="119"/>
        <v>0</v>
      </c>
      <c r="I595">
        <f t="shared" si="118"/>
        <v>270</v>
      </c>
      <c r="J595">
        <f t="shared" si="126"/>
        <v>43300</v>
      </c>
      <c r="K595">
        <f t="shared" si="128"/>
        <v>64050</v>
      </c>
      <c r="L595">
        <f t="shared" si="129"/>
        <v>20750</v>
      </c>
      <c r="M595">
        <f t="shared" si="124"/>
        <v>43300</v>
      </c>
      <c r="N595">
        <f t="shared" si="125"/>
        <v>8</v>
      </c>
      <c r="O595" t="str">
        <f t="shared" si="130"/>
        <v>nie</v>
      </c>
      <c r="P595" t="str">
        <f t="shared" si="127"/>
        <v>nie</v>
      </c>
      <c r="Q595">
        <f>IF(P595="koniec",IF(J595&gt;=2400,MAX(Q$2:Q594)+3,0),0)</f>
        <v>0</v>
      </c>
      <c r="R595">
        <f>IF(F595="tak",30*G595*(10+MAX(Q$2:Q594))+R594,R594)</f>
        <v>168342</v>
      </c>
      <c r="S595">
        <f>IF(B595=7,15*(10+MAX(Q$2:Q595)),0)+S594</f>
        <v>39965</v>
      </c>
      <c r="T595">
        <f>IF(F595="tak",30*G595*(10+MAX(Q$2:Q594))-D595+T594,T594-D595)</f>
        <v>147592</v>
      </c>
    </row>
    <row r="596" spans="1:20" x14ac:dyDescent="0.3">
      <c r="A596" s="2">
        <v>45521</v>
      </c>
      <c r="B596">
        <f t="shared" si="120"/>
        <v>6</v>
      </c>
      <c r="C596">
        <v>10</v>
      </c>
      <c r="D596">
        <f t="shared" si="121"/>
        <v>0</v>
      </c>
      <c r="E596" t="s">
        <v>7</v>
      </c>
      <c r="F596" s="2" t="str">
        <f t="shared" si="122"/>
        <v>NIE</v>
      </c>
      <c r="G596">
        <f t="shared" si="123"/>
        <v>0.9</v>
      </c>
      <c r="H596">
        <f t="shared" si="119"/>
        <v>0</v>
      </c>
      <c r="I596">
        <f t="shared" si="118"/>
        <v>0</v>
      </c>
      <c r="J596">
        <f t="shared" si="126"/>
        <v>43300</v>
      </c>
      <c r="K596">
        <f t="shared" si="128"/>
        <v>64050</v>
      </c>
      <c r="L596">
        <f t="shared" si="129"/>
        <v>20750</v>
      </c>
      <c r="M596">
        <f t="shared" si="124"/>
        <v>43300</v>
      </c>
      <c r="N596">
        <f t="shared" si="125"/>
        <v>8</v>
      </c>
      <c r="O596" t="str">
        <f t="shared" si="130"/>
        <v>nie</v>
      </c>
      <c r="P596" t="str">
        <f t="shared" si="127"/>
        <v>nie</v>
      </c>
      <c r="Q596">
        <f>IF(P596="koniec",IF(J596&gt;=2400,MAX(Q$2:Q595)+3,0),0)</f>
        <v>0</v>
      </c>
      <c r="R596">
        <f>IF(F596="tak",30*G596*(10+MAX(Q$2:Q595))+R595,R595)</f>
        <v>168342</v>
      </c>
      <c r="S596">
        <f>IF(B596=7,15*(10+MAX(Q$2:Q596)),0)+S595</f>
        <v>39965</v>
      </c>
      <c r="T596">
        <f>IF(F596="tak",30*G596*(10+MAX(Q$2:Q595))-D596+T595,T595-D596)</f>
        <v>147592</v>
      </c>
    </row>
    <row r="597" spans="1:20" x14ac:dyDescent="0.3">
      <c r="A597" s="2">
        <v>45522</v>
      </c>
      <c r="B597">
        <f t="shared" si="120"/>
        <v>7</v>
      </c>
      <c r="C597">
        <v>10</v>
      </c>
      <c r="D597">
        <f t="shared" si="121"/>
        <v>150</v>
      </c>
      <c r="E597" t="s">
        <v>7</v>
      </c>
      <c r="F597" s="2" t="str">
        <f t="shared" si="122"/>
        <v>NIE</v>
      </c>
      <c r="G597">
        <f t="shared" si="123"/>
        <v>0.9</v>
      </c>
      <c r="H597">
        <f t="shared" si="119"/>
        <v>150</v>
      </c>
      <c r="I597">
        <f t="shared" si="118"/>
        <v>0</v>
      </c>
      <c r="J597">
        <f t="shared" si="126"/>
        <v>43150</v>
      </c>
      <c r="K597">
        <f t="shared" si="128"/>
        <v>64050</v>
      </c>
      <c r="L597">
        <f t="shared" si="129"/>
        <v>20900</v>
      </c>
      <c r="M597">
        <f t="shared" si="124"/>
        <v>43150</v>
      </c>
      <c r="N597">
        <f t="shared" si="125"/>
        <v>8</v>
      </c>
      <c r="O597" t="str">
        <f t="shared" si="130"/>
        <v>nie</v>
      </c>
      <c r="P597" t="str">
        <f t="shared" si="127"/>
        <v>nie</v>
      </c>
      <c r="Q597">
        <f>IF(P597="koniec",IF(J597&gt;=2400,MAX(Q$2:Q596)+3,0),0)</f>
        <v>0</v>
      </c>
      <c r="R597">
        <f>IF(F597="tak",30*G597*(10+MAX(Q$2:Q596))+R596,R596)</f>
        <v>168342</v>
      </c>
      <c r="S597">
        <f>IF(B597=7,15*(10+MAX(Q$2:Q597)),0)+S596</f>
        <v>40745</v>
      </c>
      <c r="T597">
        <f>IF(F597="tak",30*G597*(10+MAX(Q$2:Q596))-D597+T596,T596-D597)</f>
        <v>147442</v>
      </c>
    </row>
    <row r="598" spans="1:20" x14ac:dyDescent="0.3">
      <c r="A598" s="2">
        <v>45523</v>
      </c>
      <c r="B598">
        <f t="shared" si="120"/>
        <v>1</v>
      </c>
      <c r="C598">
        <v>10</v>
      </c>
      <c r="D598">
        <f t="shared" si="121"/>
        <v>0</v>
      </c>
      <c r="E598" t="s">
        <v>7</v>
      </c>
      <c r="F598" s="2" t="str">
        <f t="shared" si="122"/>
        <v>TAK</v>
      </c>
      <c r="G598">
        <f t="shared" si="123"/>
        <v>0.9</v>
      </c>
      <c r="H598">
        <f t="shared" si="119"/>
        <v>0</v>
      </c>
      <c r="I598">
        <f t="shared" si="118"/>
        <v>270</v>
      </c>
      <c r="J598">
        <f t="shared" si="126"/>
        <v>43420</v>
      </c>
      <c r="K598">
        <f t="shared" si="128"/>
        <v>64320</v>
      </c>
      <c r="L598">
        <f t="shared" si="129"/>
        <v>20900</v>
      </c>
      <c r="M598">
        <f t="shared" si="124"/>
        <v>43420</v>
      </c>
      <c r="N598">
        <f t="shared" si="125"/>
        <v>8</v>
      </c>
      <c r="O598" t="str">
        <f t="shared" si="130"/>
        <v>nie</v>
      </c>
      <c r="P598" t="str">
        <f t="shared" si="127"/>
        <v>nie</v>
      </c>
      <c r="Q598">
        <f>IF(P598="koniec",IF(J598&gt;=2400,MAX(Q$2:Q597)+3,0),0)</f>
        <v>0</v>
      </c>
      <c r="R598">
        <f>IF(F598="tak",30*G598*(10+MAX(Q$2:Q597))+R597,R597)</f>
        <v>169746</v>
      </c>
      <c r="S598">
        <f>IF(B598=7,15*(10+MAX(Q$2:Q598)),0)+S597</f>
        <v>40745</v>
      </c>
      <c r="T598">
        <f>IF(F598="tak",30*G598*(10+MAX(Q$2:Q597))-D598+T597,T597-D598)</f>
        <v>148846</v>
      </c>
    </row>
    <row r="599" spans="1:20" x14ac:dyDescent="0.3">
      <c r="A599" s="2">
        <v>45524</v>
      </c>
      <c r="B599">
        <f t="shared" si="120"/>
        <v>2</v>
      </c>
      <c r="C599">
        <v>10</v>
      </c>
      <c r="D599">
        <f t="shared" si="121"/>
        <v>0</v>
      </c>
      <c r="E599" t="s">
        <v>7</v>
      </c>
      <c r="F599" s="2" t="str">
        <f t="shared" si="122"/>
        <v>TAK</v>
      </c>
      <c r="G599">
        <f t="shared" si="123"/>
        <v>0.9</v>
      </c>
      <c r="H599">
        <f t="shared" si="119"/>
        <v>0</v>
      </c>
      <c r="I599">
        <f t="shared" si="118"/>
        <v>270</v>
      </c>
      <c r="J599">
        <f t="shared" si="126"/>
        <v>43690</v>
      </c>
      <c r="K599">
        <f t="shared" si="128"/>
        <v>64590</v>
      </c>
      <c r="L599">
        <f t="shared" si="129"/>
        <v>20900</v>
      </c>
      <c r="M599">
        <f t="shared" si="124"/>
        <v>43690</v>
      </c>
      <c r="N599">
        <f t="shared" si="125"/>
        <v>8</v>
      </c>
      <c r="O599" t="str">
        <f t="shared" si="130"/>
        <v>nie</v>
      </c>
      <c r="P599" t="str">
        <f t="shared" si="127"/>
        <v>nie</v>
      </c>
      <c r="Q599">
        <f>IF(P599="koniec",IF(J599&gt;=2400,MAX(Q$2:Q598)+3,0),0)</f>
        <v>0</v>
      </c>
      <c r="R599">
        <f>IF(F599="tak",30*G599*(10+MAX(Q$2:Q598))+R598,R598)</f>
        <v>171150</v>
      </c>
      <c r="S599">
        <f>IF(B599=7,15*(10+MAX(Q$2:Q599)),0)+S598</f>
        <v>40745</v>
      </c>
      <c r="T599">
        <f>IF(F599="tak",30*G599*(10+MAX(Q$2:Q598))-D599+T598,T598-D599)</f>
        <v>150250</v>
      </c>
    </row>
    <row r="600" spans="1:20" x14ac:dyDescent="0.3">
      <c r="A600" s="2">
        <v>45525</v>
      </c>
      <c r="B600">
        <f t="shared" si="120"/>
        <v>3</v>
      </c>
      <c r="C600">
        <v>10</v>
      </c>
      <c r="D600">
        <f t="shared" si="121"/>
        <v>0</v>
      </c>
      <c r="E600" t="s">
        <v>7</v>
      </c>
      <c r="F600" s="2" t="str">
        <f t="shared" si="122"/>
        <v>TAK</v>
      </c>
      <c r="G600">
        <f t="shared" si="123"/>
        <v>0.9</v>
      </c>
      <c r="H600">
        <f t="shared" si="119"/>
        <v>0</v>
      </c>
      <c r="I600">
        <f t="shared" si="118"/>
        <v>270</v>
      </c>
      <c r="J600">
        <f t="shared" si="126"/>
        <v>43960</v>
      </c>
      <c r="K600">
        <f t="shared" si="128"/>
        <v>64860</v>
      </c>
      <c r="L600">
        <f t="shared" si="129"/>
        <v>20900</v>
      </c>
      <c r="M600">
        <f t="shared" si="124"/>
        <v>43960</v>
      </c>
      <c r="N600">
        <f t="shared" si="125"/>
        <v>8</v>
      </c>
      <c r="O600" t="str">
        <f t="shared" si="130"/>
        <v>nie</v>
      </c>
      <c r="P600" t="str">
        <f t="shared" si="127"/>
        <v>nie</v>
      </c>
      <c r="Q600">
        <f>IF(P600="koniec",IF(J600&gt;=2400,MAX(Q$2:Q599)+3,0),0)</f>
        <v>0</v>
      </c>
      <c r="R600">
        <f>IF(F600="tak",30*G600*(10+MAX(Q$2:Q599))+R599,R599)</f>
        <v>172554</v>
      </c>
      <c r="S600">
        <f>IF(B600=7,15*(10+MAX(Q$2:Q600)),0)+S599</f>
        <v>40745</v>
      </c>
      <c r="T600">
        <f>IF(F600="tak",30*G600*(10+MAX(Q$2:Q599))-D600+T599,T599-D600)</f>
        <v>151654</v>
      </c>
    </row>
    <row r="601" spans="1:20" x14ac:dyDescent="0.3">
      <c r="A601" s="2">
        <v>45526</v>
      </c>
      <c r="B601">
        <f t="shared" si="120"/>
        <v>4</v>
      </c>
      <c r="C601">
        <v>10</v>
      </c>
      <c r="D601">
        <f t="shared" si="121"/>
        <v>0</v>
      </c>
      <c r="E601" t="s">
        <v>7</v>
      </c>
      <c r="F601" s="2" t="str">
        <f t="shared" si="122"/>
        <v>TAK</v>
      </c>
      <c r="G601">
        <f t="shared" si="123"/>
        <v>0.9</v>
      </c>
      <c r="H601">
        <f t="shared" si="119"/>
        <v>0</v>
      </c>
      <c r="I601">
        <f t="shared" si="118"/>
        <v>270</v>
      </c>
      <c r="J601">
        <f t="shared" si="126"/>
        <v>44230</v>
      </c>
      <c r="K601">
        <f t="shared" si="128"/>
        <v>65130</v>
      </c>
      <c r="L601">
        <f t="shared" si="129"/>
        <v>20900</v>
      </c>
      <c r="M601">
        <f t="shared" si="124"/>
        <v>44230</v>
      </c>
      <c r="N601">
        <f t="shared" si="125"/>
        <v>8</v>
      </c>
      <c r="O601" t="str">
        <f t="shared" si="130"/>
        <v>nie</v>
      </c>
      <c r="P601" t="str">
        <f t="shared" si="127"/>
        <v>nie</v>
      </c>
      <c r="Q601">
        <f>IF(P601="koniec",IF(J601&gt;=2400,MAX(Q$2:Q600)+3,0),0)</f>
        <v>0</v>
      </c>
      <c r="R601">
        <f>IF(F601="tak",30*G601*(10+MAX(Q$2:Q600))+R600,R600)</f>
        <v>173958</v>
      </c>
      <c r="S601">
        <f>IF(B601=7,15*(10+MAX(Q$2:Q601)),0)+S600</f>
        <v>40745</v>
      </c>
      <c r="T601">
        <f>IF(F601="tak",30*G601*(10+MAX(Q$2:Q600))-D601+T600,T600-D601)</f>
        <v>153058</v>
      </c>
    </row>
    <row r="602" spans="1:20" x14ac:dyDescent="0.3">
      <c r="A602" s="2">
        <v>45527</v>
      </c>
      <c r="B602">
        <f t="shared" si="120"/>
        <v>5</v>
      </c>
      <c r="C602">
        <v>10</v>
      </c>
      <c r="D602">
        <f t="shared" si="121"/>
        <v>0</v>
      </c>
      <c r="E602" t="s">
        <v>7</v>
      </c>
      <c r="F602" s="2" t="str">
        <f t="shared" si="122"/>
        <v>TAK</v>
      </c>
      <c r="G602">
        <f t="shared" si="123"/>
        <v>0.9</v>
      </c>
      <c r="H602">
        <f t="shared" si="119"/>
        <v>0</v>
      </c>
      <c r="I602">
        <f t="shared" si="118"/>
        <v>270</v>
      </c>
      <c r="J602">
        <f t="shared" si="126"/>
        <v>44500</v>
      </c>
      <c r="K602">
        <f t="shared" si="128"/>
        <v>65400</v>
      </c>
      <c r="L602">
        <f t="shared" si="129"/>
        <v>20900</v>
      </c>
      <c r="M602">
        <f t="shared" si="124"/>
        <v>44500</v>
      </c>
      <c r="N602">
        <f t="shared" si="125"/>
        <v>8</v>
      </c>
      <c r="O602" t="str">
        <f t="shared" si="130"/>
        <v>nie</v>
      </c>
      <c r="P602" t="str">
        <f t="shared" si="127"/>
        <v>nie</v>
      </c>
      <c r="Q602">
        <f>IF(P602="koniec",IF(J602&gt;=2400,MAX(Q$2:Q601)+3,0),0)</f>
        <v>0</v>
      </c>
      <c r="R602">
        <f>IF(F602="tak",30*G602*(10+MAX(Q$2:Q601))+R601,R601)</f>
        <v>175362</v>
      </c>
      <c r="S602">
        <f>IF(B602=7,15*(10+MAX(Q$2:Q602)),0)+S601</f>
        <v>40745</v>
      </c>
      <c r="T602">
        <f>IF(F602="tak",30*G602*(10+MAX(Q$2:Q601))-D602+T601,T601-D602)</f>
        <v>154462</v>
      </c>
    </row>
    <row r="603" spans="1:20" x14ac:dyDescent="0.3">
      <c r="A603" s="2">
        <v>45528</v>
      </c>
      <c r="B603">
        <f t="shared" si="120"/>
        <v>6</v>
      </c>
      <c r="C603">
        <v>10</v>
      </c>
      <c r="D603">
        <f t="shared" si="121"/>
        <v>0</v>
      </c>
      <c r="E603" t="s">
        <v>7</v>
      </c>
      <c r="F603" s="2" t="str">
        <f t="shared" si="122"/>
        <v>NIE</v>
      </c>
      <c r="G603">
        <f t="shared" si="123"/>
        <v>0.9</v>
      </c>
      <c r="H603">
        <f t="shared" si="119"/>
        <v>0</v>
      </c>
      <c r="I603">
        <f t="shared" si="118"/>
        <v>0</v>
      </c>
      <c r="J603">
        <f t="shared" si="126"/>
        <v>44500</v>
      </c>
      <c r="K603">
        <f t="shared" si="128"/>
        <v>65400</v>
      </c>
      <c r="L603">
        <f t="shared" si="129"/>
        <v>20900</v>
      </c>
      <c r="M603">
        <f t="shared" si="124"/>
        <v>44500</v>
      </c>
      <c r="N603">
        <f t="shared" si="125"/>
        <v>8</v>
      </c>
      <c r="O603" t="str">
        <f t="shared" si="130"/>
        <v>nie</v>
      </c>
      <c r="P603" t="str">
        <f t="shared" si="127"/>
        <v>nie</v>
      </c>
      <c r="Q603">
        <f>IF(P603="koniec",IF(J603&gt;=2400,MAX(Q$2:Q602)+3,0),0)</f>
        <v>0</v>
      </c>
      <c r="R603">
        <f>IF(F603="tak",30*G603*(10+MAX(Q$2:Q602))+R602,R602)</f>
        <v>175362</v>
      </c>
      <c r="S603">
        <f>IF(B603=7,15*(10+MAX(Q$2:Q603)),0)+S602</f>
        <v>40745</v>
      </c>
      <c r="T603">
        <f>IF(F603="tak",30*G603*(10+MAX(Q$2:Q602))-D603+T602,T602-D603)</f>
        <v>154462</v>
      </c>
    </row>
    <row r="604" spans="1:20" x14ac:dyDescent="0.3">
      <c r="A604" s="2">
        <v>45529</v>
      </c>
      <c r="B604">
        <f t="shared" si="120"/>
        <v>7</v>
      </c>
      <c r="C604">
        <v>10</v>
      </c>
      <c r="D604">
        <f t="shared" si="121"/>
        <v>150</v>
      </c>
      <c r="E604" t="s">
        <v>7</v>
      </c>
      <c r="F604" s="2" t="str">
        <f t="shared" si="122"/>
        <v>NIE</v>
      </c>
      <c r="G604">
        <f t="shared" si="123"/>
        <v>0.9</v>
      </c>
      <c r="H604">
        <f t="shared" si="119"/>
        <v>150</v>
      </c>
      <c r="I604">
        <f t="shared" si="118"/>
        <v>0</v>
      </c>
      <c r="J604">
        <f t="shared" si="126"/>
        <v>44350</v>
      </c>
      <c r="K604">
        <f t="shared" si="128"/>
        <v>65400</v>
      </c>
      <c r="L604">
        <f t="shared" si="129"/>
        <v>21050</v>
      </c>
      <c r="M604">
        <f t="shared" si="124"/>
        <v>44350</v>
      </c>
      <c r="N604">
        <f t="shared" si="125"/>
        <v>8</v>
      </c>
      <c r="O604" t="str">
        <f t="shared" si="130"/>
        <v>nie</v>
      </c>
      <c r="P604" t="str">
        <f t="shared" si="127"/>
        <v>nie</v>
      </c>
      <c r="Q604">
        <f>IF(P604="koniec",IF(J604&gt;=2400,MAX(Q$2:Q603)+3,0),0)</f>
        <v>0</v>
      </c>
      <c r="R604">
        <f>IF(F604="tak",30*G604*(10+MAX(Q$2:Q603))+R603,R603)</f>
        <v>175362</v>
      </c>
      <c r="S604">
        <f>IF(B604=7,15*(10+MAX(Q$2:Q604)),0)+S603</f>
        <v>41525</v>
      </c>
      <c r="T604">
        <f>IF(F604="tak",30*G604*(10+MAX(Q$2:Q603))-D604+T603,T603-D604)</f>
        <v>154312</v>
      </c>
    </row>
    <row r="605" spans="1:20" x14ac:dyDescent="0.3">
      <c r="A605" s="2">
        <v>45530</v>
      </c>
      <c r="B605">
        <f t="shared" si="120"/>
        <v>1</v>
      </c>
      <c r="C605">
        <v>10</v>
      </c>
      <c r="D605">
        <f t="shared" si="121"/>
        <v>0</v>
      </c>
      <c r="E605" t="s">
        <v>7</v>
      </c>
      <c r="F605" s="2" t="str">
        <f t="shared" si="122"/>
        <v>TAK</v>
      </c>
      <c r="G605">
        <f t="shared" si="123"/>
        <v>0.9</v>
      </c>
      <c r="H605">
        <f t="shared" si="119"/>
        <v>0</v>
      </c>
      <c r="I605">
        <f t="shared" si="118"/>
        <v>270</v>
      </c>
      <c r="J605">
        <f t="shared" si="126"/>
        <v>44620</v>
      </c>
      <c r="K605">
        <f t="shared" si="128"/>
        <v>65670</v>
      </c>
      <c r="L605">
        <f t="shared" si="129"/>
        <v>21050</v>
      </c>
      <c r="M605">
        <f t="shared" si="124"/>
        <v>44620</v>
      </c>
      <c r="N605">
        <f t="shared" si="125"/>
        <v>8</v>
      </c>
      <c r="O605" t="str">
        <f t="shared" si="130"/>
        <v>nie</v>
      </c>
      <c r="P605" t="str">
        <f t="shared" si="127"/>
        <v>nie</v>
      </c>
      <c r="Q605">
        <f>IF(P605="koniec",IF(J605&gt;=2400,MAX(Q$2:Q604)+3,0),0)</f>
        <v>0</v>
      </c>
      <c r="R605">
        <f>IF(F605="tak",30*G605*(10+MAX(Q$2:Q604))+R604,R604)</f>
        <v>176766</v>
      </c>
      <c r="S605">
        <f>IF(B605=7,15*(10+MAX(Q$2:Q605)),0)+S604</f>
        <v>41525</v>
      </c>
      <c r="T605">
        <f>IF(F605="tak",30*G605*(10+MAX(Q$2:Q604))-D605+T604,T604-D605)</f>
        <v>155716</v>
      </c>
    </row>
    <row r="606" spans="1:20" x14ac:dyDescent="0.3">
      <c r="A606" s="2">
        <v>45531</v>
      </c>
      <c r="B606">
        <f t="shared" si="120"/>
        <v>2</v>
      </c>
      <c r="C606">
        <v>10</v>
      </c>
      <c r="D606">
        <f t="shared" si="121"/>
        <v>0</v>
      </c>
      <c r="E606" t="s">
        <v>7</v>
      </c>
      <c r="F606" s="2" t="str">
        <f t="shared" si="122"/>
        <v>TAK</v>
      </c>
      <c r="G606">
        <f t="shared" si="123"/>
        <v>0.9</v>
      </c>
      <c r="H606">
        <f t="shared" si="119"/>
        <v>0</v>
      </c>
      <c r="I606">
        <f t="shared" si="118"/>
        <v>270</v>
      </c>
      <c r="J606">
        <f t="shared" si="126"/>
        <v>44890</v>
      </c>
      <c r="K606">
        <f t="shared" si="128"/>
        <v>65940</v>
      </c>
      <c r="L606">
        <f t="shared" si="129"/>
        <v>21050</v>
      </c>
      <c r="M606">
        <f t="shared" si="124"/>
        <v>44890</v>
      </c>
      <c r="N606">
        <f t="shared" si="125"/>
        <v>8</v>
      </c>
      <c r="O606" t="str">
        <f t="shared" si="130"/>
        <v>nie</v>
      </c>
      <c r="P606" t="str">
        <f t="shared" si="127"/>
        <v>nie</v>
      </c>
      <c r="Q606">
        <f>IF(P606="koniec",IF(J606&gt;=2400,MAX(Q$2:Q605)+3,0),0)</f>
        <v>0</v>
      </c>
      <c r="R606">
        <f>IF(F606="tak",30*G606*(10+MAX(Q$2:Q605))+R605,R605)</f>
        <v>178170</v>
      </c>
      <c r="S606">
        <f>IF(B606=7,15*(10+MAX(Q$2:Q606)),0)+S605</f>
        <v>41525</v>
      </c>
      <c r="T606">
        <f>IF(F606="tak",30*G606*(10+MAX(Q$2:Q605))-D606+T605,T605-D606)</f>
        <v>157120</v>
      </c>
    </row>
    <row r="607" spans="1:20" x14ac:dyDescent="0.3">
      <c r="A607" s="2">
        <v>45532</v>
      </c>
      <c r="B607">
        <f t="shared" si="120"/>
        <v>3</v>
      </c>
      <c r="C607">
        <v>10</v>
      </c>
      <c r="D607">
        <f t="shared" si="121"/>
        <v>0</v>
      </c>
      <c r="E607" t="s">
        <v>7</v>
      </c>
      <c r="F607" s="2" t="str">
        <f t="shared" si="122"/>
        <v>TAK</v>
      </c>
      <c r="G607">
        <f t="shared" si="123"/>
        <v>0.9</v>
      </c>
      <c r="H607">
        <f t="shared" si="119"/>
        <v>0</v>
      </c>
      <c r="I607">
        <f t="shared" si="118"/>
        <v>270</v>
      </c>
      <c r="J607">
        <f t="shared" si="126"/>
        <v>45160</v>
      </c>
      <c r="K607">
        <f t="shared" si="128"/>
        <v>66210</v>
      </c>
      <c r="L607">
        <f t="shared" si="129"/>
        <v>21050</v>
      </c>
      <c r="M607">
        <f t="shared" si="124"/>
        <v>45160</v>
      </c>
      <c r="N607">
        <f t="shared" si="125"/>
        <v>8</v>
      </c>
      <c r="O607" t="str">
        <f t="shared" si="130"/>
        <v>nie</v>
      </c>
      <c r="P607" t="str">
        <f t="shared" si="127"/>
        <v>nie</v>
      </c>
      <c r="Q607">
        <f>IF(P607="koniec",IF(J607&gt;=2400,MAX(Q$2:Q606)+3,0),0)</f>
        <v>0</v>
      </c>
      <c r="R607">
        <f>IF(F607="tak",30*G607*(10+MAX(Q$2:Q606))+R606,R606)</f>
        <v>179574</v>
      </c>
      <c r="S607">
        <f>IF(B607=7,15*(10+MAX(Q$2:Q607)),0)+S606</f>
        <v>41525</v>
      </c>
      <c r="T607">
        <f>IF(F607="tak",30*G607*(10+MAX(Q$2:Q606))-D607+T606,T606-D607)</f>
        <v>158524</v>
      </c>
    </row>
    <row r="608" spans="1:20" x14ac:dyDescent="0.3">
      <c r="A608" s="2">
        <v>45533</v>
      </c>
      <c r="B608">
        <f t="shared" si="120"/>
        <v>4</v>
      </c>
      <c r="C608">
        <v>10</v>
      </c>
      <c r="D608">
        <f t="shared" si="121"/>
        <v>0</v>
      </c>
      <c r="E608" t="s">
        <v>7</v>
      </c>
      <c r="F608" s="2" t="str">
        <f t="shared" si="122"/>
        <v>TAK</v>
      </c>
      <c r="G608">
        <f t="shared" si="123"/>
        <v>0.9</v>
      </c>
      <c r="H608">
        <f t="shared" si="119"/>
        <v>0</v>
      </c>
      <c r="I608">
        <f t="shared" si="118"/>
        <v>270</v>
      </c>
      <c r="J608">
        <f t="shared" si="126"/>
        <v>45430</v>
      </c>
      <c r="K608">
        <f t="shared" si="128"/>
        <v>66480</v>
      </c>
      <c r="L608">
        <f t="shared" si="129"/>
        <v>21050</v>
      </c>
      <c r="M608">
        <f t="shared" si="124"/>
        <v>45430</v>
      </c>
      <c r="N608">
        <f t="shared" si="125"/>
        <v>8</v>
      </c>
      <c r="O608" t="str">
        <f t="shared" si="130"/>
        <v>nie</v>
      </c>
      <c r="P608" t="str">
        <f t="shared" si="127"/>
        <v>nie</v>
      </c>
      <c r="Q608">
        <f>IF(P608="koniec",IF(J608&gt;=2400,MAX(Q$2:Q607)+3,0),0)</f>
        <v>0</v>
      </c>
      <c r="R608">
        <f>IF(F608="tak",30*G608*(10+MAX(Q$2:Q607))+R607,R607)</f>
        <v>180978</v>
      </c>
      <c r="S608">
        <f>IF(B608=7,15*(10+MAX(Q$2:Q608)),0)+S607</f>
        <v>41525</v>
      </c>
      <c r="T608">
        <f>IF(F608="tak",30*G608*(10+MAX(Q$2:Q607))-D608+T607,T607-D608)</f>
        <v>159928</v>
      </c>
    </row>
    <row r="609" spans="1:20" x14ac:dyDescent="0.3">
      <c r="A609" s="2">
        <v>45534</v>
      </c>
      <c r="B609">
        <f t="shared" si="120"/>
        <v>5</v>
      </c>
      <c r="C609">
        <v>10</v>
      </c>
      <c r="D609">
        <f t="shared" si="121"/>
        <v>0</v>
      </c>
      <c r="E609" t="s">
        <v>7</v>
      </c>
      <c r="F609" s="2" t="str">
        <f t="shared" si="122"/>
        <v>TAK</v>
      </c>
      <c r="G609">
        <f t="shared" si="123"/>
        <v>0.9</v>
      </c>
      <c r="H609">
        <f t="shared" si="119"/>
        <v>0</v>
      </c>
      <c r="I609">
        <f t="shared" si="118"/>
        <v>270</v>
      </c>
      <c r="J609">
        <f t="shared" si="126"/>
        <v>45700</v>
      </c>
      <c r="K609">
        <f t="shared" si="128"/>
        <v>66750</v>
      </c>
      <c r="L609">
        <f t="shared" si="129"/>
        <v>21050</v>
      </c>
      <c r="M609">
        <f t="shared" si="124"/>
        <v>45700</v>
      </c>
      <c r="N609">
        <f t="shared" si="125"/>
        <v>8</v>
      </c>
      <c r="O609" t="str">
        <f t="shared" si="130"/>
        <v>nie</v>
      </c>
      <c r="P609" t="str">
        <f>IF(AND(O609="nie",O610="tak"),"koniec","nie")</f>
        <v>nie</v>
      </c>
      <c r="Q609">
        <f>IF(P609="koniec",IF(J609&gt;=2400,MAX(Q$2:Q608)+3,0),0)</f>
        <v>0</v>
      </c>
      <c r="R609">
        <f>IF(F609="tak",30*G609*(10+MAX(Q$2:Q608))+R608,R608)</f>
        <v>182382</v>
      </c>
      <c r="S609">
        <f>IF(B609=7,15*(10+MAX(Q$2:Q609)),0)+S608</f>
        <v>41525</v>
      </c>
      <c r="T609">
        <f>IF(F609="tak",30*G609*(10+MAX(Q$2:Q608))-D609+T608,T608-D609)</f>
        <v>161332</v>
      </c>
    </row>
    <row r="610" spans="1:20" x14ac:dyDescent="0.3">
      <c r="A610" s="2">
        <v>45535</v>
      </c>
      <c r="B610">
        <f t="shared" si="120"/>
        <v>6</v>
      </c>
      <c r="C610">
        <v>10</v>
      </c>
      <c r="D610">
        <f t="shared" si="121"/>
        <v>0</v>
      </c>
      <c r="E610" t="s">
        <v>7</v>
      </c>
      <c r="F610" s="2" t="str">
        <f t="shared" si="122"/>
        <v>NIE</v>
      </c>
      <c r="G610">
        <f t="shared" si="123"/>
        <v>0.9</v>
      </c>
      <c r="H610">
        <f t="shared" si="119"/>
        <v>0</v>
      </c>
      <c r="I610">
        <f t="shared" si="118"/>
        <v>0</v>
      </c>
      <c r="J610">
        <f t="shared" si="126"/>
        <v>45700</v>
      </c>
      <c r="K610">
        <f>IF(F610="tak",G610*C610*30+K609,K609)</f>
        <v>66750</v>
      </c>
      <c r="L610">
        <f>L609+D610</f>
        <v>21050</v>
      </c>
      <c r="M610">
        <f t="shared" si="124"/>
        <v>45700</v>
      </c>
      <c r="N610">
        <f t="shared" si="125"/>
        <v>8</v>
      </c>
      <c r="O610" t="str">
        <f>IF(N610=N609,"nie","tak")</f>
        <v>nie</v>
      </c>
      <c r="P610" t="str">
        <f>IF(AND(O610="nie",O611="tak"),"koniec","nie")</f>
        <v>koniec</v>
      </c>
      <c r="Q610">
        <f>IF(P610="koniec",IF(J610&gt;=2400,MAX(Q$2:Q609)+3,0),0)</f>
        <v>45</v>
      </c>
      <c r="R610">
        <f>IF(F610="tak",30*G610*(10+MAX(Q$2:Q609))+R609,R609)</f>
        <v>182382</v>
      </c>
      <c r="S610">
        <f>IF(B610=7,15*(10+MAX(Q$2:Q610)),0)+S609</f>
        <v>41525</v>
      </c>
      <c r="T610">
        <f>IF(F610="tak",30*G610*(10+MAX(Q$2:Q609))-D610+T609,T609-D610)</f>
        <v>161332</v>
      </c>
    </row>
    <row r="611" spans="1:20" x14ac:dyDescent="0.3">
      <c r="A611" s="2">
        <v>45536</v>
      </c>
      <c r="B611">
        <f t="shared" si="120"/>
        <v>7</v>
      </c>
      <c r="C611">
        <v>10</v>
      </c>
      <c r="D611">
        <f t="shared" si="121"/>
        <v>150</v>
      </c>
      <c r="E611" t="s">
        <v>7</v>
      </c>
      <c r="F611" s="2" t="str">
        <f t="shared" si="122"/>
        <v>NIE</v>
      </c>
      <c r="G611">
        <f t="shared" si="123"/>
        <v>0.9</v>
      </c>
      <c r="H611">
        <f t="shared" si="119"/>
        <v>150</v>
      </c>
      <c r="I611">
        <f t="shared" si="118"/>
        <v>0</v>
      </c>
      <c r="J611">
        <f t="shared" si="126"/>
        <v>45550</v>
      </c>
      <c r="K611">
        <f>IF(F611="tak",G611*C611*30+K610,K610)</f>
        <v>66750</v>
      </c>
      <c r="L611">
        <f>L610+D611</f>
        <v>21200</v>
      </c>
      <c r="M611">
        <f t="shared" si="124"/>
        <v>45550</v>
      </c>
      <c r="N611">
        <f t="shared" si="125"/>
        <v>9</v>
      </c>
      <c r="O611" t="str">
        <f>IF(N611=N610,"nie","tak")</f>
        <v>tak</v>
      </c>
      <c r="P611" t="str">
        <f t="shared" si="127"/>
        <v>nie</v>
      </c>
      <c r="Q611">
        <f>IF(P611="koniec",IF(J611&gt;=2400,MAX(Q$2:Q610)+3,0),0)</f>
        <v>0</v>
      </c>
      <c r="R611">
        <f>IF(F611="tak",30*G611*(10+MAX(Q$2:Q610))+R610,R610)</f>
        <v>182382</v>
      </c>
      <c r="S611">
        <f>IF(B611=7,15*(10+MAX(Q$2:Q611)),0)+S610</f>
        <v>42350</v>
      </c>
      <c r="T611">
        <f>IF(F611="tak",30*G611*(10+MAX(Q$2:Q610))-D611+T610,T610-D611)</f>
        <v>161182</v>
      </c>
    </row>
    <row r="612" spans="1:20" x14ac:dyDescent="0.3">
      <c r="A612" s="2">
        <v>45537</v>
      </c>
      <c r="B612">
        <f t="shared" si="120"/>
        <v>1</v>
      </c>
      <c r="C612">
        <v>10</v>
      </c>
      <c r="D612">
        <f t="shared" si="121"/>
        <v>0</v>
      </c>
      <c r="E612" t="s">
        <v>7</v>
      </c>
      <c r="F612" s="2" t="str">
        <f t="shared" si="122"/>
        <v>TAK</v>
      </c>
      <c r="G612">
        <f t="shared" si="123"/>
        <v>0.9</v>
      </c>
      <c r="H612">
        <f t="shared" si="119"/>
        <v>0</v>
      </c>
      <c r="I612">
        <f t="shared" si="118"/>
        <v>270</v>
      </c>
      <c r="J612">
        <f t="shared" si="126"/>
        <v>45820</v>
      </c>
      <c r="K612">
        <f t="shared" si="128"/>
        <v>67020</v>
      </c>
      <c r="L612">
        <f t="shared" si="129"/>
        <v>21200</v>
      </c>
      <c r="M612">
        <f t="shared" si="124"/>
        <v>45820</v>
      </c>
      <c r="N612">
        <f t="shared" si="125"/>
        <v>9</v>
      </c>
      <c r="O612" t="str">
        <f t="shared" si="130"/>
        <v>nie</v>
      </c>
      <c r="P612" t="str">
        <f t="shared" si="127"/>
        <v>nie</v>
      </c>
      <c r="Q612">
        <f>IF(P612="koniec",IF(J612&gt;=2400,MAX(Q$2:Q611)+3,0),0)</f>
        <v>0</v>
      </c>
      <c r="R612">
        <f>IF(F612="tak",30*G612*(10+MAX(Q$2:Q611))+R611,R611)</f>
        <v>183867</v>
      </c>
      <c r="S612">
        <f>IF(B612=7,15*(10+MAX(Q$2:Q612)),0)+S611</f>
        <v>42350</v>
      </c>
      <c r="T612">
        <f>IF(F612="tak",30*G612*(10+MAX(Q$2:Q611))-D612+T611,T611-D612)</f>
        <v>162667</v>
      </c>
    </row>
    <row r="613" spans="1:20" x14ac:dyDescent="0.3">
      <c r="A613" s="2">
        <v>45538</v>
      </c>
      <c r="B613">
        <f t="shared" si="120"/>
        <v>2</v>
      </c>
      <c r="C613">
        <v>10</v>
      </c>
      <c r="D613">
        <f t="shared" si="121"/>
        <v>0</v>
      </c>
      <c r="E613" t="s">
        <v>7</v>
      </c>
      <c r="F613" s="2" t="str">
        <f t="shared" si="122"/>
        <v>TAK</v>
      </c>
      <c r="G613">
        <f t="shared" si="123"/>
        <v>0.9</v>
      </c>
      <c r="H613">
        <f t="shared" si="119"/>
        <v>0</v>
      </c>
      <c r="I613">
        <f t="shared" si="118"/>
        <v>270</v>
      </c>
      <c r="J613">
        <f t="shared" si="126"/>
        <v>46090</v>
      </c>
      <c r="K613">
        <f t="shared" si="128"/>
        <v>67290</v>
      </c>
      <c r="L613">
        <f t="shared" si="129"/>
        <v>21200</v>
      </c>
      <c r="M613">
        <f t="shared" si="124"/>
        <v>46090</v>
      </c>
      <c r="N613">
        <f t="shared" si="125"/>
        <v>9</v>
      </c>
      <c r="O613" t="str">
        <f t="shared" si="130"/>
        <v>nie</v>
      </c>
      <c r="P613" t="str">
        <f t="shared" si="127"/>
        <v>nie</v>
      </c>
      <c r="Q613">
        <f>IF(P613="koniec",IF(J613&gt;=2400,MAX(Q$2:Q612)+3,0),0)</f>
        <v>0</v>
      </c>
      <c r="R613">
        <f>IF(F613="tak",30*G613*(10+MAX(Q$2:Q612))+R612,R612)</f>
        <v>185352</v>
      </c>
      <c r="S613">
        <f>IF(B613=7,15*(10+MAX(Q$2:Q613)),0)+S612</f>
        <v>42350</v>
      </c>
      <c r="T613">
        <f>IF(F613="tak",30*G613*(10+MAX(Q$2:Q612))-D613+T612,T612-D613)</f>
        <v>164152</v>
      </c>
    </row>
    <row r="614" spans="1:20" x14ac:dyDescent="0.3">
      <c r="A614" s="2">
        <v>45539</v>
      </c>
      <c r="B614">
        <f t="shared" si="120"/>
        <v>3</v>
      </c>
      <c r="C614">
        <v>10</v>
      </c>
      <c r="D614">
        <f t="shared" si="121"/>
        <v>0</v>
      </c>
      <c r="E614" t="s">
        <v>7</v>
      </c>
      <c r="F614" s="2" t="str">
        <f t="shared" si="122"/>
        <v>TAK</v>
      </c>
      <c r="G614">
        <f t="shared" si="123"/>
        <v>0.9</v>
      </c>
      <c r="H614">
        <f t="shared" si="119"/>
        <v>0</v>
      </c>
      <c r="I614">
        <f t="shared" si="118"/>
        <v>270</v>
      </c>
      <c r="J614">
        <f t="shared" si="126"/>
        <v>46360</v>
      </c>
      <c r="K614">
        <f t="shared" si="128"/>
        <v>67560</v>
      </c>
      <c r="L614">
        <f t="shared" si="129"/>
        <v>21200</v>
      </c>
      <c r="M614">
        <f t="shared" si="124"/>
        <v>46360</v>
      </c>
      <c r="N614">
        <f t="shared" si="125"/>
        <v>9</v>
      </c>
      <c r="O614" t="str">
        <f t="shared" si="130"/>
        <v>nie</v>
      </c>
      <c r="P614" t="str">
        <f t="shared" si="127"/>
        <v>nie</v>
      </c>
      <c r="Q614">
        <f>IF(P614="koniec",IF(J614&gt;=2400,MAX(Q$2:Q613)+3,0),0)</f>
        <v>0</v>
      </c>
      <c r="R614">
        <f>IF(F614="tak",30*G614*(10+MAX(Q$2:Q613))+R613,R613)</f>
        <v>186837</v>
      </c>
      <c r="S614">
        <f>IF(B614=7,15*(10+MAX(Q$2:Q614)),0)+S613</f>
        <v>42350</v>
      </c>
      <c r="T614">
        <f>IF(F614="tak",30*G614*(10+MAX(Q$2:Q613))-D614+T613,T613-D614)</f>
        <v>165637</v>
      </c>
    </row>
    <row r="615" spans="1:20" x14ac:dyDescent="0.3">
      <c r="A615" s="2">
        <v>45540</v>
      </c>
      <c r="B615">
        <f t="shared" si="120"/>
        <v>4</v>
      </c>
      <c r="C615">
        <v>10</v>
      </c>
      <c r="D615">
        <f t="shared" si="121"/>
        <v>0</v>
      </c>
      <c r="E615" t="s">
        <v>7</v>
      </c>
      <c r="F615" s="2" t="str">
        <f t="shared" si="122"/>
        <v>TAK</v>
      </c>
      <c r="G615">
        <f t="shared" si="123"/>
        <v>0.9</v>
      </c>
      <c r="H615">
        <f t="shared" si="119"/>
        <v>0</v>
      </c>
      <c r="I615">
        <f t="shared" si="118"/>
        <v>270</v>
      </c>
      <c r="J615">
        <f t="shared" si="126"/>
        <v>46630</v>
      </c>
      <c r="K615">
        <f t="shared" si="128"/>
        <v>67830</v>
      </c>
      <c r="L615">
        <f t="shared" si="129"/>
        <v>21200</v>
      </c>
      <c r="M615">
        <f t="shared" si="124"/>
        <v>46630</v>
      </c>
      <c r="N615">
        <f t="shared" si="125"/>
        <v>9</v>
      </c>
      <c r="O615" t="str">
        <f t="shared" si="130"/>
        <v>nie</v>
      </c>
      <c r="P615" t="str">
        <f t="shared" si="127"/>
        <v>nie</v>
      </c>
      <c r="Q615">
        <f>IF(P615="koniec",IF(J615&gt;=2400,MAX(Q$2:Q614)+3,0),0)</f>
        <v>0</v>
      </c>
      <c r="R615">
        <f>IF(F615="tak",30*G615*(10+MAX(Q$2:Q614))+R614,R614)</f>
        <v>188322</v>
      </c>
      <c r="S615">
        <f>IF(B615=7,15*(10+MAX(Q$2:Q615)),0)+S614</f>
        <v>42350</v>
      </c>
      <c r="T615">
        <f>IF(F615="tak",30*G615*(10+MAX(Q$2:Q614))-D615+T614,T614-D615)</f>
        <v>167122</v>
      </c>
    </row>
    <row r="616" spans="1:20" x14ac:dyDescent="0.3">
      <c r="A616" s="2">
        <v>45541</v>
      </c>
      <c r="B616">
        <f t="shared" si="120"/>
        <v>5</v>
      </c>
      <c r="C616">
        <v>10</v>
      </c>
      <c r="D616">
        <f t="shared" si="121"/>
        <v>0</v>
      </c>
      <c r="E616" t="s">
        <v>7</v>
      </c>
      <c r="F616" s="2" t="str">
        <f t="shared" si="122"/>
        <v>TAK</v>
      </c>
      <c r="G616">
        <f t="shared" si="123"/>
        <v>0.9</v>
      </c>
      <c r="H616">
        <f t="shared" si="119"/>
        <v>0</v>
      </c>
      <c r="I616">
        <f t="shared" si="118"/>
        <v>270</v>
      </c>
      <c r="J616">
        <f t="shared" si="126"/>
        <v>46900</v>
      </c>
      <c r="K616">
        <f t="shared" si="128"/>
        <v>68100</v>
      </c>
      <c r="L616">
        <f t="shared" si="129"/>
        <v>21200</v>
      </c>
      <c r="M616">
        <f t="shared" si="124"/>
        <v>46900</v>
      </c>
      <c r="N616">
        <f t="shared" si="125"/>
        <v>9</v>
      </c>
      <c r="O616" t="str">
        <f t="shared" si="130"/>
        <v>nie</v>
      </c>
      <c r="P616" t="str">
        <f t="shared" si="127"/>
        <v>nie</v>
      </c>
      <c r="Q616">
        <f>IF(P616="koniec",IF(J616&gt;=2400,MAX(Q$2:Q615)+3,0),0)</f>
        <v>0</v>
      </c>
      <c r="R616">
        <f>IF(F616="tak",30*G616*(10+MAX(Q$2:Q615))+R615,R615)</f>
        <v>189807</v>
      </c>
      <c r="S616">
        <f>IF(B616=7,15*(10+MAX(Q$2:Q616)),0)+S615</f>
        <v>42350</v>
      </c>
      <c r="T616">
        <f>IF(F616="tak",30*G616*(10+MAX(Q$2:Q615))-D616+T615,T615-D616)</f>
        <v>168607</v>
      </c>
    </row>
    <row r="617" spans="1:20" x14ac:dyDescent="0.3">
      <c r="A617" s="2">
        <v>45542</v>
      </c>
      <c r="B617">
        <f t="shared" si="120"/>
        <v>6</v>
      </c>
      <c r="C617">
        <v>10</v>
      </c>
      <c r="D617">
        <f t="shared" si="121"/>
        <v>0</v>
      </c>
      <c r="E617" t="s">
        <v>7</v>
      </c>
      <c r="F617" s="2" t="str">
        <f t="shared" si="122"/>
        <v>NIE</v>
      </c>
      <c r="G617">
        <f t="shared" si="123"/>
        <v>0.9</v>
      </c>
      <c r="H617">
        <f t="shared" si="119"/>
        <v>0</v>
      </c>
      <c r="I617">
        <f t="shared" si="118"/>
        <v>0</v>
      </c>
      <c r="J617">
        <f t="shared" si="126"/>
        <v>46900</v>
      </c>
      <c r="K617">
        <f t="shared" si="128"/>
        <v>68100</v>
      </c>
      <c r="L617">
        <f t="shared" si="129"/>
        <v>21200</v>
      </c>
      <c r="M617">
        <f t="shared" si="124"/>
        <v>46900</v>
      </c>
      <c r="N617">
        <f t="shared" si="125"/>
        <v>9</v>
      </c>
      <c r="O617" t="str">
        <f t="shared" si="130"/>
        <v>nie</v>
      </c>
      <c r="P617" t="str">
        <f t="shared" si="127"/>
        <v>nie</v>
      </c>
      <c r="Q617">
        <f>IF(P617="koniec",IF(J617&gt;=2400,MAX(Q$2:Q616)+3,0),0)</f>
        <v>0</v>
      </c>
      <c r="R617">
        <f>IF(F617="tak",30*G617*(10+MAX(Q$2:Q616))+R616,R616)</f>
        <v>189807</v>
      </c>
      <c r="S617">
        <f>IF(B617=7,15*(10+MAX(Q$2:Q617)),0)+S616</f>
        <v>42350</v>
      </c>
      <c r="T617">
        <f>IF(F617="tak",30*G617*(10+MAX(Q$2:Q616))-D617+T616,T616-D617)</f>
        <v>168607</v>
      </c>
    </row>
    <row r="618" spans="1:20" x14ac:dyDescent="0.3">
      <c r="A618" s="2">
        <v>45543</v>
      </c>
      <c r="B618">
        <f t="shared" si="120"/>
        <v>7</v>
      </c>
      <c r="C618">
        <v>10</v>
      </c>
      <c r="D618">
        <f t="shared" si="121"/>
        <v>150</v>
      </c>
      <c r="E618" t="s">
        <v>7</v>
      </c>
      <c r="F618" s="2" t="str">
        <f t="shared" si="122"/>
        <v>NIE</v>
      </c>
      <c r="G618">
        <f t="shared" si="123"/>
        <v>0.9</v>
      </c>
      <c r="H618">
        <f t="shared" si="119"/>
        <v>150</v>
      </c>
      <c r="I618">
        <f t="shared" si="118"/>
        <v>0</v>
      </c>
      <c r="J618">
        <f t="shared" si="126"/>
        <v>46750</v>
      </c>
      <c r="K618">
        <f t="shared" si="128"/>
        <v>68100</v>
      </c>
      <c r="L618">
        <f t="shared" si="129"/>
        <v>21350</v>
      </c>
      <c r="M618">
        <f t="shared" si="124"/>
        <v>46750</v>
      </c>
      <c r="N618">
        <f t="shared" si="125"/>
        <v>9</v>
      </c>
      <c r="O618" t="str">
        <f t="shared" si="130"/>
        <v>nie</v>
      </c>
      <c r="P618" t="str">
        <f t="shared" si="127"/>
        <v>nie</v>
      </c>
      <c r="Q618">
        <f>IF(P618="koniec",IF(J618&gt;=2400,MAX(Q$2:Q617)+3,0),0)</f>
        <v>0</v>
      </c>
      <c r="R618">
        <f>IF(F618="tak",30*G618*(10+MAX(Q$2:Q617))+R617,R617)</f>
        <v>189807</v>
      </c>
      <c r="S618">
        <f>IF(B618=7,15*(10+MAX(Q$2:Q618)),0)+S617</f>
        <v>43175</v>
      </c>
      <c r="T618">
        <f>IF(F618="tak",30*G618*(10+MAX(Q$2:Q617))-D618+T617,T617-D618)</f>
        <v>168457</v>
      </c>
    </row>
    <row r="619" spans="1:20" x14ac:dyDescent="0.3">
      <c r="A619" s="2">
        <v>45544</v>
      </c>
      <c r="B619">
        <f t="shared" si="120"/>
        <v>1</v>
      </c>
      <c r="C619">
        <v>10</v>
      </c>
      <c r="D619">
        <f t="shared" si="121"/>
        <v>0</v>
      </c>
      <c r="E619" t="s">
        <v>7</v>
      </c>
      <c r="F619" s="2" t="str">
        <f t="shared" si="122"/>
        <v>TAK</v>
      </c>
      <c r="G619">
        <f t="shared" si="123"/>
        <v>0.9</v>
      </c>
      <c r="H619">
        <f t="shared" si="119"/>
        <v>0</v>
      </c>
      <c r="I619">
        <f t="shared" si="118"/>
        <v>270</v>
      </c>
      <c r="J619">
        <f t="shared" si="126"/>
        <v>47020</v>
      </c>
      <c r="K619">
        <f t="shared" si="128"/>
        <v>68370</v>
      </c>
      <c r="L619">
        <f t="shared" si="129"/>
        <v>21350</v>
      </c>
      <c r="M619">
        <f t="shared" si="124"/>
        <v>47020</v>
      </c>
      <c r="N619">
        <f t="shared" si="125"/>
        <v>9</v>
      </c>
      <c r="O619" t="str">
        <f t="shared" si="130"/>
        <v>nie</v>
      </c>
      <c r="P619" t="str">
        <f t="shared" si="127"/>
        <v>nie</v>
      </c>
      <c r="Q619">
        <f>IF(P619="koniec",IF(J619&gt;=2400,MAX(Q$2:Q618)+3,0),0)</f>
        <v>0</v>
      </c>
      <c r="R619">
        <f>IF(F619="tak",30*G619*(10+MAX(Q$2:Q618))+R618,R618)</f>
        <v>191292</v>
      </c>
      <c r="S619">
        <f>IF(B619=7,15*(10+MAX(Q$2:Q619)),0)+S618</f>
        <v>43175</v>
      </c>
      <c r="T619">
        <f>IF(F619="tak",30*G619*(10+MAX(Q$2:Q618))-D619+T618,T618-D619)</f>
        <v>169942</v>
      </c>
    </row>
    <row r="620" spans="1:20" x14ac:dyDescent="0.3">
      <c r="A620" s="2">
        <v>45545</v>
      </c>
      <c r="B620">
        <f t="shared" si="120"/>
        <v>2</v>
      </c>
      <c r="C620">
        <v>10</v>
      </c>
      <c r="D620">
        <f t="shared" si="121"/>
        <v>0</v>
      </c>
      <c r="E620" t="s">
        <v>7</v>
      </c>
      <c r="F620" s="2" t="str">
        <f t="shared" si="122"/>
        <v>TAK</v>
      </c>
      <c r="G620">
        <f t="shared" si="123"/>
        <v>0.9</v>
      </c>
      <c r="H620">
        <f t="shared" si="119"/>
        <v>0</v>
      </c>
      <c r="I620">
        <f t="shared" si="118"/>
        <v>270</v>
      </c>
      <c r="J620">
        <f t="shared" si="126"/>
        <v>47290</v>
      </c>
      <c r="K620">
        <f t="shared" si="128"/>
        <v>68640</v>
      </c>
      <c r="L620">
        <f t="shared" si="129"/>
        <v>21350</v>
      </c>
      <c r="M620">
        <f t="shared" si="124"/>
        <v>47290</v>
      </c>
      <c r="N620">
        <f t="shared" si="125"/>
        <v>9</v>
      </c>
      <c r="O620" t="str">
        <f t="shared" si="130"/>
        <v>nie</v>
      </c>
      <c r="P620" t="str">
        <f t="shared" si="127"/>
        <v>nie</v>
      </c>
      <c r="Q620">
        <f>IF(P620="koniec",IF(J620&gt;=2400,MAX(Q$2:Q619)+3,0),0)</f>
        <v>0</v>
      </c>
      <c r="R620">
        <f>IF(F620="tak",30*G620*(10+MAX(Q$2:Q619))+R619,R619)</f>
        <v>192777</v>
      </c>
      <c r="S620">
        <f>IF(B620=7,15*(10+MAX(Q$2:Q620)),0)+S619</f>
        <v>43175</v>
      </c>
      <c r="T620">
        <f>IF(F620="tak",30*G620*(10+MAX(Q$2:Q619))-D620+T619,T619-D620)</f>
        <v>171427</v>
      </c>
    </row>
    <row r="621" spans="1:20" x14ac:dyDescent="0.3">
      <c r="A621" s="2">
        <v>45546</v>
      </c>
      <c r="B621">
        <f t="shared" si="120"/>
        <v>3</v>
      </c>
      <c r="C621">
        <v>10</v>
      </c>
      <c r="D621">
        <f t="shared" si="121"/>
        <v>0</v>
      </c>
      <c r="E621" t="s">
        <v>7</v>
      </c>
      <c r="F621" s="2" t="str">
        <f t="shared" si="122"/>
        <v>TAK</v>
      </c>
      <c r="G621">
        <f t="shared" si="123"/>
        <v>0.9</v>
      </c>
      <c r="H621">
        <f t="shared" si="119"/>
        <v>0</v>
      </c>
      <c r="I621">
        <f t="shared" si="118"/>
        <v>270</v>
      </c>
      <c r="J621">
        <f t="shared" si="126"/>
        <v>47560</v>
      </c>
      <c r="K621">
        <f t="shared" si="128"/>
        <v>68910</v>
      </c>
      <c r="L621">
        <f t="shared" si="129"/>
        <v>21350</v>
      </c>
      <c r="M621">
        <f t="shared" si="124"/>
        <v>47560</v>
      </c>
      <c r="N621">
        <f t="shared" si="125"/>
        <v>9</v>
      </c>
      <c r="O621" t="str">
        <f t="shared" si="130"/>
        <v>nie</v>
      </c>
      <c r="P621" t="str">
        <f t="shared" si="127"/>
        <v>nie</v>
      </c>
      <c r="Q621">
        <f>IF(P621="koniec",IF(J621&gt;=2400,MAX(Q$2:Q620)+3,0),0)</f>
        <v>0</v>
      </c>
      <c r="R621">
        <f>IF(F621="tak",30*G621*(10+MAX(Q$2:Q620))+R620,R620)</f>
        <v>194262</v>
      </c>
      <c r="S621">
        <f>IF(B621=7,15*(10+MAX(Q$2:Q621)),0)+S620</f>
        <v>43175</v>
      </c>
      <c r="T621">
        <f>IF(F621="tak",30*G621*(10+MAX(Q$2:Q620))-D621+T620,T620-D621)</f>
        <v>172912</v>
      </c>
    </row>
    <row r="622" spans="1:20" x14ac:dyDescent="0.3">
      <c r="A622" s="2">
        <v>45547</v>
      </c>
      <c r="B622">
        <f t="shared" si="120"/>
        <v>4</v>
      </c>
      <c r="C622">
        <v>10</v>
      </c>
      <c r="D622">
        <f t="shared" si="121"/>
        <v>0</v>
      </c>
      <c r="E622" t="s">
        <v>7</v>
      </c>
      <c r="F622" s="2" t="str">
        <f t="shared" si="122"/>
        <v>TAK</v>
      </c>
      <c r="G622">
        <f t="shared" si="123"/>
        <v>0.9</v>
      </c>
      <c r="H622">
        <f t="shared" si="119"/>
        <v>0</v>
      </c>
      <c r="I622">
        <f t="shared" si="118"/>
        <v>270</v>
      </c>
      <c r="J622">
        <f t="shared" si="126"/>
        <v>47830</v>
      </c>
      <c r="K622">
        <f t="shared" si="128"/>
        <v>69180</v>
      </c>
      <c r="L622">
        <f t="shared" si="129"/>
        <v>21350</v>
      </c>
      <c r="M622">
        <f t="shared" si="124"/>
        <v>47830</v>
      </c>
      <c r="N622">
        <f t="shared" si="125"/>
        <v>9</v>
      </c>
      <c r="O622" t="str">
        <f t="shared" si="130"/>
        <v>nie</v>
      </c>
      <c r="P622" t="str">
        <f t="shared" si="127"/>
        <v>nie</v>
      </c>
      <c r="Q622">
        <f>IF(P622="koniec",IF(J622&gt;=2400,MAX(Q$2:Q621)+3,0),0)</f>
        <v>0</v>
      </c>
      <c r="R622">
        <f>IF(F622="tak",30*G622*(10+MAX(Q$2:Q621))+R621,R621)</f>
        <v>195747</v>
      </c>
      <c r="S622">
        <f>IF(B622=7,15*(10+MAX(Q$2:Q622)),0)+S621</f>
        <v>43175</v>
      </c>
      <c r="T622">
        <f>IF(F622="tak",30*G622*(10+MAX(Q$2:Q621))-D622+T621,T621-D622)</f>
        <v>174397</v>
      </c>
    </row>
    <row r="623" spans="1:20" x14ac:dyDescent="0.3">
      <c r="A623" s="2">
        <v>45548</v>
      </c>
      <c r="B623">
        <f t="shared" si="120"/>
        <v>5</v>
      </c>
      <c r="C623">
        <v>10</v>
      </c>
      <c r="D623">
        <f t="shared" si="121"/>
        <v>0</v>
      </c>
      <c r="E623" t="s">
        <v>7</v>
      </c>
      <c r="F623" s="2" t="str">
        <f t="shared" si="122"/>
        <v>TAK</v>
      </c>
      <c r="G623">
        <f t="shared" si="123"/>
        <v>0.9</v>
      </c>
      <c r="H623">
        <f t="shared" si="119"/>
        <v>0</v>
      </c>
      <c r="I623">
        <f t="shared" ref="I623:I684" si="131">IF(F623="tak",G623*C623*30,0)</f>
        <v>270</v>
      </c>
      <c r="J623">
        <f t="shared" si="126"/>
        <v>48100</v>
      </c>
      <c r="K623">
        <f t="shared" si="128"/>
        <v>69450</v>
      </c>
      <c r="L623">
        <f t="shared" si="129"/>
        <v>21350</v>
      </c>
      <c r="M623">
        <f t="shared" si="124"/>
        <v>48100</v>
      </c>
      <c r="N623">
        <f t="shared" si="125"/>
        <v>9</v>
      </c>
      <c r="O623" t="str">
        <f t="shared" si="130"/>
        <v>nie</v>
      </c>
      <c r="P623" t="str">
        <f t="shared" si="127"/>
        <v>nie</v>
      </c>
      <c r="Q623">
        <f>IF(P623="koniec",IF(J623&gt;=2400,MAX(Q$2:Q622)+3,0),0)</f>
        <v>0</v>
      </c>
      <c r="R623">
        <f>IF(F623="tak",30*G623*(10+MAX(Q$2:Q622))+R622,R622)</f>
        <v>197232</v>
      </c>
      <c r="S623">
        <f>IF(B623=7,15*(10+MAX(Q$2:Q623)),0)+S622</f>
        <v>43175</v>
      </c>
      <c r="T623">
        <f>IF(F623="tak",30*G623*(10+MAX(Q$2:Q622))-D623+T622,T622-D623)</f>
        <v>175882</v>
      </c>
    </row>
    <row r="624" spans="1:20" x14ac:dyDescent="0.3">
      <c r="A624" s="2">
        <v>45549</v>
      </c>
      <c r="B624">
        <f t="shared" si="120"/>
        <v>6</v>
      </c>
      <c r="C624">
        <v>10</v>
      </c>
      <c r="D624">
        <f t="shared" si="121"/>
        <v>0</v>
      </c>
      <c r="E624" t="s">
        <v>7</v>
      </c>
      <c r="F624" s="2" t="str">
        <f t="shared" si="122"/>
        <v>NIE</v>
      </c>
      <c r="G624">
        <f t="shared" si="123"/>
        <v>0.9</v>
      </c>
      <c r="H624">
        <f t="shared" ref="H624:H685" si="132">D624</f>
        <v>0</v>
      </c>
      <c r="I624">
        <f t="shared" si="131"/>
        <v>0</v>
      </c>
      <c r="J624">
        <f t="shared" si="126"/>
        <v>48100</v>
      </c>
      <c r="K624">
        <f t="shared" si="128"/>
        <v>69450</v>
      </c>
      <c r="L624">
        <f t="shared" si="129"/>
        <v>21350</v>
      </c>
      <c r="M624">
        <f t="shared" si="124"/>
        <v>48100</v>
      </c>
      <c r="N624">
        <f t="shared" si="125"/>
        <v>9</v>
      </c>
      <c r="O624" t="str">
        <f t="shared" si="130"/>
        <v>nie</v>
      </c>
      <c r="P624" t="str">
        <f t="shared" si="127"/>
        <v>nie</v>
      </c>
      <c r="Q624">
        <f>IF(P624="koniec",IF(J624&gt;=2400,MAX(Q$2:Q623)+3,0),0)</f>
        <v>0</v>
      </c>
      <c r="R624">
        <f>IF(F624="tak",30*G624*(10+MAX(Q$2:Q623))+R623,R623)</f>
        <v>197232</v>
      </c>
      <c r="S624">
        <f>IF(B624=7,15*(10+MAX(Q$2:Q624)),0)+S623</f>
        <v>43175</v>
      </c>
      <c r="T624">
        <f>IF(F624="tak",30*G624*(10+MAX(Q$2:Q623))-D624+T623,T623-D624)</f>
        <v>175882</v>
      </c>
    </row>
    <row r="625" spans="1:20" x14ac:dyDescent="0.3">
      <c r="A625" s="2">
        <v>45550</v>
      </c>
      <c r="B625">
        <f t="shared" si="120"/>
        <v>7</v>
      </c>
      <c r="C625">
        <v>10</v>
      </c>
      <c r="D625">
        <f t="shared" si="121"/>
        <v>150</v>
      </c>
      <c r="E625" t="s">
        <v>7</v>
      </c>
      <c r="F625" s="2" t="str">
        <f t="shared" si="122"/>
        <v>NIE</v>
      </c>
      <c r="G625">
        <f t="shared" si="123"/>
        <v>0.9</v>
      </c>
      <c r="H625">
        <f t="shared" si="132"/>
        <v>150</v>
      </c>
      <c r="I625">
        <f t="shared" si="131"/>
        <v>0</v>
      </c>
      <c r="J625">
        <f t="shared" si="126"/>
        <v>47950</v>
      </c>
      <c r="K625">
        <f t="shared" si="128"/>
        <v>69450</v>
      </c>
      <c r="L625">
        <f t="shared" si="129"/>
        <v>21500</v>
      </c>
      <c r="M625">
        <f t="shared" si="124"/>
        <v>47950</v>
      </c>
      <c r="N625">
        <f t="shared" si="125"/>
        <v>9</v>
      </c>
      <c r="O625" t="str">
        <f t="shared" si="130"/>
        <v>nie</v>
      </c>
      <c r="P625" t="str">
        <f t="shared" si="127"/>
        <v>nie</v>
      </c>
      <c r="Q625">
        <f>IF(P625="koniec",IF(J625&gt;=2400,MAX(Q$2:Q624)+3,0),0)</f>
        <v>0</v>
      </c>
      <c r="R625">
        <f>IF(F625="tak",30*G625*(10+MAX(Q$2:Q624))+R624,R624)</f>
        <v>197232</v>
      </c>
      <c r="S625">
        <f>IF(B625=7,15*(10+MAX(Q$2:Q625)),0)+S624</f>
        <v>44000</v>
      </c>
      <c r="T625">
        <f>IF(F625="tak",30*G625*(10+MAX(Q$2:Q624))-D625+T624,T624-D625)</f>
        <v>175732</v>
      </c>
    </row>
    <row r="626" spans="1:20" x14ac:dyDescent="0.3">
      <c r="A626" s="2">
        <v>45551</v>
      </c>
      <c r="B626">
        <f t="shared" si="120"/>
        <v>1</v>
      </c>
      <c r="C626">
        <v>10</v>
      </c>
      <c r="D626">
        <f t="shared" si="121"/>
        <v>0</v>
      </c>
      <c r="E626" t="s">
        <v>7</v>
      </c>
      <c r="F626" s="2" t="str">
        <f t="shared" si="122"/>
        <v>TAK</v>
      </c>
      <c r="G626">
        <f t="shared" si="123"/>
        <v>0.9</v>
      </c>
      <c r="H626">
        <f t="shared" si="132"/>
        <v>0</v>
      </c>
      <c r="I626">
        <f t="shared" si="131"/>
        <v>270</v>
      </c>
      <c r="J626">
        <f t="shared" si="126"/>
        <v>48220</v>
      </c>
      <c r="K626">
        <f t="shared" si="128"/>
        <v>69720</v>
      </c>
      <c r="L626">
        <f t="shared" si="129"/>
        <v>21500</v>
      </c>
      <c r="M626">
        <f t="shared" si="124"/>
        <v>48220</v>
      </c>
      <c r="N626">
        <f t="shared" si="125"/>
        <v>9</v>
      </c>
      <c r="O626" t="str">
        <f t="shared" si="130"/>
        <v>nie</v>
      </c>
      <c r="P626" t="str">
        <f t="shared" si="127"/>
        <v>nie</v>
      </c>
      <c r="Q626">
        <f>IF(P626="koniec",IF(J626&gt;=2400,MAX(Q$2:Q625)+3,0),0)</f>
        <v>0</v>
      </c>
      <c r="R626">
        <f>IF(F626="tak",30*G626*(10+MAX(Q$2:Q625))+R625,R625)</f>
        <v>198717</v>
      </c>
      <c r="S626">
        <f>IF(B626=7,15*(10+MAX(Q$2:Q626)),0)+S625</f>
        <v>44000</v>
      </c>
      <c r="T626">
        <f>IF(F626="tak",30*G626*(10+MAX(Q$2:Q625))-D626+T625,T625-D626)</f>
        <v>177217</v>
      </c>
    </row>
    <row r="627" spans="1:20" x14ac:dyDescent="0.3">
      <c r="A627" s="2">
        <v>45552</v>
      </c>
      <c r="B627">
        <f t="shared" si="120"/>
        <v>2</v>
      </c>
      <c r="C627">
        <v>10</v>
      </c>
      <c r="D627">
        <f t="shared" si="121"/>
        <v>0</v>
      </c>
      <c r="E627" t="s">
        <v>7</v>
      </c>
      <c r="F627" s="2" t="str">
        <f t="shared" si="122"/>
        <v>TAK</v>
      </c>
      <c r="G627">
        <f t="shared" si="123"/>
        <v>0.9</v>
      </c>
      <c r="H627">
        <f t="shared" si="132"/>
        <v>0</v>
      </c>
      <c r="I627">
        <f t="shared" si="131"/>
        <v>270</v>
      </c>
      <c r="J627">
        <f t="shared" si="126"/>
        <v>48490</v>
      </c>
      <c r="K627">
        <f t="shared" si="128"/>
        <v>69990</v>
      </c>
      <c r="L627">
        <f t="shared" si="129"/>
        <v>21500</v>
      </c>
      <c r="M627">
        <f t="shared" si="124"/>
        <v>48490</v>
      </c>
      <c r="N627">
        <f t="shared" si="125"/>
        <v>9</v>
      </c>
      <c r="O627" t="str">
        <f t="shared" si="130"/>
        <v>nie</v>
      </c>
      <c r="P627" t="str">
        <f t="shared" si="127"/>
        <v>nie</v>
      </c>
      <c r="Q627">
        <f>IF(P627="koniec",IF(J627&gt;=2400,MAX(Q$2:Q626)+3,0),0)</f>
        <v>0</v>
      </c>
      <c r="R627">
        <f>IF(F627="tak",30*G627*(10+MAX(Q$2:Q626))+R626,R626)</f>
        <v>200202</v>
      </c>
      <c r="S627">
        <f>IF(B627=7,15*(10+MAX(Q$2:Q627)),0)+S626</f>
        <v>44000</v>
      </c>
      <c r="T627">
        <f>IF(F627="tak",30*G627*(10+MAX(Q$2:Q626))-D627+T626,T626-D627)</f>
        <v>178702</v>
      </c>
    </row>
    <row r="628" spans="1:20" x14ac:dyDescent="0.3">
      <c r="A628" s="2">
        <v>45553</v>
      </c>
      <c r="B628">
        <f t="shared" si="120"/>
        <v>3</v>
      </c>
      <c r="C628">
        <v>10</v>
      </c>
      <c r="D628">
        <f t="shared" si="121"/>
        <v>0</v>
      </c>
      <c r="E628" t="s">
        <v>7</v>
      </c>
      <c r="F628" s="2" t="str">
        <f t="shared" si="122"/>
        <v>TAK</v>
      </c>
      <c r="G628">
        <f t="shared" si="123"/>
        <v>0.9</v>
      </c>
      <c r="H628">
        <f t="shared" si="132"/>
        <v>0</v>
      </c>
      <c r="I628">
        <f t="shared" si="131"/>
        <v>270</v>
      </c>
      <c r="J628">
        <f t="shared" si="126"/>
        <v>48760</v>
      </c>
      <c r="K628">
        <f t="shared" si="128"/>
        <v>70260</v>
      </c>
      <c r="L628">
        <f t="shared" si="129"/>
        <v>21500</v>
      </c>
      <c r="M628">
        <f t="shared" si="124"/>
        <v>48760</v>
      </c>
      <c r="N628">
        <f t="shared" si="125"/>
        <v>9</v>
      </c>
      <c r="O628" t="str">
        <f t="shared" si="130"/>
        <v>nie</v>
      </c>
      <c r="P628" t="str">
        <f t="shared" si="127"/>
        <v>nie</v>
      </c>
      <c r="Q628">
        <f>IF(P628="koniec",IF(J628&gt;=2400,MAX(Q$2:Q627)+3,0),0)</f>
        <v>0</v>
      </c>
      <c r="R628">
        <f>IF(F628="tak",30*G628*(10+MAX(Q$2:Q627))+R627,R627)</f>
        <v>201687</v>
      </c>
      <c r="S628">
        <f>IF(B628=7,15*(10+MAX(Q$2:Q628)),0)+S627</f>
        <v>44000</v>
      </c>
      <c r="T628">
        <f>IF(F628="tak",30*G628*(10+MAX(Q$2:Q627))-D628+T627,T627-D628)</f>
        <v>180187</v>
      </c>
    </row>
    <row r="629" spans="1:20" x14ac:dyDescent="0.3">
      <c r="A629" s="2">
        <v>45554</v>
      </c>
      <c r="B629">
        <f t="shared" si="120"/>
        <v>4</v>
      </c>
      <c r="C629">
        <v>10</v>
      </c>
      <c r="D629">
        <f t="shared" si="121"/>
        <v>0</v>
      </c>
      <c r="E629" t="s">
        <v>7</v>
      </c>
      <c r="F629" s="2" t="str">
        <f t="shared" si="122"/>
        <v>TAK</v>
      </c>
      <c r="G629">
        <f t="shared" si="123"/>
        <v>0.9</v>
      </c>
      <c r="H629">
        <f t="shared" si="132"/>
        <v>0</v>
      </c>
      <c r="I629">
        <f t="shared" si="131"/>
        <v>270</v>
      </c>
      <c r="J629">
        <f t="shared" si="126"/>
        <v>49030</v>
      </c>
      <c r="K629">
        <f t="shared" si="128"/>
        <v>70530</v>
      </c>
      <c r="L629">
        <f t="shared" si="129"/>
        <v>21500</v>
      </c>
      <c r="M629">
        <f t="shared" si="124"/>
        <v>49030</v>
      </c>
      <c r="N629">
        <f t="shared" si="125"/>
        <v>9</v>
      </c>
      <c r="O629" t="str">
        <f t="shared" si="130"/>
        <v>nie</v>
      </c>
      <c r="P629" t="str">
        <f t="shared" si="127"/>
        <v>nie</v>
      </c>
      <c r="Q629">
        <f>IF(P629="koniec",IF(J629&gt;=2400,MAX(Q$2:Q628)+3,0),0)</f>
        <v>0</v>
      </c>
      <c r="R629">
        <f>IF(F629="tak",30*G629*(10+MAX(Q$2:Q628))+R628,R628)</f>
        <v>203172</v>
      </c>
      <c r="S629">
        <f>IF(B629=7,15*(10+MAX(Q$2:Q629)),0)+S628</f>
        <v>44000</v>
      </c>
      <c r="T629">
        <f>IF(F629="tak",30*G629*(10+MAX(Q$2:Q628))-D629+T628,T628-D629)</f>
        <v>181672</v>
      </c>
    </row>
    <row r="630" spans="1:20" x14ac:dyDescent="0.3">
      <c r="A630" s="2">
        <v>45555</v>
      </c>
      <c r="B630">
        <f t="shared" si="120"/>
        <v>5</v>
      </c>
      <c r="C630">
        <v>10</v>
      </c>
      <c r="D630">
        <f t="shared" si="121"/>
        <v>0</v>
      </c>
      <c r="E630" t="s">
        <v>7</v>
      </c>
      <c r="F630" s="2" t="str">
        <f t="shared" si="122"/>
        <v>TAK</v>
      </c>
      <c r="G630">
        <f t="shared" si="123"/>
        <v>0.9</v>
      </c>
      <c r="H630">
        <f t="shared" si="132"/>
        <v>0</v>
      </c>
      <c r="I630">
        <f t="shared" si="131"/>
        <v>270</v>
      </c>
      <c r="J630">
        <f t="shared" si="126"/>
        <v>49300</v>
      </c>
      <c r="K630">
        <f t="shared" si="128"/>
        <v>70800</v>
      </c>
      <c r="L630">
        <f t="shared" si="129"/>
        <v>21500</v>
      </c>
      <c r="M630">
        <f t="shared" si="124"/>
        <v>49300</v>
      </c>
      <c r="N630">
        <f t="shared" si="125"/>
        <v>9</v>
      </c>
      <c r="O630" t="str">
        <f t="shared" si="130"/>
        <v>nie</v>
      </c>
      <c r="P630" t="str">
        <f t="shared" si="127"/>
        <v>nie</v>
      </c>
      <c r="Q630">
        <f>IF(P630="koniec",IF(J630&gt;=2400,MAX(Q$2:Q629)+3,0),0)</f>
        <v>0</v>
      </c>
      <c r="R630">
        <f>IF(F630="tak",30*G630*(10+MAX(Q$2:Q629))+R629,R629)</f>
        <v>204657</v>
      </c>
      <c r="S630">
        <f>IF(B630=7,15*(10+MAX(Q$2:Q630)),0)+S629</f>
        <v>44000</v>
      </c>
      <c r="T630">
        <f>IF(F630="tak",30*G630*(10+MAX(Q$2:Q629))-D630+T629,T629-D630)</f>
        <v>183157</v>
      </c>
    </row>
    <row r="631" spans="1:20" x14ac:dyDescent="0.3">
      <c r="A631" s="2">
        <v>45556</v>
      </c>
      <c r="B631">
        <f t="shared" si="120"/>
        <v>6</v>
      </c>
      <c r="C631">
        <v>10</v>
      </c>
      <c r="D631">
        <f t="shared" si="121"/>
        <v>0</v>
      </c>
      <c r="E631" t="s">
        <v>7</v>
      </c>
      <c r="F631" s="2" t="str">
        <f t="shared" si="122"/>
        <v>NIE</v>
      </c>
      <c r="G631">
        <f t="shared" si="123"/>
        <v>0.9</v>
      </c>
      <c r="H631">
        <f t="shared" si="132"/>
        <v>0</v>
      </c>
      <c r="I631">
        <f t="shared" si="131"/>
        <v>0</v>
      </c>
      <c r="J631">
        <f t="shared" si="126"/>
        <v>49300</v>
      </c>
      <c r="K631">
        <f t="shared" si="128"/>
        <v>70800</v>
      </c>
      <c r="L631">
        <f t="shared" si="129"/>
        <v>21500</v>
      </c>
      <c r="M631">
        <f t="shared" si="124"/>
        <v>49300</v>
      </c>
      <c r="N631">
        <f t="shared" si="125"/>
        <v>9</v>
      </c>
      <c r="O631" t="str">
        <f t="shared" si="130"/>
        <v>nie</v>
      </c>
      <c r="P631" t="str">
        <f t="shared" si="127"/>
        <v>nie</v>
      </c>
      <c r="Q631">
        <f>IF(P631="koniec",IF(J631&gt;=2400,MAX(Q$2:Q630)+3,0),0)</f>
        <v>0</v>
      </c>
      <c r="R631">
        <f>IF(F631="tak",30*G631*(10+MAX(Q$2:Q630))+R630,R630)</f>
        <v>204657</v>
      </c>
      <c r="S631">
        <f>IF(B631=7,15*(10+MAX(Q$2:Q631)),0)+S630</f>
        <v>44000</v>
      </c>
      <c r="T631">
        <f>IF(F631="tak",30*G631*(10+MAX(Q$2:Q630))-D631+T630,T630-D631)</f>
        <v>183157</v>
      </c>
    </row>
    <row r="632" spans="1:20" x14ac:dyDescent="0.3">
      <c r="A632" s="2">
        <v>45557</v>
      </c>
      <c r="B632">
        <f t="shared" si="120"/>
        <v>7</v>
      </c>
      <c r="C632">
        <v>10</v>
      </c>
      <c r="D632">
        <f t="shared" si="121"/>
        <v>150</v>
      </c>
      <c r="E632" t="s">
        <v>7</v>
      </c>
      <c r="F632" s="2" t="str">
        <f t="shared" si="122"/>
        <v>NIE</v>
      </c>
      <c r="G632">
        <f t="shared" si="123"/>
        <v>0.9</v>
      </c>
      <c r="H632">
        <f t="shared" si="132"/>
        <v>150</v>
      </c>
      <c r="I632">
        <f t="shared" si="131"/>
        <v>0</v>
      </c>
      <c r="J632">
        <f t="shared" si="126"/>
        <v>49150</v>
      </c>
      <c r="K632">
        <f t="shared" si="128"/>
        <v>70800</v>
      </c>
      <c r="L632">
        <f t="shared" si="129"/>
        <v>21650</v>
      </c>
      <c r="M632">
        <f t="shared" si="124"/>
        <v>49150</v>
      </c>
      <c r="N632">
        <f t="shared" si="125"/>
        <v>9</v>
      </c>
      <c r="O632" t="str">
        <f t="shared" si="130"/>
        <v>nie</v>
      </c>
      <c r="P632" t="str">
        <f t="shared" si="127"/>
        <v>nie</v>
      </c>
      <c r="Q632">
        <f>IF(P632="koniec",IF(J632&gt;=2400,MAX(Q$2:Q631)+3,0),0)</f>
        <v>0</v>
      </c>
      <c r="R632">
        <f>IF(F632="tak",30*G632*(10+MAX(Q$2:Q631))+R631,R631)</f>
        <v>204657</v>
      </c>
      <c r="S632">
        <f>IF(B632=7,15*(10+MAX(Q$2:Q632)),0)+S631</f>
        <v>44825</v>
      </c>
      <c r="T632">
        <f>IF(F632="tak",30*G632*(10+MAX(Q$2:Q631))-D632+T631,T631-D632)</f>
        <v>183007</v>
      </c>
    </row>
    <row r="633" spans="1:20" x14ac:dyDescent="0.3">
      <c r="A633" s="2">
        <v>45558</v>
      </c>
      <c r="B633">
        <f t="shared" si="120"/>
        <v>1</v>
      </c>
      <c r="C633">
        <v>10</v>
      </c>
      <c r="D633">
        <f t="shared" si="121"/>
        <v>0</v>
      </c>
      <c r="E633" t="s">
        <v>8</v>
      </c>
      <c r="F633" s="2" t="str">
        <f t="shared" si="122"/>
        <v>TAK</v>
      </c>
      <c r="G633">
        <f t="shared" si="123"/>
        <v>0.4</v>
      </c>
      <c r="H633">
        <f t="shared" si="132"/>
        <v>0</v>
      </c>
      <c r="I633">
        <f t="shared" si="131"/>
        <v>120</v>
      </c>
      <c r="J633">
        <f t="shared" si="126"/>
        <v>49270</v>
      </c>
      <c r="K633">
        <f t="shared" si="128"/>
        <v>70920</v>
      </c>
      <c r="L633">
        <f t="shared" si="129"/>
        <v>21650</v>
      </c>
      <c r="M633">
        <f t="shared" si="124"/>
        <v>49270</v>
      </c>
      <c r="N633">
        <f t="shared" si="125"/>
        <v>9</v>
      </c>
      <c r="O633" t="str">
        <f t="shared" si="130"/>
        <v>nie</v>
      </c>
      <c r="P633" t="str">
        <f t="shared" si="127"/>
        <v>nie</v>
      </c>
      <c r="Q633">
        <f>IF(P633="koniec",IF(J633&gt;=2400,MAX(Q$2:Q632)+3,0),0)</f>
        <v>0</v>
      </c>
      <c r="R633">
        <f>IF(F633="tak",30*G633*(10+MAX(Q$2:Q632))+R632,R632)</f>
        <v>205317</v>
      </c>
      <c r="S633">
        <f>IF(B633=7,15*(10+MAX(Q$2:Q633)),0)+S632</f>
        <v>44825</v>
      </c>
      <c r="T633">
        <f>IF(F633="tak",30*G633*(10+MAX(Q$2:Q632))-D633+T632,T632-D633)</f>
        <v>183667</v>
      </c>
    </row>
    <row r="634" spans="1:20" x14ac:dyDescent="0.3">
      <c r="A634" s="2">
        <v>45559</v>
      </c>
      <c r="B634">
        <f t="shared" si="120"/>
        <v>2</v>
      </c>
      <c r="C634">
        <v>10</v>
      </c>
      <c r="D634">
        <f t="shared" si="121"/>
        <v>0</v>
      </c>
      <c r="E634" t="s">
        <v>8</v>
      </c>
      <c r="F634" s="2" t="str">
        <f t="shared" si="122"/>
        <v>TAK</v>
      </c>
      <c r="G634">
        <f t="shared" si="123"/>
        <v>0.4</v>
      </c>
      <c r="H634">
        <f t="shared" si="132"/>
        <v>0</v>
      </c>
      <c r="I634">
        <f t="shared" si="131"/>
        <v>120</v>
      </c>
      <c r="J634">
        <f t="shared" si="126"/>
        <v>49390</v>
      </c>
      <c r="K634">
        <f t="shared" si="128"/>
        <v>71040</v>
      </c>
      <c r="L634">
        <f t="shared" si="129"/>
        <v>21650</v>
      </c>
      <c r="M634">
        <f t="shared" si="124"/>
        <v>49390</v>
      </c>
      <c r="N634">
        <f t="shared" si="125"/>
        <v>9</v>
      </c>
      <c r="O634" t="str">
        <f t="shared" si="130"/>
        <v>nie</v>
      </c>
      <c r="P634" t="str">
        <f t="shared" si="127"/>
        <v>nie</v>
      </c>
      <c r="Q634">
        <f>IF(P634="koniec",IF(J634&gt;=2400,MAX(Q$2:Q633)+3,0),0)</f>
        <v>0</v>
      </c>
      <c r="R634">
        <f>IF(F634="tak",30*G634*(10+MAX(Q$2:Q633))+R633,R633)</f>
        <v>205977</v>
      </c>
      <c r="S634">
        <f>IF(B634=7,15*(10+MAX(Q$2:Q634)),0)+S633</f>
        <v>44825</v>
      </c>
      <c r="T634">
        <f>IF(F634="tak",30*G634*(10+MAX(Q$2:Q633))-D634+T633,T633-D634)</f>
        <v>184327</v>
      </c>
    </row>
    <row r="635" spans="1:20" x14ac:dyDescent="0.3">
      <c r="A635" s="2">
        <v>45560</v>
      </c>
      <c r="B635">
        <f t="shared" si="120"/>
        <v>3</v>
      </c>
      <c r="C635">
        <v>10</v>
      </c>
      <c r="D635">
        <f t="shared" si="121"/>
        <v>0</v>
      </c>
      <c r="E635" t="s">
        <v>8</v>
      </c>
      <c r="F635" s="2" t="str">
        <f t="shared" si="122"/>
        <v>TAK</v>
      </c>
      <c r="G635">
        <f t="shared" si="123"/>
        <v>0.4</v>
      </c>
      <c r="H635">
        <f t="shared" si="132"/>
        <v>0</v>
      </c>
      <c r="I635">
        <f t="shared" si="131"/>
        <v>120</v>
      </c>
      <c r="J635">
        <f t="shared" si="126"/>
        <v>49510</v>
      </c>
      <c r="K635">
        <f t="shared" si="128"/>
        <v>71160</v>
      </c>
      <c r="L635">
        <f t="shared" si="129"/>
        <v>21650</v>
      </c>
      <c r="M635">
        <f t="shared" si="124"/>
        <v>49510</v>
      </c>
      <c r="N635">
        <f t="shared" si="125"/>
        <v>9</v>
      </c>
      <c r="O635" t="str">
        <f t="shared" si="130"/>
        <v>nie</v>
      </c>
      <c r="P635" t="str">
        <f t="shared" si="127"/>
        <v>nie</v>
      </c>
      <c r="Q635">
        <f>IF(P635="koniec",IF(J635&gt;=2400,MAX(Q$2:Q634)+3,0),0)</f>
        <v>0</v>
      </c>
      <c r="R635">
        <f>IF(F635="tak",30*G635*(10+MAX(Q$2:Q634))+R634,R634)</f>
        <v>206637</v>
      </c>
      <c r="S635">
        <f>IF(B635=7,15*(10+MAX(Q$2:Q635)),0)+S634</f>
        <v>44825</v>
      </c>
      <c r="T635">
        <f>IF(F635="tak",30*G635*(10+MAX(Q$2:Q634))-D635+T634,T634-D635)</f>
        <v>184987</v>
      </c>
    </row>
    <row r="636" spans="1:20" x14ac:dyDescent="0.3">
      <c r="A636" s="2">
        <v>45561</v>
      </c>
      <c r="B636">
        <f t="shared" si="120"/>
        <v>4</v>
      </c>
      <c r="C636">
        <v>10</v>
      </c>
      <c r="D636">
        <f t="shared" si="121"/>
        <v>0</v>
      </c>
      <c r="E636" t="s">
        <v>8</v>
      </c>
      <c r="F636" s="2" t="str">
        <f t="shared" si="122"/>
        <v>TAK</v>
      </c>
      <c r="G636">
        <f t="shared" si="123"/>
        <v>0.4</v>
      </c>
      <c r="H636">
        <f t="shared" si="132"/>
        <v>0</v>
      </c>
      <c r="I636">
        <f t="shared" si="131"/>
        <v>120</v>
      </c>
      <c r="J636">
        <f t="shared" si="126"/>
        <v>49630</v>
      </c>
      <c r="K636">
        <f t="shared" si="128"/>
        <v>71280</v>
      </c>
      <c r="L636">
        <f t="shared" si="129"/>
        <v>21650</v>
      </c>
      <c r="M636">
        <f t="shared" si="124"/>
        <v>49630</v>
      </c>
      <c r="N636">
        <f t="shared" si="125"/>
        <v>9</v>
      </c>
      <c r="O636" t="str">
        <f t="shared" si="130"/>
        <v>nie</v>
      </c>
      <c r="P636" t="str">
        <f t="shared" si="127"/>
        <v>nie</v>
      </c>
      <c r="Q636">
        <f>IF(P636="koniec",IF(J636&gt;=2400,MAX(Q$2:Q635)+3,0),0)</f>
        <v>0</v>
      </c>
      <c r="R636">
        <f>IF(F636="tak",30*G636*(10+MAX(Q$2:Q635))+R635,R635)</f>
        <v>207297</v>
      </c>
      <c r="S636">
        <f>IF(B636=7,15*(10+MAX(Q$2:Q636)),0)+S635</f>
        <v>44825</v>
      </c>
      <c r="T636">
        <f>IF(F636="tak",30*G636*(10+MAX(Q$2:Q635))-D636+T635,T635-D636)</f>
        <v>185647</v>
      </c>
    </row>
    <row r="637" spans="1:20" x14ac:dyDescent="0.3">
      <c r="A637" s="2">
        <v>45562</v>
      </c>
      <c r="B637">
        <f t="shared" si="120"/>
        <v>5</v>
      </c>
      <c r="C637">
        <v>10</v>
      </c>
      <c r="D637">
        <f t="shared" si="121"/>
        <v>0</v>
      </c>
      <c r="E637" t="s">
        <v>8</v>
      </c>
      <c r="F637" s="2" t="str">
        <f t="shared" si="122"/>
        <v>TAK</v>
      </c>
      <c r="G637">
        <f t="shared" si="123"/>
        <v>0.4</v>
      </c>
      <c r="H637">
        <f t="shared" si="132"/>
        <v>0</v>
      </c>
      <c r="I637">
        <f t="shared" si="131"/>
        <v>120</v>
      </c>
      <c r="J637">
        <f t="shared" si="126"/>
        <v>49750</v>
      </c>
      <c r="K637">
        <f t="shared" si="128"/>
        <v>71400</v>
      </c>
      <c r="L637">
        <f t="shared" si="129"/>
        <v>21650</v>
      </c>
      <c r="M637">
        <f t="shared" si="124"/>
        <v>49750</v>
      </c>
      <c r="N637">
        <f t="shared" si="125"/>
        <v>9</v>
      </c>
      <c r="O637" t="str">
        <f t="shared" si="130"/>
        <v>nie</v>
      </c>
      <c r="P637" t="str">
        <f t="shared" si="127"/>
        <v>nie</v>
      </c>
      <c r="Q637">
        <f>IF(P637="koniec",IF(J637&gt;=2400,MAX(Q$2:Q636)+3,0),0)</f>
        <v>0</v>
      </c>
      <c r="R637">
        <f>IF(F637="tak",30*G637*(10+MAX(Q$2:Q636))+R636,R636)</f>
        <v>207957</v>
      </c>
      <c r="S637">
        <f>IF(B637=7,15*(10+MAX(Q$2:Q637)),0)+S636</f>
        <v>44825</v>
      </c>
      <c r="T637">
        <f>IF(F637="tak",30*G637*(10+MAX(Q$2:Q636))-D637+T636,T636-D637)</f>
        <v>186307</v>
      </c>
    </row>
    <row r="638" spans="1:20" x14ac:dyDescent="0.3">
      <c r="A638" s="2">
        <v>45563</v>
      </c>
      <c r="B638">
        <f t="shared" si="120"/>
        <v>6</v>
      </c>
      <c r="C638">
        <v>10</v>
      </c>
      <c r="D638">
        <f t="shared" si="121"/>
        <v>0</v>
      </c>
      <c r="E638" t="s">
        <v>8</v>
      </c>
      <c r="F638" s="2" t="str">
        <f t="shared" si="122"/>
        <v>NIE</v>
      </c>
      <c r="G638">
        <f t="shared" si="123"/>
        <v>0.4</v>
      </c>
      <c r="H638">
        <f t="shared" si="132"/>
        <v>0</v>
      </c>
      <c r="I638">
        <f t="shared" si="131"/>
        <v>0</v>
      </c>
      <c r="J638">
        <f t="shared" si="126"/>
        <v>49750</v>
      </c>
      <c r="K638">
        <f t="shared" si="128"/>
        <v>71400</v>
      </c>
      <c r="L638">
        <f t="shared" si="129"/>
        <v>21650</v>
      </c>
      <c r="M638">
        <f t="shared" si="124"/>
        <v>49750</v>
      </c>
      <c r="N638">
        <f t="shared" si="125"/>
        <v>9</v>
      </c>
      <c r="O638" t="str">
        <f t="shared" si="130"/>
        <v>nie</v>
      </c>
      <c r="P638" t="str">
        <f t="shared" si="127"/>
        <v>nie</v>
      </c>
      <c r="Q638">
        <f>IF(P638="koniec",IF(J638&gt;=2400,MAX(Q$2:Q637)+3,0),0)</f>
        <v>0</v>
      </c>
      <c r="R638">
        <f>IF(F638="tak",30*G638*(10+MAX(Q$2:Q637))+R637,R637)</f>
        <v>207957</v>
      </c>
      <c r="S638">
        <f>IF(B638=7,15*(10+MAX(Q$2:Q638)),0)+S637</f>
        <v>44825</v>
      </c>
      <c r="T638">
        <f>IF(F638="tak",30*G638*(10+MAX(Q$2:Q637))-D638+T637,T637-D638)</f>
        <v>186307</v>
      </c>
    </row>
    <row r="639" spans="1:20" x14ac:dyDescent="0.3">
      <c r="A639" s="2">
        <v>45564</v>
      </c>
      <c r="B639">
        <f t="shared" si="120"/>
        <v>7</v>
      </c>
      <c r="C639">
        <v>10</v>
      </c>
      <c r="D639">
        <f t="shared" si="121"/>
        <v>150</v>
      </c>
      <c r="E639" t="s">
        <v>8</v>
      </c>
      <c r="F639" s="2" t="str">
        <f t="shared" si="122"/>
        <v>NIE</v>
      </c>
      <c r="G639">
        <f t="shared" si="123"/>
        <v>0.4</v>
      </c>
      <c r="H639">
        <f t="shared" si="132"/>
        <v>150</v>
      </c>
      <c r="I639">
        <f t="shared" si="131"/>
        <v>0</v>
      </c>
      <c r="J639">
        <f t="shared" si="126"/>
        <v>49600</v>
      </c>
      <c r="K639">
        <f t="shared" si="128"/>
        <v>71400</v>
      </c>
      <c r="L639">
        <f t="shared" si="129"/>
        <v>21800</v>
      </c>
      <c r="M639">
        <f t="shared" si="124"/>
        <v>49600</v>
      </c>
      <c r="N639">
        <f t="shared" si="125"/>
        <v>9</v>
      </c>
      <c r="O639" t="str">
        <f t="shared" si="130"/>
        <v>nie</v>
      </c>
      <c r="P639" t="str">
        <f>IF(AND(O639="nie",O640="tak"),"koniec","nie")</f>
        <v>nie</v>
      </c>
      <c r="Q639">
        <f>IF(P639="koniec",IF(J639&gt;=2400,MAX(Q$2:Q638)+3,0),0)</f>
        <v>0</v>
      </c>
      <c r="R639">
        <f>IF(F639="tak",30*G639*(10+MAX(Q$2:Q638))+R638,R638)</f>
        <v>207957</v>
      </c>
      <c r="S639">
        <f>IF(B639=7,15*(10+MAX(Q$2:Q639)),0)+S638</f>
        <v>45650</v>
      </c>
      <c r="T639">
        <f>IF(F639="tak",30*G639*(10+MAX(Q$2:Q638))-D639+T638,T638-D639)</f>
        <v>186157</v>
      </c>
    </row>
    <row r="640" spans="1:20" x14ac:dyDescent="0.3">
      <c r="A640" s="2">
        <v>45565</v>
      </c>
      <c r="B640">
        <f t="shared" si="120"/>
        <v>1</v>
      </c>
      <c r="C640">
        <v>10</v>
      </c>
      <c r="D640">
        <f t="shared" si="121"/>
        <v>0</v>
      </c>
      <c r="E640" t="s">
        <v>8</v>
      </c>
      <c r="F640" s="2" t="str">
        <f t="shared" si="122"/>
        <v>TAK</v>
      </c>
      <c r="G640">
        <f t="shared" si="123"/>
        <v>0.4</v>
      </c>
      <c r="H640">
        <f t="shared" si="132"/>
        <v>0</v>
      </c>
      <c r="I640">
        <f t="shared" si="131"/>
        <v>120</v>
      </c>
      <c r="J640">
        <f t="shared" si="126"/>
        <v>49720</v>
      </c>
      <c r="K640">
        <f>IF(F640="tak",G640*C640*30+K639,K639)</f>
        <v>71520</v>
      </c>
      <c r="L640">
        <f>L639+D640</f>
        <v>21800</v>
      </c>
      <c r="M640">
        <f t="shared" si="124"/>
        <v>49720</v>
      </c>
      <c r="N640">
        <f t="shared" si="125"/>
        <v>9</v>
      </c>
      <c r="O640" t="str">
        <f>IF(N640=N639,"nie","tak")</f>
        <v>nie</v>
      </c>
      <c r="P640" t="str">
        <f>IF(AND(O640="nie",O641="tak"),"koniec","nie")</f>
        <v>koniec</v>
      </c>
      <c r="Q640">
        <f>IF(P640="koniec",IF(J640&gt;=2400,MAX(Q$2:Q639)+3,0),0)</f>
        <v>48</v>
      </c>
      <c r="R640">
        <f>IF(F640="tak",30*G640*(10+MAX(Q$2:Q639))+R639,R639)</f>
        <v>208617</v>
      </c>
      <c r="S640">
        <f>IF(B640=7,15*(10+MAX(Q$2:Q640)),0)+S639</f>
        <v>45650</v>
      </c>
      <c r="T640">
        <f>IF(F640="tak",30*G640*(10+MAX(Q$2:Q639))-D640+T639,T639-D640)</f>
        <v>186817</v>
      </c>
    </row>
    <row r="641" spans="1:20" x14ac:dyDescent="0.3">
      <c r="A641" s="2">
        <v>45566</v>
      </c>
      <c r="B641">
        <f t="shared" si="120"/>
        <v>2</v>
      </c>
      <c r="C641">
        <v>10</v>
      </c>
      <c r="D641">
        <f t="shared" si="121"/>
        <v>0</v>
      </c>
      <c r="E641" t="s">
        <v>8</v>
      </c>
      <c r="F641" s="2" t="str">
        <f t="shared" si="122"/>
        <v>TAK</v>
      </c>
      <c r="G641">
        <f t="shared" si="123"/>
        <v>0.4</v>
      </c>
      <c r="H641">
        <f t="shared" si="132"/>
        <v>0</v>
      </c>
      <c r="I641">
        <f t="shared" si="131"/>
        <v>120</v>
      </c>
      <c r="J641">
        <f t="shared" si="126"/>
        <v>49840</v>
      </c>
      <c r="K641">
        <f>IF(F641="tak",G641*C641*30+K640,K640)</f>
        <v>71640</v>
      </c>
      <c r="L641">
        <f>L640+D641</f>
        <v>21800</v>
      </c>
      <c r="M641">
        <f t="shared" si="124"/>
        <v>49840</v>
      </c>
      <c r="N641">
        <f t="shared" si="125"/>
        <v>10</v>
      </c>
      <c r="O641" t="str">
        <f>IF(N641=N640,"nie","tak")</f>
        <v>tak</v>
      </c>
      <c r="P641" t="str">
        <f t="shared" si="127"/>
        <v>nie</v>
      </c>
      <c r="Q641">
        <f>IF(P641="koniec",IF(J641&gt;=2400,MAX(Q$2:Q640)+3,0),0)</f>
        <v>0</v>
      </c>
      <c r="R641">
        <f>IF(F641="tak",30*G641*(10+MAX(Q$2:Q640))+R640,R640)</f>
        <v>209313</v>
      </c>
      <c r="S641">
        <f>IF(B641=7,15*(10+MAX(Q$2:Q641)),0)+S640</f>
        <v>45650</v>
      </c>
      <c r="T641">
        <f>IF(F641="tak",30*G641*(10+MAX(Q$2:Q640))-D641+T640,T640-D641)</f>
        <v>187513</v>
      </c>
    </row>
    <row r="642" spans="1:20" x14ac:dyDescent="0.3">
      <c r="A642" s="2">
        <v>45567</v>
      </c>
      <c r="B642">
        <f t="shared" si="120"/>
        <v>3</v>
      </c>
      <c r="C642">
        <v>10</v>
      </c>
      <c r="D642">
        <f t="shared" si="121"/>
        <v>0</v>
      </c>
      <c r="E642" t="s">
        <v>8</v>
      </c>
      <c r="F642" s="2" t="str">
        <f t="shared" si="122"/>
        <v>TAK</v>
      </c>
      <c r="G642">
        <f t="shared" si="123"/>
        <v>0.4</v>
      </c>
      <c r="H642">
        <f t="shared" si="132"/>
        <v>0</v>
      </c>
      <c r="I642">
        <f t="shared" si="131"/>
        <v>120</v>
      </c>
      <c r="J642">
        <f t="shared" si="126"/>
        <v>49960</v>
      </c>
      <c r="K642">
        <f t="shared" si="128"/>
        <v>71760</v>
      </c>
      <c r="L642">
        <f t="shared" si="129"/>
        <v>21800</v>
      </c>
      <c r="M642">
        <f t="shared" si="124"/>
        <v>49960</v>
      </c>
      <c r="N642">
        <f t="shared" si="125"/>
        <v>10</v>
      </c>
      <c r="O642" t="str">
        <f t="shared" si="130"/>
        <v>nie</v>
      </c>
      <c r="P642" t="str">
        <f t="shared" si="127"/>
        <v>nie</v>
      </c>
      <c r="Q642">
        <f>IF(P642="koniec",IF(J642&gt;=2400,MAX(Q$2:Q641)+3,0),0)</f>
        <v>0</v>
      </c>
      <c r="R642">
        <f>IF(F642="tak",30*G642*(10+MAX(Q$2:Q641))+R641,R641)</f>
        <v>210009</v>
      </c>
      <c r="S642">
        <f>IF(B642=7,15*(10+MAX(Q$2:Q642)),0)+S641</f>
        <v>45650</v>
      </c>
      <c r="T642">
        <f>IF(F642="tak",30*G642*(10+MAX(Q$2:Q641))-D642+T641,T641-D642)</f>
        <v>188209</v>
      </c>
    </row>
    <row r="643" spans="1:20" x14ac:dyDescent="0.3">
      <c r="A643" s="2">
        <v>45568</v>
      </c>
      <c r="B643">
        <f t="shared" ref="B643:B706" si="133">WEEKDAY(A643,2)</f>
        <v>4</v>
      </c>
      <c r="C643">
        <v>10</v>
      </c>
      <c r="D643">
        <f t="shared" ref="D643:D706" si="134">IF(B643=7,15*10,0)</f>
        <v>0</v>
      </c>
      <c r="E643" t="s">
        <v>8</v>
      </c>
      <c r="F643" s="2" t="str">
        <f t="shared" ref="F643:F706" si="135">IF(OR(B643=6,B643=7),"NIE","TAK")</f>
        <v>TAK</v>
      </c>
      <c r="G643">
        <f t="shared" ref="G643:G706" si="136">IF(E643="wiosna",50%,IF(E643="lato",90%,IF(E643="jesień",40%,20%)))</f>
        <v>0.4</v>
      </c>
      <c r="H643">
        <f t="shared" si="132"/>
        <v>0</v>
      </c>
      <c r="I643">
        <f t="shared" si="131"/>
        <v>120</v>
      </c>
      <c r="J643">
        <f t="shared" si="126"/>
        <v>50080</v>
      </c>
      <c r="K643">
        <f t="shared" si="128"/>
        <v>71880</v>
      </c>
      <c r="L643">
        <f t="shared" si="129"/>
        <v>21800</v>
      </c>
      <c r="M643">
        <f t="shared" ref="M643:M706" si="137">K643-L643</f>
        <v>50080</v>
      </c>
      <c r="N643">
        <f t="shared" ref="N643:N706" si="138">MONTH(A643)</f>
        <v>10</v>
      </c>
      <c r="O643" t="str">
        <f t="shared" si="130"/>
        <v>nie</v>
      </c>
      <c r="P643" t="str">
        <f t="shared" ref="P643:P706" si="139">IF(AND(O643="nie",O644="tak"),"koniec","nie")</f>
        <v>nie</v>
      </c>
      <c r="Q643">
        <f>IF(P643="koniec",IF(J643&gt;=2400,MAX(Q$2:Q642)+3,0),0)</f>
        <v>0</v>
      </c>
      <c r="R643">
        <f>IF(F643="tak",30*G643*(10+MAX(Q$2:Q642))+R642,R642)</f>
        <v>210705</v>
      </c>
      <c r="S643">
        <f>IF(B643=7,15*(10+MAX(Q$2:Q643)),0)+S642</f>
        <v>45650</v>
      </c>
      <c r="T643">
        <f>IF(F643="tak",30*G643*(10+MAX(Q$2:Q642))-D643+T642,T642-D643)</f>
        <v>188905</v>
      </c>
    </row>
    <row r="644" spans="1:20" x14ac:dyDescent="0.3">
      <c r="A644" s="2">
        <v>45569</v>
      </c>
      <c r="B644">
        <f t="shared" si="133"/>
        <v>5</v>
      </c>
      <c r="C644">
        <v>10</v>
      </c>
      <c r="D644">
        <f t="shared" si="134"/>
        <v>0</v>
      </c>
      <c r="E644" t="s">
        <v>8</v>
      </c>
      <c r="F644" s="2" t="str">
        <f t="shared" si="135"/>
        <v>TAK</v>
      </c>
      <c r="G644">
        <f t="shared" si="136"/>
        <v>0.4</v>
      </c>
      <c r="H644">
        <f t="shared" si="132"/>
        <v>0</v>
      </c>
      <c r="I644">
        <f t="shared" si="131"/>
        <v>120</v>
      </c>
      <c r="J644">
        <f t="shared" ref="J644:J707" si="140">IF(F644="tak",30*G644*10-D644+J643,J643-D644)</f>
        <v>50200</v>
      </c>
      <c r="K644">
        <f t="shared" ref="K644:K707" si="141">IF(F644="tak",G644*C644*30+K643,K643)</f>
        <v>72000</v>
      </c>
      <c r="L644">
        <f t="shared" ref="L644:L707" si="142">L643+D644</f>
        <v>21800</v>
      </c>
      <c r="M644">
        <f t="shared" si="137"/>
        <v>50200</v>
      </c>
      <c r="N644">
        <f t="shared" si="138"/>
        <v>10</v>
      </c>
      <c r="O644" t="str">
        <f t="shared" ref="O644:O707" si="143">IF(N644=N643,"nie","tak")</f>
        <v>nie</v>
      </c>
      <c r="P644" t="str">
        <f t="shared" si="139"/>
        <v>nie</v>
      </c>
      <c r="Q644">
        <f>IF(P644="koniec",IF(J644&gt;=2400,MAX(Q$2:Q643)+3,0),0)</f>
        <v>0</v>
      </c>
      <c r="R644">
        <f>IF(F644="tak",30*G644*(10+MAX(Q$2:Q643))+R643,R643)</f>
        <v>211401</v>
      </c>
      <c r="S644">
        <f>IF(B644=7,15*(10+MAX(Q$2:Q644)),0)+S643</f>
        <v>45650</v>
      </c>
      <c r="T644">
        <f>IF(F644="tak",30*G644*(10+MAX(Q$2:Q643))-D644+T643,T643-D644)</f>
        <v>189601</v>
      </c>
    </row>
    <row r="645" spans="1:20" x14ac:dyDescent="0.3">
      <c r="A645" s="2">
        <v>45570</v>
      </c>
      <c r="B645">
        <f t="shared" si="133"/>
        <v>6</v>
      </c>
      <c r="C645">
        <v>10</v>
      </c>
      <c r="D645">
        <f t="shared" si="134"/>
        <v>0</v>
      </c>
      <c r="E645" t="s">
        <v>8</v>
      </c>
      <c r="F645" s="2" t="str">
        <f t="shared" si="135"/>
        <v>NIE</v>
      </c>
      <c r="G645">
        <f t="shared" si="136"/>
        <v>0.4</v>
      </c>
      <c r="H645">
        <f t="shared" si="132"/>
        <v>0</v>
      </c>
      <c r="I645">
        <f t="shared" si="131"/>
        <v>0</v>
      </c>
      <c r="J645">
        <f t="shared" si="140"/>
        <v>50200</v>
      </c>
      <c r="K645">
        <f t="shared" si="141"/>
        <v>72000</v>
      </c>
      <c r="L645">
        <f t="shared" si="142"/>
        <v>21800</v>
      </c>
      <c r="M645">
        <f t="shared" si="137"/>
        <v>50200</v>
      </c>
      <c r="N645">
        <f t="shared" si="138"/>
        <v>10</v>
      </c>
      <c r="O645" t="str">
        <f t="shared" si="143"/>
        <v>nie</v>
      </c>
      <c r="P645" t="str">
        <f t="shared" si="139"/>
        <v>nie</v>
      </c>
      <c r="Q645">
        <f>IF(P645="koniec",IF(J645&gt;=2400,MAX(Q$2:Q644)+3,0),0)</f>
        <v>0</v>
      </c>
      <c r="R645">
        <f>IF(F645="tak",30*G645*(10+MAX(Q$2:Q644))+R644,R644)</f>
        <v>211401</v>
      </c>
      <c r="S645">
        <f>IF(B645=7,15*(10+MAX(Q$2:Q645)),0)+S644</f>
        <v>45650</v>
      </c>
      <c r="T645">
        <f>IF(F645="tak",30*G645*(10+MAX(Q$2:Q644))-D645+T644,T644-D645)</f>
        <v>189601</v>
      </c>
    </row>
    <row r="646" spans="1:20" x14ac:dyDescent="0.3">
      <c r="A646" s="2">
        <v>45571</v>
      </c>
      <c r="B646">
        <f t="shared" si="133"/>
        <v>7</v>
      </c>
      <c r="C646">
        <v>10</v>
      </c>
      <c r="D646">
        <f t="shared" si="134"/>
        <v>150</v>
      </c>
      <c r="E646" t="s">
        <v>8</v>
      </c>
      <c r="F646" s="2" t="str">
        <f t="shared" si="135"/>
        <v>NIE</v>
      </c>
      <c r="G646">
        <f t="shared" si="136"/>
        <v>0.4</v>
      </c>
      <c r="H646">
        <f t="shared" si="132"/>
        <v>150</v>
      </c>
      <c r="I646">
        <f t="shared" si="131"/>
        <v>0</v>
      </c>
      <c r="J646">
        <f t="shared" si="140"/>
        <v>50050</v>
      </c>
      <c r="K646">
        <f t="shared" si="141"/>
        <v>72000</v>
      </c>
      <c r="L646">
        <f t="shared" si="142"/>
        <v>21950</v>
      </c>
      <c r="M646">
        <f t="shared" si="137"/>
        <v>50050</v>
      </c>
      <c r="N646">
        <f t="shared" si="138"/>
        <v>10</v>
      </c>
      <c r="O646" t="str">
        <f t="shared" si="143"/>
        <v>nie</v>
      </c>
      <c r="P646" t="str">
        <f t="shared" si="139"/>
        <v>nie</v>
      </c>
      <c r="Q646">
        <f>IF(P646="koniec",IF(J646&gt;=2400,MAX(Q$2:Q645)+3,0),0)</f>
        <v>0</v>
      </c>
      <c r="R646">
        <f>IF(F646="tak",30*G646*(10+MAX(Q$2:Q645))+R645,R645)</f>
        <v>211401</v>
      </c>
      <c r="S646">
        <f>IF(B646=7,15*(10+MAX(Q$2:Q646)),0)+S645</f>
        <v>46520</v>
      </c>
      <c r="T646">
        <f>IF(F646="tak",30*G646*(10+MAX(Q$2:Q645))-D646+T645,T645-D646)</f>
        <v>189451</v>
      </c>
    </row>
    <row r="647" spans="1:20" x14ac:dyDescent="0.3">
      <c r="A647" s="2">
        <v>45572</v>
      </c>
      <c r="B647">
        <f t="shared" si="133"/>
        <v>1</v>
      </c>
      <c r="C647">
        <v>10</v>
      </c>
      <c r="D647">
        <f t="shared" si="134"/>
        <v>0</v>
      </c>
      <c r="E647" t="s">
        <v>8</v>
      </c>
      <c r="F647" s="2" t="str">
        <f t="shared" si="135"/>
        <v>TAK</v>
      </c>
      <c r="G647">
        <f t="shared" si="136"/>
        <v>0.4</v>
      </c>
      <c r="H647">
        <f t="shared" si="132"/>
        <v>0</v>
      </c>
      <c r="I647">
        <f t="shared" si="131"/>
        <v>120</v>
      </c>
      <c r="J647">
        <f t="shared" si="140"/>
        <v>50170</v>
      </c>
      <c r="K647">
        <f t="shared" si="141"/>
        <v>72120</v>
      </c>
      <c r="L647">
        <f t="shared" si="142"/>
        <v>21950</v>
      </c>
      <c r="M647">
        <f t="shared" si="137"/>
        <v>50170</v>
      </c>
      <c r="N647">
        <f t="shared" si="138"/>
        <v>10</v>
      </c>
      <c r="O647" t="str">
        <f t="shared" si="143"/>
        <v>nie</v>
      </c>
      <c r="P647" t="str">
        <f t="shared" si="139"/>
        <v>nie</v>
      </c>
      <c r="Q647">
        <f>IF(P647="koniec",IF(J647&gt;=2400,MAX(Q$2:Q646)+3,0),0)</f>
        <v>0</v>
      </c>
      <c r="R647">
        <f>IF(F647="tak",30*G647*(10+MAX(Q$2:Q646))+R646,R646)</f>
        <v>212097</v>
      </c>
      <c r="S647">
        <f>IF(B647=7,15*(10+MAX(Q$2:Q647)),0)+S646</f>
        <v>46520</v>
      </c>
      <c r="T647">
        <f>IF(F647="tak",30*G647*(10+MAX(Q$2:Q646))-D647+T646,T646-D647)</f>
        <v>190147</v>
      </c>
    </row>
    <row r="648" spans="1:20" x14ac:dyDescent="0.3">
      <c r="A648" s="2">
        <v>45573</v>
      </c>
      <c r="B648">
        <f t="shared" si="133"/>
        <v>2</v>
      </c>
      <c r="C648">
        <v>10</v>
      </c>
      <c r="D648">
        <f t="shared" si="134"/>
        <v>0</v>
      </c>
      <c r="E648" t="s">
        <v>8</v>
      </c>
      <c r="F648" s="2" t="str">
        <f t="shared" si="135"/>
        <v>TAK</v>
      </c>
      <c r="G648">
        <f t="shared" si="136"/>
        <v>0.4</v>
      </c>
      <c r="H648">
        <f t="shared" si="132"/>
        <v>0</v>
      </c>
      <c r="I648">
        <f t="shared" si="131"/>
        <v>120</v>
      </c>
      <c r="J648">
        <f t="shared" si="140"/>
        <v>50290</v>
      </c>
      <c r="K648">
        <f t="shared" si="141"/>
        <v>72240</v>
      </c>
      <c r="L648">
        <f t="shared" si="142"/>
        <v>21950</v>
      </c>
      <c r="M648">
        <f t="shared" si="137"/>
        <v>50290</v>
      </c>
      <c r="N648">
        <f t="shared" si="138"/>
        <v>10</v>
      </c>
      <c r="O648" t="str">
        <f t="shared" si="143"/>
        <v>nie</v>
      </c>
      <c r="P648" t="str">
        <f t="shared" si="139"/>
        <v>nie</v>
      </c>
      <c r="Q648">
        <f>IF(P648="koniec",IF(J648&gt;=2400,MAX(Q$2:Q647)+3,0),0)</f>
        <v>0</v>
      </c>
      <c r="R648">
        <f>IF(F648="tak",30*G648*(10+MAX(Q$2:Q647))+R647,R647)</f>
        <v>212793</v>
      </c>
      <c r="S648">
        <f>IF(B648=7,15*(10+MAX(Q$2:Q648)),0)+S647</f>
        <v>46520</v>
      </c>
      <c r="T648">
        <f>IF(F648="tak",30*G648*(10+MAX(Q$2:Q647))-D648+T647,T647-D648)</f>
        <v>190843</v>
      </c>
    </row>
    <row r="649" spans="1:20" x14ac:dyDescent="0.3">
      <c r="A649" s="2">
        <v>45574</v>
      </c>
      <c r="B649">
        <f t="shared" si="133"/>
        <v>3</v>
      </c>
      <c r="C649">
        <v>10</v>
      </c>
      <c r="D649">
        <f t="shared" si="134"/>
        <v>0</v>
      </c>
      <c r="E649" t="s">
        <v>8</v>
      </c>
      <c r="F649" s="2" t="str">
        <f t="shared" si="135"/>
        <v>TAK</v>
      </c>
      <c r="G649">
        <f t="shared" si="136"/>
        <v>0.4</v>
      </c>
      <c r="H649">
        <f t="shared" si="132"/>
        <v>0</v>
      </c>
      <c r="I649">
        <f t="shared" si="131"/>
        <v>120</v>
      </c>
      <c r="J649">
        <f t="shared" si="140"/>
        <v>50410</v>
      </c>
      <c r="K649">
        <f t="shared" si="141"/>
        <v>72360</v>
      </c>
      <c r="L649">
        <f t="shared" si="142"/>
        <v>21950</v>
      </c>
      <c r="M649">
        <f t="shared" si="137"/>
        <v>50410</v>
      </c>
      <c r="N649">
        <f t="shared" si="138"/>
        <v>10</v>
      </c>
      <c r="O649" t="str">
        <f t="shared" si="143"/>
        <v>nie</v>
      </c>
      <c r="P649" t="str">
        <f t="shared" si="139"/>
        <v>nie</v>
      </c>
      <c r="Q649">
        <f>IF(P649="koniec",IF(J649&gt;=2400,MAX(Q$2:Q648)+3,0),0)</f>
        <v>0</v>
      </c>
      <c r="R649">
        <f>IF(F649="tak",30*G649*(10+MAX(Q$2:Q648))+R648,R648)</f>
        <v>213489</v>
      </c>
      <c r="S649">
        <f>IF(B649=7,15*(10+MAX(Q$2:Q649)),0)+S648</f>
        <v>46520</v>
      </c>
      <c r="T649">
        <f>IF(F649="tak",30*G649*(10+MAX(Q$2:Q648))-D649+T648,T648-D649)</f>
        <v>191539</v>
      </c>
    </row>
    <row r="650" spans="1:20" x14ac:dyDescent="0.3">
      <c r="A650" s="2">
        <v>45575</v>
      </c>
      <c r="B650">
        <f t="shared" si="133"/>
        <v>4</v>
      </c>
      <c r="C650">
        <v>10</v>
      </c>
      <c r="D650">
        <f t="shared" si="134"/>
        <v>0</v>
      </c>
      <c r="E650" t="s">
        <v>8</v>
      </c>
      <c r="F650" s="2" t="str">
        <f t="shared" si="135"/>
        <v>TAK</v>
      </c>
      <c r="G650">
        <f t="shared" si="136"/>
        <v>0.4</v>
      </c>
      <c r="H650">
        <f t="shared" si="132"/>
        <v>0</v>
      </c>
      <c r="I650">
        <f t="shared" si="131"/>
        <v>120</v>
      </c>
      <c r="J650">
        <f t="shared" si="140"/>
        <v>50530</v>
      </c>
      <c r="K650">
        <f t="shared" si="141"/>
        <v>72480</v>
      </c>
      <c r="L650">
        <f t="shared" si="142"/>
        <v>21950</v>
      </c>
      <c r="M650">
        <f t="shared" si="137"/>
        <v>50530</v>
      </c>
      <c r="N650">
        <f t="shared" si="138"/>
        <v>10</v>
      </c>
      <c r="O650" t="str">
        <f t="shared" si="143"/>
        <v>nie</v>
      </c>
      <c r="P650" t="str">
        <f t="shared" si="139"/>
        <v>nie</v>
      </c>
      <c r="Q650">
        <f>IF(P650="koniec",IF(J650&gt;=2400,MAX(Q$2:Q649)+3,0),0)</f>
        <v>0</v>
      </c>
      <c r="R650">
        <f>IF(F650="tak",30*G650*(10+MAX(Q$2:Q649))+R649,R649)</f>
        <v>214185</v>
      </c>
      <c r="S650">
        <f>IF(B650=7,15*(10+MAX(Q$2:Q650)),0)+S649</f>
        <v>46520</v>
      </c>
      <c r="T650">
        <f>IF(F650="tak",30*G650*(10+MAX(Q$2:Q649))-D650+T649,T649-D650)</f>
        <v>192235</v>
      </c>
    </row>
    <row r="651" spans="1:20" x14ac:dyDescent="0.3">
      <c r="A651" s="2">
        <v>45576</v>
      </c>
      <c r="B651">
        <f t="shared" si="133"/>
        <v>5</v>
      </c>
      <c r="C651">
        <v>10</v>
      </c>
      <c r="D651">
        <f t="shared" si="134"/>
        <v>0</v>
      </c>
      <c r="E651" t="s">
        <v>8</v>
      </c>
      <c r="F651" s="2" t="str">
        <f t="shared" si="135"/>
        <v>TAK</v>
      </c>
      <c r="G651">
        <f t="shared" si="136"/>
        <v>0.4</v>
      </c>
      <c r="H651">
        <f t="shared" si="132"/>
        <v>0</v>
      </c>
      <c r="I651">
        <f t="shared" si="131"/>
        <v>120</v>
      </c>
      <c r="J651">
        <f t="shared" si="140"/>
        <v>50650</v>
      </c>
      <c r="K651">
        <f t="shared" si="141"/>
        <v>72600</v>
      </c>
      <c r="L651">
        <f t="shared" si="142"/>
        <v>21950</v>
      </c>
      <c r="M651">
        <f t="shared" si="137"/>
        <v>50650</v>
      </c>
      <c r="N651">
        <f t="shared" si="138"/>
        <v>10</v>
      </c>
      <c r="O651" t="str">
        <f t="shared" si="143"/>
        <v>nie</v>
      </c>
      <c r="P651" t="str">
        <f t="shared" si="139"/>
        <v>nie</v>
      </c>
      <c r="Q651">
        <f>IF(P651="koniec",IF(J651&gt;=2400,MAX(Q$2:Q650)+3,0),0)</f>
        <v>0</v>
      </c>
      <c r="R651">
        <f>IF(F651="tak",30*G651*(10+MAX(Q$2:Q650))+R650,R650)</f>
        <v>214881</v>
      </c>
      <c r="S651">
        <f>IF(B651=7,15*(10+MAX(Q$2:Q651)),0)+S650</f>
        <v>46520</v>
      </c>
      <c r="T651">
        <f>IF(F651="tak",30*G651*(10+MAX(Q$2:Q650))-D651+T650,T650-D651)</f>
        <v>192931</v>
      </c>
    </row>
    <row r="652" spans="1:20" x14ac:dyDescent="0.3">
      <c r="A652" s="2">
        <v>45577</v>
      </c>
      <c r="B652">
        <f t="shared" si="133"/>
        <v>6</v>
      </c>
      <c r="C652">
        <v>10</v>
      </c>
      <c r="D652">
        <f t="shared" si="134"/>
        <v>0</v>
      </c>
      <c r="E652" t="s">
        <v>8</v>
      </c>
      <c r="F652" s="2" t="str">
        <f t="shared" si="135"/>
        <v>NIE</v>
      </c>
      <c r="G652">
        <f t="shared" si="136"/>
        <v>0.4</v>
      </c>
      <c r="H652">
        <f t="shared" si="132"/>
        <v>0</v>
      </c>
      <c r="I652">
        <f t="shared" si="131"/>
        <v>0</v>
      </c>
      <c r="J652">
        <f t="shared" si="140"/>
        <v>50650</v>
      </c>
      <c r="K652">
        <f t="shared" si="141"/>
        <v>72600</v>
      </c>
      <c r="L652">
        <f t="shared" si="142"/>
        <v>21950</v>
      </c>
      <c r="M652">
        <f t="shared" si="137"/>
        <v>50650</v>
      </c>
      <c r="N652">
        <f t="shared" si="138"/>
        <v>10</v>
      </c>
      <c r="O652" t="str">
        <f t="shared" si="143"/>
        <v>nie</v>
      </c>
      <c r="P652" t="str">
        <f t="shared" si="139"/>
        <v>nie</v>
      </c>
      <c r="Q652">
        <f>IF(P652="koniec",IF(J652&gt;=2400,MAX(Q$2:Q651)+3,0),0)</f>
        <v>0</v>
      </c>
      <c r="R652">
        <f>IF(F652="tak",30*G652*(10+MAX(Q$2:Q651))+R651,R651)</f>
        <v>214881</v>
      </c>
      <c r="S652">
        <f>IF(B652=7,15*(10+MAX(Q$2:Q652)),0)+S651</f>
        <v>46520</v>
      </c>
      <c r="T652">
        <f>IF(F652="tak",30*G652*(10+MAX(Q$2:Q651))-D652+T651,T651-D652)</f>
        <v>192931</v>
      </c>
    </row>
    <row r="653" spans="1:20" x14ac:dyDescent="0.3">
      <c r="A653" s="2">
        <v>45578</v>
      </c>
      <c r="B653">
        <f t="shared" si="133"/>
        <v>7</v>
      </c>
      <c r="C653">
        <v>10</v>
      </c>
      <c r="D653">
        <f t="shared" si="134"/>
        <v>150</v>
      </c>
      <c r="E653" t="s">
        <v>8</v>
      </c>
      <c r="F653" s="2" t="str">
        <f t="shared" si="135"/>
        <v>NIE</v>
      </c>
      <c r="G653">
        <f t="shared" si="136"/>
        <v>0.4</v>
      </c>
      <c r="H653">
        <f t="shared" si="132"/>
        <v>150</v>
      </c>
      <c r="I653">
        <f t="shared" si="131"/>
        <v>0</v>
      </c>
      <c r="J653">
        <f t="shared" si="140"/>
        <v>50500</v>
      </c>
      <c r="K653">
        <f t="shared" si="141"/>
        <v>72600</v>
      </c>
      <c r="L653">
        <f t="shared" si="142"/>
        <v>22100</v>
      </c>
      <c r="M653">
        <f t="shared" si="137"/>
        <v>50500</v>
      </c>
      <c r="N653">
        <f t="shared" si="138"/>
        <v>10</v>
      </c>
      <c r="O653" t="str">
        <f t="shared" si="143"/>
        <v>nie</v>
      </c>
      <c r="P653" t="str">
        <f t="shared" si="139"/>
        <v>nie</v>
      </c>
      <c r="Q653">
        <f>IF(P653="koniec",IF(J653&gt;=2400,MAX(Q$2:Q652)+3,0),0)</f>
        <v>0</v>
      </c>
      <c r="R653">
        <f>IF(F653="tak",30*G653*(10+MAX(Q$2:Q652))+R652,R652)</f>
        <v>214881</v>
      </c>
      <c r="S653">
        <f>IF(B653=7,15*(10+MAX(Q$2:Q653)),0)+S652</f>
        <v>47390</v>
      </c>
      <c r="T653">
        <f>IF(F653="tak",30*G653*(10+MAX(Q$2:Q652))-D653+T652,T652-D653)</f>
        <v>192781</v>
      </c>
    </row>
    <row r="654" spans="1:20" x14ac:dyDescent="0.3">
      <c r="A654" s="2">
        <v>45579</v>
      </c>
      <c r="B654">
        <f t="shared" si="133"/>
        <v>1</v>
      </c>
      <c r="C654">
        <v>10</v>
      </c>
      <c r="D654">
        <f t="shared" si="134"/>
        <v>0</v>
      </c>
      <c r="E654" t="s">
        <v>8</v>
      </c>
      <c r="F654" s="2" t="str">
        <f t="shared" si="135"/>
        <v>TAK</v>
      </c>
      <c r="G654">
        <f t="shared" si="136"/>
        <v>0.4</v>
      </c>
      <c r="H654">
        <f t="shared" si="132"/>
        <v>0</v>
      </c>
      <c r="I654">
        <f t="shared" si="131"/>
        <v>120</v>
      </c>
      <c r="J654">
        <f t="shared" si="140"/>
        <v>50620</v>
      </c>
      <c r="K654">
        <f t="shared" si="141"/>
        <v>72720</v>
      </c>
      <c r="L654">
        <f t="shared" si="142"/>
        <v>22100</v>
      </c>
      <c r="M654">
        <f t="shared" si="137"/>
        <v>50620</v>
      </c>
      <c r="N654">
        <f t="shared" si="138"/>
        <v>10</v>
      </c>
      <c r="O654" t="str">
        <f t="shared" si="143"/>
        <v>nie</v>
      </c>
      <c r="P654" t="str">
        <f t="shared" si="139"/>
        <v>nie</v>
      </c>
      <c r="Q654">
        <f>IF(P654="koniec",IF(J654&gt;=2400,MAX(Q$2:Q653)+3,0),0)</f>
        <v>0</v>
      </c>
      <c r="R654">
        <f>IF(F654="tak",30*G654*(10+MAX(Q$2:Q653))+R653,R653)</f>
        <v>215577</v>
      </c>
      <c r="S654">
        <f>IF(B654=7,15*(10+MAX(Q$2:Q654)),0)+S653</f>
        <v>47390</v>
      </c>
      <c r="T654">
        <f>IF(F654="tak",30*G654*(10+MAX(Q$2:Q653))-D654+T653,T653-D654)</f>
        <v>193477</v>
      </c>
    </row>
    <row r="655" spans="1:20" x14ac:dyDescent="0.3">
      <c r="A655" s="2">
        <v>45580</v>
      </c>
      <c r="B655">
        <f t="shared" si="133"/>
        <v>2</v>
      </c>
      <c r="C655">
        <v>10</v>
      </c>
      <c r="D655">
        <f t="shared" si="134"/>
        <v>0</v>
      </c>
      <c r="E655" t="s">
        <v>8</v>
      </c>
      <c r="F655" s="2" t="str">
        <f t="shared" si="135"/>
        <v>TAK</v>
      </c>
      <c r="G655">
        <f t="shared" si="136"/>
        <v>0.4</v>
      </c>
      <c r="H655">
        <f t="shared" si="132"/>
        <v>0</v>
      </c>
      <c r="I655">
        <f t="shared" si="131"/>
        <v>120</v>
      </c>
      <c r="J655">
        <f t="shared" si="140"/>
        <v>50740</v>
      </c>
      <c r="K655">
        <f t="shared" si="141"/>
        <v>72840</v>
      </c>
      <c r="L655">
        <f t="shared" si="142"/>
        <v>22100</v>
      </c>
      <c r="M655">
        <f t="shared" si="137"/>
        <v>50740</v>
      </c>
      <c r="N655">
        <f t="shared" si="138"/>
        <v>10</v>
      </c>
      <c r="O655" t="str">
        <f t="shared" si="143"/>
        <v>nie</v>
      </c>
      <c r="P655" t="str">
        <f t="shared" si="139"/>
        <v>nie</v>
      </c>
      <c r="Q655">
        <f>IF(P655="koniec",IF(J655&gt;=2400,MAX(Q$2:Q654)+3,0),0)</f>
        <v>0</v>
      </c>
      <c r="R655">
        <f>IF(F655="tak",30*G655*(10+MAX(Q$2:Q654))+R654,R654)</f>
        <v>216273</v>
      </c>
      <c r="S655">
        <f>IF(B655=7,15*(10+MAX(Q$2:Q655)),0)+S654</f>
        <v>47390</v>
      </c>
      <c r="T655">
        <f>IF(F655="tak",30*G655*(10+MAX(Q$2:Q654))-D655+T654,T654-D655)</f>
        <v>194173</v>
      </c>
    </row>
    <row r="656" spans="1:20" x14ac:dyDescent="0.3">
      <c r="A656" s="2">
        <v>45581</v>
      </c>
      <c r="B656">
        <f t="shared" si="133"/>
        <v>3</v>
      </c>
      <c r="C656">
        <v>10</v>
      </c>
      <c r="D656">
        <f t="shared" si="134"/>
        <v>0</v>
      </c>
      <c r="E656" t="s">
        <v>8</v>
      </c>
      <c r="F656" s="2" t="str">
        <f t="shared" si="135"/>
        <v>TAK</v>
      </c>
      <c r="G656">
        <f t="shared" si="136"/>
        <v>0.4</v>
      </c>
      <c r="H656">
        <f t="shared" si="132"/>
        <v>0</v>
      </c>
      <c r="I656">
        <f t="shared" si="131"/>
        <v>120</v>
      </c>
      <c r="J656">
        <f t="shared" si="140"/>
        <v>50860</v>
      </c>
      <c r="K656">
        <f t="shared" si="141"/>
        <v>72960</v>
      </c>
      <c r="L656">
        <f t="shared" si="142"/>
        <v>22100</v>
      </c>
      <c r="M656">
        <f t="shared" si="137"/>
        <v>50860</v>
      </c>
      <c r="N656">
        <f t="shared" si="138"/>
        <v>10</v>
      </c>
      <c r="O656" t="str">
        <f t="shared" si="143"/>
        <v>nie</v>
      </c>
      <c r="P656" t="str">
        <f t="shared" si="139"/>
        <v>nie</v>
      </c>
      <c r="Q656">
        <f>IF(P656="koniec",IF(J656&gt;=2400,MAX(Q$2:Q655)+3,0),0)</f>
        <v>0</v>
      </c>
      <c r="R656">
        <f>IF(F656="tak",30*G656*(10+MAX(Q$2:Q655))+R655,R655)</f>
        <v>216969</v>
      </c>
      <c r="S656">
        <f>IF(B656=7,15*(10+MAX(Q$2:Q656)),0)+S655</f>
        <v>47390</v>
      </c>
      <c r="T656">
        <f>IF(F656="tak",30*G656*(10+MAX(Q$2:Q655))-D656+T655,T655-D656)</f>
        <v>194869</v>
      </c>
    </row>
    <row r="657" spans="1:20" x14ac:dyDescent="0.3">
      <c r="A657" s="2">
        <v>45582</v>
      </c>
      <c r="B657">
        <f t="shared" si="133"/>
        <v>4</v>
      </c>
      <c r="C657">
        <v>10</v>
      </c>
      <c r="D657">
        <f t="shared" si="134"/>
        <v>0</v>
      </c>
      <c r="E657" t="s">
        <v>8</v>
      </c>
      <c r="F657" s="2" t="str">
        <f t="shared" si="135"/>
        <v>TAK</v>
      </c>
      <c r="G657">
        <f t="shared" si="136"/>
        <v>0.4</v>
      </c>
      <c r="H657">
        <f t="shared" si="132"/>
        <v>0</v>
      </c>
      <c r="I657">
        <f t="shared" si="131"/>
        <v>120</v>
      </c>
      <c r="J657">
        <f t="shared" si="140"/>
        <v>50980</v>
      </c>
      <c r="K657">
        <f t="shared" si="141"/>
        <v>73080</v>
      </c>
      <c r="L657">
        <f t="shared" si="142"/>
        <v>22100</v>
      </c>
      <c r="M657">
        <f t="shared" si="137"/>
        <v>50980</v>
      </c>
      <c r="N657">
        <f t="shared" si="138"/>
        <v>10</v>
      </c>
      <c r="O657" t="str">
        <f t="shared" si="143"/>
        <v>nie</v>
      </c>
      <c r="P657" t="str">
        <f t="shared" si="139"/>
        <v>nie</v>
      </c>
      <c r="Q657">
        <f>IF(P657="koniec",IF(J657&gt;=2400,MAX(Q$2:Q656)+3,0),0)</f>
        <v>0</v>
      </c>
      <c r="R657">
        <f>IF(F657="tak",30*G657*(10+MAX(Q$2:Q656))+R656,R656)</f>
        <v>217665</v>
      </c>
      <c r="S657">
        <f>IF(B657=7,15*(10+MAX(Q$2:Q657)),0)+S656</f>
        <v>47390</v>
      </c>
      <c r="T657">
        <f>IF(F657="tak",30*G657*(10+MAX(Q$2:Q656))-D657+T656,T656-D657)</f>
        <v>195565</v>
      </c>
    </row>
    <row r="658" spans="1:20" x14ac:dyDescent="0.3">
      <c r="A658" s="2">
        <v>45583</v>
      </c>
      <c r="B658">
        <f t="shared" si="133"/>
        <v>5</v>
      </c>
      <c r="C658">
        <v>10</v>
      </c>
      <c r="D658">
        <f t="shared" si="134"/>
        <v>0</v>
      </c>
      <c r="E658" t="s">
        <v>8</v>
      </c>
      <c r="F658" s="2" t="str">
        <f t="shared" si="135"/>
        <v>TAK</v>
      </c>
      <c r="G658">
        <f t="shared" si="136"/>
        <v>0.4</v>
      </c>
      <c r="H658">
        <f t="shared" si="132"/>
        <v>0</v>
      </c>
      <c r="I658">
        <f t="shared" si="131"/>
        <v>120</v>
      </c>
      <c r="J658">
        <f t="shared" si="140"/>
        <v>51100</v>
      </c>
      <c r="K658">
        <f t="shared" si="141"/>
        <v>73200</v>
      </c>
      <c r="L658">
        <f t="shared" si="142"/>
        <v>22100</v>
      </c>
      <c r="M658">
        <f t="shared" si="137"/>
        <v>51100</v>
      </c>
      <c r="N658">
        <f t="shared" si="138"/>
        <v>10</v>
      </c>
      <c r="O658" t="str">
        <f t="shared" si="143"/>
        <v>nie</v>
      </c>
      <c r="P658" t="str">
        <f t="shared" si="139"/>
        <v>nie</v>
      </c>
      <c r="Q658">
        <f>IF(P658="koniec",IF(J658&gt;=2400,MAX(Q$2:Q657)+3,0),0)</f>
        <v>0</v>
      </c>
      <c r="R658">
        <f>IF(F658="tak",30*G658*(10+MAX(Q$2:Q657))+R657,R657)</f>
        <v>218361</v>
      </c>
      <c r="S658">
        <f>IF(B658=7,15*(10+MAX(Q$2:Q658)),0)+S657</f>
        <v>47390</v>
      </c>
      <c r="T658">
        <f>IF(F658="tak",30*G658*(10+MAX(Q$2:Q657))-D658+T657,T657-D658)</f>
        <v>196261</v>
      </c>
    </row>
    <row r="659" spans="1:20" x14ac:dyDescent="0.3">
      <c r="A659" s="2">
        <v>45584</v>
      </c>
      <c r="B659">
        <f t="shared" si="133"/>
        <v>6</v>
      </c>
      <c r="C659">
        <v>10</v>
      </c>
      <c r="D659">
        <f t="shared" si="134"/>
        <v>0</v>
      </c>
      <c r="E659" t="s">
        <v>8</v>
      </c>
      <c r="F659" s="2" t="str">
        <f t="shared" si="135"/>
        <v>NIE</v>
      </c>
      <c r="G659">
        <f t="shared" si="136"/>
        <v>0.4</v>
      </c>
      <c r="H659">
        <f t="shared" si="132"/>
        <v>0</v>
      </c>
      <c r="I659">
        <f t="shared" si="131"/>
        <v>0</v>
      </c>
      <c r="J659">
        <f t="shared" si="140"/>
        <v>51100</v>
      </c>
      <c r="K659">
        <f t="shared" si="141"/>
        <v>73200</v>
      </c>
      <c r="L659">
        <f t="shared" si="142"/>
        <v>22100</v>
      </c>
      <c r="M659">
        <f t="shared" si="137"/>
        <v>51100</v>
      </c>
      <c r="N659">
        <f t="shared" si="138"/>
        <v>10</v>
      </c>
      <c r="O659" t="str">
        <f t="shared" si="143"/>
        <v>nie</v>
      </c>
      <c r="P659" t="str">
        <f t="shared" si="139"/>
        <v>nie</v>
      </c>
      <c r="Q659">
        <f>IF(P659="koniec",IF(J659&gt;=2400,MAX(Q$2:Q658)+3,0),0)</f>
        <v>0</v>
      </c>
      <c r="R659">
        <f>IF(F659="tak",30*G659*(10+MAX(Q$2:Q658))+R658,R658)</f>
        <v>218361</v>
      </c>
      <c r="S659">
        <f>IF(B659=7,15*(10+MAX(Q$2:Q659)),0)+S658</f>
        <v>47390</v>
      </c>
      <c r="T659">
        <f>IF(F659="tak",30*G659*(10+MAX(Q$2:Q658))-D659+T658,T658-D659)</f>
        <v>196261</v>
      </c>
    </row>
    <row r="660" spans="1:20" x14ac:dyDescent="0.3">
      <c r="A660" s="2">
        <v>45585</v>
      </c>
      <c r="B660">
        <f t="shared" si="133"/>
        <v>7</v>
      </c>
      <c r="C660">
        <v>10</v>
      </c>
      <c r="D660">
        <f t="shared" si="134"/>
        <v>150</v>
      </c>
      <c r="E660" t="s">
        <v>8</v>
      </c>
      <c r="F660" s="2" t="str">
        <f t="shared" si="135"/>
        <v>NIE</v>
      </c>
      <c r="G660">
        <f t="shared" si="136"/>
        <v>0.4</v>
      </c>
      <c r="H660">
        <f t="shared" si="132"/>
        <v>150</v>
      </c>
      <c r="I660">
        <f t="shared" si="131"/>
        <v>0</v>
      </c>
      <c r="J660">
        <f t="shared" si="140"/>
        <v>50950</v>
      </c>
      <c r="K660">
        <f t="shared" si="141"/>
        <v>73200</v>
      </c>
      <c r="L660">
        <f t="shared" si="142"/>
        <v>22250</v>
      </c>
      <c r="M660">
        <f t="shared" si="137"/>
        <v>50950</v>
      </c>
      <c r="N660">
        <f t="shared" si="138"/>
        <v>10</v>
      </c>
      <c r="O660" t="str">
        <f t="shared" si="143"/>
        <v>nie</v>
      </c>
      <c r="P660" t="str">
        <f t="shared" si="139"/>
        <v>nie</v>
      </c>
      <c r="Q660">
        <f>IF(P660="koniec",IF(J660&gt;=2400,MAX(Q$2:Q659)+3,0),0)</f>
        <v>0</v>
      </c>
      <c r="R660">
        <f>IF(F660="tak",30*G660*(10+MAX(Q$2:Q659))+R659,R659)</f>
        <v>218361</v>
      </c>
      <c r="S660">
        <f>IF(B660=7,15*(10+MAX(Q$2:Q660)),0)+S659</f>
        <v>48260</v>
      </c>
      <c r="T660">
        <f>IF(F660="tak",30*G660*(10+MAX(Q$2:Q659))-D660+T659,T659-D660)</f>
        <v>196111</v>
      </c>
    </row>
    <row r="661" spans="1:20" x14ac:dyDescent="0.3">
      <c r="A661" s="2">
        <v>45586</v>
      </c>
      <c r="B661">
        <f t="shared" si="133"/>
        <v>1</v>
      </c>
      <c r="C661">
        <v>10</v>
      </c>
      <c r="D661">
        <f t="shared" si="134"/>
        <v>0</v>
      </c>
      <c r="E661" t="s">
        <v>8</v>
      </c>
      <c r="F661" s="2" t="str">
        <f t="shared" si="135"/>
        <v>TAK</v>
      </c>
      <c r="G661">
        <f t="shared" si="136"/>
        <v>0.4</v>
      </c>
      <c r="H661">
        <f t="shared" si="132"/>
        <v>0</v>
      </c>
      <c r="I661">
        <f t="shared" si="131"/>
        <v>120</v>
      </c>
      <c r="J661">
        <f t="shared" si="140"/>
        <v>51070</v>
      </c>
      <c r="K661">
        <f t="shared" si="141"/>
        <v>73320</v>
      </c>
      <c r="L661">
        <f t="shared" si="142"/>
        <v>22250</v>
      </c>
      <c r="M661">
        <f t="shared" si="137"/>
        <v>51070</v>
      </c>
      <c r="N661">
        <f t="shared" si="138"/>
        <v>10</v>
      </c>
      <c r="O661" t="str">
        <f t="shared" si="143"/>
        <v>nie</v>
      </c>
      <c r="P661" t="str">
        <f t="shared" si="139"/>
        <v>nie</v>
      </c>
      <c r="Q661">
        <f>IF(P661="koniec",IF(J661&gt;=2400,MAX(Q$2:Q660)+3,0),0)</f>
        <v>0</v>
      </c>
      <c r="R661">
        <f>IF(F661="tak",30*G661*(10+MAX(Q$2:Q660))+R660,R660)</f>
        <v>219057</v>
      </c>
      <c r="S661">
        <f>IF(B661=7,15*(10+MAX(Q$2:Q661)),0)+S660</f>
        <v>48260</v>
      </c>
      <c r="T661">
        <f>IF(F661="tak",30*G661*(10+MAX(Q$2:Q660))-D661+T660,T660-D661)</f>
        <v>196807</v>
      </c>
    </row>
    <row r="662" spans="1:20" x14ac:dyDescent="0.3">
      <c r="A662" s="2">
        <v>45587</v>
      </c>
      <c r="B662">
        <f t="shared" si="133"/>
        <v>2</v>
      </c>
      <c r="C662">
        <v>10</v>
      </c>
      <c r="D662">
        <f t="shared" si="134"/>
        <v>0</v>
      </c>
      <c r="E662" t="s">
        <v>8</v>
      </c>
      <c r="F662" s="2" t="str">
        <f t="shared" si="135"/>
        <v>TAK</v>
      </c>
      <c r="G662">
        <f t="shared" si="136"/>
        <v>0.4</v>
      </c>
      <c r="H662">
        <f t="shared" si="132"/>
        <v>0</v>
      </c>
      <c r="I662">
        <f t="shared" si="131"/>
        <v>120</v>
      </c>
      <c r="J662">
        <f t="shared" si="140"/>
        <v>51190</v>
      </c>
      <c r="K662">
        <f t="shared" si="141"/>
        <v>73440</v>
      </c>
      <c r="L662">
        <f t="shared" si="142"/>
        <v>22250</v>
      </c>
      <c r="M662">
        <f t="shared" si="137"/>
        <v>51190</v>
      </c>
      <c r="N662">
        <f t="shared" si="138"/>
        <v>10</v>
      </c>
      <c r="O662" t="str">
        <f t="shared" si="143"/>
        <v>nie</v>
      </c>
      <c r="P662" t="str">
        <f t="shared" si="139"/>
        <v>nie</v>
      </c>
      <c r="Q662">
        <f>IF(P662="koniec",IF(J662&gt;=2400,MAX(Q$2:Q661)+3,0),0)</f>
        <v>0</v>
      </c>
      <c r="R662">
        <f>IF(F662="tak",30*G662*(10+MAX(Q$2:Q661))+R661,R661)</f>
        <v>219753</v>
      </c>
      <c r="S662">
        <f>IF(B662=7,15*(10+MAX(Q$2:Q662)),0)+S661</f>
        <v>48260</v>
      </c>
      <c r="T662">
        <f>IF(F662="tak",30*G662*(10+MAX(Q$2:Q661))-D662+T661,T661-D662)</f>
        <v>197503</v>
      </c>
    </row>
    <row r="663" spans="1:20" x14ac:dyDescent="0.3">
      <c r="A663" s="2">
        <v>45588</v>
      </c>
      <c r="B663">
        <f t="shared" si="133"/>
        <v>3</v>
      </c>
      <c r="C663">
        <v>10</v>
      </c>
      <c r="D663">
        <f t="shared" si="134"/>
        <v>0</v>
      </c>
      <c r="E663" t="s">
        <v>8</v>
      </c>
      <c r="F663" s="2" t="str">
        <f t="shared" si="135"/>
        <v>TAK</v>
      </c>
      <c r="G663">
        <f t="shared" si="136"/>
        <v>0.4</v>
      </c>
      <c r="H663">
        <f t="shared" si="132"/>
        <v>0</v>
      </c>
      <c r="I663">
        <f t="shared" si="131"/>
        <v>120</v>
      </c>
      <c r="J663">
        <f t="shared" si="140"/>
        <v>51310</v>
      </c>
      <c r="K663">
        <f t="shared" si="141"/>
        <v>73560</v>
      </c>
      <c r="L663">
        <f t="shared" si="142"/>
        <v>22250</v>
      </c>
      <c r="M663">
        <f t="shared" si="137"/>
        <v>51310</v>
      </c>
      <c r="N663">
        <f t="shared" si="138"/>
        <v>10</v>
      </c>
      <c r="O663" t="str">
        <f t="shared" si="143"/>
        <v>nie</v>
      </c>
      <c r="P663" t="str">
        <f t="shared" si="139"/>
        <v>nie</v>
      </c>
      <c r="Q663">
        <f>IF(P663="koniec",IF(J663&gt;=2400,MAX(Q$2:Q662)+3,0),0)</f>
        <v>0</v>
      </c>
      <c r="R663">
        <f>IF(F663="tak",30*G663*(10+MAX(Q$2:Q662))+R662,R662)</f>
        <v>220449</v>
      </c>
      <c r="S663">
        <f>IF(B663=7,15*(10+MAX(Q$2:Q663)),0)+S662</f>
        <v>48260</v>
      </c>
      <c r="T663">
        <f>IF(F663="tak",30*G663*(10+MAX(Q$2:Q662))-D663+T662,T662-D663)</f>
        <v>198199</v>
      </c>
    </row>
    <row r="664" spans="1:20" x14ac:dyDescent="0.3">
      <c r="A664" s="2">
        <v>45589</v>
      </c>
      <c r="B664">
        <f t="shared" si="133"/>
        <v>4</v>
      </c>
      <c r="C664">
        <v>10</v>
      </c>
      <c r="D664">
        <f t="shared" si="134"/>
        <v>0</v>
      </c>
      <c r="E664" t="s">
        <v>8</v>
      </c>
      <c r="F664" s="2" t="str">
        <f t="shared" si="135"/>
        <v>TAK</v>
      </c>
      <c r="G664">
        <f t="shared" si="136"/>
        <v>0.4</v>
      </c>
      <c r="H664">
        <f t="shared" si="132"/>
        <v>0</v>
      </c>
      <c r="I664">
        <f t="shared" si="131"/>
        <v>120</v>
      </c>
      <c r="J664">
        <f t="shared" si="140"/>
        <v>51430</v>
      </c>
      <c r="K664">
        <f t="shared" si="141"/>
        <v>73680</v>
      </c>
      <c r="L664">
        <f t="shared" si="142"/>
        <v>22250</v>
      </c>
      <c r="M664">
        <f t="shared" si="137"/>
        <v>51430</v>
      </c>
      <c r="N664">
        <f t="shared" si="138"/>
        <v>10</v>
      </c>
      <c r="O664" t="str">
        <f t="shared" si="143"/>
        <v>nie</v>
      </c>
      <c r="P664" t="str">
        <f t="shared" si="139"/>
        <v>nie</v>
      </c>
      <c r="Q664">
        <f>IF(P664="koniec",IF(J664&gt;=2400,MAX(Q$2:Q663)+3,0),0)</f>
        <v>0</v>
      </c>
      <c r="R664">
        <f>IF(F664="tak",30*G664*(10+MAX(Q$2:Q663))+R663,R663)</f>
        <v>221145</v>
      </c>
      <c r="S664">
        <f>IF(B664=7,15*(10+MAX(Q$2:Q664)),0)+S663</f>
        <v>48260</v>
      </c>
      <c r="T664">
        <f>IF(F664="tak",30*G664*(10+MAX(Q$2:Q663))-D664+T663,T663-D664)</f>
        <v>198895</v>
      </c>
    </row>
    <row r="665" spans="1:20" x14ac:dyDescent="0.3">
      <c r="A665" s="2">
        <v>45590</v>
      </c>
      <c r="B665">
        <f t="shared" si="133"/>
        <v>5</v>
      </c>
      <c r="C665">
        <v>10</v>
      </c>
      <c r="D665">
        <f t="shared" si="134"/>
        <v>0</v>
      </c>
      <c r="E665" t="s">
        <v>8</v>
      </c>
      <c r="F665" s="2" t="str">
        <f t="shared" si="135"/>
        <v>TAK</v>
      </c>
      <c r="G665">
        <f t="shared" si="136"/>
        <v>0.4</v>
      </c>
      <c r="H665">
        <f t="shared" si="132"/>
        <v>0</v>
      </c>
      <c r="I665">
        <f t="shared" si="131"/>
        <v>120</v>
      </c>
      <c r="J665">
        <f t="shared" si="140"/>
        <v>51550</v>
      </c>
      <c r="K665">
        <f t="shared" si="141"/>
        <v>73800</v>
      </c>
      <c r="L665">
        <f t="shared" si="142"/>
        <v>22250</v>
      </c>
      <c r="M665">
        <f t="shared" si="137"/>
        <v>51550</v>
      </c>
      <c r="N665">
        <f t="shared" si="138"/>
        <v>10</v>
      </c>
      <c r="O665" t="str">
        <f t="shared" si="143"/>
        <v>nie</v>
      </c>
      <c r="P665" t="str">
        <f t="shared" si="139"/>
        <v>nie</v>
      </c>
      <c r="Q665">
        <f>IF(P665="koniec",IF(J665&gt;=2400,MAX(Q$2:Q664)+3,0),0)</f>
        <v>0</v>
      </c>
      <c r="R665">
        <f>IF(F665="tak",30*G665*(10+MAX(Q$2:Q664))+R664,R664)</f>
        <v>221841</v>
      </c>
      <c r="S665">
        <f>IF(B665=7,15*(10+MAX(Q$2:Q665)),0)+S664</f>
        <v>48260</v>
      </c>
      <c r="T665">
        <f>IF(F665="tak",30*G665*(10+MAX(Q$2:Q664))-D665+T664,T664-D665)</f>
        <v>199591</v>
      </c>
    </row>
    <row r="666" spans="1:20" x14ac:dyDescent="0.3">
      <c r="A666" s="2">
        <v>45591</v>
      </c>
      <c r="B666">
        <f t="shared" si="133"/>
        <v>6</v>
      </c>
      <c r="C666">
        <v>10</v>
      </c>
      <c r="D666">
        <f t="shared" si="134"/>
        <v>0</v>
      </c>
      <c r="E666" t="s">
        <v>8</v>
      </c>
      <c r="F666" s="2" t="str">
        <f t="shared" si="135"/>
        <v>NIE</v>
      </c>
      <c r="G666">
        <f t="shared" si="136"/>
        <v>0.4</v>
      </c>
      <c r="H666">
        <f t="shared" si="132"/>
        <v>0</v>
      </c>
      <c r="I666">
        <f t="shared" si="131"/>
        <v>0</v>
      </c>
      <c r="J666">
        <f t="shared" si="140"/>
        <v>51550</v>
      </c>
      <c r="K666">
        <f t="shared" si="141"/>
        <v>73800</v>
      </c>
      <c r="L666">
        <f t="shared" si="142"/>
        <v>22250</v>
      </c>
      <c r="M666">
        <f t="shared" si="137"/>
        <v>51550</v>
      </c>
      <c r="N666">
        <f t="shared" si="138"/>
        <v>10</v>
      </c>
      <c r="O666" t="str">
        <f t="shared" si="143"/>
        <v>nie</v>
      </c>
      <c r="P666" t="str">
        <f t="shared" si="139"/>
        <v>nie</v>
      </c>
      <c r="Q666">
        <f>IF(P666="koniec",IF(J666&gt;=2400,MAX(Q$2:Q665)+3,0),0)</f>
        <v>0</v>
      </c>
      <c r="R666">
        <f>IF(F666="tak",30*G666*(10+MAX(Q$2:Q665))+R665,R665)</f>
        <v>221841</v>
      </c>
      <c r="S666">
        <f>IF(B666=7,15*(10+MAX(Q$2:Q666)),0)+S665</f>
        <v>48260</v>
      </c>
      <c r="T666">
        <f>IF(F666="tak",30*G666*(10+MAX(Q$2:Q665))-D666+T665,T665-D666)</f>
        <v>199591</v>
      </c>
    </row>
    <row r="667" spans="1:20" x14ac:dyDescent="0.3">
      <c r="A667" s="2">
        <v>45592</v>
      </c>
      <c r="B667">
        <f t="shared" si="133"/>
        <v>7</v>
      </c>
      <c r="C667">
        <v>10</v>
      </c>
      <c r="D667">
        <f t="shared" si="134"/>
        <v>150</v>
      </c>
      <c r="E667" t="s">
        <v>8</v>
      </c>
      <c r="F667" s="2" t="str">
        <f t="shared" si="135"/>
        <v>NIE</v>
      </c>
      <c r="G667">
        <f t="shared" si="136"/>
        <v>0.4</v>
      </c>
      <c r="H667">
        <f t="shared" si="132"/>
        <v>150</v>
      </c>
      <c r="I667">
        <f t="shared" si="131"/>
        <v>0</v>
      </c>
      <c r="J667">
        <f t="shared" si="140"/>
        <v>51400</v>
      </c>
      <c r="K667">
        <f t="shared" si="141"/>
        <v>73800</v>
      </c>
      <c r="L667">
        <f t="shared" si="142"/>
        <v>22400</v>
      </c>
      <c r="M667">
        <f t="shared" si="137"/>
        <v>51400</v>
      </c>
      <c r="N667">
        <f t="shared" si="138"/>
        <v>10</v>
      </c>
      <c r="O667" t="str">
        <f t="shared" si="143"/>
        <v>nie</v>
      </c>
      <c r="P667" t="str">
        <f t="shared" si="139"/>
        <v>nie</v>
      </c>
      <c r="Q667">
        <f>IF(P667="koniec",IF(J667&gt;=2400,MAX(Q$2:Q666)+3,0),0)</f>
        <v>0</v>
      </c>
      <c r="R667">
        <f>IF(F667="tak",30*G667*(10+MAX(Q$2:Q666))+R666,R666)</f>
        <v>221841</v>
      </c>
      <c r="S667">
        <f>IF(B667=7,15*(10+MAX(Q$2:Q667)),0)+S666</f>
        <v>49130</v>
      </c>
      <c r="T667">
        <f>IF(F667="tak",30*G667*(10+MAX(Q$2:Q666))-D667+T666,T666-D667)</f>
        <v>199441</v>
      </c>
    </row>
    <row r="668" spans="1:20" x14ac:dyDescent="0.3">
      <c r="A668" s="2">
        <v>45593</v>
      </c>
      <c r="B668">
        <f t="shared" si="133"/>
        <v>1</v>
      </c>
      <c r="C668">
        <v>10</v>
      </c>
      <c r="D668">
        <f t="shared" si="134"/>
        <v>0</v>
      </c>
      <c r="E668" t="s">
        <v>8</v>
      </c>
      <c r="F668" s="2" t="str">
        <f t="shared" si="135"/>
        <v>TAK</v>
      </c>
      <c r="G668">
        <f t="shared" si="136"/>
        <v>0.4</v>
      </c>
      <c r="H668">
        <f t="shared" si="132"/>
        <v>0</v>
      </c>
      <c r="I668">
        <f t="shared" si="131"/>
        <v>120</v>
      </c>
      <c r="J668">
        <f t="shared" si="140"/>
        <v>51520</v>
      </c>
      <c r="K668">
        <f t="shared" si="141"/>
        <v>73920</v>
      </c>
      <c r="L668">
        <f t="shared" si="142"/>
        <v>22400</v>
      </c>
      <c r="M668">
        <f t="shared" si="137"/>
        <v>51520</v>
      </c>
      <c r="N668">
        <f t="shared" si="138"/>
        <v>10</v>
      </c>
      <c r="O668" t="str">
        <f t="shared" si="143"/>
        <v>nie</v>
      </c>
      <c r="P668" t="str">
        <f t="shared" si="139"/>
        <v>nie</v>
      </c>
      <c r="Q668">
        <f>IF(P668="koniec",IF(J668&gt;=2400,MAX(Q$2:Q667)+3,0),0)</f>
        <v>0</v>
      </c>
      <c r="R668">
        <f>IF(F668="tak",30*G668*(10+MAX(Q$2:Q667))+R667,R667)</f>
        <v>222537</v>
      </c>
      <c r="S668">
        <f>IF(B668=7,15*(10+MAX(Q$2:Q668)),0)+S667</f>
        <v>49130</v>
      </c>
      <c r="T668">
        <f>IF(F668="tak",30*G668*(10+MAX(Q$2:Q667))-D668+T667,T667-D668)</f>
        <v>200137</v>
      </c>
    </row>
    <row r="669" spans="1:20" x14ac:dyDescent="0.3">
      <c r="A669" s="2">
        <v>45594</v>
      </c>
      <c r="B669">
        <f t="shared" si="133"/>
        <v>2</v>
      </c>
      <c r="C669">
        <v>10</v>
      </c>
      <c r="D669">
        <f t="shared" si="134"/>
        <v>0</v>
      </c>
      <c r="E669" t="s">
        <v>8</v>
      </c>
      <c r="F669" s="2" t="str">
        <f t="shared" si="135"/>
        <v>TAK</v>
      </c>
      <c r="G669">
        <f t="shared" si="136"/>
        <v>0.4</v>
      </c>
      <c r="H669">
        <f t="shared" si="132"/>
        <v>0</v>
      </c>
      <c r="I669">
        <f t="shared" si="131"/>
        <v>120</v>
      </c>
      <c r="J669">
        <f t="shared" si="140"/>
        <v>51640</v>
      </c>
      <c r="K669">
        <f t="shared" si="141"/>
        <v>74040</v>
      </c>
      <c r="L669">
        <f t="shared" si="142"/>
        <v>22400</v>
      </c>
      <c r="M669">
        <f t="shared" si="137"/>
        <v>51640</v>
      </c>
      <c r="N669">
        <f t="shared" si="138"/>
        <v>10</v>
      </c>
      <c r="O669" t="str">
        <f t="shared" si="143"/>
        <v>nie</v>
      </c>
      <c r="P669" t="str">
        <f t="shared" si="139"/>
        <v>nie</v>
      </c>
      <c r="Q669">
        <f>IF(P669="koniec",IF(J669&gt;=2400,MAX(Q$2:Q668)+3,0),0)</f>
        <v>0</v>
      </c>
      <c r="R669">
        <f>IF(F669="tak",30*G669*(10+MAX(Q$2:Q668))+R668,R668)</f>
        <v>223233</v>
      </c>
      <c r="S669">
        <f>IF(B669=7,15*(10+MAX(Q$2:Q669)),0)+S668</f>
        <v>49130</v>
      </c>
      <c r="T669">
        <f>IF(F669="tak",30*G669*(10+MAX(Q$2:Q668))-D669+T668,T668-D669)</f>
        <v>200833</v>
      </c>
    </row>
    <row r="670" spans="1:20" x14ac:dyDescent="0.3">
      <c r="A670" s="2">
        <v>45595</v>
      </c>
      <c r="B670">
        <f t="shared" si="133"/>
        <v>3</v>
      </c>
      <c r="C670">
        <v>10</v>
      </c>
      <c r="D670">
        <f t="shared" si="134"/>
        <v>0</v>
      </c>
      <c r="E670" t="s">
        <v>8</v>
      </c>
      <c r="F670" s="2" t="str">
        <f t="shared" si="135"/>
        <v>TAK</v>
      </c>
      <c r="G670">
        <f t="shared" si="136"/>
        <v>0.4</v>
      </c>
      <c r="H670">
        <f t="shared" si="132"/>
        <v>0</v>
      </c>
      <c r="I670">
        <f t="shared" si="131"/>
        <v>120</v>
      </c>
      <c r="J670">
        <f t="shared" si="140"/>
        <v>51760</v>
      </c>
      <c r="K670">
        <f t="shared" si="141"/>
        <v>74160</v>
      </c>
      <c r="L670">
        <f t="shared" si="142"/>
        <v>22400</v>
      </c>
      <c r="M670">
        <f t="shared" si="137"/>
        <v>51760</v>
      </c>
      <c r="N670">
        <f t="shared" si="138"/>
        <v>10</v>
      </c>
      <c r="O670" t="str">
        <f t="shared" si="143"/>
        <v>nie</v>
      </c>
      <c r="P670" t="str">
        <f>IF(AND(O670="nie",O671="tak"),"koniec","nie")</f>
        <v>nie</v>
      </c>
      <c r="Q670">
        <f>IF(P670="koniec",IF(J670&gt;=2400,MAX(Q$2:Q669)+3,0),0)</f>
        <v>0</v>
      </c>
      <c r="R670">
        <f>IF(F670="tak",30*G670*(10+MAX(Q$2:Q669))+R669,R669)</f>
        <v>223929</v>
      </c>
      <c r="S670">
        <f>IF(B670=7,15*(10+MAX(Q$2:Q670)),0)+S669</f>
        <v>49130</v>
      </c>
      <c r="T670">
        <f>IF(F670="tak",30*G670*(10+MAX(Q$2:Q669))-D670+T669,T669-D670)</f>
        <v>201529</v>
      </c>
    </row>
    <row r="671" spans="1:20" x14ac:dyDescent="0.3">
      <c r="A671" s="2">
        <v>45596</v>
      </c>
      <c r="B671">
        <f t="shared" si="133"/>
        <v>4</v>
      </c>
      <c r="C671">
        <v>10</v>
      </c>
      <c r="D671">
        <f t="shared" si="134"/>
        <v>0</v>
      </c>
      <c r="E671" t="s">
        <v>8</v>
      </c>
      <c r="F671" s="2" t="str">
        <f t="shared" si="135"/>
        <v>TAK</v>
      </c>
      <c r="G671">
        <f t="shared" si="136"/>
        <v>0.4</v>
      </c>
      <c r="H671">
        <f t="shared" si="132"/>
        <v>0</v>
      </c>
      <c r="I671">
        <f t="shared" si="131"/>
        <v>120</v>
      </c>
      <c r="J671">
        <f t="shared" si="140"/>
        <v>51880</v>
      </c>
      <c r="K671">
        <f>IF(F671="tak",G671*C671*30+K670,K670)</f>
        <v>74280</v>
      </c>
      <c r="L671">
        <f>L670+D671</f>
        <v>22400</v>
      </c>
      <c r="M671">
        <f t="shared" si="137"/>
        <v>51880</v>
      </c>
      <c r="N671">
        <f t="shared" si="138"/>
        <v>10</v>
      </c>
      <c r="O671" t="str">
        <f>IF(N671=N670,"nie","tak")</f>
        <v>nie</v>
      </c>
      <c r="P671" t="str">
        <f>IF(AND(O671="nie",O672="tak"),"koniec","nie")</f>
        <v>koniec</v>
      </c>
      <c r="Q671">
        <f>IF(P671="koniec",IF(J671&gt;=2400,MAX(Q$2:Q670)+3,0),0)</f>
        <v>51</v>
      </c>
      <c r="R671">
        <f>IF(F671="tak",30*G671*(10+MAX(Q$2:Q670))+R670,R670)</f>
        <v>224625</v>
      </c>
      <c r="S671">
        <f>IF(B671=7,15*(10+MAX(Q$2:Q671)),0)+S670</f>
        <v>49130</v>
      </c>
      <c r="T671">
        <f>IF(F671="tak",30*G671*(10+MAX(Q$2:Q670))-D671+T670,T670-D671)</f>
        <v>202225</v>
      </c>
    </row>
    <row r="672" spans="1:20" x14ac:dyDescent="0.3">
      <c r="A672" s="2">
        <v>45597</v>
      </c>
      <c r="B672">
        <f t="shared" si="133"/>
        <v>5</v>
      </c>
      <c r="C672">
        <v>10</v>
      </c>
      <c r="D672">
        <f t="shared" si="134"/>
        <v>0</v>
      </c>
      <c r="E672" t="s">
        <v>8</v>
      </c>
      <c r="F672" s="2" t="str">
        <f t="shared" si="135"/>
        <v>TAK</v>
      </c>
      <c r="G672">
        <f t="shared" si="136"/>
        <v>0.4</v>
      </c>
      <c r="H672">
        <f t="shared" si="132"/>
        <v>0</v>
      </c>
      <c r="I672">
        <f t="shared" si="131"/>
        <v>120</v>
      </c>
      <c r="J672">
        <f t="shared" si="140"/>
        <v>52000</v>
      </c>
      <c r="K672">
        <f>IF(F672="tak",G672*C672*30+K671,K671)</f>
        <v>74400</v>
      </c>
      <c r="L672">
        <f>L671+D672</f>
        <v>22400</v>
      </c>
      <c r="M672">
        <f t="shared" si="137"/>
        <v>52000</v>
      </c>
      <c r="N672">
        <f t="shared" si="138"/>
        <v>11</v>
      </c>
      <c r="O672" t="str">
        <f>IF(N672=N671,"nie","tak")</f>
        <v>tak</v>
      </c>
      <c r="P672" t="str">
        <f t="shared" si="139"/>
        <v>nie</v>
      </c>
      <c r="Q672">
        <f>IF(P672="koniec",IF(J672&gt;=2400,MAX(Q$2:Q671)+3,0),0)</f>
        <v>0</v>
      </c>
      <c r="R672">
        <f>IF(F672="tak",30*G672*(10+MAX(Q$2:Q671))+R671,R671)</f>
        <v>225357</v>
      </c>
      <c r="S672">
        <f>IF(B672=7,15*(10+MAX(Q$2:Q672)),0)+S671</f>
        <v>49130</v>
      </c>
      <c r="T672">
        <f>IF(F672="tak",30*G672*(10+MAX(Q$2:Q671))-D672+T671,T671-D672)</f>
        <v>202957</v>
      </c>
    </row>
    <row r="673" spans="1:20" x14ac:dyDescent="0.3">
      <c r="A673" s="2">
        <v>45598</v>
      </c>
      <c r="B673">
        <f t="shared" si="133"/>
        <v>6</v>
      </c>
      <c r="C673">
        <v>10</v>
      </c>
      <c r="D673">
        <f t="shared" si="134"/>
        <v>0</v>
      </c>
      <c r="E673" t="s">
        <v>8</v>
      </c>
      <c r="F673" s="2" t="str">
        <f t="shared" si="135"/>
        <v>NIE</v>
      </c>
      <c r="G673">
        <f t="shared" si="136"/>
        <v>0.4</v>
      </c>
      <c r="H673">
        <f t="shared" si="132"/>
        <v>0</v>
      </c>
      <c r="I673">
        <f t="shared" si="131"/>
        <v>0</v>
      </c>
      <c r="J673">
        <f t="shared" si="140"/>
        <v>52000</v>
      </c>
      <c r="K673">
        <f t="shared" si="141"/>
        <v>74400</v>
      </c>
      <c r="L673">
        <f t="shared" si="142"/>
        <v>22400</v>
      </c>
      <c r="M673">
        <f t="shared" si="137"/>
        <v>52000</v>
      </c>
      <c r="N673">
        <f t="shared" si="138"/>
        <v>11</v>
      </c>
      <c r="O673" t="str">
        <f t="shared" si="143"/>
        <v>nie</v>
      </c>
      <c r="P673" t="str">
        <f t="shared" si="139"/>
        <v>nie</v>
      </c>
      <c r="Q673">
        <f>IF(P673="koniec",IF(J673&gt;=2400,MAX(Q$2:Q672)+3,0),0)</f>
        <v>0</v>
      </c>
      <c r="R673">
        <f>IF(F673="tak",30*G673*(10+MAX(Q$2:Q672))+R672,R672)</f>
        <v>225357</v>
      </c>
      <c r="S673">
        <f>IF(B673=7,15*(10+MAX(Q$2:Q673)),0)+S672</f>
        <v>49130</v>
      </c>
      <c r="T673">
        <f>IF(F673="tak",30*G673*(10+MAX(Q$2:Q672))-D673+T672,T672-D673)</f>
        <v>202957</v>
      </c>
    </row>
    <row r="674" spans="1:20" x14ac:dyDescent="0.3">
      <c r="A674" s="2">
        <v>45599</v>
      </c>
      <c r="B674">
        <f t="shared" si="133"/>
        <v>7</v>
      </c>
      <c r="C674">
        <v>10</v>
      </c>
      <c r="D674">
        <f t="shared" si="134"/>
        <v>150</v>
      </c>
      <c r="E674" t="s">
        <v>8</v>
      </c>
      <c r="F674" s="2" t="str">
        <f t="shared" si="135"/>
        <v>NIE</v>
      </c>
      <c r="G674">
        <f t="shared" si="136"/>
        <v>0.4</v>
      </c>
      <c r="H674">
        <f t="shared" si="132"/>
        <v>150</v>
      </c>
      <c r="I674">
        <f t="shared" si="131"/>
        <v>0</v>
      </c>
      <c r="J674">
        <f t="shared" si="140"/>
        <v>51850</v>
      </c>
      <c r="K674">
        <f t="shared" si="141"/>
        <v>74400</v>
      </c>
      <c r="L674">
        <f t="shared" si="142"/>
        <v>22550</v>
      </c>
      <c r="M674">
        <f t="shared" si="137"/>
        <v>51850</v>
      </c>
      <c r="N674">
        <f t="shared" si="138"/>
        <v>11</v>
      </c>
      <c r="O674" t="str">
        <f t="shared" si="143"/>
        <v>nie</v>
      </c>
      <c r="P674" t="str">
        <f t="shared" si="139"/>
        <v>nie</v>
      </c>
      <c r="Q674">
        <f>IF(P674="koniec",IF(J674&gt;=2400,MAX(Q$2:Q673)+3,0),0)</f>
        <v>0</v>
      </c>
      <c r="R674">
        <f>IF(F674="tak",30*G674*(10+MAX(Q$2:Q673))+R673,R673)</f>
        <v>225357</v>
      </c>
      <c r="S674">
        <f>IF(B674=7,15*(10+MAX(Q$2:Q674)),0)+S673</f>
        <v>50045</v>
      </c>
      <c r="T674">
        <f>IF(F674="tak",30*G674*(10+MAX(Q$2:Q673))-D674+T673,T673-D674)</f>
        <v>202807</v>
      </c>
    </row>
    <row r="675" spans="1:20" x14ac:dyDescent="0.3">
      <c r="A675" s="2">
        <v>45600</v>
      </c>
      <c r="B675">
        <f t="shared" si="133"/>
        <v>1</v>
      </c>
      <c r="C675">
        <v>10</v>
      </c>
      <c r="D675">
        <f t="shared" si="134"/>
        <v>0</v>
      </c>
      <c r="E675" t="s">
        <v>8</v>
      </c>
      <c r="F675" s="2" t="str">
        <f t="shared" si="135"/>
        <v>TAK</v>
      </c>
      <c r="G675">
        <f t="shared" si="136"/>
        <v>0.4</v>
      </c>
      <c r="H675">
        <f t="shared" si="132"/>
        <v>0</v>
      </c>
      <c r="I675">
        <f t="shared" si="131"/>
        <v>120</v>
      </c>
      <c r="J675">
        <f t="shared" si="140"/>
        <v>51970</v>
      </c>
      <c r="K675">
        <f t="shared" si="141"/>
        <v>74520</v>
      </c>
      <c r="L675">
        <f t="shared" si="142"/>
        <v>22550</v>
      </c>
      <c r="M675">
        <f t="shared" si="137"/>
        <v>51970</v>
      </c>
      <c r="N675">
        <f t="shared" si="138"/>
        <v>11</v>
      </c>
      <c r="O675" t="str">
        <f t="shared" si="143"/>
        <v>nie</v>
      </c>
      <c r="P675" t="str">
        <f t="shared" si="139"/>
        <v>nie</v>
      </c>
      <c r="Q675">
        <f>IF(P675="koniec",IF(J675&gt;=2400,MAX(Q$2:Q674)+3,0),0)</f>
        <v>0</v>
      </c>
      <c r="R675">
        <f>IF(F675="tak",30*G675*(10+MAX(Q$2:Q674))+R674,R674)</f>
        <v>226089</v>
      </c>
      <c r="S675">
        <f>IF(B675=7,15*(10+MAX(Q$2:Q675)),0)+S674</f>
        <v>50045</v>
      </c>
      <c r="T675">
        <f>IF(F675="tak",30*G675*(10+MAX(Q$2:Q674))-D675+T674,T674-D675)</f>
        <v>203539</v>
      </c>
    </row>
    <row r="676" spans="1:20" x14ac:dyDescent="0.3">
      <c r="A676" s="2">
        <v>45601</v>
      </c>
      <c r="B676">
        <f t="shared" si="133"/>
        <v>2</v>
      </c>
      <c r="C676">
        <v>10</v>
      </c>
      <c r="D676">
        <f t="shared" si="134"/>
        <v>0</v>
      </c>
      <c r="E676" t="s">
        <v>8</v>
      </c>
      <c r="F676" s="2" t="str">
        <f t="shared" si="135"/>
        <v>TAK</v>
      </c>
      <c r="G676">
        <f t="shared" si="136"/>
        <v>0.4</v>
      </c>
      <c r="H676">
        <f t="shared" si="132"/>
        <v>0</v>
      </c>
      <c r="I676">
        <f t="shared" si="131"/>
        <v>120</v>
      </c>
      <c r="J676">
        <f t="shared" si="140"/>
        <v>52090</v>
      </c>
      <c r="K676">
        <f t="shared" si="141"/>
        <v>74640</v>
      </c>
      <c r="L676">
        <f t="shared" si="142"/>
        <v>22550</v>
      </c>
      <c r="M676">
        <f t="shared" si="137"/>
        <v>52090</v>
      </c>
      <c r="N676">
        <f t="shared" si="138"/>
        <v>11</v>
      </c>
      <c r="O676" t="str">
        <f t="shared" si="143"/>
        <v>nie</v>
      </c>
      <c r="P676" t="str">
        <f t="shared" si="139"/>
        <v>nie</v>
      </c>
      <c r="Q676">
        <f>IF(P676="koniec",IF(J676&gt;=2400,MAX(Q$2:Q675)+3,0),0)</f>
        <v>0</v>
      </c>
      <c r="R676">
        <f>IF(F676="tak",30*G676*(10+MAX(Q$2:Q675))+R675,R675)</f>
        <v>226821</v>
      </c>
      <c r="S676">
        <f>IF(B676=7,15*(10+MAX(Q$2:Q676)),0)+S675</f>
        <v>50045</v>
      </c>
      <c r="T676">
        <f>IF(F676="tak",30*G676*(10+MAX(Q$2:Q675))-D676+T675,T675-D676)</f>
        <v>204271</v>
      </c>
    </row>
    <row r="677" spans="1:20" x14ac:dyDescent="0.3">
      <c r="A677" s="2">
        <v>45602</v>
      </c>
      <c r="B677">
        <f t="shared" si="133"/>
        <v>3</v>
      </c>
      <c r="C677">
        <v>10</v>
      </c>
      <c r="D677">
        <f t="shared" si="134"/>
        <v>0</v>
      </c>
      <c r="E677" t="s">
        <v>8</v>
      </c>
      <c r="F677" s="2" t="str">
        <f t="shared" si="135"/>
        <v>TAK</v>
      </c>
      <c r="G677">
        <f t="shared" si="136"/>
        <v>0.4</v>
      </c>
      <c r="H677">
        <f t="shared" si="132"/>
        <v>0</v>
      </c>
      <c r="I677">
        <f t="shared" si="131"/>
        <v>120</v>
      </c>
      <c r="J677">
        <f t="shared" si="140"/>
        <v>52210</v>
      </c>
      <c r="K677">
        <f t="shared" si="141"/>
        <v>74760</v>
      </c>
      <c r="L677">
        <f t="shared" si="142"/>
        <v>22550</v>
      </c>
      <c r="M677">
        <f t="shared" si="137"/>
        <v>52210</v>
      </c>
      <c r="N677">
        <f t="shared" si="138"/>
        <v>11</v>
      </c>
      <c r="O677" t="str">
        <f t="shared" si="143"/>
        <v>nie</v>
      </c>
      <c r="P677" t="str">
        <f t="shared" si="139"/>
        <v>nie</v>
      </c>
      <c r="Q677">
        <f>IF(P677="koniec",IF(J677&gt;=2400,MAX(Q$2:Q676)+3,0),0)</f>
        <v>0</v>
      </c>
      <c r="R677">
        <f>IF(F677="tak",30*G677*(10+MAX(Q$2:Q676))+R676,R676)</f>
        <v>227553</v>
      </c>
      <c r="S677">
        <f>IF(B677=7,15*(10+MAX(Q$2:Q677)),0)+S676</f>
        <v>50045</v>
      </c>
      <c r="T677">
        <f>IF(F677="tak",30*G677*(10+MAX(Q$2:Q676))-D677+T676,T676-D677)</f>
        <v>205003</v>
      </c>
    </row>
    <row r="678" spans="1:20" x14ac:dyDescent="0.3">
      <c r="A678" s="2">
        <v>45603</v>
      </c>
      <c r="B678">
        <f t="shared" si="133"/>
        <v>4</v>
      </c>
      <c r="C678">
        <v>10</v>
      </c>
      <c r="D678">
        <f t="shared" si="134"/>
        <v>0</v>
      </c>
      <c r="E678" t="s">
        <v>8</v>
      </c>
      <c r="F678" s="2" t="str">
        <f t="shared" si="135"/>
        <v>TAK</v>
      </c>
      <c r="G678">
        <f t="shared" si="136"/>
        <v>0.4</v>
      </c>
      <c r="H678">
        <f t="shared" si="132"/>
        <v>0</v>
      </c>
      <c r="I678">
        <f t="shared" si="131"/>
        <v>120</v>
      </c>
      <c r="J678">
        <f t="shared" si="140"/>
        <v>52330</v>
      </c>
      <c r="K678">
        <f t="shared" si="141"/>
        <v>74880</v>
      </c>
      <c r="L678">
        <f t="shared" si="142"/>
        <v>22550</v>
      </c>
      <c r="M678">
        <f t="shared" si="137"/>
        <v>52330</v>
      </c>
      <c r="N678">
        <f t="shared" si="138"/>
        <v>11</v>
      </c>
      <c r="O678" t="str">
        <f t="shared" si="143"/>
        <v>nie</v>
      </c>
      <c r="P678" t="str">
        <f t="shared" si="139"/>
        <v>nie</v>
      </c>
      <c r="Q678">
        <f>IF(P678="koniec",IF(J678&gt;=2400,MAX(Q$2:Q677)+3,0),0)</f>
        <v>0</v>
      </c>
      <c r="R678">
        <f>IF(F678="tak",30*G678*(10+MAX(Q$2:Q677))+R677,R677)</f>
        <v>228285</v>
      </c>
      <c r="S678">
        <f>IF(B678=7,15*(10+MAX(Q$2:Q678)),0)+S677</f>
        <v>50045</v>
      </c>
      <c r="T678">
        <f>IF(F678="tak",30*G678*(10+MAX(Q$2:Q677))-D678+T677,T677-D678)</f>
        <v>205735</v>
      </c>
    </row>
    <row r="679" spans="1:20" x14ac:dyDescent="0.3">
      <c r="A679" s="2">
        <v>45604</v>
      </c>
      <c r="B679">
        <f t="shared" si="133"/>
        <v>5</v>
      </c>
      <c r="C679">
        <v>10</v>
      </c>
      <c r="D679">
        <f t="shared" si="134"/>
        <v>0</v>
      </c>
      <c r="E679" t="s">
        <v>8</v>
      </c>
      <c r="F679" s="2" t="str">
        <f t="shared" si="135"/>
        <v>TAK</v>
      </c>
      <c r="G679">
        <f t="shared" si="136"/>
        <v>0.4</v>
      </c>
      <c r="H679">
        <f t="shared" si="132"/>
        <v>0</v>
      </c>
      <c r="I679">
        <f t="shared" si="131"/>
        <v>120</v>
      </c>
      <c r="J679">
        <f t="shared" si="140"/>
        <v>52450</v>
      </c>
      <c r="K679">
        <f t="shared" si="141"/>
        <v>75000</v>
      </c>
      <c r="L679">
        <f t="shared" si="142"/>
        <v>22550</v>
      </c>
      <c r="M679">
        <f t="shared" si="137"/>
        <v>52450</v>
      </c>
      <c r="N679">
        <f t="shared" si="138"/>
        <v>11</v>
      </c>
      <c r="O679" t="str">
        <f t="shared" si="143"/>
        <v>nie</v>
      </c>
      <c r="P679" t="str">
        <f t="shared" si="139"/>
        <v>nie</v>
      </c>
      <c r="Q679">
        <f>IF(P679="koniec",IF(J679&gt;=2400,MAX(Q$2:Q678)+3,0),0)</f>
        <v>0</v>
      </c>
      <c r="R679">
        <f>IF(F679="tak",30*G679*(10+MAX(Q$2:Q678))+R678,R678)</f>
        <v>229017</v>
      </c>
      <c r="S679">
        <f>IF(B679=7,15*(10+MAX(Q$2:Q679)),0)+S678</f>
        <v>50045</v>
      </c>
      <c r="T679">
        <f>IF(F679="tak",30*G679*(10+MAX(Q$2:Q678))-D679+T678,T678-D679)</f>
        <v>206467</v>
      </c>
    </row>
    <row r="680" spans="1:20" x14ac:dyDescent="0.3">
      <c r="A680" s="2">
        <v>45605</v>
      </c>
      <c r="B680">
        <f t="shared" si="133"/>
        <v>6</v>
      </c>
      <c r="C680">
        <v>10</v>
      </c>
      <c r="D680">
        <f t="shared" si="134"/>
        <v>0</v>
      </c>
      <c r="E680" t="s">
        <v>8</v>
      </c>
      <c r="F680" s="2" t="str">
        <f t="shared" si="135"/>
        <v>NIE</v>
      </c>
      <c r="G680">
        <f t="shared" si="136"/>
        <v>0.4</v>
      </c>
      <c r="H680">
        <f t="shared" si="132"/>
        <v>0</v>
      </c>
      <c r="I680">
        <f t="shared" si="131"/>
        <v>0</v>
      </c>
      <c r="J680">
        <f t="shared" si="140"/>
        <v>52450</v>
      </c>
      <c r="K680">
        <f t="shared" si="141"/>
        <v>75000</v>
      </c>
      <c r="L680">
        <f t="shared" si="142"/>
        <v>22550</v>
      </c>
      <c r="M680">
        <f t="shared" si="137"/>
        <v>52450</v>
      </c>
      <c r="N680">
        <f t="shared" si="138"/>
        <v>11</v>
      </c>
      <c r="O680" t="str">
        <f t="shared" si="143"/>
        <v>nie</v>
      </c>
      <c r="P680" t="str">
        <f t="shared" si="139"/>
        <v>nie</v>
      </c>
      <c r="Q680">
        <f>IF(P680="koniec",IF(J680&gt;=2400,MAX(Q$2:Q679)+3,0),0)</f>
        <v>0</v>
      </c>
      <c r="R680">
        <f>IF(F680="tak",30*G680*(10+MAX(Q$2:Q679))+R679,R679)</f>
        <v>229017</v>
      </c>
      <c r="S680">
        <f>IF(B680=7,15*(10+MAX(Q$2:Q680)),0)+S679</f>
        <v>50045</v>
      </c>
      <c r="T680">
        <f>IF(F680="tak",30*G680*(10+MAX(Q$2:Q679))-D680+T679,T679-D680)</f>
        <v>206467</v>
      </c>
    </row>
    <row r="681" spans="1:20" x14ac:dyDescent="0.3">
      <c r="A681" s="2">
        <v>45606</v>
      </c>
      <c r="B681">
        <f t="shared" si="133"/>
        <v>7</v>
      </c>
      <c r="C681">
        <v>10</v>
      </c>
      <c r="D681">
        <f t="shared" si="134"/>
        <v>150</v>
      </c>
      <c r="E681" t="s">
        <v>8</v>
      </c>
      <c r="F681" s="2" t="str">
        <f t="shared" si="135"/>
        <v>NIE</v>
      </c>
      <c r="G681">
        <f t="shared" si="136"/>
        <v>0.4</v>
      </c>
      <c r="H681">
        <f t="shared" si="132"/>
        <v>150</v>
      </c>
      <c r="I681">
        <f t="shared" si="131"/>
        <v>0</v>
      </c>
      <c r="J681">
        <f t="shared" si="140"/>
        <v>52300</v>
      </c>
      <c r="K681">
        <f t="shared" si="141"/>
        <v>75000</v>
      </c>
      <c r="L681">
        <f t="shared" si="142"/>
        <v>22700</v>
      </c>
      <c r="M681">
        <f t="shared" si="137"/>
        <v>52300</v>
      </c>
      <c r="N681">
        <f t="shared" si="138"/>
        <v>11</v>
      </c>
      <c r="O681" t="str">
        <f t="shared" si="143"/>
        <v>nie</v>
      </c>
      <c r="P681" t="str">
        <f t="shared" si="139"/>
        <v>nie</v>
      </c>
      <c r="Q681">
        <f>IF(P681="koniec",IF(J681&gt;=2400,MAX(Q$2:Q680)+3,0),0)</f>
        <v>0</v>
      </c>
      <c r="R681">
        <f>IF(F681="tak",30*G681*(10+MAX(Q$2:Q680))+R680,R680)</f>
        <v>229017</v>
      </c>
      <c r="S681">
        <f>IF(B681=7,15*(10+MAX(Q$2:Q681)),0)+S680</f>
        <v>50960</v>
      </c>
      <c r="T681">
        <f>IF(F681="tak",30*G681*(10+MAX(Q$2:Q680))-D681+T680,T680-D681)</f>
        <v>206317</v>
      </c>
    </row>
    <row r="682" spans="1:20" x14ac:dyDescent="0.3">
      <c r="A682" s="2">
        <v>45607</v>
      </c>
      <c r="B682">
        <f t="shared" si="133"/>
        <v>1</v>
      </c>
      <c r="C682">
        <v>10</v>
      </c>
      <c r="D682">
        <f t="shared" si="134"/>
        <v>0</v>
      </c>
      <c r="E682" t="s">
        <v>8</v>
      </c>
      <c r="F682" s="2" t="str">
        <f t="shared" si="135"/>
        <v>TAK</v>
      </c>
      <c r="G682">
        <f t="shared" si="136"/>
        <v>0.4</v>
      </c>
      <c r="H682">
        <f t="shared" si="132"/>
        <v>0</v>
      </c>
      <c r="I682">
        <f t="shared" si="131"/>
        <v>120</v>
      </c>
      <c r="J682">
        <f t="shared" si="140"/>
        <v>52420</v>
      </c>
      <c r="K682">
        <f t="shared" si="141"/>
        <v>75120</v>
      </c>
      <c r="L682">
        <f t="shared" si="142"/>
        <v>22700</v>
      </c>
      <c r="M682">
        <f t="shared" si="137"/>
        <v>52420</v>
      </c>
      <c r="N682">
        <f t="shared" si="138"/>
        <v>11</v>
      </c>
      <c r="O682" t="str">
        <f t="shared" si="143"/>
        <v>nie</v>
      </c>
      <c r="P682" t="str">
        <f t="shared" si="139"/>
        <v>nie</v>
      </c>
      <c r="Q682">
        <f>IF(P682="koniec",IF(J682&gt;=2400,MAX(Q$2:Q681)+3,0),0)</f>
        <v>0</v>
      </c>
      <c r="R682">
        <f>IF(F682="tak",30*G682*(10+MAX(Q$2:Q681))+R681,R681)</f>
        <v>229749</v>
      </c>
      <c r="S682">
        <f>IF(B682=7,15*(10+MAX(Q$2:Q682)),0)+S681</f>
        <v>50960</v>
      </c>
      <c r="T682">
        <f>IF(F682="tak",30*G682*(10+MAX(Q$2:Q681))-D682+T681,T681-D682)</f>
        <v>207049</v>
      </c>
    </row>
    <row r="683" spans="1:20" x14ac:dyDescent="0.3">
      <c r="A683" s="2">
        <v>45608</v>
      </c>
      <c r="B683">
        <f t="shared" si="133"/>
        <v>2</v>
      </c>
      <c r="C683">
        <v>10</v>
      </c>
      <c r="D683">
        <f t="shared" si="134"/>
        <v>0</v>
      </c>
      <c r="E683" t="s">
        <v>8</v>
      </c>
      <c r="F683" s="2" t="str">
        <f t="shared" si="135"/>
        <v>TAK</v>
      </c>
      <c r="G683">
        <f t="shared" si="136"/>
        <v>0.4</v>
      </c>
      <c r="H683">
        <f t="shared" si="132"/>
        <v>0</v>
      </c>
      <c r="I683">
        <f t="shared" si="131"/>
        <v>120</v>
      </c>
      <c r="J683">
        <f t="shared" si="140"/>
        <v>52540</v>
      </c>
      <c r="K683">
        <f t="shared" si="141"/>
        <v>75240</v>
      </c>
      <c r="L683">
        <f t="shared" si="142"/>
        <v>22700</v>
      </c>
      <c r="M683">
        <f t="shared" si="137"/>
        <v>52540</v>
      </c>
      <c r="N683">
        <f t="shared" si="138"/>
        <v>11</v>
      </c>
      <c r="O683" t="str">
        <f t="shared" si="143"/>
        <v>nie</v>
      </c>
      <c r="P683" t="str">
        <f t="shared" si="139"/>
        <v>nie</v>
      </c>
      <c r="Q683">
        <f>IF(P683="koniec",IF(J683&gt;=2400,MAX(Q$2:Q682)+3,0),0)</f>
        <v>0</v>
      </c>
      <c r="R683">
        <f>IF(F683="tak",30*G683*(10+MAX(Q$2:Q682))+R682,R682)</f>
        <v>230481</v>
      </c>
      <c r="S683">
        <f>IF(B683=7,15*(10+MAX(Q$2:Q683)),0)+S682</f>
        <v>50960</v>
      </c>
      <c r="T683">
        <f>IF(F683="tak",30*G683*(10+MAX(Q$2:Q682))-D683+T682,T682-D683)</f>
        <v>207781</v>
      </c>
    </row>
    <row r="684" spans="1:20" x14ac:dyDescent="0.3">
      <c r="A684" s="2">
        <v>45609</v>
      </c>
      <c r="B684">
        <f t="shared" si="133"/>
        <v>3</v>
      </c>
      <c r="C684">
        <v>10</v>
      </c>
      <c r="D684">
        <f t="shared" si="134"/>
        <v>0</v>
      </c>
      <c r="E684" t="s">
        <v>8</v>
      </c>
      <c r="F684" s="2" t="str">
        <f t="shared" si="135"/>
        <v>TAK</v>
      </c>
      <c r="G684">
        <f t="shared" si="136"/>
        <v>0.4</v>
      </c>
      <c r="H684">
        <f t="shared" si="132"/>
        <v>0</v>
      </c>
      <c r="I684">
        <f t="shared" si="131"/>
        <v>120</v>
      </c>
      <c r="J684">
        <f t="shared" si="140"/>
        <v>52660</v>
      </c>
      <c r="K684">
        <f t="shared" si="141"/>
        <v>75360</v>
      </c>
      <c r="L684">
        <f t="shared" si="142"/>
        <v>22700</v>
      </c>
      <c r="M684">
        <f t="shared" si="137"/>
        <v>52660</v>
      </c>
      <c r="N684">
        <f t="shared" si="138"/>
        <v>11</v>
      </c>
      <c r="O684" t="str">
        <f t="shared" si="143"/>
        <v>nie</v>
      </c>
      <c r="P684" t="str">
        <f t="shared" si="139"/>
        <v>nie</v>
      </c>
      <c r="Q684">
        <f>IF(P684="koniec",IF(J684&gt;=2400,MAX(Q$2:Q683)+3,0),0)</f>
        <v>0</v>
      </c>
      <c r="R684">
        <f>IF(F684="tak",30*G684*(10+MAX(Q$2:Q683))+R683,R683)</f>
        <v>231213</v>
      </c>
      <c r="S684">
        <f>IF(B684=7,15*(10+MAX(Q$2:Q684)),0)+S683</f>
        <v>50960</v>
      </c>
      <c r="T684">
        <f>IF(F684="tak",30*G684*(10+MAX(Q$2:Q683))-D684+T683,T683-D684)</f>
        <v>208513</v>
      </c>
    </row>
    <row r="685" spans="1:20" x14ac:dyDescent="0.3">
      <c r="A685" s="2">
        <v>45610</v>
      </c>
      <c r="B685">
        <f t="shared" si="133"/>
        <v>4</v>
      </c>
      <c r="C685">
        <v>10</v>
      </c>
      <c r="D685">
        <f t="shared" si="134"/>
        <v>0</v>
      </c>
      <c r="E685" t="s">
        <v>8</v>
      </c>
      <c r="F685" s="2" t="str">
        <f t="shared" si="135"/>
        <v>TAK</v>
      </c>
      <c r="G685">
        <f t="shared" si="136"/>
        <v>0.4</v>
      </c>
      <c r="H685">
        <f t="shared" si="132"/>
        <v>0</v>
      </c>
      <c r="I685">
        <f t="shared" ref="I685:I732" si="144">IF(F685="tak",G685*C685*30,0)</f>
        <v>120</v>
      </c>
      <c r="J685">
        <f t="shared" si="140"/>
        <v>52780</v>
      </c>
      <c r="K685">
        <f t="shared" si="141"/>
        <v>75480</v>
      </c>
      <c r="L685">
        <f t="shared" si="142"/>
        <v>22700</v>
      </c>
      <c r="M685">
        <f t="shared" si="137"/>
        <v>52780</v>
      </c>
      <c r="N685">
        <f t="shared" si="138"/>
        <v>11</v>
      </c>
      <c r="O685" t="str">
        <f t="shared" si="143"/>
        <v>nie</v>
      </c>
      <c r="P685" t="str">
        <f t="shared" si="139"/>
        <v>nie</v>
      </c>
      <c r="Q685">
        <f>IF(P685="koniec",IF(J685&gt;=2400,MAX(Q$2:Q684)+3,0),0)</f>
        <v>0</v>
      </c>
      <c r="R685">
        <f>IF(F685="tak",30*G685*(10+MAX(Q$2:Q684))+R684,R684)</f>
        <v>231945</v>
      </c>
      <c r="S685">
        <f>IF(B685=7,15*(10+MAX(Q$2:Q685)),0)+S684</f>
        <v>50960</v>
      </c>
      <c r="T685">
        <f>IF(F685="tak",30*G685*(10+MAX(Q$2:Q684))-D685+T684,T684-D685)</f>
        <v>209245</v>
      </c>
    </row>
    <row r="686" spans="1:20" x14ac:dyDescent="0.3">
      <c r="A686" s="2">
        <v>45611</v>
      </c>
      <c r="B686">
        <f t="shared" si="133"/>
        <v>5</v>
      </c>
      <c r="C686">
        <v>10</v>
      </c>
      <c r="D686">
        <f t="shared" si="134"/>
        <v>0</v>
      </c>
      <c r="E686" t="s">
        <v>8</v>
      </c>
      <c r="F686" s="2" t="str">
        <f t="shared" si="135"/>
        <v>TAK</v>
      </c>
      <c r="G686">
        <f t="shared" si="136"/>
        <v>0.4</v>
      </c>
      <c r="H686">
        <f t="shared" ref="H686:H732" si="145">D686</f>
        <v>0</v>
      </c>
      <c r="I686">
        <f t="shared" si="144"/>
        <v>120</v>
      </c>
      <c r="J686">
        <f t="shared" si="140"/>
        <v>52900</v>
      </c>
      <c r="K686">
        <f t="shared" si="141"/>
        <v>75600</v>
      </c>
      <c r="L686">
        <f t="shared" si="142"/>
        <v>22700</v>
      </c>
      <c r="M686">
        <f t="shared" si="137"/>
        <v>52900</v>
      </c>
      <c r="N686">
        <f t="shared" si="138"/>
        <v>11</v>
      </c>
      <c r="O686" t="str">
        <f t="shared" si="143"/>
        <v>nie</v>
      </c>
      <c r="P686" t="str">
        <f t="shared" si="139"/>
        <v>nie</v>
      </c>
      <c r="Q686">
        <f>IF(P686="koniec",IF(J686&gt;=2400,MAX(Q$2:Q685)+3,0),0)</f>
        <v>0</v>
      </c>
      <c r="R686">
        <f>IF(F686="tak",30*G686*(10+MAX(Q$2:Q685))+R685,R685)</f>
        <v>232677</v>
      </c>
      <c r="S686">
        <f>IF(B686=7,15*(10+MAX(Q$2:Q686)),0)+S685</f>
        <v>50960</v>
      </c>
      <c r="T686">
        <f>IF(F686="tak",30*G686*(10+MAX(Q$2:Q685))-D686+T685,T685-D686)</f>
        <v>209977</v>
      </c>
    </row>
    <row r="687" spans="1:20" x14ac:dyDescent="0.3">
      <c r="A687" s="2">
        <v>45612</v>
      </c>
      <c r="B687">
        <f t="shared" si="133"/>
        <v>6</v>
      </c>
      <c r="C687">
        <v>10</v>
      </c>
      <c r="D687">
        <f t="shared" si="134"/>
        <v>0</v>
      </c>
      <c r="E687" t="s">
        <v>8</v>
      </c>
      <c r="F687" s="2" t="str">
        <f t="shared" si="135"/>
        <v>NIE</v>
      </c>
      <c r="G687">
        <f t="shared" si="136"/>
        <v>0.4</v>
      </c>
      <c r="H687">
        <f t="shared" si="145"/>
        <v>0</v>
      </c>
      <c r="I687">
        <f t="shared" si="144"/>
        <v>0</v>
      </c>
      <c r="J687">
        <f t="shared" si="140"/>
        <v>52900</v>
      </c>
      <c r="K687">
        <f t="shared" si="141"/>
        <v>75600</v>
      </c>
      <c r="L687">
        <f t="shared" si="142"/>
        <v>22700</v>
      </c>
      <c r="M687">
        <f t="shared" si="137"/>
        <v>52900</v>
      </c>
      <c r="N687">
        <f t="shared" si="138"/>
        <v>11</v>
      </c>
      <c r="O687" t="str">
        <f t="shared" si="143"/>
        <v>nie</v>
      </c>
      <c r="P687" t="str">
        <f t="shared" si="139"/>
        <v>nie</v>
      </c>
      <c r="Q687">
        <f>IF(P687="koniec",IF(J687&gt;=2400,MAX(Q$2:Q686)+3,0),0)</f>
        <v>0</v>
      </c>
      <c r="R687">
        <f>IF(F687="tak",30*G687*(10+MAX(Q$2:Q686))+R686,R686)</f>
        <v>232677</v>
      </c>
      <c r="S687">
        <f>IF(B687=7,15*(10+MAX(Q$2:Q687)),0)+S686</f>
        <v>50960</v>
      </c>
      <c r="T687">
        <f>IF(F687="tak",30*G687*(10+MAX(Q$2:Q686))-D687+T686,T686-D687)</f>
        <v>209977</v>
      </c>
    </row>
    <row r="688" spans="1:20" x14ac:dyDescent="0.3">
      <c r="A688" s="2">
        <v>45613</v>
      </c>
      <c r="B688">
        <f t="shared" si="133"/>
        <v>7</v>
      </c>
      <c r="C688">
        <v>10</v>
      </c>
      <c r="D688">
        <f t="shared" si="134"/>
        <v>150</v>
      </c>
      <c r="E688" t="s">
        <v>8</v>
      </c>
      <c r="F688" s="2" t="str">
        <f t="shared" si="135"/>
        <v>NIE</v>
      </c>
      <c r="G688">
        <f t="shared" si="136"/>
        <v>0.4</v>
      </c>
      <c r="H688">
        <f t="shared" si="145"/>
        <v>150</v>
      </c>
      <c r="I688">
        <f t="shared" si="144"/>
        <v>0</v>
      </c>
      <c r="J688">
        <f t="shared" si="140"/>
        <v>52750</v>
      </c>
      <c r="K688">
        <f t="shared" si="141"/>
        <v>75600</v>
      </c>
      <c r="L688">
        <f t="shared" si="142"/>
        <v>22850</v>
      </c>
      <c r="M688">
        <f t="shared" si="137"/>
        <v>52750</v>
      </c>
      <c r="N688">
        <f t="shared" si="138"/>
        <v>11</v>
      </c>
      <c r="O688" t="str">
        <f t="shared" si="143"/>
        <v>nie</v>
      </c>
      <c r="P688" t="str">
        <f t="shared" si="139"/>
        <v>nie</v>
      </c>
      <c r="Q688">
        <f>IF(P688="koniec",IF(J688&gt;=2400,MAX(Q$2:Q687)+3,0),0)</f>
        <v>0</v>
      </c>
      <c r="R688">
        <f>IF(F688="tak",30*G688*(10+MAX(Q$2:Q687))+R687,R687)</f>
        <v>232677</v>
      </c>
      <c r="S688">
        <f>IF(B688=7,15*(10+MAX(Q$2:Q688)),0)+S687</f>
        <v>51875</v>
      </c>
      <c r="T688">
        <f>IF(F688="tak",30*G688*(10+MAX(Q$2:Q687))-D688+T687,T687-D688)</f>
        <v>209827</v>
      </c>
    </row>
    <row r="689" spans="1:20" x14ac:dyDescent="0.3">
      <c r="A689" s="2">
        <v>45614</v>
      </c>
      <c r="B689">
        <f t="shared" si="133"/>
        <v>1</v>
      </c>
      <c r="C689">
        <v>10</v>
      </c>
      <c r="D689">
        <f t="shared" si="134"/>
        <v>0</v>
      </c>
      <c r="E689" t="s">
        <v>8</v>
      </c>
      <c r="F689" s="2" t="str">
        <f t="shared" si="135"/>
        <v>TAK</v>
      </c>
      <c r="G689">
        <f t="shared" si="136"/>
        <v>0.4</v>
      </c>
      <c r="H689">
        <f t="shared" si="145"/>
        <v>0</v>
      </c>
      <c r="I689">
        <f t="shared" si="144"/>
        <v>120</v>
      </c>
      <c r="J689">
        <f t="shared" si="140"/>
        <v>52870</v>
      </c>
      <c r="K689">
        <f t="shared" si="141"/>
        <v>75720</v>
      </c>
      <c r="L689">
        <f t="shared" si="142"/>
        <v>22850</v>
      </c>
      <c r="M689">
        <f t="shared" si="137"/>
        <v>52870</v>
      </c>
      <c r="N689">
        <f t="shared" si="138"/>
        <v>11</v>
      </c>
      <c r="O689" t="str">
        <f t="shared" si="143"/>
        <v>nie</v>
      </c>
      <c r="P689" t="str">
        <f t="shared" si="139"/>
        <v>nie</v>
      </c>
      <c r="Q689">
        <f>IF(P689="koniec",IF(J689&gt;=2400,MAX(Q$2:Q688)+3,0),0)</f>
        <v>0</v>
      </c>
      <c r="R689">
        <f>IF(F689="tak",30*G689*(10+MAX(Q$2:Q688))+R688,R688)</f>
        <v>233409</v>
      </c>
      <c r="S689">
        <f>IF(B689=7,15*(10+MAX(Q$2:Q689)),0)+S688</f>
        <v>51875</v>
      </c>
      <c r="T689">
        <f>IF(F689="tak",30*G689*(10+MAX(Q$2:Q688))-D689+T688,T688-D689)</f>
        <v>210559</v>
      </c>
    </row>
    <row r="690" spans="1:20" x14ac:dyDescent="0.3">
      <c r="A690" s="2">
        <v>45615</v>
      </c>
      <c r="B690">
        <f t="shared" si="133"/>
        <v>2</v>
      </c>
      <c r="C690">
        <v>10</v>
      </c>
      <c r="D690">
        <f t="shared" si="134"/>
        <v>0</v>
      </c>
      <c r="E690" t="s">
        <v>8</v>
      </c>
      <c r="F690" s="2" t="str">
        <f t="shared" si="135"/>
        <v>TAK</v>
      </c>
      <c r="G690">
        <f t="shared" si="136"/>
        <v>0.4</v>
      </c>
      <c r="H690">
        <f t="shared" si="145"/>
        <v>0</v>
      </c>
      <c r="I690">
        <f t="shared" si="144"/>
        <v>120</v>
      </c>
      <c r="J690">
        <f t="shared" si="140"/>
        <v>52990</v>
      </c>
      <c r="K690">
        <f t="shared" si="141"/>
        <v>75840</v>
      </c>
      <c r="L690">
        <f t="shared" si="142"/>
        <v>22850</v>
      </c>
      <c r="M690">
        <f t="shared" si="137"/>
        <v>52990</v>
      </c>
      <c r="N690">
        <f t="shared" si="138"/>
        <v>11</v>
      </c>
      <c r="O690" t="str">
        <f t="shared" si="143"/>
        <v>nie</v>
      </c>
      <c r="P690" t="str">
        <f t="shared" si="139"/>
        <v>nie</v>
      </c>
      <c r="Q690">
        <f>IF(P690="koniec",IF(J690&gt;=2400,MAX(Q$2:Q689)+3,0),0)</f>
        <v>0</v>
      </c>
      <c r="R690">
        <f>IF(F690="tak",30*G690*(10+MAX(Q$2:Q689))+R689,R689)</f>
        <v>234141</v>
      </c>
      <c r="S690">
        <f>IF(B690=7,15*(10+MAX(Q$2:Q690)),0)+S689</f>
        <v>51875</v>
      </c>
      <c r="T690">
        <f>IF(F690="tak",30*G690*(10+MAX(Q$2:Q689))-D690+T689,T689-D690)</f>
        <v>211291</v>
      </c>
    </row>
    <row r="691" spans="1:20" x14ac:dyDescent="0.3">
      <c r="A691" s="2">
        <v>45616</v>
      </c>
      <c r="B691">
        <f t="shared" si="133"/>
        <v>3</v>
      </c>
      <c r="C691">
        <v>10</v>
      </c>
      <c r="D691">
        <f t="shared" si="134"/>
        <v>0</v>
      </c>
      <c r="E691" t="s">
        <v>8</v>
      </c>
      <c r="F691" s="2" t="str">
        <f t="shared" si="135"/>
        <v>TAK</v>
      </c>
      <c r="G691">
        <f t="shared" si="136"/>
        <v>0.4</v>
      </c>
      <c r="H691">
        <f t="shared" si="145"/>
        <v>0</v>
      </c>
      <c r="I691">
        <f t="shared" si="144"/>
        <v>120</v>
      </c>
      <c r="J691">
        <f t="shared" si="140"/>
        <v>53110</v>
      </c>
      <c r="K691">
        <f t="shared" si="141"/>
        <v>75960</v>
      </c>
      <c r="L691">
        <f t="shared" si="142"/>
        <v>22850</v>
      </c>
      <c r="M691">
        <f t="shared" si="137"/>
        <v>53110</v>
      </c>
      <c r="N691">
        <f t="shared" si="138"/>
        <v>11</v>
      </c>
      <c r="O691" t="str">
        <f t="shared" si="143"/>
        <v>nie</v>
      </c>
      <c r="P691" t="str">
        <f t="shared" si="139"/>
        <v>nie</v>
      </c>
      <c r="Q691">
        <f>IF(P691="koniec",IF(J691&gt;=2400,MAX(Q$2:Q690)+3,0),0)</f>
        <v>0</v>
      </c>
      <c r="R691">
        <f>IF(F691="tak",30*G691*(10+MAX(Q$2:Q690))+R690,R690)</f>
        <v>234873</v>
      </c>
      <c r="S691">
        <f>IF(B691=7,15*(10+MAX(Q$2:Q691)),0)+S690</f>
        <v>51875</v>
      </c>
      <c r="T691">
        <f>IF(F691="tak",30*G691*(10+MAX(Q$2:Q690))-D691+T690,T690-D691)</f>
        <v>212023</v>
      </c>
    </row>
    <row r="692" spans="1:20" x14ac:dyDescent="0.3">
      <c r="A692" s="2">
        <v>45617</v>
      </c>
      <c r="B692">
        <f t="shared" si="133"/>
        <v>4</v>
      </c>
      <c r="C692">
        <v>10</v>
      </c>
      <c r="D692">
        <f t="shared" si="134"/>
        <v>0</v>
      </c>
      <c r="E692" t="s">
        <v>8</v>
      </c>
      <c r="F692" s="2" t="str">
        <f t="shared" si="135"/>
        <v>TAK</v>
      </c>
      <c r="G692">
        <f t="shared" si="136"/>
        <v>0.4</v>
      </c>
      <c r="H692">
        <f t="shared" si="145"/>
        <v>0</v>
      </c>
      <c r="I692">
        <f t="shared" si="144"/>
        <v>120</v>
      </c>
      <c r="J692">
        <f t="shared" si="140"/>
        <v>53230</v>
      </c>
      <c r="K692">
        <f t="shared" si="141"/>
        <v>76080</v>
      </c>
      <c r="L692">
        <f t="shared" si="142"/>
        <v>22850</v>
      </c>
      <c r="M692">
        <f t="shared" si="137"/>
        <v>53230</v>
      </c>
      <c r="N692">
        <f t="shared" si="138"/>
        <v>11</v>
      </c>
      <c r="O692" t="str">
        <f t="shared" si="143"/>
        <v>nie</v>
      </c>
      <c r="P692" t="str">
        <f t="shared" si="139"/>
        <v>nie</v>
      </c>
      <c r="Q692">
        <f>IF(P692="koniec",IF(J692&gt;=2400,MAX(Q$2:Q691)+3,0),0)</f>
        <v>0</v>
      </c>
      <c r="R692">
        <f>IF(F692="tak",30*G692*(10+MAX(Q$2:Q691))+R691,R691)</f>
        <v>235605</v>
      </c>
      <c r="S692">
        <f>IF(B692=7,15*(10+MAX(Q$2:Q692)),0)+S691</f>
        <v>51875</v>
      </c>
      <c r="T692">
        <f>IF(F692="tak",30*G692*(10+MAX(Q$2:Q691))-D692+T691,T691-D692)</f>
        <v>212755</v>
      </c>
    </row>
    <row r="693" spans="1:20" x14ac:dyDescent="0.3">
      <c r="A693" s="2">
        <v>45618</v>
      </c>
      <c r="B693">
        <f t="shared" si="133"/>
        <v>5</v>
      </c>
      <c r="C693">
        <v>10</v>
      </c>
      <c r="D693">
        <f t="shared" si="134"/>
        <v>0</v>
      </c>
      <c r="E693" t="s">
        <v>8</v>
      </c>
      <c r="F693" s="2" t="str">
        <f t="shared" si="135"/>
        <v>TAK</v>
      </c>
      <c r="G693">
        <f t="shared" si="136"/>
        <v>0.4</v>
      </c>
      <c r="H693">
        <f t="shared" si="145"/>
        <v>0</v>
      </c>
      <c r="I693">
        <f t="shared" si="144"/>
        <v>120</v>
      </c>
      <c r="J693">
        <f t="shared" si="140"/>
        <v>53350</v>
      </c>
      <c r="K693">
        <f t="shared" si="141"/>
        <v>76200</v>
      </c>
      <c r="L693">
        <f t="shared" si="142"/>
        <v>22850</v>
      </c>
      <c r="M693">
        <f t="shared" si="137"/>
        <v>53350</v>
      </c>
      <c r="N693">
        <f t="shared" si="138"/>
        <v>11</v>
      </c>
      <c r="O693" t="str">
        <f t="shared" si="143"/>
        <v>nie</v>
      </c>
      <c r="P693" t="str">
        <f t="shared" si="139"/>
        <v>nie</v>
      </c>
      <c r="Q693">
        <f>IF(P693="koniec",IF(J693&gt;=2400,MAX(Q$2:Q692)+3,0),0)</f>
        <v>0</v>
      </c>
      <c r="R693">
        <f>IF(F693="tak",30*G693*(10+MAX(Q$2:Q692))+R692,R692)</f>
        <v>236337</v>
      </c>
      <c r="S693">
        <f>IF(B693=7,15*(10+MAX(Q$2:Q693)),0)+S692</f>
        <v>51875</v>
      </c>
      <c r="T693">
        <f>IF(F693="tak",30*G693*(10+MAX(Q$2:Q692))-D693+T692,T692-D693)</f>
        <v>213487</v>
      </c>
    </row>
    <row r="694" spans="1:20" x14ac:dyDescent="0.3">
      <c r="A694" s="2">
        <v>45619</v>
      </c>
      <c r="B694">
        <f t="shared" si="133"/>
        <v>6</v>
      </c>
      <c r="C694">
        <v>10</v>
      </c>
      <c r="D694">
        <f t="shared" si="134"/>
        <v>0</v>
      </c>
      <c r="E694" t="s">
        <v>8</v>
      </c>
      <c r="F694" s="2" t="str">
        <f t="shared" si="135"/>
        <v>NIE</v>
      </c>
      <c r="G694">
        <f t="shared" si="136"/>
        <v>0.4</v>
      </c>
      <c r="H694">
        <f t="shared" si="145"/>
        <v>0</v>
      </c>
      <c r="I694">
        <f t="shared" si="144"/>
        <v>0</v>
      </c>
      <c r="J694">
        <f t="shared" si="140"/>
        <v>53350</v>
      </c>
      <c r="K694">
        <f t="shared" si="141"/>
        <v>76200</v>
      </c>
      <c r="L694">
        <f t="shared" si="142"/>
        <v>22850</v>
      </c>
      <c r="M694">
        <f t="shared" si="137"/>
        <v>53350</v>
      </c>
      <c r="N694">
        <f t="shared" si="138"/>
        <v>11</v>
      </c>
      <c r="O694" t="str">
        <f t="shared" si="143"/>
        <v>nie</v>
      </c>
      <c r="P694" t="str">
        <f t="shared" si="139"/>
        <v>nie</v>
      </c>
      <c r="Q694">
        <f>IF(P694="koniec",IF(J694&gt;=2400,MAX(Q$2:Q693)+3,0),0)</f>
        <v>0</v>
      </c>
      <c r="R694">
        <f>IF(F694="tak",30*G694*(10+MAX(Q$2:Q693))+R693,R693)</f>
        <v>236337</v>
      </c>
      <c r="S694">
        <f>IF(B694=7,15*(10+MAX(Q$2:Q694)),0)+S693</f>
        <v>51875</v>
      </c>
      <c r="T694">
        <f>IF(F694="tak",30*G694*(10+MAX(Q$2:Q693))-D694+T693,T693-D694)</f>
        <v>213487</v>
      </c>
    </row>
    <row r="695" spans="1:20" x14ac:dyDescent="0.3">
      <c r="A695" s="2">
        <v>45620</v>
      </c>
      <c r="B695">
        <f t="shared" si="133"/>
        <v>7</v>
      </c>
      <c r="C695">
        <v>10</v>
      </c>
      <c r="D695">
        <f t="shared" si="134"/>
        <v>150</v>
      </c>
      <c r="E695" t="s">
        <v>8</v>
      </c>
      <c r="F695" s="2" t="str">
        <f t="shared" si="135"/>
        <v>NIE</v>
      </c>
      <c r="G695">
        <f t="shared" si="136"/>
        <v>0.4</v>
      </c>
      <c r="H695">
        <f t="shared" si="145"/>
        <v>150</v>
      </c>
      <c r="I695">
        <f t="shared" si="144"/>
        <v>0</v>
      </c>
      <c r="J695">
        <f t="shared" si="140"/>
        <v>53200</v>
      </c>
      <c r="K695">
        <f t="shared" si="141"/>
        <v>76200</v>
      </c>
      <c r="L695">
        <f t="shared" si="142"/>
        <v>23000</v>
      </c>
      <c r="M695">
        <f t="shared" si="137"/>
        <v>53200</v>
      </c>
      <c r="N695">
        <f t="shared" si="138"/>
        <v>11</v>
      </c>
      <c r="O695" t="str">
        <f t="shared" si="143"/>
        <v>nie</v>
      </c>
      <c r="P695" t="str">
        <f t="shared" si="139"/>
        <v>nie</v>
      </c>
      <c r="Q695">
        <f>IF(P695="koniec",IF(J695&gt;=2400,MAX(Q$2:Q694)+3,0),0)</f>
        <v>0</v>
      </c>
      <c r="R695">
        <f>IF(F695="tak",30*G695*(10+MAX(Q$2:Q694))+R694,R694)</f>
        <v>236337</v>
      </c>
      <c r="S695">
        <f>IF(B695=7,15*(10+MAX(Q$2:Q695)),0)+S694</f>
        <v>52790</v>
      </c>
      <c r="T695">
        <f>IF(F695="tak",30*G695*(10+MAX(Q$2:Q694))-D695+T694,T694-D695)</f>
        <v>213337</v>
      </c>
    </row>
    <row r="696" spans="1:20" x14ac:dyDescent="0.3">
      <c r="A696" s="2">
        <v>45621</v>
      </c>
      <c r="B696">
        <f t="shared" si="133"/>
        <v>1</v>
      </c>
      <c r="C696">
        <v>10</v>
      </c>
      <c r="D696">
        <f t="shared" si="134"/>
        <v>0</v>
      </c>
      <c r="E696" t="s">
        <v>8</v>
      </c>
      <c r="F696" s="2" t="str">
        <f t="shared" si="135"/>
        <v>TAK</v>
      </c>
      <c r="G696">
        <f t="shared" si="136"/>
        <v>0.4</v>
      </c>
      <c r="H696">
        <f t="shared" si="145"/>
        <v>0</v>
      </c>
      <c r="I696">
        <f t="shared" si="144"/>
        <v>120</v>
      </c>
      <c r="J696">
        <f t="shared" si="140"/>
        <v>53320</v>
      </c>
      <c r="K696">
        <f t="shared" si="141"/>
        <v>76320</v>
      </c>
      <c r="L696">
        <f t="shared" si="142"/>
        <v>23000</v>
      </c>
      <c r="M696">
        <f t="shared" si="137"/>
        <v>53320</v>
      </c>
      <c r="N696">
        <f t="shared" si="138"/>
        <v>11</v>
      </c>
      <c r="O696" t="str">
        <f t="shared" si="143"/>
        <v>nie</v>
      </c>
      <c r="P696" t="str">
        <f t="shared" si="139"/>
        <v>nie</v>
      </c>
      <c r="Q696">
        <f>IF(P696="koniec",IF(J696&gt;=2400,MAX(Q$2:Q695)+3,0),0)</f>
        <v>0</v>
      </c>
      <c r="R696">
        <f>IF(F696="tak",30*G696*(10+MAX(Q$2:Q695))+R695,R695)</f>
        <v>237069</v>
      </c>
      <c r="S696">
        <f>IF(B696=7,15*(10+MAX(Q$2:Q696)),0)+S695</f>
        <v>52790</v>
      </c>
      <c r="T696">
        <f>IF(F696="tak",30*G696*(10+MAX(Q$2:Q695))-D696+T695,T695-D696)</f>
        <v>214069</v>
      </c>
    </row>
    <row r="697" spans="1:20" x14ac:dyDescent="0.3">
      <c r="A697" s="2">
        <v>45622</v>
      </c>
      <c r="B697">
        <f t="shared" si="133"/>
        <v>2</v>
      </c>
      <c r="C697">
        <v>10</v>
      </c>
      <c r="D697">
        <f t="shared" si="134"/>
        <v>0</v>
      </c>
      <c r="E697" t="s">
        <v>8</v>
      </c>
      <c r="F697" s="2" t="str">
        <f t="shared" si="135"/>
        <v>TAK</v>
      </c>
      <c r="G697">
        <f t="shared" si="136"/>
        <v>0.4</v>
      </c>
      <c r="H697">
        <f t="shared" si="145"/>
        <v>0</v>
      </c>
      <c r="I697">
        <f t="shared" si="144"/>
        <v>120</v>
      </c>
      <c r="J697">
        <f t="shared" si="140"/>
        <v>53440</v>
      </c>
      <c r="K697">
        <f t="shared" si="141"/>
        <v>76440</v>
      </c>
      <c r="L697">
        <f t="shared" si="142"/>
        <v>23000</v>
      </c>
      <c r="M697">
        <f t="shared" si="137"/>
        <v>53440</v>
      </c>
      <c r="N697">
        <f t="shared" si="138"/>
        <v>11</v>
      </c>
      <c r="O697" t="str">
        <f t="shared" si="143"/>
        <v>nie</v>
      </c>
      <c r="P697" t="str">
        <f t="shared" si="139"/>
        <v>nie</v>
      </c>
      <c r="Q697">
        <f>IF(P697="koniec",IF(J697&gt;=2400,MAX(Q$2:Q696)+3,0),0)</f>
        <v>0</v>
      </c>
      <c r="R697">
        <f>IF(F697="tak",30*G697*(10+MAX(Q$2:Q696))+R696,R696)</f>
        <v>237801</v>
      </c>
      <c r="S697">
        <f>IF(B697=7,15*(10+MAX(Q$2:Q697)),0)+S696</f>
        <v>52790</v>
      </c>
      <c r="T697">
        <f>IF(F697="tak",30*G697*(10+MAX(Q$2:Q696))-D697+T696,T696-D697)</f>
        <v>214801</v>
      </c>
    </row>
    <row r="698" spans="1:20" x14ac:dyDescent="0.3">
      <c r="A698" s="2">
        <v>45623</v>
      </c>
      <c r="B698">
        <f t="shared" si="133"/>
        <v>3</v>
      </c>
      <c r="C698">
        <v>10</v>
      </c>
      <c r="D698">
        <f t="shared" si="134"/>
        <v>0</v>
      </c>
      <c r="E698" t="s">
        <v>8</v>
      </c>
      <c r="F698" s="2" t="str">
        <f t="shared" si="135"/>
        <v>TAK</v>
      </c>
      <c r="G698">
        <f t="shared" si="136"/>
        <v>0.4</v>
      </c>
      <c r="H698">
        <f t="shared" si="145"/>
        <v>0</v>
      </c>
      <c r="I698">
        <f t="shared" si="144"/>
        <v>120</v>
      </c>
      <c r="J698">
        <f t="shared" si="140"/>
        <v>53560</v>
      </c>
      <c r="K698">
        <f t="shared" si="141"/>
        <v>76560</v>
      </c>
      <c r="L698">
        <f t="shared" si="142"/>
        <v>23000</v>
      </c>
      <c r="M698">
        <f t="shared" si="137"/>
        <v>53560</v>
      </c>
      <c r="N698">
        <f t="shared" si="138"/>
        <v>11</v>
      </c>
      <c r="O698" t="str">
        <f t="shared" si="143"/>
        <v>nie</v>
      </c>
      <c r="P698" t="str">
        <f t="shared" si="139"/>
        <v>nie</v>
      </c>
      <c r="Q698">
        <f>IF(P698="koniec",IF(J698&gt;=2400,MAX(Q$2:Q697)+3,0),0)</f>
        <v>0</v>
      </c>
      <c r="R698">
        <f>IF(F698="tak",30*G698*(10+MAX(Q$2:Q697))+R697,R697)</f>
        <v>238533</v>
      </c>
      <c r="S698">
        <f>IF(B698=7,15*(10+MAX(Q$2:Q698)),0)+S697</f>
        <v>52790</v>
      </c>
      <c r="T698">
        <f>IF(F698="tak",30*G698*(10+MAX(Q$2:Q697))-D698+T697,T697-D698)</f>
        <v>215533</v>
      </c>
    </row>
    <row r="699" spans="1:20" x14ac:dyDescent="0.3">
      <c r="A699" s="2">
        <v>45624</v>
      </c>
      <c r="B699">
        <f t="shared" si="133"/>
        <v>4</v>
      </c>
      <c r="C699">
        <v>10</v>
      </c>
      <c r="D699">
        <f t="shared" si="134"/>
        <v>0</v>
      </c>
      <c r="E699" t="s">
        <v>8</v>
      </c>
      <c r="F699" s="2" t="str">
        <f t="shared" si="135"/>
        <v>TAK</v>
      </c>
      <c r="G699">
        <f t="shared" si="136"/>
        <v>0.4</v>
      </c>
      <c r="H699">
        <f t="shared" si="145"/>
        <v>0</v>
      </c>
      <c r="I699">
        <f t="shared" si="144"/>
        <v>120</v>
      </c>
      <c r="J699">
        <f t="shared" si="140"/>
        <v>53680</v>
      </c>
      <c r="K699">
        <f t="shared" si="141"/>
        <v>76680</v>
      </c>
      <c r="L699">
        <f t="shared" si="142"/>
        <v>23000</v>
      </c>
      <c r="M699">
        <f t="shared" si="137"/>
        <v>53680</v>
      </c>
      <c r="N699">
        <f t="shared" si="138"/>
        <v>11</v>
      </c>
      <c r="O699" t="str">
        <f t="shared" si="143"/>
        <v>nie</v>
      </c>
      <c r="P699" t="str">
        <f t="shared" si="139"/>
        <v>nie</v>
      </c>
      <c r="Q699">
        <f>IF(P699="koniec",IF(J699&gt;=2400,MAX(Q$2:Q698)+3,0),0)</f>
        <v>0</v>
      </c>
      <c r="R699">
        <f>IF(F699="tak",30*G699*(10+MAX(Q$2:Q698))+R698,R698)</f>
        <v>239265</v>
      </c>
      <c r="S699">
        <f>IF(B699=7,15*(10+MAX(Q$2:Q699)),0)+S698</f>
        <v>52790</v>
      </c>
      <c r="T699">
        <f>IF(F699="tak",30*G699*(10+MAX(Q$2:Q698))-D699+T698,T698-D699)</f>
        <v>216265</v>
      </c>
    </row>
    <row r="700" spans="1:20" x14ac:dyDescent="0.3">
      <c r="A700" s="2">
        <v>45625</v>
      </c>
      <c r="B700">
        <f t="shared" si="133"/>
        <v>5</v>
      </c>
      <c r="C700">
        <v>10</v>
      </c>
      <c r="D700">
        <f t="shared" si="134"/>
        <v>0</v>
      </c>
      <c r="E700" t="s">
        <v>8</v>
      </c>
      <c r="F700" s="2" t="str">
        <f t="shared" si="135"/>
        <v>TAK</v>
      </c>
      <c r="G700">
        <f t="shared" si="136"/>
        <v>0.4</v>
      </c>
      <c r="H700">
        <f t="shared" si="145"/>
        <v>0</v>
      </c>
      <c r="I700">
        <f t="shared" si="144"/>
        <v>120</v>
      </c>
      <c r="J700">
        <f t="shared" si="140"/>
        <v>53800</v>
      </c>
      <c r="K700">
        <f t="shared" si="141"/>
        <v>76800</v>
      </c>
      <c r="L700">
        <f t="shared" si="142"/>
        <v>23000</v>
      </c>
      <c r="M700">
        <f t="shared" si="137"/>
        <v>53800</v>
      </c>
      <c r="N700">
        <f t="shared" si="138"/>
        <v>11</v>
      </c>
      <c r="O700" t="str">
        <f t="shared" si="143"/>
        <v>nie</v>
      </c>
      <c r="P700" t="str">
        <f>IF(AND(O700="nie",O701="tak"),"koniec","nie")</f>
        <v>nie</v>
      </c>
      <c r="Q700">
        <f>IF(P700="koniec",IF(J700&gt;=2400,MAX(Q$2:Q699)+3,0),0)</f>
        <v>0</v>
      </c>
      <c r="R700">
        <f>IF(F700="tak",30*G700*(10+MAX(Q$2:Q699))+R699,R699)</f>
        <v>239997</v>
      </c>
      <c r="S700">
        <f>IF(B700=7,15*(10+MAX(Q$2:Q700)),0)+S699</f>
        <v>52790</v>
      </c>
      <c r="T700">
        <f>IF(F700="tak",30*G700*(10+MAX(Q$2:Q699))-D700+T699,T699-D700)</f>
        <v>216997</v>
      </c>
    </row>
    <row r="701" spans="1:20" x14ac:dyDescent="0.3">
      <c r="A701" s="2">
        <v>45626</v>
      </c>
      <c r="B701">
        <f t="shared" si="133"/>
        <v>6</v>
      </c>
      <c r="C701">
        <v>10</v>
      </c>
      <c r="D701">
        <f t="shared" si="134"/>
        <v>0</v>
      </c>
      <c r="E701" t="s">
        <v>8</v>
      </c>
      <c r="F701" s="2" t="str">
        <f t="shared" si="135"/>
        <v>NIE</v>
      </c>
      <c r="G701">
        <f t="shared" si="136"/>
        <v>0.4</v>
      </c>
      <c r="H701">
        <f t="shared" si="145"/>
        <v>0</v>
      </c>
      <c r="I701">
        <f t="shared" si="144"/>
        <v>0</v>
      </c>
      <c r="J701">
        <f t="shared" si="140"/>
        <v>53800</v>
      </c>
      <c r="K701">
        <f>IF(F701="tak",G701*C701*30+K700,K700)</f>
        <v>76800</v>
      </c>
      <c r="L701">
        <f>L700+D701</f>
        <v>23000</v>
      </c>
      <c r="M701">
        <f t="shared" si="137"/>
        <v>53800</v>
      </c>
      <c r="N701">
        <f t="shared" si="138"/>
        <v>11</v>
      </c>
      <c r="O701" t="str">
        <f>IF(N701=N700,"nie","tak")</f>
        <v>nie</v>
      </c>
      <c r="P701" t="str">
        <f>IF(AND(O701="nie",O702="tak"),"koniec","nie")</f>
        <v>koniec</v>
      </c>
      <c r="Q701">
        <f>IF(P701="koniec",IF(J701&gt;=2400,MAX(Q$2:Q700)+3,0),0)</f>
        <v>54</v>
      </c>
      <c r="R701">
        <f>IF(F701="tak",30*G701*(10+MAX(Q$2:Q700))+R700,R700)</f>
        <v>239997</v>
      </c>
      <c r="S701">
        <f>IF(B701=7,15*(10+MAX(Q$2:Q701)),0)+S700</f>
        <v>52790</v>
      </c>
      <c r="T701">
        <f>IF(F701="tak",30*G701*(10+MAX(Q$2:Q700))-D701+T700,T700-D701)</f>
        <v>216997</v>
      </c>
    </row>
    <row r="702" spans="1:20" x14ac:dyDescent="0.3">
      <c r="A702" s="2">
        <v>45627</v>
      </c>
      <c r="B702">
        <f t="shared" si="133"/>
        <v>7</v>
      </c>
      <c r="C702">
        <v>10</v>
      </c>
      <c r="D702">
        <f t="shared" si="134"/>
        <v>150</v>
      </c>
      <c r="E702" t="s">
        <v>8</v>
      </c>
      <c r="F702" s="2" t="str">
        <f t="shared" si="135"/>
        <v>NIE</v>
      </c>
      <c r="G702">
        <f t="shared" si="136"/>
        <v>0.4</v>
      </c>
      <c r="H702">
        <f t="shared" si="145"/>
        <v>150</v>
      </c>
      <c r="I702">
        <f t="shared" si="144"/>
        <v>0</v>
      </c>
      <c r="J702">
        <f t="shared" si="140"/>
        <v>53650</v>
      </c>
      <c r="K702">
        <f>IF(F702="tak",G702*C702*30+K701,K701)</f>
        <v>76800</v>
      </c>
      <c r="L702">
        <f>L701+D702</f>
        <v>23150</v>
      </c>
      <c r="M702">
        <f t="shared" si="137"/>
        <v>53650</v>
      </c>
      <c r="N702">
        <f t="shared" si="138"/>
        <v>12</v>
      </c>
      <c r="O702" t="str">
        <f>IF(N702=N701,"nie","tak")</f>
        <v>tak</v>
      </c>
      <c r="P702" t="str">
        <f t="shared" si="139"/>
        <v>nie</v>
      </c>
      <c r="Q702">
        <f>IF(P702="koniec",IF(J702&gt;=2400,MAX(Q$2:Q701)+3,0),0)</f>
        <v>0</v>
      </c>
      <c r="R702">
        <f>IF(F702="tak",30*G702*(10+MAX(Q$2:Q701))+R701,R701)</f>
        <v>239997</v>
      </c>
      <c r="S702">
        <f>IF(B702=7,15*(10+MAX(Q$2:Q702)),0)+S701</f>
        <v>53750</v>
      </c>
      <c r="T702">
        <f>IF(F702="tak",30*G702*(10+MAX(Q$2:Q701))-D702+T701,T701-D702)</f>
        <v>216847</v>
      </c>
    </row>
    <row r="703" spans="1:20" x14ac:dyDescent="0.3">
      <c r="A703" s="2">
        <v>45628</v>
      </c>
      <c r="B703">
        <f t="shared" si="133"/>
        <v>1</v>
      </c>
      <c r="C703">
        <v>10</v>
      </c>
      <c r="D703">
        <f t="shared" si="134"/>
        <v>0</v>
      </c>
      <c r="E703" t="s">
        <v>8</v>
      </c>
      <c r="F703" s="2" t="str">
        <f t="shared" si="135"/>
        <v>TAK</v>
      </c>
      <c r="G703">
        <f t="shared" si="136"/>
        <v>0.4</v>
      </c>
      <c r="H703">
        <f t="shared" si="145"/>
        <v>0</v>
      </c>
      <c r="I703">
        <f t="shared" si="144"/>
        <v>120</v>
      </c>
      <c r="J703">
        <f t="shared" si="140"/>
        <v>53770</v>
      </c>
      <c r="K703">
        <f t="shared" si="141"/>
        <v>76920</v>
      </c>
      <c r="L703">
        <f t="shared" si="142"/>
        <v>23150</v>
      </c>
      <c r="M703">
        <f t="shared" si="137"/>
        <v>53770</v>
      </c>
      <c r="N703">
        <f t="shared" si="138"/>
        <v>12</v>
      </c>
      <c r="O703" t="str">
        <f t="shared" si="143"/>
        <v>nie</v>
      </c>
      <c r="P703" t="str">
        <f t="shared" si="139"/>
        <v>nie</v>
      </c>
      <c r="Q703">
        <f>IF(P703="koniec",IF(J703&gt;=2400,MAX(Q$2:Q702)+3,0),0)</f>
        <v>0</v>
      </c>
      <c r="R703">
        <f>IF(F703="tak",30*G703*(10+MAX(Q$2:Q702))+R702,R702)</f>
        <v>240765</v>
      </c>
      <c r="S703">
        <f>IF(B703=7,15*(10+MAX(Q$2:Q703)),0)+S702</f>
        <v>53750</v>
      </c>
      <c r="T703">
        <f>IF(F703="tak",30*G703*(10+MAX(Q$2:Q702))-D703+T702,T702-D703)</f>
        <v>217615</v>
      </c>
    </row>
    <row r="704" spans="1:20" x14ac:dyDescent="0.3">
      <c r="A704" s="2">
        <v>45629</v>
      </c>
      <c r="B704">
        <f t="shared" si="133"/>
        <v>2</v>
      </c>
      <c r="C704">
        <v>10</v>
      </c>
      <c r="D704">
        <f t="shared" si="134"/>
        <v>0</v>
      </c>
      <c r="E704" t="s">
        <v>8</v>
      </c>
      <c r="F704" s="2" t="str">
        <f t="shared" si="135"/>
        <v>TAK</v>
      </c>
      <c r="G704">
        <f t="shared" si="136"/>
        <v>0.4</v>
      </c>
      <c r="H704">
        <f t="shared" si="145"/>
        <v>0</v>
      </c>
      <c r="I704">
        <f t="shared" si="144"/>
        <v>120</v>
      </c>
      <c r="J704">
        <f t="shared" si="140"/>
        <v>53890</v>
      </c>
      <c r="K704">
        <f t="shared" si="141"/>
        <v>77040</v>
      </c>
      <c r="L704">
        <f t="shared" si="142"/>
        <v>23150</v>
      </c>
      <c r="M704">
        <f t="shared" si="137"/>
        <v>53890</v>
      </c>
      <c r="N704">
        <f t="shared" si="138"/>
        <v>12</v>
      </c>
      <c r="O704" t="str">
        <f t="shared" si="143"/>
        <v>nie</v>
      </c>
      <c r="P704" t="str">
        <f t="shared" si="139"/>
        <v>nie</v>
      </c>
      <c r="Q704">
        <f>IF(P704="koniec",IF(J704&gt;=2400,MAX(Q$2:Q703)+3,0),0)</f>
        <v>0</v>
      </c>
      <c r="R704">
        <f>IF(F704="tak",30*G704*(10+MAX(Q$2:Q703))+R703,R703)</f>
        <v>241533</v>
      </c>
      <c r="S704">
        <f>IF(B704=7,15*(10+MAX(Q$2:Q704)),0)+S703</f>
        <v>53750</v>
      </c>
      <c r="T704">
        <f>IF(F704="tak",30*G704*(10+MAX(Q$2:Q703))-D704+T703,T703-D704)</f>
        <v>218383</v>
      </c>
    </row>
    <row r="705" spans="1:20" x14ac:dyDescent="0.3">
      <c r="A705" s="2">
        <v>45630</v>
      </c>
      <c r="B705">
        <f t="shared" si="133"/>
        <v>3</v>
      </c>
      <c r="C705">
        <v>10</v>
      </c>
      <c r="D705">
        <f t="shared" si="134"/>
        <v>0</v>
      </c>
      <c r="E705" t="s">
        <v>8</v>
      </c>
      <c r="F705" s="2" t="str">
        <f t="shared" si="135"/>
        <v>TAK</v>
      </c>
      <c r="G705">
        <f t="shared" si="136"/>
        <v>0.4</v>
      </c>
      <c r="H705">
        <f t="shared" si="145"/>
        <v>0</v>
      </c>
      <c r="I705">
        <f t="shared" si="144"/>
        <v>120</v>
      </c>
      <c r="J705">
        <f t="shared" si="140"/>
        <v>54010</v>
      </c>
      <c r="K705">
        <f t="shared" si="141"/>
        <v>77160</v>
      </c>
      <c r="L705">
        <f t="shared" si="142"/>
        <v>23150</v>
      </c>
      <c r="M705">
        <f t="shared" si="137"/>
        <v>54010</v>
      </c>
      <c r="N705">
        <f t="shared" si="138"/>
        <v>12</v>
      </c>
      <c r="O705" t="str">
        <f t="shared" si="143"/>
        <v>nie</v>
      </c>
      <c r="P705" t="str">
        <f t="shared" si="139"/>
        <v>nie</v>
      </c>
      <c r="Q705">
        <f>IF(P705="koniec",IF(J705&gt;=2400,MAX(Q$2:Q704)+3,0),0)</f>
        <v>0</v>
      </c>
      <c r="R705">
        <f>IF(F705="tak",30*G705*(10+MAX(Q$2:Q704))+R704,R704)</f>
        <v>242301</v>
      </c>
      <c r="S705">
        <f>IF(B705=7,15*(10+MAX(Q$2:Q705)),0)+S704</f>
        <v>53750</v>
      </c>
      <c r="T705">
        <f>IF(F705="tak",30*G705*(10+MAX(Q$2:Q704))-D705+T704,T704-D705)</f>
        <v>219151</v>
      </c>
    </row>
    <row r="706" spans="1:20" x14ac:dyDescent="0.3">
      <c r="A706" s="2">
        <v>45631</v>
      </c>
      <c r="B706">
        <f t="shared" si="133"/>
        <v>4</v>
      </c>
      <c r="C706">
        <v>10</v>
      </c>
      <c r="D706">
        <f t="shared" si="134"/>
        <v>0</v>
      </c>
      <c r="E706" t="s">
        <v>8</v>
      </c>
      <c r="F706" s="2" t="str">
        <f t="shared" si="135"/>
        <v>TAK</v>
      </c>
      <c r="G706">
        <f t="shared" si="136"/>
        <v>0.4</v>
      </c>
      <c r="H706">
        <f t="shared" si="145"/>
        <v>0</v>
      </c>
      <c r="I706">
        <f t="shared" si="144"/>
        <v>120</v>
      </c>
      <c r="J706">
        <f t="shared" si="140"/>
        <v>54130</v>
      </c>
      <c r="K706">
        <f t="shared" si="141"/>
        <v>77280</v>
      </c>
      <c r="L706">
        <f t="shared" si="142"/>
        <v>23150</v>
      </c>
      <c r="M706">
        <f t="shared" si="137"/>
        <v>54130</v>
      </c>
      <c r="N706">
        <f t="shared" si="138"/>
        <v>12</v>
      </c>
      <c r="O706" t="str">
        <f t="shared" si="143"/>
        <v>nie</v>
      </c>
      <c r="P706" t="str">
        <f t="shared" si="139"/>
        <v>nie</v>
      </c>
      <c r="Q706">
        <f>IF(P706="koniec",IF(J706&gt;=2400,MAX(Q$2:Q705)+3,0),0)</f>
        <v>0</v>
      </c>
      <c r="R706">
        <f>IF(F706="tak",30*G706*(10+MAX(Q$2:Q705))+R705,R705)</f>
        <v>243069</v>
      </c>
      <c r="S706">
        <f>IF(B706=7,15*(10+MAX(Q$2:Q706)),0)+S705</f>
        <v>53750</v>
      </c>
      <c r="T706">
        <f>IF(F706="tak",30*G706*(10+MAX(Q$2:Q705))-D706+T705,T705-D706)</f>
        <v>219919</v>
      </c>
    </row>
    <row r="707" spans="1:20" x14ac:dyDescent="0.3">
      <c r="A707" s="2">
        <v>45632</v>
      </c>
      <c r="B707">
        <f t="shared" ref="B707:B732" si="146">WEEKDAY(A707,2)</f>
        <v>5</v>
      </c>
      <c r="C707">
        <v>10</v>
      </c>
      <c r="D707">
        <f t="shared" ref="D707:D732" si="147">IF(B707=7,15*10,0)</f>
        <v>0</v>
      </c>
      <c r="E707" t="s">
        <v>8</v>
      </c>
      <c r="F707" s="2" t="str">
        <f t="shared" ref="F707:F732" si="148">IF(OR(B707=6,B707=7),"NIE","TAK")</f>
        <v>TAK</v>
      </c>
      <c r="G707">
        <f t="shared" ref="G707:G732" si="149">IF(E707="wiosna",50%,IF(E707="lato",90%,IF(E707="jesień",40%,20%)))</f>
        <v>0.4</v>
      </c>
      <c r="H707">
        <f t="shared" si="145"/>
        <v>0</v>
      </c>
      <c r="I707">
        <f t="shared" si="144"/>
        <v>120</v>
      </c>
      <c r="J707">
        <f t="shared" si="140"/>
        <v>54250</v>
      </c>
      <c r="K707">
        <f t="shared" si="141"/>
        <v>77400</v>
      </c>
      <c r="L707">
        <f t="shared" si="142"/>
        <v>23150</v>
      </c>
      <c r="M707">
        <f t="shared" ref="M707:M732" si="150">K707-L707</f>
        <v>54250</v>
      </c>
      <c r="N707">
        <f t="shared" ref="N707:N732" si="151">MONTH(A707)</f>
        <v>12</v>
      </c>
      <c r="O707" t="str">
        <f t="shared" si="143"/>
        <v>nie</v>
      </c>
      <c r="P707" t="str">
        <f t="shared" ref="P707:P731" si="152">IF(AND(O707="nie",O708="tak"),"koniec","nie")</f>
        <v>nie</v>
      </c>
      <c r="Q707">
        <f>IF(P707="koniec",IF(J707&gt;=2400,MAX(Q$2:Q706)+3,0),0)</f>
        <v>0</v>
      </c>
      <c r="R707">
        <f>IF(F707="tak",30*G707*(10+MAX(Q$2:Q706))+R706,R706)</f>
        <v>243837</v>
      </c>
      <c r="S707">
        <f>IF(B707=7,15*(10+MAX(Q$2:Q707)),0)+S706</f>
        <v>53750</v>
      </c>
      <c r="T707">
        <f>IF(F707="tak",30*G707*(10+MAX(Q$2:Q706))-D707+T706,T706-D707)</f>
        <v>220687</v>
      </c>
    </row>
    <row r="708" spans="1:20" x14ac:dyDescent="0.3">
      <c r="A708" s="2">
        <v>45633</v>
      </c>
      <c r="B708">
        <f t="shared" si="146"/>
        <v>6</v>
      </c>
      <c r="C708">
        <v>10</v>
      </c>
      <c r="D708">
        <f t="shared" si="147"/>
        <v>0</v>
      </c>
      <c r="E708" t="s">
        <v>8</v>
      </c>
      <c r="F708" s="2" t="str">
        <f t="shared" si="148"/>
        <v>NIE</v>
      </c>
      <c r="G708">
        <f t="shared" si="149"/>
        <v>0.4</v>
      </c>
      <c r="H708">
        <f t="shared" si="145"/>
        <v>0</v>
      </c>
      <c r="I708">
        <f t="shared" si="144"/>
        <v>0</v>
      </c>
      <c r="J708">
        <f t="shared" ref="J708:J732" si="153">IF(F708="tak",30*G708*10-D708+J707,J707-D708)</f>
        <v>54250</v>
      </c>
      <c r="K708">
        <f t="shared" ref="K708:K732" si="154">IF(F708="tak",G708*C708*30+K707,K707)</f>
        <v>77400</v>
      </c>
      <c r="L708">
        <f t="shared" ref="L708:L732" si="155">L707+D708</f>
        <v>23150</v>
      </c>
      <c r="M708">
        <f t="shared" si="150"/>
        <v>54250</v>
      </c>
      <c r="N708">
        <f t="shared" si="151"/>
        <v>12</v>
      </c>
      <c r="O708" t="str">
        <f t="shared" ref="O708:O732" si="156">IF(N708=N707,"nie","tak")</f>
        <v>nie</v>
      </c>
      <c r="P708" t="str">
        <f t="shared" si="152"/>
        <v>nie</v>
      </c>
      <c r="Q708">
        <f>IF(P708="koniec",IF(J708&gt;=2400,MAX(Q$2:Q707)+3,0),0)</f>
        <v>0</v>
      </c>
      <c r="R708">
        <f>IF(F708="tak",30*G708*(10+MAX(Q$2:Q707))+R707,R707)</f>
        <v>243837</v>
      </c>
      <c r="S708">
        <f>IF(B708=7,15*(10+MAX(Q$2:Q708)),0)+S707</f>
        <v>53750</v>
      </c>
      <c r="T708">
        <f>IF(F708="tak",30*G708*(10+MAX(Q$2:Q707))-D708+T707,T707-D708)</f>
        <v>220687</v>
      </c>
    </row>
    <row r="709" spans="1:20" x14ac:dyDescent="0.3">
      <c r="A709" s="2">
        <v>45634</v>
      </c>
      <c r="B709">
        <f t="shared" si="146"/>
        <v>7</v>
      </c>
      <c r="C709">
        <v>10</v>
      </c>
      <c r="D709">
        <f t="shared" si="147"/>
        <v>150</v>
      </c>
      <c r="E709" t="s">
        <v>8</v>
      </c>
      <c r="F709" s="2" t="str">
        <f t="shared" si="148"/>
        <v>NIE</v>
      </c>
      <c r="G709">
        <f t="shared" si="149"/>
        <v>0.4</v>
      </c>
      <c r="H709">
        <f t="shared" si="145"/>
        <v>150</v>
      </c>
      <c r="I709">
        <f t="shared" si="144"/>
        <v>0</v>
      </c>
      <c r="J709">
        <f t="shared" si="153"/>
        <v>54100</v>
      </c>
      <c r="K709">
        <f t="shared" si="154"/>
        <v>77400</v>
      </c>
      <c r="L709">
        <f t="shared" si="155"/>
        <v>23300</v>
      </c>
      <c r="M709">
        <f t="shared" si="150"/>
        <v>54100</v>
      </c>
      <c r="N709">
        <f t="shared" si="151"/>
        <v>12</v>
      </c>
      <c r="O709" t="str">
        <f t="shared" si="156"/>
        <v>nie</v>
      </c>
      <c r="P709" t="str">
        <f t="shared" si="152"/>
        <v>nie</v>
      </c>
      <c r="Q709">
        <f>IF(P709="koniec",IF(J709&gt;=2400,MAX(Q$2:Q708)+3,0),0)</f>
        <v>0</v>
      </c>
      <c r="R709">
        <f>IF(F709="tak",30*G709*(10+MAX(Q$2:Q708))+R708,R708)</f>
        <v>243837</v>
      </c>
      <c r="S709">
        <f>IF(B709=7,15*(10+MAX(Q$2:Q709)),0)+S708</f>
        <v>54710</v>
      </c>
      <c r="T709">
        <f>IF(F709="tak",30*G709*(10+MAX(Q$2:Q708))-D709+T708,T708-D709)</f>
        <v>220537</v>
      </c>
    </row>
    <row r="710" spans="1:20" x14ac:dyDescent="0.3">
      <c r="A710" s="2">
        <v>45635</v>
      </c>
      <c r="B710">
        <f t="shared" si="146"/>
        <v>1</v>
      </c>
      <c r="C710">
        <v>10</v>
      </c>
      <c r="D710">
        <f t="shared" si="147"/>
        <v>0</v>
      </c>
      <c r="E710" t="s">
        <v>8</v>
      </c>
      <c r="F710" s="2" t="str">
        <f t="shared" si="148"/>
        <v>TAK</v>
      </c>
      <c r="G710">
        <f t="shared" si="149"/>
        <v>0.4</v>
      </c>
      <c r="H710">
        <f t="shared" si="145"/>
        <v>0</v>
      </c>
      <c r="I710">
        <f t="shared" si="144"/>
        <v>120</v>
      </c>
      <c r="J710">
        <f t="shared" si="153"/>
        <v>54220</v>
      </c>
      <c r="K710">
        <f t="shared" si="154"/>
        <v>77520</v>
      </c>
      <c r="L710">
        <f t="shared" si="155"/>
        <v>23300</v>
      </c>
      <c r="M710">
        <f t="shared" si="150"/>
        <v>54220</v>
      </c>
      <c r="N710">
        <f t="shared" si="151"/>
        <v>12</v>
      </c>
      <c r="O710" t="str">
        <f t="shared" si="156"/>
        <v>nie</v>
      </c>
      <c r="P710" t="str">
        <f t="shared" si="152"/>
        <v>nie</v>
      </c>
      <c r="Q710">
        <f>IF(P710="koniec",IF(J710&gt;=2400,MAX(Q$2:Q709)+3,0),0)</f>
        <v>0</v>
      </c>
      <c r="R710">
        <f>IF(F710="tak",30*G710*(10+MAX(Q$2:Q709))+R709,R709)</f>
        <v>244605</v>
      </c>
      <c r="S710">
        <f>IF(B710=7,15*(10+MAX(Q$2:Q710)),0)+S709</f>
        <v>54710</v>
      </c>
      <c r="T710">
        <f>IF(F710="tak",30*G710*(10+MAX(Q$2:Q709))-D710+T709,T709-D710)</f>
        <v>221305</v>
      </c>
    </row>
    <row r="711" spans="1:20" x14ac:dyDescent="0.3">
      <c r="A711" s="2">
        <v>45636</v>
      </c>
      <c r="B711">
        <f t="shared" si="146"/>
        <v>2</v>
      </c>
      <c r="C711">
        <v>10</v>
      </c>
      <c r="D711">
        <f t="shared" si="147"/>
        <v>0</v>
      </c>
      <c r="E711" t="s">
        <v>8</v>
      </c>
      <c r="F711" s="2" t="str">
        <f t="shared" si="148"/>
        <v>TAK</v>
      </c>
      <c r="G711">
        <f t="shared" si="149"/>
        <v>0.4</v>
      </c>
      <c r="H711">
        <f t="shared" si="145"/>
        <v>0</v>
      </c>
      <c r="I711">
        <f t="shared" si="144"/>
        <v>120</v>
      </c>
      <c r="J711">
        <f t="shared" si="153"/>
        <v>54340</v>
      </c>
      <c r="K711">
        <f t="shared" si="154"/>
        <v>77640</v>
      </c>
      <c r="L711">
        <f t="shared" si="155"/>
        <v>23300</v>
      </c>
      <c r="M711">
        <f t="shared" si="150"/>
        <v>54340</v>
      </c>
      <c r="N711">
        <f t="shared" si="151"/>
        <v>12</v>
      </c>
      <c r="O711" t="str">
        <f t="shared" si="156"/>
        <v>nie</v>
      </c>
      <c r="P711" t="str">
        <f t="shared" si="152"/>
        <v>nie</v>
      </c>
      <c r="Q711">
        <f>IF(P711="koniec",IF(J711&gt;=2400,MAX(Q$2:Q710)+3,0),0)</f>
        <v>0</v>
      </c>
      <c r="R711">
        <f>IF(F711="tak",30*G711*(10+MAX(Q$2:Q710))+R710,R710)</f>
        <v>245373</v>
      </c>
      <c r="S711">
        <f>IF(B711=7,15*(10+MAX(Q$2:Q711)),0)+S710</f>
        <v>54710</v>
      </c>
      <c r="T711">
        <f>IF(F711="tak",30*G711*(10+MAX(Q$2:Q710))-D711+T710,T710-D711)</f>
        <v>222073</v>
      </c>
    </row>
    <row r="712" spans="1:20" x14ac:dyDescent="0.3">
      <c r="A712" s="2">
        <v>45637</v>
      </c>
      <c r="B712">
        <f t="shared" si="146"/>
        <v>3</v>
      </c>
      <c r="C712">
        <v>10</v>
      </c>
      <c r="D712">
        <f t="shared" si="147"/>
        <v>0</v>
      </c>
      <c r="E712" t="s">
        <v>8</v>
      </c>
      <c r="F712" s="2" t="str">
        <f t="shared" si="148"/>
        <v>TAK</v>
      </c>
      <c r="G712">
        <f t="shared" si="149"/>
        <v>0.4</v>
      </c>
      <c r="H712">
        <f t="shared" si="145"/>
        <v>0</v>
      </c>
      <c r="I712">
        <f t="shared" si="144"/>
        <v>120</v>
      </c>
      <c r="J712">
        <f t="shared" si="153"/>
        <v>54460</v>
      </c>
      <c r="K712">
        <f t="shared" si="154"/>
        <v>77760</v>
      </c>
      <c r="L712">
        <f t="shared" si="155"/>
        <v>23300</v>
      </c>
      <c r="M712">
        <f t="shared" si="150"/>
        <v>54460</v>
      </c>
      <c r="N712">
        <f t="shared" si="151"/>
        <v>12</v>
      </c>
      <c r="O712" t="str">
        <f t="shared" si="156"/>
        <v>nie</v>
      </c>
      <c r="P712" t="str">
        <f t="shared" si="152"/>
        <v>nie</v>
      </c>
      <c r="Q712">
        <f>IF(P712="koniec",IF(J712&gt;=2400,MAX(Q$2:Q711)+3,0),0)</f>
        <v>0</v>
      </c>
      <c r="R712">
        <f>IF(F712="tak",30*G712*(10+MAX(Q$2:Q711))+R711,R711)</f>
        <v>246141</v>
      </c>
      <c r="S712">
        <f>IF(B712=7,15*(10+MAX(Q$2:Q712)),0)+S711</f>
        <v>54710</v>
      </c>
      <c r="T712">
        <f>IF(F712="tak",30*G712*(10+MAX(Q$2:Q711))-D712+T711,T711-D712)</f>
        <v>222841</v>
      </c>
    </row>
    <row r="713" spans="1:20" x14ac:dyDescent="0.3">
      <c r="A713" s="2">
        <v>45638</v>
      </c>
      <c r="B713">
        <f t="shared" si="146"/>
        <v>4</v>
      </c>
      <c r="C713">
        <v>10</v>
      </c>
      <c r="D713">
        <f t="shared" si="147"/>
        <v>0</v>
      </c>
      <c r="E713" t="s">
        <v>8</v>
      </c>
      <c r="F713" s="2" t="str">
        <f t="shared" si="148"/>
        <v>TAK</v>
      </c>
      <c r="G713">
        <f t="shared" si="149"/>
        <v>0.4</v>
      </c>
      <c r="H713">
        <f t="shared" si="145"/>
        <v>0</v>
      </c>
      <c r="I713">
        <f t="shared" si="144"/>
        <v>120</v>
      </c>
      <c r="J713">
        <f t="shared" si="153"/>
        <v>54580</v>
      </c>
      <c r="K713">
        <f t="shared" si="154"/>
        <v>77880</v>
      </c>
      <c r="L713">
        <f t="shared" si="155"/>
        <v>23300</v>
      </c>
      <c r="M713">
        <f t="shared" si="150"/>
        <v>54580</v>
      </c>
      <c r="N713">
        <f t="shared" si="151"/>
        <v>12</v>
      </c>
      <c r="O713" t="str">
        <f t="shared" si="156"/>
        <v>nie</v>
      </c>
      <c r="P713" t="str">
        <f t="shared" si="152"/>
        <v>nie</v>
      </c>
      <c r="Q713">
        <f>IF(P713="koniec",IF(J713&gt;=2400,MAX(Q$2:Q712)+3,0),0)</f>
        <v>0</v>
      </c>
      <c r="R713">
        <f>IF(F713="tak",30*G713*(10+MAX(Q$2:Q712))+R712,R712)</f>
        <v>246909</v>
      </c>
      <c r="S713">
        <f>IF(B713=7,15*(10+MAX(Q$2:Q713)),0)+S712</f>
        <v>54710</v>
      </c>
      <c r="T713">
        <f>IF(F713="tak",30*G713*(10+MAX(Q$2:Q712))-D713+T712,T712-D713)</f>
        <v>223609</v>
      </c>
    </row>
    <row r="714" spans="1:20" x14ac:dyDescent="0.3">
      <c r="A714" s="2">
        <v>45639</v>
      </c>
      <c r="B714">
        <f t="shared" si="146"/>
        <v>5</v>
      </c>
      <c r="C714">
        <v>10</v>
      </c>
      <c r="D714">
        <f t="shared" si="147"/>
        <v>0</v>
      </c>
      <c r="E714" t="s">
        <v>8</v>
      </c>
      <c r="F714" s="2" t="str">
        <f t="shared" si="148"/>
        <v>TAK</v>
      </c>
      <c r="G714">
        <f t="shared" si="149"/>
        <v>0.4</v>
      </c>
      <c r="H714">
        <f t="shared" si="145"/>
        <v>0</v>
      </c>
      <c r="I714">
        <f t="shared" si="144"/>
        <v>120</v>
      </c>
      <c r="J714">
        <f t="shared" si="153"/>
        <v>54700</v>
      </c>
      <c r="K714">
        <f t="shared" si="154"/>
        <v>78000</v>
      </c>
      <c r="L714">
        <f t="shared" si="155"/>
        <v>23300</v>
      </c>
      <c r="M714">
        <f t="shared" si="150"/>
        <v>54700</v>
      </c>
      <c r="N714">
        <f t="shared" si="151"/>
        <v>12</v>
      </c>
      <c r="O714" t="str">
        <f t="shared" si="156"/>
        <v>nie</v>
      </c>
      <c r="P714" t="str">
        <f t="shared" si="152"/>
        <v>nie</v>
      </c>
      <c r="Q714">
        <f>IF(P714="koniec",IF(J714&gt;=2400,MAX(Q$2:Q713)+3,0),0)</f>
        <v>0</v>
      </c>
      <c r="R714">
        <f>IF(F714="tak",30*G714*(10+MAX(Q$2:Q713))+R713,R713)</f>
        <v>247677</v>
      </c>
      <c r="S714">
        <f>IF(B714=7,15*(10+MAX(Q$2:Q714)),0)+S713</f>
        <v>54710</v>
      </c>
      <c r="T714">
        <f>IF(F714="tak",30*G714*(10+MAX(Q$2:Q713))-D714+T713,T713-D714)</f>
        <v>224377</v>
      </c>
    </row>
    <row r="715" spans="1:20" x14ac:dyDescent="0.3">
      <c r="A715" s="2">
        <v>45640</v>
      </c>
      <c r="B715">
        <f t="shared" si="146"/>
        <v>6</v>
      </c>
      <c r="C715">
        <v>10</v>
      </c>
      <c r="D715">
        <f t="shared" si="147"/>
        <v>0</v>
      </c>
      <c r="E715" t="s">
        <v>8</v>
      </c>
      <c r="F715" s="2" t="str">
        <f t="shared" si="148"/>
        <v>NIE</v>
      </c>
      <c r="G715">
        <f t="shared" si="149"/>
        <v>0.4</v>
      </c>
      <c r="H715">
        <f t="shared" si="145"/>
        <v>0</v>
      </c>
      <c r="I715">
        <f t="shared" si="144"/>
        <v>0</v>
      </c>
      <c r="J715">
        <f t="shared" si="153"/>
        <v>54700</v>
      </c>
      <c r="K715">
        <f t="shared" si="154"/>
        <v>78000</v>
      </c>
      <c r="L715">
        <f t="shared" si="155"/>
        <v>23300</v>
      </c>
      <c r="M715">
        <f t="shared" si="150"/>
        <v>54700</v>
      </c>
      <c r="N715">
        <f t="shared" si="151"/>
        <v>12</v>
      </c>
      <c r="O715" t="str">
        <f t="shared" si="156"/>
        <v>nie</v>
      </c>
      <c r="P715" t="str">
        <f t="shared" si="152"/>
        <v>nie</v>
      </c>
      <c r="Q715">
        <f>IF(P715="koniec",IF(J715&gt;=2400,MAX(Q$2:Q714)+3,0),0)</f>
        <v>0</v>
      </c>
      <c r="R715">
        <f>IF(F715="tak",30*G715*(10+MAX(Q$2:Q714))+R714,R714)</f>
        <v>247677</v>
      </c>
      <c r="S715">
        <f>IF(B715=7,15*(10+MAX(Q$2:Q715)),0)+S714</f>
        <v>54710</v>
      </c>
      <c r="T715">
        <f>IF(F715="tak",30*G715*(10+MAX(Q$2:Q714))-D715+T714,T714-D715)</f>
        <v>224377</v>
      </c>
    </row>
    <row r="716" spans="1:20" x14ac:dyDescent="0.3">
      <c r="A716" s="2">
        <v>45641</v>
      </c>
      <c r="B716">
        <f t="shared" si="146"/>
        <v>7</v>
      </c>
      <c r="C716">
        <v>10</v>
      </c>
      <c r="D716">
        <f t="shared" si="147"/>
        <v>150</v>
      </c>
      <c r="E716" t="s">
        <v>8</v>
      </c>
      <c r="F716" s="2" t="str">
        <f t="shared" si="148"/>
        <v>NIE</v>
      </c>
      <c r="G716">
        <f t="shared" si="149"/>
        <v>0.4</v>
      </c>
      <c r="H716">
        <f t="shared" si="145"/>
        <v>150</v>
      </c>
      <c r="I716">
        <f t="shared" si="144"/>
        <v>0</v>
      </c>
      <c r="J716">
        <f t="shared" si="153"/>
        <v>54550</v>
      </c>
      <c r="K716">
        <f t="shared" si="154"/>
        <v>78000</v>
      </c>
      <c r="L716">
        <f t="shared" si="155"/>
        <v>23450</v>
      </c>
      <c r="M716">
        <f t="shared" si="150"/>
        <v>54550</v>
      </c>
      <c r="N716">
        <f t="shared" si="151"/>
        <v>12</v>
      </c>
      <c r="O716" t="str">
        <f t="shared" si="156"/>
        <v>nie</v>
      </c>
      <c r="P716" t="str">
        <f t="shared" si="152"/>
        <v>nie</v>
      </c>
      <c r="Q716">
        <f>IF(P716="koniec",IF(J716&gt;=2400,MAX(Q$2:Q715)+3,0),0)</f>
        <v>0</v>
      </c>
      <c r="R716">
        <f>IF(F716="tak",30*G716*(10+MAX(Q$2:Q715))+R715,R715)</f>
        <v>247677</v>
      </c>
      <c r="S716">
        <f>IF(B716=7,15*(10+MAX(Q$2:Q716)),0)+S715</f>
        <v>55670</v>
      </c>
      <c r="T716">
        <f>IF(F716="tak",30*G716*(10+MAX(Q$2:Q715))-D716+T715,T715-D716)</f>
        <v>224227</v>
      </c>
    </row>
    <row r="717" spans="1:20" x14ac:dyDescent="0.3">
      <c r="A717" s="2">
        <v>45642</v>
      </c>
      <c r="B717">
        <f t="shared" si="146"/>
        <v>1</v>
      </c>
      <c r="C717">
        <v>10</v>
      </c>
      <c r="D717">
        <f t="shared" si="147"/>
        <v>0</v>
      </c>
      <c r="E717" t="s">
        <v>8</v>
      </c>
      <c r="F717" s="2" t="str">
        <f t="shared" si="148"/>
        <v>TAK</v>
      </c>
      <c r="G717">
        <f t="shared" si="149"/>
        <v>0.4</v>
      </c>
      <c r="H717">
        <f t="shared" si="145"/>
        <v>0</v>
      </c>
      <c r="I717">
        <f t="shared" si="144"/>
        <v>120</v>
      </c>
      <c r="J717">
        <f t="shared" si="153"/>
        <v>54670</v>
      </c>
      <c r="K717">
        <f t="shared" si="154"/>
        <v>78120</v>
      </c>
      <c r="L717">
        <f t="shared" si="155"/>
        <v>23450</v>
      </c>
      <c r="M717">
        <f t="shared" si="150"/>
        <v>54670</v>
      </c>
      <c r="N717">
        <f t="shared" si="151"/>
        <v>12</v>
      </c>
      <c r="O717" t="str">
        <f t="shared" si="156"/>
        <v>nie</v>
      </c>
      <c r="P717" t="str">
        <f t="shared" si="152"/>
        <v>nie</v>
      </c>
      <c r="Q717">
        <f>IF(P717="koniec",IF(J717&gt;=2400,MAX(Q$2:Q716)+3,0),0)</f>
        <v>0</v>
      </c>
      <c r="R717">
        <f>IF(F717="tak",30*G717*(10+MAX(Q$2:Q716))+R716,R716)</f>
        <v>248445</v>
      </c>
      <c r="S717">
        <f>IF(B717=7,15*(10+MAX(Q$2:Q717)),0)+S716</f>
        <v>55670</v>
      </c>
      <c r="T717">
        <f>IF(F717="tak",30*G717*(10+MAX(Q$2:Q716))-D717+T716,T716-D717)</f>
        <v>224995</v>
      </c>
    </row>
    <row r="718" spans="1:20" x14ac:dyDescent="0.3">
      <c r="A718" s="2">
        <v>45643</v>
      </c>
      <c r="B718">
        <f t="shared" si="146"/>
        <v>2</v>
      </c>
      <c r="C718">
        <v>10</v>
      </c>
      <c r="D718">
        <f t="shared" si="147"/>
        <v>0</v>
      </c>
      <c r="E718" t="s">
        <v>8</v>
      </c>
      <c r="F718" s="2" t="str">
        <f t="shared" si="148"/>
        <v>TAK</v>
      </c>
      <c r="G718">
        <f t="shared" si="149"/>
        <v>0.4</v>
      </c>
      <c r="H718">
        <f t="shared" si="145"/>
        <v>0</v>
      </c>
      <c r="I718">
        <f t="shared" si="144"/>
        <v>120</v>
      </c>
      <c r="J718">
        <f t="shared" si="153"/>
        <v>54790</v>
      </c>
      <c r="K718">
        <f t="shared" si="154"/>
        <v>78240</v>
      </c>
      <c r="L718">
        <f t="shared" si="155"/>
        <v>23450</v>
      </c>
      <c r="M718">
        <f t="shared" si="150"/>
        <v>54790</v>
      </c>
      <c r="N718">
        <f t="shared" si="151"/>
        <v>12</v>
      </c>
      <c r="O718" t="str">
        <f t="shared" si="156"/>
        <v>nie</v>
      </c>
      <c r="P718" t="str">
        <f t="shared" si="152"/>
        <v>nie</v>
      </c>
      <c r="Q718">
        <f>IF(P718="koniec",IF(J718&gt;=2400,MAX(Q$2:Q717)+3,0),0)</f>
        <v>0</v>
      </c>
      <c r="R718">
        <f>IF(F718="tak",30*G718*(10+MAX(Q$2:Q717))+R717,R717)</f>
        <v>249213</v>
      </c>
      <c r="S718">
        <f>IF(B718=7,15*(10+MAX(Q$2:Q718)),0)+S717</f>
        <v>55670</v>
      </c>
      <c r="T718">
        <f>IF(F718="tak",30*G718*(10+MAX(Q$2:Q717))-D718+T717,T717-D718)</f>
        <v>225763</v>
      </c>
    </row>
    <row r="719" spans="1:20" x14ac:dyDescent="0.3">
      <c r="A719" s="2">
        <v>45644</v>
      </c>
      <c r="B719">
        <f t="shared" si="146"/>
        <v>3</v>
      </c>
      <c r="C719">
        <v>10</v>
      </c>
      <c r="D719">
        <f t="shared" si="147"/>
        <v>0</v>
      </c>
      <c r="E719" t="s">
        <v>8</v>
      </c>
      <c r="F719" s="2" t="str">
        <f t="shared" si="148"/>
        <v>TAK</v>
      </c>
      <c r="G719">
        <f t="shared" si="149"/>
        <v>0.4</v>
      </c>
      <c r="H719">
        <f t="shared" si="145"/>
        <v>0</v>
      </c>
      <c r="I719">
        <f t="shared" si="144"/>
        <v>120</v>
      </c>
      <c r="J719">
        <f t="shared" si="153"/>
        <v>54910</v>
      </c>
      <c r="K719">
        <f t="shared" si="154"/>
        <v>78360</v>
      </c>
      <c r="L719">
        <f t="shared" si="155"/>
        <v>23450</v>
      </c>
      <c r="M719">
        <f t="shared" si="150"/>
        <v>54910</v>
      </c>
      <c r="N719">
        <f t="shared" si="151"/>
        <v>12</v>
      </c>
      <c r="O719" t="str">
        <f t="shared" si="156"/>
        <v>nie</v>
      </c>
      <c r="P719" t="str">
        <f t="shared" si="152"/>
        <v>nie</v>
      </c>
      <c r="Q719">
        <f>IF(P719="koniec",IF(J719&gt;=2400,MAX(Q$2:Q718)+3,0),0)</f>
        <v>0</v>
      </c>
      <c r="R719">
        <f>IF(F719="tak",30*G719*(10+MAX(Q$2:Q718))+R718,R718)</f>
        <v>249981</v>
      </c>
      <c r="S719">
        <f>IF(B719=7,15*(10+MAX(Q$2:Q719)),0)+S718</f>
        <v>55670</v>
      </c>
      <c r="T719">
        <f>IF(F719="tak",30*G719*(10+MAX(Q$2:Q718))-D719+T718,T718-D719)</f>
        <v>226531</v>
      </c>
    </row>
    <row r="720" spans="1:20" x14ac:dyDescent="0.3">
      <c r="A720" s="2">
        <v>45645</v>
      </c>
      <c r="B720">
        <f t="shared" si="146"/>
        <v>4</v>
      </c>
      <c r="C720">
        <v>10</v>
      </c>
      <c r="D720">
        <f t="shared" si="147"/>
        <v>0</v>
      </c>
      <c r="E720" t="s">
        <v>8</v>
      </c>
      <c r="F720" s="2" t="str">
        <f t="shared" si="148"/>
        <v>TAK</v>
      </c>
      <c r="G720">
        <f t="shared" si="149"/>
        <v>0.4</v>
      </c>
      <c r="H720">
        <f t="shared" si="145"/>
        <v>0</v>
      </c>
      <c r="I720">
        <f t="shared" si="144"/>
        <v>120</v>
      </c>
      <c r="J720">
        <f t="shared" si="153"/>
        <v>55030</v>
      </c>
      <c r="K720">
        <f t="shared" si="154"/>
        <v>78480</v>
      </c>
      <c r="L720">
        <f t="shared" si="155"/>
        <v>23450</v>
      </c>
      <c r="M720">
        <f t="shared" si="150"/>
        <v>55030</v>
      </c>
      <c r="N720">
        <f t="shared" si="151"/>
        <v>12</v>
      </c>
      <c r="O720" t="str">
        <f t="shared" si="156"/>
        <v>nie</v>
      </c>
      <c r="P720" t="str">
        <f t="shared" si="152"/>
        <v>nie</v>
      </c>
      <c r="Q720">
        <f>IF(P720="koniec",IF(J720&gt;=2400,MAX(Q$2:Q719)+3,0),0)</f>
        <v>0</v>
      </c>
      <c r="R720">
        <f>IF(F720="tak",30*G720*(10+MAX(Q$2:Q719))+R719,R719)</f>
        <v>250749</v>
      </c>
      <c r="S720">
        <f>IF(B720=7,15*(10+MAX(Q$2:Q720)),0)+S719</f>
        <v>55670</v>
      </c>
      <c r="T720">
        <f>IF(F720="tak",30*G720*(10+MAX(Q$2:Q719))-D720+T719,T719-D720)</f>
        <v>227299</v>
      </c>
    </row>
    <row r="721" spans="1:20" x14ac:dyDescent="0.3">
      <c r="A721" s="2">
        <v>45646</v>
      </c>
      <c r="B721">
        <f t="shared" si="146"/>
        <v>5</v>
      </c>
      <c r="C721">
        <v>10</v>
      </c>
      <c r="D721">
        <f t="shared" si="147"/>
        <v>0</v>
      </c>
      <c r="E721" t="s">
        <v>8</v>
      </c>
      <c r="F721" s="2" t="str">
        <f t="shared" si="148"/>
        <v>TAK</v>
      </c>
      <c r="G721">
        <f t="shared" si="149"/>
        <v>0.4</v>
      </c>
      <c r="H721">
        <f t="shared" si="145"/>
        <v>0</v>
      </c>
      <c r="I721">
        <f t="shared" si="144"/>
        <v>120</v>
      </c>
      <c r="J721">
        <f t="shared" si="153"/>
        <v>55150</v>
      </c>
      <c r="K721">
        <f t="shared" si="154"/>
        <v>78600</v>
      </c>
      <c r="L721">
        <f t="shared" si="155"/>
        <v>23450</v>
      </c>
      <c r="M721">
        <f t="shared" si="150"/>
        <v>55150</v>
      </c>
      <c r="N721">
        <f t="shared" si="151"/>
        <v>12</v>
      </c>
      <c r="O721" t="str">
        <f t="shared" si="156"/>
        <v>nie</v>
      </c>
      <c r="P721" t="str">
        <f t="shared" si="152"/>
        <v>nie</v>
      </c>
      <c r="Q721">
        <f>IF(P721="koniec",IF(J721&gt;=2400,MAX(Q$2:Q720)+3,0),0)</f>
        <v>0</v>
      </c>
      <c r="R721">
        <f>IF(F721="tak",30*G721*(10+MAX(Q$2:Q720))+R720,R720)</f>
        <v>251517</v>
      </c>
      <c r="S721">
        <f>IF(B721=7,15*(10+MAX(Q$2:Q721)),0)+S720</f>
        <v>55670</v>
      </c>
      <c r="T721">
        <f>IF(F721="tak",30*G721*(10+MAX(Q$2:Q720))-D721+T720,T720-D721)</f>
        <v>228067</v>
      </c>
    </row>
    <row r="722" spans="1:20" x14ac:dyDescent="0.3">
      <c r="A722" s="2">
        <v>45647</v>
      </c>
      <c r="B722">
        <f t="shared" si="146"/>
        <v>6</v>
      </c>
      <c r="C722">
        <v>10</v>
      </c>
      <c r="D722">
        <f t="shared" si="147"/>
        <v>0</v>
      </c>
      <c r="E722" t="s">
        <v>9</v>
      </c>
      <c r="F722" s="2" t="str">
        <f t="shared" si="148"/>
        <v>NIE</v>
      </c>
      <c r="G722">
        <f t="shared" si="149"/>
        <v>0.2</v>
      </c>
      <c r="H722">
        <f t="shared" si="145"/>
        <v>0</v>
      </c>
      <c r="I722">
        <f t="shared" si="144"/>
        <v>0</v>
      </c>
      <c r="J722">
        <f t="shared" si="153"/>
        <v>55150</v>
      </c>
      <c r="K722">
        <f t="shared" si="154"/>
        <v>78600</v>
      </c>
      <c r="L722">
        <f t="shared" si="155"/>
        <v>23450</v>
      </c>
      <c r="M722">
        <f t="shared" si="150"/>
        <v>55150</v>
      </c>
      <c r="N722">
        <f t="shared" si="151"/>
        <v>12</v>
      </c>
      <c r="O722" t="str">
        <f t="shared" si="156"/>
        <v>nie</v>
      </c>
      <c r="P722" t="str">
        <f t="shared" si="152"/>
        <v>nie</v>
      </c>
      <c r="Q722">
        <f>IF(P722="koniec",IF(J722&gt;=2400,MAX(Q$2:Q721)+3,0),0)</f>
        <v>0</v>
      </c>
      <c r="R722">
        <f>IF(F722="tak",30*G722*(10+MAX(Q$2:Q721))+R721,R721)</f>
        <v>251517</v>
      </c>
      <c r="S722">
        <f>IF(B722=7,15*(10+MAX(Q$2:Q722)),0)+S721</f>
        <v>55670</v>
      </c>
      <c r="T722">
        <f>IF(F722="tak",30*G722*(10+MAX(Q$2:Q721))-D722+T721,T721-D722)</f>
        <v>228067</v>
      </c>
    </row>
    <row r="723" spans="1:20" x14ac:dyDescent="0.3">
      <c r="A723" s="2">
        <v>45648</v>
      </c>
      <c r="B723">
        <f t="shared" si="146"/>
        <v>7</v>
      </c>
      <c r="C723">
        <v>10</v>
      </c>
      <c r="D723">
        <f t="shared" si="147"/>
        <v>150</v>
      </c>
      <c r="E723" t="s">
        <v>9</v>
      </c>
      <c r="F723" s="2" t="str">
        <f t="shared" si="148"/>
        <v>NIE</v>
      </c>
      <c r="G723">
        <f t="shared" si="149"/>
        <v>0.2</v>
      </c>
      <c r="H723">
        <f t="shared" si="145"/>
        <v>150</v>
      </c>
      <c r="I723">
        <f t="shared" si="144"/>
        <v>0</v>
      </c>
      <c r="J723">
        <f t="shared" si="153"/>
        <v>55000</v>
      </c>
      <c r="K723">
        <f t="shared" si="154"/>
        <v>78600</v>
      </c>
      <c r="L723">
        <f t="shared" si="155"/>
        <v>23600</v>
      </c>
      <c r="M723">
        <f t="shared" si="150"/>
        <v>55000</v>
      </c>
      <c r="N723">
        <f t="shared" si="151"/>
        <v>12</v>
      </c>
      <c r="O723" t="str">
        <f t="shared" si="156"/>
        <v>nie</v>
      </c>
      <c r="P723" t="str">
        <f t="shared" si="152"/>
        <v>nie</v>
      </c>
      <c r="Q723">
        <f>IF(P723="koniec",IF(J723&gt;=2400,MAX(Q$2:Q722)+3,0),0)</f>
        <v>0</v>
      </c>
      <c r="R723">
        <f>IF(F723="tak",30*G723*(10+MAX(Q$2:Q722))+R722,R722)</f>
        <v>251517</v>
      </c>
      <c r="S723">
        <f>IF(B723=7,15*(10+MAX(Q$2:Q723)),0)+S722</f>
        <v>56630</v>
      </c>
      <c r="T723">
        <f>IF(F723="tak",30*G723*(10+MAX(Q$2:Q722))-D723+T722,T722-D723)</f>
        <v>227917</v>
      </c>
    </row>
    <row r="724" spans="1:20" x14ac:dyDescent="0.3">
      <c r="A724" s="2">
        <v>45649</v>
      </c>
      <c r="B724">
        <f t="shared" si="146"/>
        <v>1</v>
      </c>
      <c r="C724">
        <v>10</v>
      </c>
      <c r="D724">
        <f t="shared" si="147"/>
        <v>0</v>
      </c>
      <c r="E724" t="s">
        <v>9</v>
      </c>
      <c r="F724" s="2" t="str">
        <f t="shared" si="148"/>
        <v>TAK</v>
      </c>
      <c r="G724">
        <f t="shared" si="149"/>
        <v>0.2</v>
      </c>
      <c r="H724">
        <f t="shared" si="145"/>
        <v>0</v>
      </c>
      <c r="I724">
        <f t="shared" si="144"/>
        <v>60</v>
      </c>
      <c r="J724">
        <f t="shared" si="153"/>
        <v>55060</v>
      </c>
      <c r="K724">
        <f t="shared" si="154"/>
        <v>78660</v>
      </c>
      <c r="L724">
        <f t="shared" si="155"/>
        <v>23600</v>
      </c>
      <c r="M724">
        <f t="shared" si="150"/>
        <v>55060</v>
      </c>
      <c r="N724">
        <f t="shared" si="151"/>
        <v>12</v>
      </c>
      <c r="O724" t="str">
        <f t="shared" si="156"/>
        <v>nie</v>
      </c>
      <c r="P724" t="str">
        <f t="shared" si="152"/>
        <v>nie</v>
      </c>
      <c r="Q724">
        <f>IF(P724="koniec",IF(J724&gt;=2400,MAX(Q$2:Q723)+3,0),0)</f>
        <v>0</v>
      </c>
      <c r="R724">
        <f>IF(F724="tak",30*G724*(10+MAX(Q$2:Q723))+R723,R723)</f>
        <v>251901</v>
      </c>
      <c r="S724">
        <f>IF(B724=7,15*(10+MAX(Q$2:Q724)),0)+S723</f>
        <v>56630</v>
      </c>
      <c r="T724">
        <f>IF(F724="tak",30*G724*(10+MAX(Q$2:Q723))-D724+T723,T723-D724)</f>
        <v>228301</v>
      </c>
    </row>
    <row r="725" spans="1:20" x14ac:dyDescent="0.3">
      <c r="A725" s="2">
        <v>45650</v>
      </c>
      <c r="B725">
        <f t="shared" si="146"/>
        <v>2</v>
      </c>
      <c r="C725">
        <v>10</v>
      </c>
      <c r="D725">
        <f t="shared" si="147"/>
        <v>0</v>
      </c>
      <c r="E725" t="s">
        <v>9</v>
      </c>
      <c r="F725" s="2" t="str">
        <f t="shared" si="148"/>
        <v>TAK</v>
      </c>
      <c r="G725">
        <f t="shared" si="149"/>
        <v>0.2</v>
      </c>
      <c r="H725">
        <f t="shared" si="145"/>
        <v>0</v>
      </c>
      <c r="I725">
        <f t="shared" si="144"/>
        <v>60</v>
      </c>
      <c r="J725">
        <f t="shared" si="153"/>
        <v>55120</v>
      </c>
      <c r="K725">
        <f t="shared" si="154"/>
        <v>78720</v>
      </c>
      <c r="L725">
        <f t="shared" si="155"/>
        <v>23600</v>
      </c>
      <c r="M725">
        <f t="shared" si="150"/>
        <v>55120</v>
      </c>
      <c r="N725">
        <f t="shared" si="151"/>
        <v>12</v>
      </c>
      <c r="O725" t="str">
        <f t="shared" si="156"/>
        <v>nie</v>
      </c>
      <c r="P725" t="str">
        <f t="shared" si="152"/>
        <v>nie</v>
      </c>
      <c r="Q725">
        <f>IF(P725="koniec",IF(J725&gt;=2400,MAX(Q$2:Q724)+3,0),0)</f>
        <v>0</v>
      </c>
      <c r="R725">
        <f>IF(F725="tak",30*G725*(10+MAX(Q$2:Q724))+R724,R724)</f>
        <v>252285</v>
      </c>
      <c r="S725">
        <f>IF(B725=7,15*(10+MAX(Q$2:Q725)),0)+S724</f>
        <v>56630</v>
      </c>
      <c r="T725">
        <f>IF(F725="tak",30*G725*(10+MAX(Q$2:Q724))-D725+T724,T724-D725)</f>
        <v>228685</v>
      </c>
    </row>
    <row r="726" spans="1:20" x14ac:dyDescent="0.3">
      <c r="A726" s="2">
        <v>45651</v>
      </c>
      <c r="B726">
        <f t="shared" si="146"/>
        <v>3</v>
      </c>
      <c r="C726">
        <v>10</v>
      </c>
      <c r="D726">
        <f t="shared" si="147"/>
        <v>0</v>
      </c>
      <c r="E726" t="s">
        <v>9</v>
      </c>
      <c r="F726" s="2" t="str">
        <f t="shared" si="148"/>
        <v>TAK</v>
      </c>
      <c r="G726">
        <f t="shared" si="149"/>
        <v>0.2</v>
      </c>
      <c r="H726">
        <f t="shared" si="145"/>
        <v>0</v>
      </c>
      <c r="I726">
        <f t="shared" si="144"/>
        <v>60</v>
      </c>
      <c r="J726">
        <f t="shared" si="153"/>
        <v>55180</v>
      </c>
      <c r="K726">
        <f t="shared" si="154"/>
        <v>78780</v>
      </c>
      <c r="L726">
        <f t="shared" si="155"/>
        <v>23600</v>
      </c>
      <c r="M726">
        <f t="shared" si="150"/>
        <v>55180</v>
      </c>
      <c r="N726">
        <f t="shared" si="151"/>
        <v>12</v>
      </c>
      <c r="O726" t="str">
        <f t="shared" si="156"/>
        <v>nie</v>
      </c>
      <c r="P726" t="str">
        <f t="shared" si="152"/>
        <v>nie</v>
      </c>
      <c r="Q726">
        <f>IF(P726="koniec",IF(J726&gt;=2400,MAX(Q$2:Q725)+3,0),0)</f>
        <v>0</v>
      </c>
      <c r="R726">
        <f>IF(F726="tak",30*G726*(10+MAX(Q$2:Q725))+R725,R725)</f>
        <v>252669</v>
      </c>
      <c r="S726">
        <f>IF(B726=7,15*(10+MAX(Q$2:Q726)),0)+S725</f>
        <v>56630</v>
      </c>
      <c r="T726">
        <f>IF(F726="tak",30*G726*(10+MAX(Q$2:Q725))-D726+T725,T725-D726)</f>
        <v>229069</v>
      </c>
    </row>
    <row r="727" spans="1:20" x14ac:dyDescent="0.3">
      <c r="A727" s="2">
        <v>45652</v>
      </c>
      <c r="B727">
        <f t="shared" si="146"/>
        <v>4</v>
      </c>
      <c r="C727">
        <v>10</v>
      </c>
      <c r="D727">
        <f t="shared" si="147"/>
        <v>0</v>
      </c>
      <c r="E727" t="s">
        <v>9</v>
      </c>
      <c r="F727" s="2" t="str">
        <f t="shared" si="148"/>
        <v>TAK</v>
      </c>
      <c r="G727">
        <f t="shared" si="149"/>
        <v>0.2</v>
      </c>
      <c r="H727">
        <f t="shared" si="145"/>
        <v>0</v>
      </c>
      <c r="I727">
        <f t="shared" si="144"/>
        <v>60</v>
      </c>
      <c r="J727">
        <f t="shared" si="153"/>
        <v>55240</v>
      </c>
      <c r="K727">
        <f t="shared" si="154"/>
        <v>78840</v>
      </c>
      <c r="L727">
        <f t="shared" si="155"/>
        <v>23600</v>
      </c>
      <c r="M727">
        <f t="shared" si="150"/>
        <v>55240</v>
      </c>
      <c r="N727">
        <f t="shared" si="151"/>
        <v>12</v>
      </c>
      <c r="O727" t="str">
        <f t="shared" si="156"/>
        <v>nie</v>
      </c>
      <c r="P727" t="str">
        <f t="shared" si="152"/>
        <v>nie</v>
      </c>
      <c r="Q727">
        <f>IF(P727="koniec",IF(J727&gt;=2400,MAX(Q$2:Q726)+3,0),0)</f>
        <v>0</v>
      </c>
      <c r="R727">
        <f>IF(F727="tak",30*G727*(10+MAX(Q$2:Q726))+R726,R726)</f>
        <v>253053</v>
      </c>
      <c r="S727">
        <f>IF(B727=7,15*(10+MAX(Q$2:Q727)),0)+S726</f>
        <v>56630</v>
      </c>
      <c r="T727">
        <f>IF(F727="tak",30*G727*(10+MAX(Q$2:Q726))-D727+T726,T726-D727)</f>
        <v>229453</v>
      </c>
    </row>
    <row r="728" spans="1:20" x14ac:dyDescent="0.3">
      <c r="A728" s="2">
        <v>45653</v>
      </c>
      <c r="B728">
        <f t="shared" si="146"/>
        <v>5</v>
      </c>
      <c r="C728">
        <v>10</v>
      </c>
      <c r="D728">
        <f t="shared" si="147"/>
        <v>0</v>
      </c>
      <c r="E728" t="s">
        <v>9</v>
      </c>
      <c r="F728" s="2" t="str">
        <f t="shared" si="148"/>
        <v>TAK</v>
      </c>
      <c r="G728">
        <f t="shared" si="149"/>
        <v>0.2</v>
      </c>
      <c r="H728">
        <f t="shared" si="145"/>
        <v>0</v>
      </c>
      <c r="I728">
        <f t="shared" si="144"/>
        <v>60</v>
      </c>
      <c r="J728">
        <f t="shared" si="153"/>
        <v>55300</v>
      </c>
      <c r="K728">
        <f t="shared" si="154"/>
        <v>78900</v>
      </c>
      <c r="L728">
        <f t="shared" si="155"/>
        <v>23600</v>
      </c>
      <c r="M728">
        <f t="shared" si="150"/>
        <v>55300</v>
      </c>
      <c r="N728">
        <f t="shared" si="151"/>
        <v>12</v>
      </c>
      <c r="O728" t="str">
        <f t="shared" si="156"/>
        <v>nie</v>
      </c>
      <c r="P728" t="str">
        <f t="shared" si="152"/>
        <v>nie</v>
      </c>
      <c r="Q728">
        <f>IF(P728="koniec",IF(J728&gt;=2400,MAX(Q$2:Q727)+3,0),0)</f>
        <v>0</v>
      </c>
      <c r="R728">
        <f>IF(F728="tak",30*G728*(10+MAX(Q$2:Q727))+R727,R727)</f>
        <v>253437</v>
      </c>
      <c r="S728">
        <f>IF(B728=7,15*(10+MAX(Q$2:Q728)),0)+S727</f>
        <v>56630</v>
      </c>
      <c r="T728">
        <f>IF(F728="tak",30*G728*(10+MAX(Q$2:Q727))-D728+T727,T727-D728)</f>
        <v>229837</v>
      </c>
    </row>
    <row r="729" spans="1:20" x14ac:dyDescent="0.3">
      <c r="A729" s="2">
        <v>45654</v>
      </c>
      <c r="B729">
        <f t="shared" si="146"/>
        <v>6</v>
      </c>
      <c r="C729">
        <v>10</v>
      </c>
      <c r="D729">
        <f t="shared" si="147"/>
        <v>0</v>
      </c>
      <c r="E729" t="s">
        <v>9</v>
      </c>
      <c r="F729" s="2" t="str">
        <f t="shared" si="148"/>
        <v>NIE</v>
      </c>
      <c r="G729">
        <f t="shared" si="149"/>
        <v>0.2</v>
      </c>
      <c r="H729">
        <f t="shared" si="145"/>
        <v>0</v>
      </c>
      <c r="I729">
        <f t="shared" si="144"/>
        <v>0</v>
      </c>
      <c r="J729">
        <f t="shared" si="153"/>
        <v>55300</v>
      </c>
      <c r="K729">
        <f t="shared" si="154"/>
        <v>78900</v>
      </c>
      <c r="L729">
        <f t="shared" si="155"/>
        <v>23600</v>
      </c>
      <c r="M729">
        <f t="shared" si="150"/>
        <v>55300</v>
      </c>
      <c r="N729">
        <f t="shared" si="151"/>
        <v>12</v>
      </c>
      <c r="O729" t="str">
        <f t="shared" si="156"/>
        <v>nie</v>
      </c>
      <c r="P729" t="str">
        <f t="shared" si="152"/>
        <v>nie</v>
      </c>
      <c r="Q729">
        <f>IF(P729="koniec",IF(J729&gt;=2400,MAX(Q$2:Q728)+3,0),0)</f>
        <v>0</v>
      </c>
      <c r="R729">
        <f>IF(F729="tak",30*G729*(10+MAX(Q$2:Q728))+R728,R728)</f>
        <v>253437</v>
      </c>
      <c r="S729">
        <f>IF(B729=7,15*(10+MAX(Q$2:Q729)),0)+S728</f>
        <v>56630</v>
      </c>
      <c r="T729">
        <f>IF(F729="tak",30*G729*(10+MAX(Q$2:Q728))-D729+T728,T728-D729)</f>
        <v>229837</v>
      </c>
    </row>
    <row r="730" spans="1:20" x14ac:dyDescent="0.3">
      <c r="A730" s="2">
        <v>45655</v>
      </c>
      <c r="B730">
        <f t="shared" si="146"/>
        <v>7</v>
      </c>
      <c r="C730">
        <v>10</v>
      </c>
      <c r="D730">
        <f t="shared" si="147"/>
        <v>150</v>
      </c>
      <c r="E730" t="s">
        <v>9</v>
      </c>
      <c r="F730" s="2" t="str">
        <f t="shared" si="148"/>
        <v>NIE</v>
      </c>
      <c r="G730">
        <f t="shared" si="149"/>
        <v>0.2</v>
      </c>
      <c r="H730">
        <f t="shared" si="145"/>
        <v>150</v>
      </c>
      <c r="I730">
        <f t="shared" si="144"/>
        <v>0</v>
      </c>
      <c r="J730">
        <f t="shared" si="153"/>
        <v>55150</v>
      </c>
      <c r="K730">
        <f t="shared" si="154"/>
        <v>78900</v>
      </c>
      <c r="L730">
        <f t="shared" si="155"/>
        <v>23750</v>
      </c>
      <c r="M730">
        <f t="shared" si="150"/>
        <v>55150</v>
      </c>
      <c r="N730">
        <f t="shared" si="151"/>
        <v>12</v>
      </c>
      <c r="O730" t="str">
        <f t="shared" si="156"/>
        <v>nie</v>
      </c>
      <c r="P730" t="str">
        <f t="shared" si="152"/>
        <v>nie</v>
      </c>
      <c r="Q730">
        <f>IF(P730="koniec",IF(J730&gt;=2400,MAX(Q$2:Q729)+3,0),0)</f>
        <v>0</v>
      </c>
      <c r="R730">
        <f>IF(F730="tak",30*G730*(10+MAX(Q$2:Q729))+R729,R729)</f>
        <v>253437</v>
      </c>
      <c r="S730">
        <f>IF(B730=7,15*(10+MAX(Q$2:Q730)),0)+S729</f>
        <v>57590</v>
      </c>
      <c r="T730">
        <f>IF(F730="tak",30*G730*(10+MAX(Q$2:Q729))-D730+T729,T729-D730)</f>
        <v>229687</v>
      </c>
    </row>
    <row r="731" spans="1:20" x14ac:dyDescent="0.3">
      <c r="A731" s="2">
        <v>45656</v>
      </c>
      <c r="B731">
        <f t="shared" si="146"/>
        <v>1</v>
      </c>
      <c r="C731">
        <v>10</v>
      </c>
      <c r="D731">
        <f t="shared" si="147"/>
        <v>0</v>
      </c>
      <c r="E731" t="s">
        <v>9</v>
      </c>
      <c r="F731" s="2" t="str">
        <f t="shared" si="148"/>
        <v>TAK</v>
      </c>
      <c r="G731">
        <f t="shared" si="149"/>
        <v>0.2</v>
      </c>
      <c r="H731">
        <f t="shared" si="145"/>
        <v>0</v>
      </c>
      <c r="I731">
        <f t="shared" si="144"/>
        <v>60</v>
      </c>
      <c r="J731">
        <f t="shared" si="153"/>
        <v>55210</v>
      </c>
      <c r="K731">
        <f t="shared" si="154"/>
        <v>78960</v>
      </c>
      <c r="L731">
        <f t="shared" si="155"/>
        <v>23750</v>
      </c>
      <c r="M731">
        <f t="shared" si="150"/>
        <v>55210</v>
      </c>
      <c r="N731">
        <f t="shared" si="151"/>
        <v>12</v>
      </c>
      <c r="O731" t="str">
        <f t="shared" si="156"/>
        <v>nie</v>
      </c>
      <c r="P731" t="str">
        <f t="shared" si="152"/>
        <v>nie</v>
      </c>
      <c r="Q731">
        <f>IF(P731="koniec",IF(J731&gt;=2400,MAX(Q$2:Q730)+3,0),0)</f>
        <v>0</v>
      </c>
      <c r="R731">
        <f>IF(F731="tak",30*G731*(10+MAX(Q$2:Q730))+R730,R730)</f>
        <v>253821</v>
      </c>
      <c r="S731">
        <f>IF(B731=7,15*(10+MAX(Q$2:Q731)),0)+S730</f>
        <v>57590</v>
      </c>
      <c r="T731">
        <f>IF(F731="tak",30*G731*(10+MAX(Q$2:Q730))-D731+T730,T730-D731)</f>
        <v>230071</v>
      </c>
    </row>
    <row r="732" spans="1:20" x14ac:dyDescent="0.3">
      <c r="A732" s="2">
        <v>45657</v>
      </c>
      <c r="B732">
        <f t="shared" si="146"/>
        <v>2</v>
      </c>
      <c r="C732">
        <v>10</v>
      </c>
      <c r="D732">
        <f t="shared" si="147"/>
        <v>0</v>
      </c>
      <c r="E732" t="s">
        <v>9</v>
      </c>
      <c r="F732" s="2" t="str">
        <f t="shared" si="148"/>
        <v>TAK</v>
      </c>
      <c r="G732">
        <f t="shared" si="149"/>
        <v>0.2</v>
      </c>
      <c r="H732">
        <f t="shared" si="145"/>
        <v>0</v>
      </c>
      <c r="I732">
        <f t="shared" si="144"/>
        <v>60</v>
      </c>
      <c r="J732">
        <f t="shared" si="153"/>
        <v>55270</v>
      </c>
      <c r="K732">
        <f t="shared" si="154"/>
        <v>79020</v>
      </c>
      <c r="L732">
        <f t="shared" si="155"/>
        <v>23750</v>
      </c>
      <c r="M732">
        <f t="shared" si="150"/>
        <v>55270</v>
      </c>
      <c r="N732">
        <f t="shared" si="151"/>
        <v>12</v>
      </c>
      <c r="O732" t="str">
        <f t="shared" si="156"/>
        <v>nie</v>
      </c>
      <c r="P732" t="str">
        <f>IF(AND(O732="nie",O733="tak"),"koniec","nie")</f>
        <v>nie</v>
      </c>
      <c r="Q732">
        <f>IF(P732="koniec",IF(J732&gt;=2400,SUM(Q$2:Q732)+3,0),0)</f>
        <v>0</v>
      </c>
      <c r="R732">
        <f>IF(F732="tak",30*G732*(10+MAX(Q$2:Q731))+R731,R731)</f>
        <v>254205</v>
      </c>
      <c r="S732">
        <f>IF(B732=7,15*(10+MAX(Q$2:Q732)),0)+S731</f>
        <v>57590</v>
      </c>
      <c r="T732">
        <f>IF(F732="tak",30*G732*(10+MAX(Q$2:Q731))-D732+T731,T731-D732)</f>
        <v>230455</v>
      </c>
    </row>
  </sheetData>
  <autoFilter ref="A1:P732" xr:uid="{1036714E-31F8-41E5-852C-30428D16FCA5}">
    <filterColumn colId="15">
      <filters>
        <filter val="koniec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5E7B-D5DC-4C59-BD0B-8205EF88F4FE}">
  <dimension ref="A1:N13"/>
  <sheetViews>
    <sheetView zoomScale="130" zoomScaleNormal="130" workbookViewId="0">
      <selection sqref="A1:N1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10</v>
      </c>
      <c r="D1" t="s">
        <v>3</v>
      </c>
      <c r="E1" t="s">
        <v>4</v>
      </c>
      <c r="F1" t="s">
        <v>11</v>
      </c>
      <c r="G1" t="s">
        <v>12</v>
      </c>
      <c r="H1" t="s">
        <v>2</v>
      </c>
      <c r="I1" t="s">
        <v>13</v>
      </c>
      <c r="J1" t="s">
        <v>15</v>
      </c>
      <c r="K1" t="s">
        <v>16</v>
      </c>
      <c r="L1" t="s">
        <v>33</v>
      </c>
      <c r="M1" t="s">
        <v>35</v>
      </c>
      <c r="N1" t="s">
        <v>37</v>
      </c>
    </row>
    <row r="2" spans="1:14" x14ac:dyDescent="0.3">
      <c r="A2">
        <v>44957</v>
      </c>
      <c r="B2">
        <v>2</v>
      </c>
      <c r="C2">
        <v>10</v>
      </c>
      <c r="D2">
        <v>0</v>
      </c>
      <c r="E2" t="s">
        <v>9</v>
      </c>
      <c r="F2" t="s">
        <v>38</v>
      </c>
      <c r="G2">
        <v>0.2</v>
      </c>
      <c r="H2">
        <v>-7430</v>
      </c>
      <c r="I2">
        <v>1320</v>
      </c>
      <c r="J2">
        <v>8750</v>
      </c>
      <c r="K2">
        <v>-7430</v>
      </c>
      <c r="L2">
        <v>1</v>
      </c>
      <c r="M2" t="s">
        <v>34</v>
      </c>
      <c r="N2" t="s">
        <v>39</v>
      </c>
    </row>
    <row r="3" spans="1:14" x14ac:dyDescent="0.3">
      <c r="A3">
        <v>44985</v>
      </c>
      <c r="B3">
        <v>2</v>
      </c>
      <c r="C3">
        <v>10</v>
      </c>
      <c r="D3">
        <v>0</v>
      </c>
      <c r="E3" t="s">
        <v>9</v>
      </c>
      <c r="F3" t="s">
        <v>38</v>
      </c>
      <c r="G3">
        <v>0.2</v>
      </c>
      <c r="H3">
        <v>-6830</v>
      </c>
      <c r="I3">
        <v>2520</v>
      </c>
      <c r="J3">
        <v>9350</v>
      </c>
      <c r="K3">
        <v>-6830</v>
      </c>
      <c r="L3">
        <v>2</v>
      </c>
      <c r="M3" t="s">
        <v>34</v>
      </c>
      <c r="N3" t="s">
        <v>39</v>
      </c>
    </row>
    <row r="4" spans="1:14" x14ac:dyDescent="0.3">
      <c r="A4">
        <v>45016</v>
      </c>
      <c r="B4">
        <v>5</v>
      </c>
      <c r="C4">
        <v>10</v>
      </c>
      <c r="D4">
        <v>0</v>
      </c>
      <c r="E4" t="s">
        <v>6</v>
      </c>
      <c r="F4" t="s">
        <v>38</v>
      </c>
      <c r="G4">
        <v>0.5</v>
      </c>
      <c r="H4">
        <v>-5240</v>
      </c>
      <c r="I4">
        <v>4710</v>
      </c>
      <c r="J4">
        <v>9950</v>
      </c>
      <c r="K4">
        <v>-5240</v>
      </c>
      <c r="L4">
        <v>3</v>
      </c>
      <c r="M4" t="s">
        <v>34</v>
      </c>
      <c r="N4" t="s">
        <v>39</v>
      </c>
    </row>
    <row r="5" spans="1:14" x14ac:dyDescent="0.3">
      <c r="A5">
        <v>45046</v>
      </c>
      <c r="B5">
        <v>7</v>
      </c>
      <c r="C5">
        <v>10</v>
      </c>
      <c r="D5">
        <v>150</v>
      </c>
      <c r="E5" t="s">
        <v>6</v>
      </c>
      <c r="F5" t="s">
        <v>40</v>
      </c>
      <c r="G5">
        <v>0.5</v>
      </c>
      <c r="H5">
        <v>-2990</v>
      </c>
      <c r="I5">
        <v>7710</v>
      </c>
      <c r="J5">
        <v>10700</v>
      </c>
      <c r="K5">
        <v>-2990</v>
      </c>
      <c r="L5">
        <v>4</v>
      </c>
      <c r="M5" t="s">
        <v>34</v>
      </c>
      <c r="N5" t="s">
        <v>39</v>
      </c>
    </row>
    <row r="6" spans="1:14" x14ac:dyDescent="0.3">
      <c r="A6">
        <v>45077</v>
      </c>
      <c r="B6">
        <v>3</v>
      </c>
      <c r="C6">
        <v>10</v>
      </c>
      <c r="D6">
        <v>0</v>
      </c>
      <c r="E6" t="s">
        <v>6</v>
      </c>
      <c r="F6" t="s">
        <v>38</v>
      </c>
      <c r="G6">
        <v>0.5</v>
      </c>
      <c r="H6">
        <v>-140</v>
      </c>
      <c r="I6">
        <v>11160</v>
      </c>
      <c r="J6">
        <v>11300</v>
      </c>
      <c r="K6">
        <v>-140</v>
      </c>
      <c r="L6">
        <v>5</v>
      </c>
      <c r="M6" t="s">
        <v>34</v>
      </c>
      <c r="N6" t="s">
        <v>39</v>
      </c>
    </row>
    <row r="7" spans="1:14" x14ac:dyDescent="0.3">
      <c r="A7">
        <v>45107</v>
      </c>
      <c r="B7">
        <v>5</v>
      </c>
      <c r="C7">
        <v>10</v>
      </c>
      <c r="D7">
        <v>0</v>
      </c>
      <c r="E7" t="s">
        <v>7</v>
      </c>
      <c r="F7" t="s">
        <v>38</v>
      </c>
      <c r="G7">
        <v>0.9</v>
      </c>
      <c r="H7">
        <v>3520</v>
      </c>
      <c r="I7">
        <v>15420</v>
      </c>
      <c r="J7">
        <v>11900</v>
      </c>
      <c r="K7">
        <v>3520</v>
      </c>
      <c r="L7">
        <v>6</v>
      </c>
      <c r="M7" t="s">
        <v>34</v>
      </c>
      <c r="N7" t="s">
        <v>39</v>
      </c>
    </row>
    <row r="8" spans="1:14" x14ac:dyDescent="0.3">
      <c r="A8">
        <v>45138</v>
      </c>
      <c r="B8">
        <v>1</v>
      </c>
      <c r="C8">
        <v>10</v>
      </c>
      <c r="D8">
        <v>0</v>
      </c>
      <c r="E8" t="s">
        <v>7</v>
      </c>
      <c r="F8" t="s">
        <v>38</v>
      </c>
      <c r="G8">
        <v>0.9</v>
      </c>
      <c r="H8">
        <v>8440</v>
      </c>
      <c r="I8">
        <v>21090</v>
      </c>
      <c r="J8">
        <v>12650</v>
      </c>
      <c r="K8">
        <v>8440</v>
      </c>
      <c r="L8">
        <v>7</v>
      </c>
      <c r="M8" t="s">
        <v>34</v>
      </c>
      <c r="N8" t="s">
        <v>39</v>
      </c>
    </row>
    <row r="9" spans="1:14" x14ac:dyDescent="0.3">
      <c r="A9">
        <v>45169</v>
      </c>
      <c r="B9">
        <v>4</v>
      </c>
      <c r="C9">
        <v>10</v>
      </c>
      <c r="D9">
        <v>0</v>
      </c>
      <c r="E9" t="s">
        <v>7</v>
      </c>
      <c r="F9" t="s">
        <v>38</v>
      </c>
      <c r="G9">
        <v>0.9</v>
      </c>
      <c r="H9">
        <v>14050</v>
      </c>
      <c r="I9">
        <v>27300</v>
      </c>
      <c r="J9">
        <v>13250</v>
      </c>
      <c r="K9">
        <v>14050</v>
      </c>
      <c r="L9">
        <v>8</v>
      </c>
      <c r="M9" t="s">
        <v>34</v>
      </c>
      <c r="N9" t="s">
        <v>39</v>
      </c>
    </row>
    <row r="10" spans="1:14" x14ac:dyDescent="0.3">
      <c r="A10">
        <v>45199</v>
      </c>
      <c r="B10">
        <v>6</v>
      </c>
      <c r="C10">
        <v>10</v>
      </c>
      <c r="D10">
        <v>0</v>
      </c>
      <c r="E10" t="s">
        <v>8</v>
      </c>
      <c r="F10" t="s">
        <v>40</v>
      </c>
      <c r="G10">
        <v>0.4</v>
      </c>
      <c r="H10">
        <v>18370</v>
      </c>
      <c r="I10">
        <v>32220</v>
      </c>
      <c r="J10">
        <v>13850</v>
      </c>
      <c r="K10">
        <v>18370</v>
      </c>
      <c r="L10">
        <v>9</v>
      </c>
      <c r="M10" t="s">
        <v>34</v>
      </c>
      <c r="N10" t="s">
        <v>39</v>
      </c>
    </row>
    <row r="11" spans="1:14" x14ac:dyDescent="0.3">
      <c r="A11">
        <v>45230</v>
      </c>
      <c r="B11">
        <v>2</v>
      </c>
      <c r="C11">
        <v>10</v>
      </c>
      <c r="D11">
        <v>0</v>
      </c>
      <c r="E11" t="s">
        <v>8</v>
      </c>
      <c r="F11" t="s">
        <v>38</v>
      </c>
      <c r="G11">
        <v>0.4</v>
      </c>
      <c r="H11">
        <v>20260</v>
      </c>
      <c r="I11">
        <v>34860</v>
      </c>
      <c r="J11">
        <v>14600</v>
      </c>
      <c r="K11">
        <v>20260</v>
      </c>
      <c r="L11">
        <v>10</v>
      </c>
      <c r="M11" t="s">
        <v>34</v>
      </c>
      <c r="N11" t="s">
        <v>39</v>
      </c>
    </row>
    <row r="12" spans="1:14" x14ac:dyDescent="0.3">
      <c r="A12">
        <v>45260</v>
      </c>
      <c r="B12">
        <v>4</v>
      </c>
      <c r="C12">
        <v>10</v>
      </c>
      <c r="D12">
        <v>0</v>
      </c>
      <c r="E12" t="s">
        <v>8</v>
      </c>
      <c r="F12" t="s">
        <v>38</v>
      </c>
      <c r="G12">
        <v>0.4</v>
      </c>
      <c r="H12">
        <v>22300</v>
      </c>
      <c r="I12">
        <v>37500</v>
      </c>
      <c r="J12">
        <v>15200</v>
      </c>
      <c r="K12">
        <v>22300</v>
      </c>
      <c r="L12">
        <v>11</v>
      </c>
      <c r="M12" t="s">
        <v>34</v>
      </c>
      <c r="N12" t="s">
        <v>39</v>
      </c>
    </row>
    <row r="13" spans="1:14" x14ac:dyDescent="0.3">
      <c r="A13">
        <v>45291</v>
      </c>
      <c r="B13">
        <v>7</v>
      </c>
      <c r="C13">
        <v>10</v>
      </c>
      <c r="D13">
        <v>150</v>
      </c>
      <c r="E13" t="s">
        <v>9</v>
      </c>
      <c r="F13" t="s">
        <v>40</v>
      </c>
      <c r="G13">
        <v>0.2</v>
      </c>
      <c r="H13">
        <v>23650</v>
      </c>
      <c r="I13">
        <v>39600</v>
      </c>
      <c r="J13">
        <v>15950</v>
      </c>
      <c r="K13">
        <v>23650</v>
      </c>
      <c r="L13">
        <v>12</v>
      </c>
      <c r="M13" t="s">
        <v>34</v>
      </c>
      <c r="N13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83AC-F853-4B40-947F-D0FB941853CF}">
  <dimension ref="A1:S733"/>
  <sheetViews>
    <sheetView tabSelected="1" zoomScale="110" zoomScaleNormal="110" workbookViewId="0">
      <selection activeCell="J153" sqref="J153"/>
    </sheetView>
  </sheetViews>
  <sheetFormatPr defaultRowHeight="14.4" x14ac:dyDescent="0.3"/>
  <cols>
    <col min="1" max="1" width="13.88671875" customWidth="1"/>
    <col min="2" max="2" width="7.109375" customWidth="1"/>
    <col min="3" max="3" width="8.6640625" customWidth="1"/>
    <col min="4" max="4" width="8.5546875" customWidth="1"/>
    <col min="5" max="5" width="6.33203125" customWidth="1"/>
    <col min="6" max="6" width="8.109375" customWidth="1"/>
    <col min="7" max="7" width="10.44140625" customWidth="1"/>
    <col min="9" max="9" width="11" customWidth="1"/>
    <col min="10" max="10" width="13" customWidth="1"/>
    <col min="11" max="11" width="11.33203125" customWidth="1"/>
    <col min="12" max="12" width="12" customWidth="1"/>
    <col min="14" max="14" width="13.77734375" customWidth="1"/>
    <col min="15" max="17" width="13.88671875" customWidth="1"/>
  </cols>
  <sheetData>
    <row r="1" spans="1:19" ht="28.8" x14ac:dyDescent="0.3">
      <c r="A1" s="1" t="s">
        <v>0</v>
      </c>
      <c r="B1" s="8" t="s">
        <v>4</v>
      </c>
      <c r="C1" s="1" t="s">
        <v>77</v>
      </c>
      <c r="D1" s="1" t="s">
        <v>78</v>
      </c>
      <c r="E1" s="1" t="s">
        <v>33</v>
      </c>
      <c r="F1" s="1" t="s">
        <v>79</v>
      </c>
      <c r="G1" s="1" t="s">
        <v>13</v>
      </c>
      <c r="H1" s="1" t="s">
        <v>15</v>
      </c>
      <c r="I1" s="1" t="s">
        <v>80</v>
      </c>
      <c r="J1" s="1" t="s">
        <v>76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/>
    </row>
    <row r="2" spans="1:19" x14ac:dyDescent="0.3">
      <c r="A2" s="2">
        <v>44927</v>
      </c>
      <c r="B2" t="s">
        <v>9</v>
      </c>
      <c r="C2">
        <v>10</v>
      </c>
      <c r="D2">
        <f>WEEKDAY(A2,2)</f>
        <v>7</v>
      </c>
      <c r="E2">
        <f>MONTH(A2)</f>
        <v>1</v>
      </c>
      <c r="F2">
        <f>VLOOKUP(B2,$R$3:$S$6,2,FALSE)</f>
        <v>0.2</v>
      </c>
      <c r="G2">
        <f>IF(D2&lt;6,30*C2,0)</f>
        <v>0</v>
      </c>
      <c r="H2">
        <v>8150</v>
      </c>
      <c r="I2">
        <v>0</v>
      </c>
      <c r="J2">
        <v>8150</v>
      </c>
      <c r="K2">
        <f>I2-J2</f>
        <v>-8150</v>
      </c>
      <c r="L2">
        <v>0</v>
      </c>
      <c r="M2">
        <v>10</v>
      </c>
      <c r="N2">
        <v>0</v>
      </c>
      <c r="O2">
        <v>8150</v>
      </c>
      <c r="P2">
        <f>N2-O2</f>
        <v>-8150</v>
      </c>
    </row>
    <row r="3" spans="1:19" x14ac:dyDescent="0.3">
      <c r="A3" s="2">
        <v>44928</v>
      </c>
      <c r="B3" t="s">
        <v>9</v>
      </c>
      <c r="C3">
        <v>10</v>
      </c>
      <c r="D3">
        <f t="shared" ref="D3:D66" si="0">WEEKDAY(A3,2)</f>
        <v>1</v>
      </c>
      <c r="E3">
        <f t="shared" ref="E3:E66" si="1">MONTH(A3)</f>
        <v>1</v>
      </c>
      <c r="F3">
        <f t="shared" ref="F3:F66" si="2">VLOOKUP(B3,$R$3:$S$6,2,FALSE)</f>
        <v>0.2</v>
      </c>
      <c r="G3">
        <f>IF(D3&lt;6,F3*30*C3,0)</f>
        <v>60</v>
      </c>
      <c r="H3">
        <f>IF(D3=7,C3*15,0)</f>
        <v>0</v>
      </c>
      <c r="I3">
        <f>I2+G3</f>
        <v>60</v>
      </c>
      <c r="J3">
        <f>J2+H3</f>
        <v>8150</v>
      </c>
      <c r="K3">
        <f t="shared" ref="K3:K66" si="3">I3-J3</f>
        <v>-8090</v>
      </c>
      <c r="L3">
        <f>IF(E3&lt;&gt;E4,IF(P2&gt;=2400,3,0),0)</f>
        <v>0</v>
      </c>
      <c r="M3">
        <f>M2+L3</f>
        <v>10</v>
      </c>
      <c r="N3">
        <f>IF(D3&lt;6,F3*30*M2,0)</f>
        <v>60</v>
      </c>
      <c r="O3">
        <f>IF(D3=7,M3*15,0)</f>
        <v>0</v>
      </c>
      <c r="P3">
        <f>N3-O3+P2</f>
        <v>-8090</v>
      </c>
      <c r="R3" t="s">
        <v>9</v>
      </c>
      <c r="S3" s="10">
        <v>0.2</v>
      </c>
    </row>
    <row r="4" spans="1:19" x14ac:dyDescent="0.3">
      <c r="A4" s="2">
        <v>44929</v>
      </c>
      <c r="B4" t="s">
        <v>9</v>
      </c>
      <c r="C4">
        <v>10</v>
      </c>
      <c r="D4">
        <f t="shared" si="0"/>
        <v>2</v>
      </c>
      <c r="E4">
        <f t="shared" si="1"/>
        <v>1</v>
      </c>
      <c r="F4">
        <f t="shared" si="2"/>
        <v>0.2</v>
      </c>
      <c r="G4">
        <f t="shared" ref="G4:G67" si="4">IF(D4&lt;6,F4*30*C4,0)</f>
        <v>60</v>
      </c>
      <c r="H4">
        <f t="shared" ref="H4:H67" si="5">IF(D4=7,C4*15,0)</f>
        <v>0</v>
      </c>
      <c r="I4">
        <f t="shared" ref="I4:I67" si="6">I3+G4</f>
        <v>120</v>
      </c>
      <c r="J4">
        <f t="shared" ref="J4:J67" si="7">J3+H4</f>
        <v>8150</v>
      </c>
      <c r="K4">
        <f t="shared" si="3"/>
        <v>-8030</v>
      </c>
      <c r="L4">
        <f t="shared" ref="L4:L67" si="8">IF(E4&lt;&gt;E5,IF(P3&gt;=2400,3,0),0)</f>
        <v>0</v>
      </c>
      <c r="M4">
        <f t="shared" ref="M4:M67" si="9">M3+L4</f>
        <v>10</v>
      </c>
      <c r="N4">
        <f t="shared" ref="N4:N67" si="10">IF(D4&lt;6,F4*30*M3,0)</f>
        <v>60</v>
      </c>
      <c r="O4">
        <f t="shared" ref="O4:O67" si="11">IF(D4=7,M4*15,0)</f>
        <v>0</v>
      </c>
      <c r="P4">
        <f t="shared" ref="P4:P67" si="12">N4-O4+P3</f>
        <v>-8030</v>
      </c>
      <c r="R4" t="s">
        <v>6</v>
      </c>
      <c r="S4" s="10">
        <v>0.5</v>
      </c>
    </row>
    <row r="5" spans="1:19" x14ac:dyDescent="0.3">
      <c r="A5" s="2">
        <v>44930</v>
      </c>
      <c r="B5" t="s">
        <v>9</v>
      </c>
      <c r="C5">
        <v>10</v>
      </c>
      <c r="D5">
        <f t="shared" si="0"/>
        <v>3</v>
      </c>
      <c r="E5">
        <f t="shared" si="1"/>
        <v>1</v>
      </c>
      <c r="F5">
        <f t="shared" si="2"/>
        <v>0.2</v>
      </c>
      <c r="G5">
        <f t="shared" si="4"/>
        <v>60</v>
      </c>
      <c r="H5">
        <f t="shared" si="5"/>
        <v>0</v>
      </c>
      <c r="I5">
        <f t="shared" si="6"/>
        <v>180</v>
      </c>
      <c r="J5">
        <f t="shared" si="7"/>
        <v>8150</v>
      </c>
      <c r="K5">
        <f t="shared" si="3"/>
        <v>-7970</v>
      </c>
      <c r="L5">
        <f t="shared" si="8"/>
        <v>0</v>
      </c>
      <c r="M5">
        <f t="shared" si="9"/>
        <v>10</v>
      </c>
      <c r="N5">
        <f t="shared" si="10"/>
        <v>60</v>
      </c>
      <c r="O5">
        <f t="shared" si="11"/>
        <v>0</v>
      </c>
      <c r="P5">
        <f t="shared" si="12"/>
        <v>-7970</v>
      </c>
      <c r="R5" t="s">
        <v>7</v>
      </c>
      <c r="S5" s="10">
        <v>0.9</v>
      </c>
    </row>
    <row r="6" spans="1:19" x14ac:dyDescent="0.3">
      <c r="A6" s="2">
        <v>44931</v>
      </c>
      <c r="B6" t="s">
        <v>9</v>
      </c>
      <c r="C6">
        <v>10</v>
      </c>
      <c r="D6">
        <f t="shared" si="0"/>
        <v>4</v>
      </c>
      <c r="E6">
        <f t="shared" si="1"/>
        <v>1</v>
      </c>
      <c r="F6">
        <f t="shared" si="2"/>
        <v>0.2</v>
      </c>
      <c r="G6">
        <f t="shared" si="4"/>
        <v>60</v>
      </c>
      <c r="H6">
        <f t="shared" si="5"/>
        <v>0</v>
      </c>
      <c r="I6">
        <f t="shared" si="6"/>
        <v>240</v>
      </c>
      <c r="J6">
        <f t="shared" si="7"/>
        <v>8150</v>
      </c>
      <c r="K6">
        <f t="shared" si="3"/>
        <v>-7910</v>
      </c>
      <c r="L6">
        <f t="shared" si="8"/>
        <v>0</v>
      </c>
      <c r="M6">
        <f t="shared" si="9"/>
        <v>10</v>
      </c>
      <c r="N6">
        <f t="shared" si="10"/>
        <v>60</v>
      </c>
      <c r="O6">
        <f t="shared" si="11"/>
        <v>0</v>
      </c>
      <c r="P6">
        <f t="shared" si="12"/>
        <v>-7910</v>
      </c>
      <c r="R6" t="s">
        <v>8</v>
      </c>
      <c r="S6" s="10">
        <v>0.4</v>
      </c>
    </row>
    <row r="7" spans="1:19" x14ac:dyDescent="0.3">
      <c r="A7" s="2">
        <v>44932</v>
      </c>
      <c r="B7" t="s">
        <v>9</v>
      </c>
      <c r="C7">
        <v>10</v>
      </c>
      <c r="D7">
        <f t="shared" si="0"/>
        <v>5</v>
      </c>
      <c r="E7">
        <f t="shared" si="1"/>
        <v>1</v>
      </c>
      <c r="F7">
        <f t="shared" si="2"/>
        <v>0.2</v>
      </c>
      <c r="G7">
        <f t="shared" si="4"/>
        <v>60</v>
      </c>
      <c r="H7">
        <f t="shared" si="5"/>
        <v>0</v>
      </c>
      <c r="I7">
        <f t="shared" si="6"/>
        <v>300</v>
      </c>
      <c r="J7">
        <f t="shared" si="7"/>
        <v>8150</v>
      </c>
      <c r="K7">
        <f t="shared" si="3"/>
        <v>-7850</v>
      </c>
      <c r="L7">
        <f t="shared" si="8"/>
        <v>0</v>
      </c>
      <c r="M7">
        <f t="shared" si="9"/>
        <v>10</v>
      </c>
      <c r="N7">
        <f t="shared" si="10"/>
        <v>60</v>
      </c>
      <c r="O7">
        <f t="shared" si="11"/>
        <v>0</v>
      </c>
      <c r="P7">
        <f t="shared" si="12"/>
        <v>-7850</v>
      </c>
    </row>
    <row r="8" spans="1:19" x14ac:dyDescent="0.3">
      <c r="A8" s="2">
        <v>44933</v>
      </c>
      <c r="B8" t="s">
        <v>9</v>
      </c>
      <c r="C8">
        <v>10</v>
      </c>
      <c r="D8">
        <f t="shared" si="0"/>
        <v>6</v>
      </c>
      <c r="E8">
        <f t="shared" si="1"/>
        <v>1</v>
      </c>
      <c r="F8">
        <f t="shared" si="2"/>
        <v>0.2</v>
      </c>
      <c r="G8">
        <f t="shared" si="4"/>
        <v>0</v>
      </c>
      <c r="H8">
        <f t="shared" si="5"/>
        <v>0</v>
      </c>
      <c r="I8">
        <f t="shared" si="6"/>
        <v>300</v>
      </c>
      <c r="J8">
        <f t="shared" si="7"/>
        <v>8150</v>
      </c>
      <c r="K8">
        <f t="shared" si="3"/>
        <v>-7850</v>
      </c>
      <c r="L8">
        <f t="shared" si="8"/>
        <v>0</v>
      </c>
      <c r="M8">
        <f t="shared" si="9"/>
        <v>10</v>
      </c>
      <c r="N8">
        <f t="shared" si="10"/>
        <v>0</v>
      </c>
      <c r="O8">
        <f t="shared" si="11"/>
        <v>0</v>
      </c>
      <c r="P8">
        <f t="shared" si="12"/>
        <v>-7850</v>
      </c>
    </row>
    <row r="9" spans="1:19" x14ac:dyDescent="0.3">
      <c r="A9" s="2">
        <v>44934</v>
      </c>
      <c r="B9" t="s">
        <v>9</v>
      </c>
      <c r="C9">
        <v>10</v>
      </c>
      <c r="D9">
        <f t="shared" si="0"/>
        <v>7</v>
      </c>
      <c r="E9">
        <f t="shared" si="1"/>
        <v>1</v>
      </c>
      <c r="F9">
        <f t="shared" si="2"/>
        <v>0.2</v>
      </c>
      <c r="G9">
        <f t="shared" si="4"/>
        <v>0</v>
      </c>
      <c r="H9">
        <f t="shared" si="5"/>
        <v>150</v>
      </c>
      <c r="I9">
        <f t="shared" si="6"/>
        <v>300</v>
      </c>
      <c r="J9">
        <f t="shared" si="7"/>
        <v>8300</v>
      </c>
      <c r="K9">
        <f t="shared" si="3"/>
        <v>-8000</v>
      </c>
      <c r="L9">
        <f t="shared" si="8"/>
        <v>0</v>
      </c>
      <c r="M9">
        <f t="shared" si="9"/>
        <v>10</v>
      </c>
      <c r="N9">
        <f t="shared" si="10"/>
        <v>0</v>
      </c>
      <c r="O9">
        <f t="shared" si="11"/>
        <v>150</v>
      </c>
      <c r="P9">
        <f t="shared" si="12"/>
        <v>-8000</v>
      </c>
    </row>
    <row r="10" spans="1:19" x14ac:dyDescent="0.3">
      <c r="A10" s="2">
        <v>44935</v>
      </c>
      <c r="B10" t="s">
        <v>9</v>
      </c>
      <c r="C10">
        <v>10</v>
      </c>
      <c r="D10">
        <f t="shared" si="0"/>
        <v>1</v>
      </c>
      <c r="E10">
        <f t="shared" si="1"/>
        <v>1</v>
      </c>
      <c r="F10">
        <f t="shared" si="2"/>
        <v>0.2</v>
      </c>
      <c r="G10">
        <f t="shared" si="4"/>
        <v>60</v>
      </c>
      <c r="H10">
        <f t="shared" si="5"/>
        <v>0</v>
      </c>
      <c r="I10">
        <f t="shared" si="6"/>
        <v>360</v>
      </c>
      <c r="J10">
        <f t="shared" si="7"/>
        <v>8300</v>
      </c>
      <c r="K10">
        <f t="shared" si="3"/>
        <v>-7940</v>
      </c>
      <c r="L10">
        <f t="shared" si="8"/>
        <v>0</v>
      </c>
      <c r="M10">
        <f t="shared" si="9"/>
        <v>10</v>
      </c>
      <c r="N10">
        <f t="shared" si="10"/>
        <v>60</v>
      </c>
      <c r="O10">
        <f t="shared" si="11"/>
        <v>0</v>
      </c>
      <c r="P10">
        <f t="shared" si="12"/>
        <v>-7940</v>
      </c>
    </row>
    <row r="11" spans="1:19" x14ac:dyDescent="0.3">
      <c r="A11" s="2">
        <v>44936</v>
      </c>
      <c r="B11" t="s">
        <v>9</v>
      </c>
      <c r="C11">
        <v>10</v>
      </c>
      <c r="D11">
        <f t="shared" si="0"/>
        <v>2</v>
      </c>
      <c r="E11">
        <f t="shared" si="1"/>
        <v>1</v>
      </c>
      <c r="F11">
        <f t="shared" si="2"/>
        <v>0.2</v>
      </c>
      <c r="G11">
        <f t="shared" si="4"/>
        <v>60</v>
      </c>
      <c r="H11">
        <f t="shared" si="5"/>
        <v>0</v>
      </c>
      <c r="I11">
        <f t="shared" si="6"/>
        <v>420</v>
      </c>
      <c r="J11">
        <f t="shared" si="7"/>
        <v>8300</v>
      </c>
      <c r="K11">
        <f t="shared" si="3"/>
        <v>-7880</v>
      </c>
      <c r="L11">
        <f t="shared" si="8"/>
        <v>0</v>
      </c>
      <c r="M11">
        <f t="shared" si="9"/>
        <v>10</v>
      </c>
      <c r="N11">
        <f t="shared" si="10"/>
        <v>60</v>
      </c>
      <c r="O11">
        <f t="shared" si="11"/>
        <v>0</v>
      </c>
      <c r="P11">
        <f t="shared" si="12"/>
        <v>-7880</v>
      </c>
    </row>
    <row r="12" spans="1:19" x14ac:dyDescent="0.3">
      <c r="A12" s="2">
        <v>44937</v>
      </c>
      <c r="B12" t="s">
        <v>9</v>
      </c>
      <c r="C12">
        <v>10</v>
      </c>
      <c r="D12">
        <f t="shared" si="0"/>
        <v>3</v>
      </c>
      <c r="E12">
        <f t="shared" si="1"/>
        <v>1</v>
      </c>
      <c r="F12">
        <f t="shared" si="2"/>
        <v>0.2</v>
      </c>
      <c r="G12">
        <f t="shared" si="4"/>
        <v>60</v>
      </c>
      <c r="H12">
        <f t="shared" si="5"/>
        <v>0</v>
      </c>
      <c r="I12">
        <f t="shared" si="6"/>
        <v>480</v>
      </c>
      <c r="J12">
        <f t="shared" si="7"/>
        <v>8300</v>
      </c>
      <c r="K12">
        <f t="shared" si="3"/>
        <v>-7820</v>
      </c>
      <c r="L12">
        <f t="shared" si="8"/>
        <v>0</v>
      </c>
      <c r="M12">
        <f t="shared" si="9"/>
        <v>10</v>
      </c>
      <c r="N12">
        <f t="shared" si="10"/>
        <v>60</v>
      </c>
      <c r="O12">
        <f t="shared" si="11"/>
        <v>0</v>
      </c>
      <c r="P12">
        <f t="shared" si="12"/>
        <v>-7820</v>
      </c>
    </row>
    <row r="13" spans="1:19" x14ac:dyDescent="0.3">
      <c r="A13" s="2">
        <v>44938</v>
      </c>
      <c r="B13" t="s">
        <v>9</v>
      </c>
      <c r="C13">
        <v>10</v>
      </c>
      <c r="D13">
        <f t="shared" si="0"/>
        <v>4</v>
      </c>
      <c r="E13">
        <f t="shared" si="1"/>
        <v>1</v>
      </c>
      <c r="F13">
        <f t="shared" si="2"/>
        <v>0.2</v>
      </c>
      <c r="G13">
        <f t="shared" si="4"/>
        <v>60</v>
      </c>
      <c r="H13">
        <f t="shared" si="5"/>
        <v>0</v>
      </c>
      <c r="I13">
        <f t="shared" si="6"/>
        <v>540</v>
      </c>
      <c r="J13">
        <f t="shared" si="7"/>
        <v>8300</v>
      </c>
      <c r="K13">
        <f t="shared" si="3"/>
        <v>-7760</v>
      </c>
      <c r="L13">
        <f t="shared" si="8"/>
        <v>0</v>
      </c>
      <c r="M13">
        <f t="shared" si="9"/>
        <v>10</v>
      </c>
      <c r="N13">
        <f t="shared" si="10"/>
        <v>60</v>
      </c>
      <c r="O13">
        <f t="shared" si="11"/>
        <v>0</v>
      </c>
      <c r="P13">
        <f t="shared" si="12"/>
        <v>-7760</v>
      </c>
    </row>
    <row r="14" spans="1:19" x14ac:dyDescent="0.3">
      <c r="A14" s="2">
        <v>44939</v>
      </c>
      <c r="B14" t="s">
        <v>9</v>
      </c>
      <c r="C14">
        <v>10</v>
      </c>
      <c r="D14">
        <f t="shared" si="0"/>
        <v>5</v>
      </c>
      <c r="E14">
        <f t="shared" si="1"/>
        <v>1</v>
      </c>
      <c r="F14">
        <f t="shared" si="2"/>
        <v>0.2</v>
      </c>
      <c r="G14">
        <f t="shared" si="4"/>
        <v>60</v>
      </c>
      <c r="H14">
        <f t="shared" si="5"/>
        <v>0</v>
      </c>
      <c r="I14">
        <f t="shared" si="6"/>
        <v>600</v>
      </c>
      <c r="J14">
        <f t="shared" si="7"/>
        <v>8300</v>
      </c>
      <c r="K14">
        <f t="shared" si="3"/>
        <v>-7700</v>
      </c>
      <c r="L14">
        <f t="shared" si="8"/>
        <v>0</v>
      </c>
      <c r="M14">
        <f t="shared" si="9"/>
        <v>10</v>
      </c>
      <c r="N14">
        <f t="shared" si="10"/>
        <v>60</v>
      </c>
      <c r="O14">
        <f t="shared" si="11"/>
        <v>0</v>
      </c>
      <c r="P14">
        <f t="shared" si="12"/>
        <v>-7700</v>
      </c>
    </row>
    <row r="15" spans="1:19" x14ac:dyDescent="0.3">
      <c r="A15" s="2">
        <v>44940</v>
      </c>
      <c r="B15" t="s">
        <v>9</v>
      </c>
      <c r="C15">
        <v>10</v>
      </c>
      <c r="D15">
        <f t="shared" si="0"/>
        <v>6</v>
      </c>
      <c r="E15">
        <f t="shared" si="1"/>
        <v>1</v>
      </c>
      <c r="F15">
        <f t="shared" si="2"/>
        <v>0.2</v>
      </c>
      <c r="G15">
        <f t="shared" si="4"/>
        <v>0</v>
      </c>
      <c r="H15">
        <f t="shared" si="5"/>
        <v>0</v>
      </c>
      <c r="I15">
        <f t="shared" si="6"/>
        <v>600</v>
      </c>
      <c r="J15">
        <f t="shared" si="7"/>
        <v>8300</v>
      </c>
      <c r="K15">
        <f t="shared" si="3"/>
        <v>-7700</v>
      </c>
      <c r="L15">
        <f t="shared" si="8"/>
        <v>0</v>
      </c>
      <c r="M15">
        <f t="shared" si="9"/>
        <v>10</v>
      </c>
      <c r="N15">
        <f t="shared" si="10"/>
        <v>0</v>
      </c>
      <c r="O15">
        <f t="shared" si="11"/>
        <v>0</v>
      </c>
      <c r="P15">
        <f t="shared" si="12"/>
        <v>-7700</v>
      </c>
    </row>
    <row r="16" spans="1:19" x14ac:dyDescent="0.3">
      <c r="A16" s="2">
        <v>44941</v>
      </c>
      <c r="B16" t="s">
        <v>9</v>
      </c>
      <c r="C16">
        <v>10</v>
      </c>
      <c r="D16">
        <f t="shared" si="0"/>
        <v>7</v>
      </c>
      <c r="E16">
        <f t="shared" si="1"/>
        <v>1</v>
      </c>
      <c r="F16">
        <f t="shared" si="2"/>
        <v>0.2</v>
      </c>
      <c r="G16">
        <f t="shared" si="4"/>
        <v>0</v>
      </c>
      <c r="H16">
        <f t="shared" si="5"/>
        <v>150</v>
      </c>
      <c r="I16">
        <f t="shared" si="6"/>
        <v>600</v>
      </c>
      <c r="J16">
        <f t="shared" si="7"/>
        <v>8450</v>
      </c>
      <c r="K16">
        <f t="shared" si="3"/>
        <v>-7850</v>
      </c>
      <c r="L16">
        <f t="shared" si="8"/>
        <v>0</v>
      </c>
      <c r="M16">
        <f t="shared" si="9"/>
        <v>10</v>
      </c>
      <c r="N16">
        <f t="shared" si="10"/>
        <v>0</v>
      </c>
      <c r="O16">
        <f t="shared" si="11"/>
        <v>150</v>
      </c>
      <c r="P16">
        <f t="shared" si="12"/>
        <v>-7850</v>
      </c>
    </row>
    <row r="17" spans="1:16" x14ac:dyDescent="0.3">
      <c r="A17" s="2">
        <v>44942</v>
      </c>
      <c r="B17" t="s">
        <v>9</v>
      </c>
      <c r="C17">
        <v>10</v>
      </c>
      <c r="D17">
        <f t="shared" si="0"/>
        <v>1</v>
      </c>
      <c r="E17">
        <f t="shared" si="1"/>
        <v>1</v>
      </c>
      <c r="F17">
        <f t="shared" si="2"/>
        <v>0.2</v>
      </c>
      <c r="G17">
        <f t="shared" si="4"/>
        <v>60</v>
      </c>
      <c r="H17">
        <f t="shared" si="5"/>
        <v>0</v>
      </c>
      <c r="I17">
        <f t="shared" si="6"/>
        <v>660</v>
      </c>
      <c r="J17">
        <f t="shared" si="7"/>
        <v>8450</v>
      </c>
      <c r="K17">
        <f t="shared" si="3"/>
        <v>-7790</v>
      </c>
      <c r="L17">
        <f t="shared" si="8"/>
        <v>0</v>
      </c>
      <c r="M17">
        <f t="shared" si="9"/>
        <v>10</v>
      </c>
      <c r="N17">
        <f t="shared" si="10"/>
        <v>60</v>
      </c>
      <c r="O17">
        <f t="shared" si="11"/>
        <v>0</v>
      </c>
      <c r="P17">
        <f t="shared" si="12"/>
        <v>-7790</v>
      </c>
    </row>
    <row r="18" spans="1:16" x14ac:dyDescent="0.3">
      <c r="A18" s="2">
        <v>44943</v>
      </c>
      <c r="B18" t="s">
        <v>9</v>
      </c>
      <c r="C18">
        <v>10</v>
      </c>
      <c r="D18">
        <f t="shared" si="0"/>
        <v>2</v>
      </c>
      <c r="E18">
        <f t="shared" si="1"/>
        <v>1</v>
      </c>
      <c r="F18">
        <f t="shared" si="2"/>
        <v>0.2</v>
      </c>
      <c r="G18">
        <f t="shared" si="4"/>
        <v>60</v>
      </c>
      <c r="H18">
        <f t="shared" si="5"/>
        <v>0</v>
      </c>
      <c r="I18">
        <f t="shared" si="6"/>
        <v>720</v>
      </c>
      <c r="J18">
        <f t="shared" si="7"/>
        <v>8450</v>
      </c>
      <c r="K18">
        <f t="shared" si="3"/>
        <v>-7730</v>
      </c>
      <c r="L18">
        <f t="shared" si="8"/>
        <v>0</v>
      </c>
      <c r="M18">
        <f t="shared" si="9"/>
        <v>10</v>
      </c>
      <c r="N18">
        <f t="shared" si="10"/>
        <v>60</v>
      </c>
      <c r="O18">
        <f t="shared" si="11"/>
        <v>0</v>
      </c>
      <c r="P18">
        <f t="shared" si="12"/>
        <v>-7730</v>
      </c>
    </row>
    <row r="19" spans="1:16" x14ac:dyDescent="0.3">
      <c r="A19" s="2">
        <v>44944</v>
      </c>
      <c r="B19" t="s">
        <v>9</v>
      </c>
      <c r="C19">
        <v>10</v>
      </c>
      <c r="D19">
        <f t="shared" si="0"/>
        <v>3</v>
      </c>
      <c r="E19">
        <f t="shared" si="1"/>
        <v>1</v>
      </c>
      <c r="F19">
        <f t="shared" si="2"/>
        <v>0.2</v>
      </c>
      <c r="G19">
        <f t="shared" si="4"/>
        <v>60</v>
      </c>
      <c r="H19">
        <f t="shared" si="5"/>
        <v>0</v>
      </c>
      <c r="I19">
        <f t="shared" si="6"/>
        <v>780</v>
      </c>
      <c r="J19">
        <f t="shared" si="7"/>
        <v>8450</v>
      </c>
      <c r="K19">
        <f t="shared" si="3"/>
        <v>-7670</v>
      </c>
      <c r="L19">
        <f t="shared" si="8"/>
        <v>0</v>
      </c>
      <c r="M19">
        <f t="shared" si="9"/>
        <v>10</v>
      </c>
      <c r="N19">
        <f t="shared" si="10"/>
        <v>60</v>
      </c>
      <c r="O19">
        <f t="shared" si="11"/>
        <v>0</v>
      </c>
      <c r="P19">
        <f t="shared" si="12"/>
        <v>-7670</v>
      </c>
    </row>
    <row r="20" spans="1:16" x14ac:dyDescent="0.3">
      <c r="A20" s="2">
        <v>44945</v>
      </c>
      <c r="B20" t="s">
        <v>9</v>
      </c>
      <c r="C20">
        <v>10</v>
      </c>
      <c r="D20">
        <f t="shared" si="0"/>
        <v>4</v>
      </c>
      <c r="E20">
        <f t="shared" si="1"/>
        <v>1</v>
      </c>
      <c r="F20">
        <f t="shared" si="2"/>
        <v>0.2</v>
      </c>
      <c r="G20">
        <f t="shared" si="4"/>
        <v>60</v>
      </c>
      <c r="H20">
        <f t="shared" si="5"/>
        <v>0</v>
      </c>
      <c r="I20">
        <f t="shared" si="6"/>
        <v>840</v>
      </c>
      <c r="J20">
        <f t="shared" si="7"/>
        <v>8450</v>
      </c>
      <c r="K20">
        <f t="shared" si="3"/>
        <v>-7610</v>
      </c>
      <c r="L20">
        <f t="shared" si="8"/>
        <v>0</v>
      </c>
      <c r="M20">
        <f t="shared" si="9"/>
        <v>10</v>
      </c>
      <c r="N20">
        <f t="shared" si="10"/>
        <v>60</v>
      </c>
      <c r="O20">
        <f t="shared" si="11"/>
        <v>0</v>
      </c>
      <c r="P20">
        <f t="shared" si="12"/>
        <v>-7610</v>
      </c>
    </row>
    <row r="21" spans="1:16" x14ac:dyDescent="0.3">
      <c r="A21" s="2">
        <v>44946</v>
      </c>
      <c r="B21" t="s">
        <v>9</v>
      </c>
      <c r="C21">
        <v>10</v>
      </c>
      <c r="D21">
        <f t="shared" si="0"/>
        <v>5</v>
      </c>
      <c r="E21">
        <f t="shared" si="1"/>
        <v>1</v>
      </c>
      <c r="F21">
        <f t="shared" si="2"/>
        <v>0.2</v>
      </c>
      <c r="G21">
        <f t="shared" si="4"/>
        <v>60</v>
      </c>
      <c r="H21">
        <f t="shared" si="5"/>
        <v>0</v>
      </c>
      <c r="I21">
        <f t="shared" si="6"/>
        <v>900</v>
      </c>
      <c r="J21">
        <f t="shared" si="7"/>
        <v>8450</v>
      </c>
      <c r="K21">
        <f t="shared" si="3"/>
        <v>-7550</v>
      </c>
      <c r="L21">
        <f t="shared" si="8"/>
        <v>0</v>
      </c>
      <c r="M21">
        <f t="shared" si="9"/>
        <v>10</v>
      </c>
      <c r="N21">
        <f t="shared" si="10"/>
        <v>60</v>
      </c>
      <c r="O21">
        <f t="shared" si="11"/>
        <v>0</v>
      </c>
      <c r="P21">
        <f t="shared" si="12"/>
        <v>-7550</v>
      </c>
    </row>
    <row r="22" spans="1:16" x14ac:dyDescent="0.3">
      <c r="A22" s="2">
        <v>44947</v>
      </c>
      <c r="B22" t="s">
        <v>9</v>
      </c>
      <c r="C22">
        <v>10</v>
      </c>
      <c r="D22">
        <f t="shared" si="0"/>
        <v>6</v>
      </c>
      <c r="E22">
        <f t="shared" si="1"/>
        <v>1</v>
      </c>
      <c r="F22">
        <f t="shared" si="2"/>
        <v>0.2</v>
      </c>
      <c r="G22">
        <f t="shared" si="4"/>
        <v>0</v>
      </c>
      <c r="H22">
        <f t="shared" si="5"/>
        <v>0</v>
      </c>
      <c r="I22">
        <f t="shared" si="6"/>
        <v>900</v>
      </c>
      <c r="J22">
        <f t="shared" si="7"/>
        <v>8450</v>
      </c>
      <c r="K22">
        <f t="shared" si="3"/>
        <v>-7550</v>
      </c>
      <c r="L22">
        <f t="shared" si="8"/>
        <v>0</v>
      </c>
      <c r="M22">
        <f t="shared" si="9"/>
        <v>10</v>
      </c>
      <c r="N22">
        <f t="shared" si="10"/>
        <v>0</v>
      </c>
      <c r="O22">
        <f t="shared" si="11"/>
        <v>0</v>
      </c>
      <c r="P22">
        <f t="shared" si="12"/>
        <v>-7550</v>
      </c>
    </row>
    <row r="23" spans="1:16" x14ac:dyDescent="0.3">
      <c r="A23" s="2">
        <v>44948</v>
      </c>
      <c r="B23" t="s">
        <v>9</v>
      </c>
      <c r="C23">
        <v>10</v>
      </c>
      <c r="D23">
        <f t="shared" si="0"/>
        <v>7</v>
      </c>
      <c r="E23">
        <f t="shared" si="1"/>
        <v>1</v>
      </c>
      <c r="F23">
        <f t="shared" si="2"/>
        <v>0.2</v>
      </c>
      <c r="G23">
        <f t="shared" si="4"/>
        <v>0</v>
      </c>
      <c r="H23">
        <f t="shared" si="5"/>
        <v>150</v>
      </c>
      <c r="I23">
        <f t="shared" si="6"/>
        <v>900</v>
      </c>
      <c r="J23">
        <f t="shared" si="7"/>
        <v>8600</v>
      </c>
      <c r="K23">
        <f t="shared" si="3"/>
        <v>-7700</v>
      </c>
      <c r="L23">
        <f t="shared" si="8"/>
        <v>0</v>
      </c>
      <c r="M23">
        <f t="shared" si="9"/>
        <v>10</v>
      </c>
      <c r="N23">
        <f t="shared" si="10"/>
        <v>0</v>
      </c>
      <c r="O23">
        <f t="shared" si="11"/>
        <v>150</v>
      </c>
      <c r="P23">
        <f t="shared" si="12"/>
        <v>-7700</v>
      </c>
    </row>
    <row r="24" spans="1:16" x14ac:dyDescent="0.3">
      <c r="A24" s="2">
        <v>44949</v>
      </c>
      <c r="B24" t="s">
        <v>9</v>
      </c>
      <c r="C24">
        <v>10</v>
      </c>
      <c r="D24">
        <f t="shared" si="0"/>
        <v>1</v>
      </c>
      <c r="E24">
        <f t="shared" si="1"/>
        <v>1</v>
      </c>
      <c r="F24">
        <f t="shared" si="2"/>
        <v>0.2</v>
      </c>
      <c r="G24">
        <f t="shared" si="4"/>
        <v>60</v>
      </c>
      <c r="H24">
        <f t="shared" si="5"/>
        <v>0</v>
      </c>
      <c r="I24">
        <f t="shared" si="6"/>
        <v>960</v>
      </c>
      <c r="J24">
        <f t="shared" si="7"/>
        <v>8600</v>
      </c>
      <c r="K24">
        <f t="shared" si="3"/>
        <v>-7640</v>
      </c>
      <c r="L24">
        <f t="shared" si="8"/>
        <v>0</v>
      </c>
      <c r="M24">
        <f t="shared" si="9"/>
        <v>10</v>
      </c>
      <c r="N24">
        <f t="shared" si="10"/>
        <v>60</v>
      </c>
      <c r="O24">
        <f t="shared" si="11"/>
        <v>0</v>
      </c>
      <c r="P24">
        <f t="shared" si="12"/>
        <v>-7640</v>
      </c>
    </row>
    <row r="25" spans="1:16" x14ac:dyDescent="0.3">
      <c r="A25" s="2">
        <v>44950</v>
      </c>
      <c r="B25" t="s">
        <v>9</v>
      </c>
      <c r="C25">
        <v>10</v>
      </c>
      <c r="D25">
        <f t="shared" si="0"/>
        <v>2</v>
      </c>
      <c r="E25">
        <f t="shared" si="1"/>
        <v>1</v>
      </c>
      <c r="F25">
        <f t="shared" si="2"/>
        <v>0.2</v>
      </c>
      <c r="G25">
        <f t="shared" si="4"/>
        <v>60</v>
      </c>
      <c r="H25">
        <f t="shared" si="5"/>
        <v>0</v>
      </c>
      <c r="I25">
        <f t="shared" si="6"/>
        <v>1020</v>
      </c>
      <c r="J25">
        <f t="shared" si="7"/>
        <v>8600</v>
      </c>
      <c r="K25">
        <f t="shared" si="3"/>
        <v>-7580</v>
      </c>
      <c r="L25">
        <f t="shared" si="8"/>
        <v>0</v>
      </c>
      <c r="M25">
        <f t="shared" si="9"/>
        <v>10</v>
      </c>
      <c r="N25">
        <f t="shared" si="10"/>
        <v>60</v>
      </c>
      <c r="O25">
        <f t="shared" si="11"/>
        <v>0</v>
      </c>
      <c r="P25">
        <f t="shared" si="12"/>
        <v>-7580</v>
      </c>
    </row>
    <row r="26" spans="1:16" x14ac:dyDescent="0.3">
      <c r="A26" s="2">
        <v>44951</v>
      </c>
      <c r="B26" t="s">
        <v>9</v>
      </c>
      <c r="C26">
        <v>10</v>
      </c>
      <c r="D26">
        <f t="shared" si="0"/>
        <v>3</v>
      </c>
      <c r="E26">
        <f t="shared" si="1"/>
        <v>1</v>
      </c>
      <c r="F26">
        <f t="shared" si="2"/>
        <v>0.2</v>
      </c>
      <c r="G26">
        <f t="shared" si="4"/>
        <v>60</v>
      </c>
      <c r="H26">
        <f t="shared" si="5"/>
        <v>0</v>
      </c>
      <c r="I26">
        <f t="shared" si="6"/>
        <v>1080</v>
      </c>
      <c r="J26">
        <f t="shared" si="7"/>
        <v>8600</v>
      </c>
      <c r="K26">
        <f t="shared" si="3"/>
        <v>-7520</v>
      </c>
      <c r="L26">
        <f t="shared" si="8"/>
        <v>0</v>
      </c>
      <c r="M26">
        <f t="shared" si="9"/>
        <v>10</v>
      </c>
      <c r="N26">
        <f t="shared" si="10"/>
        <v>60</v>
      </c>
      <c r="O26">
        <f t="shared" si="11"/>
        <v>0</v>
      </c>
      <c r="P26">
        <f t="shared" si="12"/>
        <v>-7520</v>
      </c>
    </row>
    <row r="27" spans="1:16" x14ac:dyDescent="0.3">
      <c r="A27" s="2">
        <v>44952</v>
      </c>
      <c r="B27" t="s">
        <v>9</v>
      </c>
      <c r="C27">
        <v>10</v>
      </c>
      <c r="D27">
        <f t="shared" si="0"/>
        <v>4</v>
      </c>
      <c r="E27">
        <f t="shared" si="1"/>
        <v>1</v>
      </c>
      <c r="F27">
        <f t="shared" si="2"/>
        <v>0.2</v>
      </c>
      <c r="G27">
        <f t="shared" si="4"/>
        <v>60</v>
      </c>
      <c r="H27">
        <f t="shared" si="5"/>
        <v>0</v>
      </c>
      <c r="I27">
        <f t="shared" si="6"/>
        <v>1140</v>
      </c>
      <c r="J27">
        <f t="shared" si="7"/>
        <v>8600</v>
      </c>
      <c r="K27">
        <f t="shared" si="3"/>
        <v>-7460</v>
      </c>
      <c r="L27">
        <f t="shared" si="8"/>
        <v>0</v>
      </c>
      <c r="M27">
        <f t="shared" si="9"/>
        <v>10</v>
      </c>
      <c r="N27">
        <f t="shared" si="10"/>
        <v>60</v>
      </c>
      <c r="O27">
        <f t="shared" si="11"/>
        <v>0</v>
      </c>
      <c r="P27">
        <f t="shared" si="12"/>
        <v>-7460</v>
      </c>
    </row>
    <row r="28" spans="1:16" x14ac:dyDescent="0.3">
      <c r="A28" s="2">
        <v>44953</v>
      </c>
      <c r="B28" t="s">
        <v>9</v>
      </c>
      <c r="C28">
        <v>10</v>
      </c>
      <c r="D28">
        <f t="shared" si="0"/>
        <v>5</v>
      </c>
      <c r="E28">
        <f t="shared" si="1"/>
        <v>1</v>
      </c>
      <c r="F28">
        <f t="shared" si="2"/>
        <v>0.2</v>
      </c>
      <c r="G28">
        <f t="shared" si="4"/>
        <v>60</v>
      </c>
      <c r="H28">
        <f t="shared" si="5"/>
        <v>0</v>
      </c>
      <c r="I28">
        <f t="shared" si="6"/>
        <v>1200</v>
      </c>
      <c r="J28">
        <f t="shared" si="7"/>
        <v>8600</v>
      </c>
      <c r="K28">
        <f t="shared" si="3"/>
        <v>-7400</v>
      </c>
      <c r="L28">
        <f t="shared" si="8"/>
        <v>0</v>
      </c>
      <c r="M28">
        <f t="shared" si="9"/>
        <v>10</v>
      </c>
      <c r="N28">
        <f t="shared" si="10"/>
        <v>60</v>
      </c>
      <c r="O28">
        <f t="shared" si="11"/>
        <v>0</v>
      </c>
      <c r="P28">
        <f t="shared" si="12"/>
        <v>-7400</v>
      </c>
    </row>
    <row r="29" spans="1:16" x14ac:dyDescent="0.3">
      <c r="A29" s="2">
        <v>44954</v>
      </c>
      <c r="B29" t="s">
        <v>9</v>
      </c>
      <c r="C29">
        <v>10</v>
      </c>
      <c r="D29">
        <f t="shared" si="0"/>
        <v>6</v>
      </c>
      <c r="E29">
        <f t="shared" si="1"/>
        <v>1</v>
      </c>
      <c r="F29">
        <f t="shared" si="2"/>
        <v>0.2</v>
      </c>
      <c r="G29">
        <f t="shared" si="4"/>
        <v>0</v>
      </c>
      <c r="H29">
        <f t="shared" si="5"/>
        <v>0</v>
      </c>
      <c r="I29">
        <f t="shared" si="6"/>
        <v>1200</v>
      </c>
      <c r="J29">
        <f t="shared" si="7"/>
        <v>8600</v>
      </c>
      <c r="K29">
        <f t="shared" si="3"/>
        <v>-7400</v>
      </c>
      <c r="L29">
        <f t="shared" si="8"/>
        <v>0</v>
      </c>
      <c r="M29">
        <f t="shared" si="9"/>
        <v>10</v>
      </c>
      <c r="N29">
        <f t="shared" si="10"/>
        <v>0</v>
      </c>
      <c r="O29">
        <f t="shared" si="11"/>
        <v>0</v>
      </c>
      <c r="P29">
        <f t="shared" si="12"/>
        <v>-7400</v>
      </c>
    </row>
    <row r="30" spans="1:16" x14ac:dyDescent="0.3">
      <c r="A30" s="2">
        <v>44955</v>
      </c>
      <c r="B30" t="s">
        <v>9</v>
      </c>
      <c r="C30">
        <v>10</v>
      </c>
      <c r="D30">
        <f t="shared" si="0"/>
        <v>7</v>
      </c>
      <c r="E30">
        <f t="shared" si="1"/>
        <v>1</v>
      </c>
      <c r="F30">
        <f t="shared" si="2"/>
        <v>0.2</v>
      </c>
      <c r="G30">
        <f t="shared" si="4"/>
        <v>0</v>
      </c>
      <c r="H30">
        <f t="shared" si="5"/>
        <v>150</v>
      </c>
      <c r="I30">
        <f t="shared" si="6"/>
        <v>1200</v>
      </c>
      <c r="J30">
        <f t="shared" si="7"/>
        <v>8750</v>
      </c>
      <c r="K30">
        <f t="shared" si="3"/>
        <v>-7550</v>
      </c>
      <c r="L30">
        <f t="shared" si="8"/>
        <v>0</v>
      </c>
      <c r="M30">
        <f t="shared" si="9"/>
        <v>10</v>
      </c>
      <c r="N30">
        <f t="shared" si="10"/>
        <v>0</v>
      </c>
      <c r="O30">
        <f t="shared" si="11"/>
        <v>150</v>
      </c>
      <c r="P30">
        <f t="shared" si="12"/>
        <v>-7550</v>
      </c>
    </row>
    <row r="31" spans="1:16" x14ac:dyDescent="0.3">
      <c r="A31" s="2">
        <v>44956</v>
      </c>
      <c r="B31" t="s">
        <v>9</v>
      </c>
      <c r="C31">
        <v>10</v>
      </c>
      <c r="D31">
        <f t="shared" si="0"/>
        <v>1</v>
      </c>
      <c r="E31">
        <f t="shared" si="1"/>
        <v>1</v>
      </c>
      <c r="F31">
        <f t="shared" si="2"/>
        <v>0.2</v>
      </c>
      <c r="G31">
        <f t="shared" si="4"/>
        <v>60</v>
      </c>
      <c r="H31">
        <f t="shared" si="5"/>
        <v>0</v>
      </c>
      <c r="I31">
        <f t="shared" si="6"/>
        <v>1260</v>
      </c>
      <c r="J31">
        <f t="shared" si="7"/>
        <v>8750</v>
      </c>
      <c r="K31">
        <f t="shared" si="3"/>
        <v>-7490</v>
      </c>
      <c r="L31">
        <f t="shared" si="8"/>
        <v>0</v>
      </c>
      <c r="M31">
        <f t="shared" si="9"/>
        <v>10</v>
      </c>
      <c r="N31">
        <f t="shared" si="10"/>
        <v>60</v>
      </c>
      <c r="O31">
        <f t="shared" si="11"/>
        <v>0</v>
      </c>
      <c r="P31">
        <f t="shared" si="12"/>
        <v>-7490</v>
      </c>
    </row>
    <row r="32" spans="1:16" x14ac:dyDescent="0.3">
      <c r="A32" s="2">
        <v>44957</v>
      </c>
      <c r="B32" t="s">
        <v>9</v>
      </c>
      <c r="C32">
        <v>10</v>
      </c>
      <c r="D32">
        <f t="shared" si="0"/>
        <v>2</v>
      </c>
      <c r="E32">
        <f t="shared" si="1"/>
        <v>1</v>
      </c>
      <c r="F32">
        <f t="shared" si="2"/>
        <v>0.2</v>
      </c>
      <c r="G32">
        <f t="shared" si="4"/>
        <v>60</v>
      </c>
      <c r="H32">
        <f t="shared" si="5"/>
        <v>0</v>
      </c>
      <c r="I32">
        <f t="shared" si="6"/>
        <v>1320</v>
      </c>
      <c r="J32">
        <f t="shared" si="7"/>
        <v>8750</v>
      </c>
      <c r="K32">
        <f t="shared" si="3"/>
        <v>-7430</v>
      </c>
      <c r="L32">
        <f t="shared" si="8"/>
        <v>0</v>
      </c>
      <c r="M32">
        <f t="shared" si="9"/>
        <v>10</v>
      </c>
      <c r="N32">
        <f t="shared" si="10"/>
        <v>60</v>
      </c>
      <c r="O32">
        <f t="shared" si="11"/>
        <v>0</v>
      </c>
      <c r="P32">
        <f t="shared" si="12"/>
        <v>-7430</v>
      </c>
    </row>
    <row r="33" spans="1:16" x14ac:dyDescent="0.3">
      <c r="A33" s="2">
        <v>44958</v>
      </c>
      <c r="B33" t="s">
        <v>9</v>
      </c>
      <c r="C33">
        <v>10</v>
      </c>
      <c r="D33">
        <f t="shared" si="0"/>
        <v>3</v>
      </c>
      <c r="E33">
        <f t="shared" si="1"/>
        <v>2</v>
      </c>
      <c r="F33">
        <f t="shared" si="2"/>
        <v>0.2</v>
      </c>
      <c r="G33">
        <f t="shared" si="4"/>
        <v>60</v>
      </c>
      <c r="H33">
        <f t="shared" si="5"/>
        <v>0</v>
      </c>
      <c r="I33">
        <f t="shared" si="6"/>
        <v>1380</v>
      </c>
      <c r="J33">
        <f t="shared" si="7"/>
        <v>8750</v>
      </c>
      <c r="K33">
        <f t="shared" si="3"/>
        <v>-7370</v>
      </c>
      <c r="L33">
        <f t="shared" si="8"/>
        <v>0</v>
      </c>
      <c r="M33">
        <f t="shared" si="9"/>
        <v>10</v>
      </c>
      <c r="N33">
        <f t="shared" si="10"/>
        <v>60</v>
      </c>
      <c r="O33">
        <f t="shared" si="11"/>
        <v>0</v>
      </c>
      <c r="P33">
        <f t="shared" si="12"/>
        <v>-7370</v>
      </c>
    </row>
    <row r="34" spans="1:16" x14ac:dyDescent="0.3">
      <c r="A34" s="2">
        <v>44959</v>
      </c>
      <c r="B34" t="s">
        <v>9</v>
      </c>
      <c r="C34">
        <v>10</v>
      </c>
      <c r="D34">
        <f t="shared" si="0"/>
        <v>4</v>
      </c>
      <c r="E34">
        <f t="shared" si="1"/>
        <v>2</v>
      </c>
      <c r="F34">
        <f t="shared" si="2"/>
        <v>0.2</v>
      </c>
      <c r="G34">
        <f t="shared" si="4"/>
        <v>60</v>
      </c>
      <c r="H34">
        <f t="shared" si="5"/>
        <v>0</v>
      </c>
      <c r="I34">
        <f t="shared" si="6"/>
        <v>1440</v>
      </c>
      <c r="J34">
        <f t="shared" si="7"/>
        <v>8750</v>
      </c>
      <c r="K34">
        <f t="shared" si="3"/>
        <v>-7310</v>
      </c>
      <c r="L34">
        <f t="shared" si="8"/>
        <v>0</v>
      </c>
      <c r="M34">
        <f t="shared" si="9"/>
        <v>10</v>
      </c>
      <c r="N34">
        <f t="shared" si="10"/>
        <v>60</v>
      </c>
      <c r="O34">
        <f t="shared" si="11"/>
        <v>0</v>
      </c>
      <c r="P34">
        <f t="shared" si="12"/>
        <v>-7310</v>
      </c>
    </row>
    <row r="35" spans="1:16" x14ac:dyDescent="0.3">
      <c r="A35" s="2">
        <v>44960</v>
      </c>
      <c r="B35" t="s">
        <v>9</v>
      </c>
      <c r="C35">
        <v>10</v>
      </c>
      <c r="D35">
        <f t="shared" si="0"/>
        <v>5</v>
      </c>
      <c r="E35">
        <f t="shared" si="1"/>
        <v>2</v>
      </c>
      <c r="F35">
        <f t="shared" si="2"/>
        <v>0.2</v>
      </c>
      <c r="G35">
        <f t="shared" si="4"/>
        <v>60</v>
      </c>
      <c r="H35">
        <f t="shared" si="5"/>
        <v>0</v>
      </c>
      <c r="I35">
        <f t="shared" si="6"/>
        <v>1500</v>
      </c>
      <c r="J35">
        <f t="shared" si="7"/>
        <v>8750</v>
      </c>
      <c r="K35">
        <f t="shared" si="3"/>
        <v>-7250</v>
      </c>
      <c r="L35">
        <f t="shared" si="8"/>
        <v>0</v>
      </c>
      <c r="M35">
        <f t="shared" si="9"/>
        <v>10</v>
      </c>
      <c r="N35">
        <f t="shared" si="10"/>
        <v>60</v>
      </c>
      <c r="O35">
        <f t="shared" si="11"/>
        <v>0</v>
      </c>
      <c r="P35">
        <f t="shared" si="12"/>
        <v>-7250</v>
      </c>
    </row>
    <row r="36" spans="1:16" x14ac:dyDescent="0.3">
      <c r="A36" s="2">
        <v>44961</v>
      </c>
      <c r="B36" t="s">
        <v>9</v>
      </c>
      <c r="C36">
        <v>10</v>
      </c>
      <c r="D36">
        <f t="shared" si="0"/>
        <v>6</v>
      </c>
      <c r="E36">
        <f t="shared" si="1"/>
        <v>2</v>
      </c>
      <c r="F36">
        <f t="shared" si="2"/>
        <v>0.2</v>
      </c>
      <c r="G36">
        <f t="shared" si="4"/>
        <v>0</v>
      </c>
      <c r="H36">
        <f t="shared" si="5"/>
        <v>0</v>
      </c>
      <c r="I36">
        <f t="shared" si="6"/>
        <v>1500</v>
      </c>
      <c r="J36">
        <f t="shared" si="7"/>
        <v>8750</v>
      </c>
      <c r="K36">
        <f t="shared" si="3"/>
        <v>-7250</v>
      </c>
      <c r="L36">
        <f t="shared" si="8"/>
        <v>0</v>
      </c>
      <c r="M36">
        <f t="shared" si="9"/>
        <v>10</v>
      </c>
      <c r="N36">
        <f t="shared" si="10"/>
        <v>0</v>
      </c>
      <c r="O36">
        <f t="shared" si="11"/>
        <v>0</v>
      </c>
      <c r="P36">
        <f t="shared" si="12"/>
        <v>-7250</v>
      </c>
    </row>
    <row r="37" spans="1:16" x14ac:dyDescent="0.3">
      <c r="A37" s="2">
        <v>44962</v>
      </c>
      <c r="B37" t="s">
        <v>9</v>
      </c>
      <c r="C37">
        <v>10</v>
      </c>
      <c r="D37">
        <f t="shared" si="0"/>
        <v>7</v>
      </c>
      <c r="E37">
        <f t="shared" si="1"/>
        <v>2</v>
      </c>
      <c r="F37">
        <f t="shared" si="2"/>
        <v>0.2</v>
      </c>
      <c r="G37">
        <f t="shared" si="4"/>
        <v>0</v>
      </c>
      <c r="H37">
        <f t="shared" si="5"/>
        <v>150</v>
      </c>
      <c r="I37">
        <f t="shared" si="6"/>
        <v>1500</v>
      </c>
      <c r="J37">
        <f t="shared" si="7"/>
        <v>8900</v>
      </c>
      <c r="K37">
        <f t="shared" si="3"/>
        <v>-7400</v>
      </c>
      <c r="L37">
        <f t="shared" si="8"/>
        <v>0</v>
      </c>
      <c r="M37">
        <f t="shared" si="9"/>
        <v>10</v>
      </c>
      <c r="N37">
        <f t="shared" si="10"/>
        <v>0</v>
      </c>
      <c r="O37">
        <f t="shared" si="11"/>
        <v>150</v>
      </c>
      <c r="P37">
        <f t="shared" si="12"/>
        <v>-7400</v>
      </c>
    </row>
    <row r="38" spans="1:16" x14ac:dyDescent="0.3">
      <c r="A38" s="2">
        <v>44963</v>
      </c>
      <c r="B38" t="s">
        <v>9</v>
      </c>
      <c r="C38">
        <v>10</v>
      </c>
      <c r="D38">
        <f t="shared" si="0"/>
        <v>1</v>
      </c>
      <c r="E38">
        <f t="shared" si="1"/>
        <v>2</v>
      </c>
      <c r="F38">
        <f t="shared" si="2"/>
        <v>0.2</v>
      </c>
      <c r="G38">
        <f t="shared" si="4"/>
        <v>60</v>
      </c>
      <c r="H38">
        <f t="shared" si="5"/>
        <v>0</v>
      </c>
      <c r="I38">
        <f t="shared" si="6"/>
        <v>1560</v>
      </c>
      <c r="J38">
        <f t="shared" si="7"/>
        <v>8900</v>
      </c>
      <c r="K38">
        <f t="shared" si="3"/>
        <v>-7340</v>
      </c>
      <c r="L38">
        <f t="shared" si="8"/>
        <v>0</v>
      </c>
      <c r="M38">
        <f t="shared" si="9"/>
        <v>10</v>
      </c>
      <c r="N38">
        <f t="shared" si="10"/>
        <v>60</v>
      </c>
      <c r="O38">
        <f t="shared" si="11"/>
        <v>0</v>
      </c>
      <c r="P38">
        <f t="shared" si="12"/>
        <v>-7340</v>
      </c>
    </row>
    <row r="39" spans="1:16" x14ac:dyDescent="0.3">
      <c r="A39" s="2">
        <v>44964</v>
      </c>
      <c r="B39" t="s">
        <v>9</v>
      </c>
      <c r="C39">
        <v>10</v>
      </c>
      <c r="D39">
        <f t="shared" si="0"/>
        <v>2</v>
      </c>
      <c r="E39">
        <f t="shared" si="1"/>
        <v>2</v>
      </c>
      <c r="F39">
        <f t="shared" si="2"/>
        <v>0.2</v>
      </c>
      <c r="G39">
        <f t="shared" si="4"/>
        <v>60</v>
      </c>
      <c r="H39">
        <f t="shared" si="5"/>
        <v>0</v>
      </c>
      <c r="I39">
        <f t="shared" si="6"/>
        <v>1620</v>
      </c>
      <c r="J39">
        <f t="shared" si="7"/>
        <v>8900</v>
      </c>
      <c r="K39">
        <f t="shared" si="3"/>
        <v>-7280</v>
      </c>
      <c r="L39">
        <f t="shared" si="8"/>
        <v>0</v>
      </c>
      <c r="M39">
        <f t="shared" si="9"/>
        <v>10</v>
      </c>
      <c r="N39">
        <f t="shared" si="10"/>
        <v>60</v>
      </c>
      <c r="O39">
        <f t="shared" si="11"/>
        <v>0</v>
      </c>
      <c r="P39">
        <f t="shared" si="12"/>
        <v>-7280</v>
      </c>
    </row>
    <row r="40" spans="1:16" x14ac:dyDescent="0.3">
      <c r="A40" s="2">
        <v>44965</v>
      </c>
      <c r="B40" t="s">
        <v>9</v>
      </c>
      <c r="C40">
        <v>10</v>
      </c>
      <c r="D40">
        <f t="shared" si="0"/>
        <v>3</v>
      </c>
      <c r="E40">
        <f t="shared" si="1"/>
        <v>2</v>
      </c>
      <c r="F40">
        <f t="shared" si="2"/>
        <v>0.2</v>
      </c>
      <c r="G40">
        <f t="shared" si="4"/>
        <v>60</v>
      </c>
      <c r="H40">
        <f t="shared" si="5"/>
        <v>0</v>
      </c>
      <c r="I40">
        <f t="shared" si="6"/>
        <v>1680</v>
      </c>
      <c r="J40">
        <f t="shared" si="7"/>
        <v>8900</v>
      </c>
      <c r="K40">
        <f t="shared" si="3"/>
        <v>-7220</v>
      </c>
      <c r="L40">
        <f t="shared" si="8"/>
        <v>0</v>
      </c>
      <c r="M40">
        <f t="shared" si="9"/>
        <v>10</v>
      </c>
      <c r="N40">
        <f t="shared" si="10"/>
        <v>60</v>
      </c>
      <c r="O40">
        <f t="shared" si="11"/>
        <v>0</v>
      </c>
      <c r="P40">
        <f t="shared" si="12"/>
        <v>-7220</v>
      </c>
    </row>
    <row r="41" spans="1:16" x14ac:dyDescent="0.3">
      <c r="A41" s="2">
        <v>44966</v>
      </c>
      <c r="B41" t="s">
        <v>9</v>
      </c>
      <c r="C41">
        <v>10</v>
      </c>
      <c r="D41">
        <f t="shared" si="0"/>
        <v>4</v>
      </c>
      <c r="E41">
        <f t="shared" si="1"/>
        <v>2</v>
      </c>
      <c r="F41">
        <f t="shared" si="2"/>
        <v>0.2</v>
      </c>
      <c r="G41">
        <f t="shared" si="4"/>
        <v>60</v>
      </c>
      <c r="H41">
        <f t="shared" si="5"/>
        <v>0</v>
      </c>
      <c r="I41">
        <f t="shared" si="6"/>
        <v>1740</v>
      </c>
      <c r="J41">
        <f t="shared" si="7"/>
        <v>8900</v>
      </c>
      <c r="K41">
        <f t="shared" si="3"/>
        <v>-7160</v>
      </c>
      <c r="L41">
        <f t="shared" si="8"/>
        <v>0</v>
      </c>
      <c r="M41">
        <f t="shared" si="9"/>
        <v>10</v>
      </c>
      <c r="N41">
        <f t="shared" si="10"/>
        <v>60</v>
      </c>
      <c r="O41">
        <f t="shared" si="11"/>
        <v>0</v>
      </c>
      <c r="P41">
        <f t="shared" si="12"/>
        <v>-7160</v>
      </c>
    </row>
    <row r="42" spans="1:16" x14ac:dyDescent="0.3">
      <c r="A42" s="2">
        <v>44967</v>
      </c>
      <c r="B42" t="s">
        <v>9</v>
      </c>
      <c r="C42">
        <v>10</v>
      </c>
      <c r="D42">
        <f t="shared" si="0"/>
        <v>5</v>
      </c>
      <c r="E42">
        <f t="shared" si="1"/>
        <v>2</v>
      </c>
      <c r="F42">
        <f t="shared" si="2"/>
        <v>0.2</v>
      </c>
      <c r="G42">
        <f t="shared" si="4"/>
        <v>60</v>
      </c>
      <c r="H42">
        <f t="shared" si="5"/>
        <v>0</v>
      </c>
      <c r="I42">
        <f t="shared" si="6"/>
        <v>1800</v>
      </c>
      <c r="J42">
        <f t="shared" si="7"/>
        <v>8900</v>
      </c>
      <c r="K42">
        <f t="shared" si="3"/>
        <v>-7100</v>
      </c>
      <c r="L42">
        <f t="shared" si="8"/>
        <v>0</v>
      </c>
      <c r="M42">
        <f t="shared" si="9"/>
        <v>10</v>
      </c>
      <c r="N42">
        <f t="shared" si="10"/>
        <v>60</v>
      </c>
      <c r="O42">
        <f t="shared" si="11"/>
        <v>0</v>
      </c>
      <c r="P42">
        <f t="shared" si="12"/>
        <v>-7100</v>
      </c>
    </row>
    <row r="43" spans="1:16" x14ac:dyDescent="0.3">
      <c r="A43" s="2">
        <v>44968</v>
      </c>
      <c r="B43" t="s">
        <v>9</v>
      </c>
      <c r="C43">
        <v>10</v>
      </c>
      <c r="D43">
        <f t="shared" si="0"/>
        <v>6</v>
      </c>
      <c r="E43">
        <f t="shared" si="1"/>
        <v>2</v>
      </c>
      <c r="F43">
        <f t="shared" si="2"/>
        <v>0.2</v>
      </c>
      <c r="G43">
        <f t="shared" si="4"/>
        <v>0</v>
      </c>
      <c r="H43">
        <f t="shared" si="5"/>
        <v>0</v>
      </c>
      <c r="I43">
        <f t="shared" si="6"/>
        <v>1800</v>
      </c>
      <c r="J43">
        <f t="shared" si="7"/>
        <v>8900</v>
      </c>
      <c r="K43">
        <f t="shared" si="3"/>
        <v>-7100</v>
      </c>
      <c r="L43">
        <f t="shared" si="8"/>
        <v>0</v>
      </c>
      <c r="M43">
        <f t="shared" si="9"/>
        <v>10</v>
      </c>
      <c r="N43">
        <f t="shared" si="10"/>
        <v>0</v>
      </c>
      <c r="O43">
        <f t="shared" si="11"/>
        <v>0</v>
      </c>
      <c r="P43">
        <f t="shared" si="12"/>
        <v>-7100</v>
      </c>
    </row>
    <row r="44" spans="1:16" x14ac:dyDescent="0.3">
      <c r="A44" s="2">
        <v>44969</v>
      </c>
      <c r="B44" t="s">
        <v>9</v>
      </c>
      <c r="C44">
        <v>10</v>
      </c>
      <c r="D44">
        <f t="shared" si="0"/>
        <v>7</v>
      </c>
      <c r="E44">
        <f t="shared" si="1"/>
        <v>2</v>
      </c>
      <c r="F44">
        <f t="shared" si="2"/>
        <v>0.2</v>
      </c>
      <c r="G44">
        <f t="shared" si="4"/>
        <v>0</v>
      </c>
      <c r="H44">
        <f t="shared" si="5"/>
        <v>150</v>
      </c>
      <c r="I44">
        <f t="shared" si="6"/>
        <v>1800</v>
      </c>
      <c r="J44">
        <f t="shared" si="7"/>
        <v>9050</v>
      </c>
      <c r="K44">
        <f t="shared" si="3"/>
        <v>-7250</v>
      </c>
      <c r="L44">
        <f t="shared" si="8"/>
        <v>0</v>
      </c>
      <c r="M44">
        <f t="shared" si="9"/>
        <v>10</v>
      </c>
      <c r="N44">
        <f t="shared" si="10"/>
        <v>0</v>
      </c>
      <c r="O44">
        <f t="shared" si="11"/>
        <v>150</v>
      </c>
      <c r="P44">
        <f t="shared" si="12"/>
        <v>-7250</v>
      </c>
    </row>
    <row r="45" spans="1:16" x14ac:dyDescent="0.3">
      <c r="A45" s="2">
        <v>44970</v>
      </c>
      <c r="B45" t="s">
        <v>9</v>
      </c>
      <c r="C45">
        <v>10</v>
      </c>
      <c r="D45">
        <f t="shared" si="0"/>
        <v>1</v>
      </c>
      <c r="E45">
        <f t="shared" si="1"/>
        <v>2</v>
      </c>
      <c r="F45">
        <f t="shared" si="2"/>
        <v>0.2</v>
      </c>
      <c r="G45">
        <f t="shared" si="4"/>
        <v>60</v>
      </c>
      <c r="H45">
        <f t="shared" si="5"/>
        <v>0</v>
      </c>
      <c r="I45">
        <f t="shared" si="6"/>
        <v>1860</v>
      </c>
      <c r="J45">
        <f t="shared" si="7"/>
        <v>9050</v>
      </c>
      <c r="K45">
        <f t="shared" si="3"/>
        <v>-7190</v>
      </c>
      <c r="L45">
        <f t="shared" si="8"/>
        <v>0</v>
      </c>
      <c r="M45">
        <f t="shared" si="9"/>
        <v>10</v>
      </c>
      <c r="N45">
        <f t="shared" si="10"/>
        <v>60</v>
      </c>
      <c r="O45">
        <f t="shared" si="11"/>
        <v>0</v>
      </c>
      <c r="P45">
        <f t="shared" si="12"/>
        <v>-7190</v>
      </c>
    </row>
    <row r="46" spans="1:16" x14ac:dyDescent="0.3">
      <c r="A46" s="2">
        <v>44971</v>
      </c>
      <c r="B46" t="s">
        <v>9</v>
      </c>
      <c r="C46">
        <v>10</v>
      </c>
      <c r="D46">
        <f t="shared" si="0"/>
        <v>2</v>
      </c>
      <c r="E46">
        <f t="shared" si="1"/>
        <v>2</v>
      </c>
      <c r="F46">
        <f t="shared" si="2"/>
        <v>0.2</v>
      </c>
      <c r="G46">
        <f t="shared" si="4"/>
        <v>60</v>
      </c>
      <c r="H46">
        <f t="shared" si="5"/>
        <v>0</v>
      </c>
      <c r="I46">
        <f t="shared" si="6"/>
        <v>1920</v>
      </c>
      <c r="J46">
        <f t="shared" si="7"/>
        <v>9050</v>
      </c>
      <c r="K46">
        <f t="shared" si="3"/>
        <v>-7130</v>
      </c>
      <c r="L46">
        <f t="shared" si="8"/>
        <v>0</v>
      </c>
      <c r="M46">
        <f t="shared" si="9"/>
        <v>10</v>
      </c>
      <c r="N46">
        <f t="shared" si="10"/>
        <v>60</v>
      </c>
      <c r="O46">
        <f t="shared" si="11"/>
        <v>0</v>
      </c>
      <c r="P46">
        <f t="shared" si="12"/>
        <v>-7130</v>
      </c>
    </row>
    <row r="47" spans="1:16" x14ac:dyDescent="0.3">
      <c r="A47" s="2">
        <v>44972</v>
      </c>
      <c r="B47" t="s">
        <v>9</v>
      </c>
      <c r="C47">
        <v>10</v>
      </c>
      <c r="D47">
        <f t="shared" si="0"/>
        <v>3</v>
      </c>
      <c r="E47">
        <f t="shared" si="1"/>
        <v>2</v>
      </c>
      <c r="F47">
        <f t="shared" si="2"/>
        <v>0.2</v>
      </c>
      <c r="G47">
        <f t="shared" si="4"/>
        <v>60</v>
      </c>
      <c r="H47">
        <f t="shared" si="5"/>
        <v>0</v>
      </c>
      <c r="I47">
        <f t="shared" si="6"/>
        <v>1980</v>
      </c>
      <c r="J47">
        <f t="shared" si="7"/>
        <v>9050</v>
      </c>
      <c r="K47">
        <f t="shared" si="3"/>
        <v>-7070</v>
      </c>
      <c r="L47">
        <f t="shared" si="8"/>
        <v>0</v>
      </c>
      <c r="M47">
        <f t="shared" si="9"/>
        <v>10</v>
      </c>
      <c r="N47">
        <f t="shared" si="10"/>
        <v>60</v>
      </c>
      <c r="O47">
        <f t="shared" si="11"/>
        <v>0</v>
      </c>
      <c r="P47">
        <f t="shared" si="12"/>
        <v>-7070</v>
      </c>
    </row>
    <row r="48" spans="1:16" x14ac:dyDescent="0.3">
      <c r="A48" s="2">
        <v>44973</v>
      </c>
      <c r="B48" t="s">
        <v>9</v>
      </c>
      <c r="C48">
        <v>10</v>
      </c>
      <c r="D48">
        <f t="shared" si="0"/>
        <v>4</v>
      </c>
      <c r="E48">
        <f t="shared" si="1"/>
        <v>2</v>
      </c>
      <c r="F48">
        <f t="shared" si="2"/>
        <v>0.2</v>
      </c>
      <c r="G48">
        <f t="shared" si="4"/>
        <v>60</v>
      </c>
      <c r="H48">
        <f t="shared" si="5"/>
        <v>0</v>
      </c>
      <c r="I48">
        <f t="shared" si="6"/>
        <v>2040</v>
      </c>
      <c r="J48">
        <f t="shared" si="7"/>
        <v>9050</v>
      </c>
      <c r="K48">
        <f t="shared" si="3"/>
        <v>-7010</v>
      </c>
      <c r="L48">
        <f t="shared" si="8"/>
        <v>0</v>
      </c>
      <c r="M48">
        <f t="shared" si="9"/>
        <v>10</v>
      </c>
      <c r="N48">
        <f t="shared" si="10"/>
        <v>60</v>
      </c>
      <c r="O48">
        <f t="shared" si="11"/>
        <v>0</v>
      </c>
      <c r="P48">
        <f t="shared" si="12"/>
        <v>-7010</v>
      </c>
    </row>
    <row r="49" spans="1:16" x14ac:dyDescent="0.3">
      <c r="A49" s="2">
        <v>44974</v>
      </c>
      <c r="B49" t="s">
        <v>9</v>
      </c>
      <c r="C49">
        <v>10</v>
      </c>
      <c r="D49">
        <f t="shared" si="0"/>
        <v>5</v>
      </c>
      <c r="E49">
        <f t="shared" si="1"/>
        <v>2</v>
      </c>
      <c r="F49">
        <f t="shared" si="2"/>
        <v>0.2</v>
      </c>
      <c r="G49">
        <f t="shared" si="4"/>
        <v>60</v>
      </c>
      <c r="H49">
        <f t="shared" si="5"/>
        <v>0</v>
      </c>
      <c r="I49">
        <f t="shared" si="6"/>
        <v>2100</v>
      </c>
      <c r="J49">
        <f t="shared" si="7"/>
        <v>9050</v>
      </c>
      <c r="K49">
        <f t="shared" si="3"/>
        <v>-6950</v>
      </c>
      <c r="L49">
        <f t="shared" si="8"/>
        <v>0</v>
      </c>
      <c r="M49">
        <f t="shared" si="9"/>
        <v>10</v>
      </c>
      <c r="N49">
        <f t="shared" si="10"/>
        <v>60</v>
      </c>
      <c r="O49">
        <f t="shared" si="11"/>
        <v>0</v>
      </c>
      <c r="P49">
        <f t="shared" si="12"/>
        <v>-6950</v>
      </c>
    </row>
    <row r="50" spans="1:16" x14ac:dyDescent="0.3">
      <c r="A50" s="2">
        <v>44975</v>
      </c>
      <c r="B50" t="s">
        <v>9</v>
      </c>
      <c r="C50">
        <v>10</v>
      </c>
      <c r="D50">
        <f t="shared" si="0"/>
        <v>6</v>
      </c>
      <c r="E50">
        <f t="shared" si="1"/>
        <v>2</v>
      </c>
      <c r="F50">
        <f t="shared" si="2"/>
        <v>0.2</v>
      </c>
      <c r="G50">
        <f t="shared" si="4"/>
        <v>0</v>
      </c>
      <c r="H50">
        <f t="shared" si="5"/>
        <v>0</v>
      </c>
      <c r="I50">
        <f t="shared" si="6"/>
        <v>2100</v>
      </c>
      <c r="J50">
        <f t="shared" si="7"/>
        <v>9050</v>
      </c>
      <c r="K50">
        <f t="shared" si="3"/>
        <v>-6950</v>
      </c>
      <c r="L50">
        <f t="shared" si="8"/>
        <v>0</v>
      </c>
      <c r="M50">
        <f t="shared" si="9"/>
        <v>10</v>
      </c>
      <c r="N50">
        <f t="shared" si="10"/>
        <v>0</v>
      </c>
      <c r="O50">
        <f t="shared" si="11"/>
        <v>0</v>
      </c>
      <c r="P50">
        <f t="shared" si="12"/>
        <v>-6950</v>
      </c>
    </row>
    <row r="51" spans="1:16" x14ac:dyDescent="0.3">
      <c r="A51" s="2">
        <v>44976</v>
      </c>
      <c r="B51" t="s">
        <v>9</v>
      </c>
      <c r="C51">
        <v>10</v>
      </c>
      <c r="D51">
        <f t="shared" si="0"/>
        <v>7</v>
      </c>
      <c r="E51">
        <f t="shared" si="1"/>
        <v>2</v>
      </c>
      <c r="F51">
        <f t="shared" si="2"/>
        <v>0.2</v>
      </c>
      <c r="G51">
        <f t="shared" si="4"/>
        <v>0</v>
      </c>
      <c r="H51">
        <f t="shared" si="5"/>
        <v>150</v>
      </c>
      <c r="I51">
        <f t="shared" si="6"/>
        <v>2100</v>
      </c>
      <c r="J51">
        <f t="shared" si="7"/>
        <v>9200</v>
      </c>
      <c r="K51">
        <f t="shared" si="3"/>
        <v>-7100</v>
      </c>
      <c r="L51">
        <f t="shared" si="8"/>
        <v>0</v>
      </c>
      <c r="M51">
        <f t="shared" si="9"/>
        <v>10</v>
      </c>
      <c r="N51">
        <f t="shared" si="10"/>
        <v>0</v>
      </c>
      <c r="O51">
        <f t="shared" si="11"/>
        <v>150</v>
      </c>
      <c r="P51">
        <f t="shared" si="12"/>
        <v>-7100</v>
      </c>
    </row>
    <row r="52" spans="1:16" x14ac:dyDescent="0.3">
      <c r="A52" s="2">
        <v>44977</v>
      </c>
      <c r="B52" t="s">
        <v>9</v>
      </c>
      <c r="C52">
        <v>10</v>
      </c>
      <c r="D52">
        <f t="shared" si="0"/>
        <v>1</v>
      </c>
      <c r="E52">
        <f t="shared" si="1"/>
        <v>2</v>
      </c>
      <c r="F52">
        <f t="shared" si="2"/>
        <v>0.2</v>
      </c>
      <c r="G52">
        <f t="shared" si="4"/>
        <v>60</v>
      </c>
      <c r="H52">
        <f t="shared" si="5"/>
        <v>0</v>
      </c>
      <c r="I52">
        <f t="shared" si="6"/>
        <v>2160</v>
      </c>
      <c r="J52">
        <f t="shared" si="7"/>
        <v>9200</v>
      </c>
      <c r="K52">
        <f t="shared" si="3"/>
        <v>-7040</v>
      </c>
      <c r="L52">
        <f t="shared" si="8"/>
        <v>0</v>
      </c>
      <c r="M52">
        <f t="shared" si="9"/>
        <v>10</v>
      </c>
      <c r="N52">
        <f t="shared" si="10"/>
        <v>60</v>
      </c>
      <c r="O52">
        <f t="shared" si="11"/>
        <v>0</v>
      </c>
      <c r="P52">
        <f t="shared" si="12"/>
        <v>-7040</v>
      </c>
    </row>
    <row r="53" spans="1:16" x14ac:dyDescent="0.3">
      <c r="A53" s="2">
        <v>44978</v>
      </c>
      <c r="B53" t="s">
        <v>9</v>
      </c>
      <c r="C53">
        <v>10</v>
      </c>
      <c r="D53">
        <f t="shared" si="0"/>
        <v>2</v>
      </c>
      <c r="E53">
        <f t="shared" si="1"/>
        <v>2</v>
      </c>
      <c r="F53">
        <f t="shared" si="2"/>
        <v>0.2</v>
      </c>
      <c r="G53">
        <f t="shared" si="4"/>
        <v>60</v>
      </c>
      <c r="H53">
        <f t="shared" si="5"/>
        <v>0</v>
      </c>
      <c r="I53">
        <f t="shared" si="6"/>
        <v>2220</v>
      </c>
      <c r="J53">
        <f t="shared" si="7"/>
        <v>9200</v>
      </c>
      <c r="K53">
        <f t="shared" si="3"/>
        <v>-6980</v>
      </c>
      <c r="L53">
        <f t="shared" si="8"/>
        <v>0</v>
      </c>
      <c r="M53">
        <f t="shared" si="9"/>
        <v>10</v>
      </c>
      <c r="N53">
        <f t="shared" si="10"/>
        <v>60</v>
      </c>
      <c r="O53">
        <f t="shared" si="11"/>
        <v>0</v>
      </c>
      <c r="P53">
        <f t="shared" si="12"/>
        <v>-6980</v>
      </c>
    </row>
    <row r="54" spans="1:16" x14ac:dyDescent="0.3">
      <c r="A54" s="2">
        <v>44979</v>
      </c>
      <c r="B54" t="s">
        <v>9</v>
      </c>
      <c r="C54">
        <v>10</v>
      </c>
      <c r="D54">
        <f t="shared" si="0"/>
        <v>3</v>
      </c>
      <c r="E54">
        <f t="shared" si="1"/>
        <v>2</v>
      </c>
      <c r="F54">
        <f t="shared" si="2"/>
        <v>0.2</v>
      </c>
      <c r="G54">
        <f t="shared" si="4"/>
        <v>60</v>
      </c>
      <c r="H54">
        <f t="shared" si="5"/>
        <v>0</v>
      </c>
      <c r="I54">
        <f t="shared" si="6"/>
        <v>2280</v>
      </c>
      <c r="J54">
        <f t="shared" si="7"/>
        <v>9200</v>
      </c>
      <c r="K54">
        <f t="shared" si="3"/>
        <v>-6920</v>
      </c>
      <c r="L54">
        <f t="shared" si="8"/>
        <v>0</v>
      </c>
      <c r="M54">
        <f t="shared" si="9"/>
        <v>10</v>
      </c>
      <c r="N54">
        <f t="shared" si="10"/>
        <v>60</v>
      </c>
      <c r="O54">
        <f t="shared" si="11"/>
        <v>0</v>
      </c>
      <c r="P54">
        <f t="shared" si="12"/>
        <v>-6920</v>
      </c>
    </row>
    <row r="55" spans="1:16" x14ac:dyDescent="0.3">
      <c r="A55" s="2">
        <v>44980</v>
      </c>
      <c r="B55" t="s">
        <v>9</v>
      </c>
      <c r="C55">
        <v>10</v>
      </c>
      <c r="D55">
        <f t="shared" si="0"/>
        <v>4</v>
      </c>
      <c r="E55">
        <f t="shared" si="1"/>
        <v>2</v>
      </c>
      <c r="F55">
        <f t="shared" si="2"/>
        <v>0.2</v>
      </c>
      <c r="G55">
        <f t="shared" si="4"/>
        <v>60</v>
      </c>
      <c r="H55">
        <f t="shared" si="5"/>
        <v>0</v>
      </c>
      <c r="I55">
        <f t="shared" si="6"/>
        <v>2340</v>
      </c>
      <c r="J55">
        <f t="shared" si="7"/>
        <v>9200</v>
      </c>
      <c r="K55">
        <f t="shared" si="3"/>
        <v>-6860</v>
      </c>
      <c r="L55">
        <f t="shared" si="8"/>
        <v>0</v>
      </c>
      <c r="M55">
        <f t="shared" si="9"/>
        <v>10</v>
      </c>
      <c r="N55">
        <f t="shared" si="10"/>
        <v>60</v>
      </c>
      <c r="O55">
        <f t="shared" si="11"/>
        <v>0</v>
      </c>
      <c r="P55">
        <f t="shared" si="12"/>
        <v>-6860</v>
      </c>
    </row>
    <row r="56" spans="1:16" x14ac:dyDescent="0.3">
      <c r="A56" s="2">
        <v>44981</v>
      </c>
      <c r="B56" t="s">
        <v>9</v>
      </c>
      <c r="C56">
        <v>10</v>
      </c>
      <c r="D56">
        <f t="shared" si="0"/>
        <v>5</v>
      </c>
      <c r="E56">
        <f t="shared" si="1"/>
        <v>2</v>
      </c>
      <c r="F56">
        <f t="shared" si="2"/>
        <v>0.2</v>
      </c>
      <c r="G56">
        <f t="shared" si="4"/>
        <v>60</v>
      </c>
      <c r="H56">
        <f t="shared" si="5"/>
        <v>0</v>
      </c>
      <c r="I56">
        <f t="shared" si="6"/>
        <v>2400</v>
      </c>
      <c r="J56">
        <f t="shared" si="7"/>
        <v>9200</v>
      </c>
      <c r="K56">
        <f t="shared" si="3"/>
        <v>-6800</v>
      </c>
      <c r="L56">
        <f t="shared" si="8"/>
        <v>0</v>
      </c>
      <c r="M56">
        <f t="shared" si="9"/>
        <v>10</v>
      </c>
      <c r="N56">
        <f t="shared" si="10"/>
        <v>60</v>
      </c>
      <c r="O56">
        <f t="shared" si="11"/>
        <v>0</v>
      </c>
      <c r="P56">
        <f t="shared" si="12"/>
        <v>-6800</v>
      </c>
    </row>
    <row r="57" spans="1:16" x14ac:dyDescent="0.3">
      <c r="A57" s="2">
        <v>44982</v>
      </c>
      <c r="B57" t="s">
        <v>9</v>
      </c>
      <c r="C57">
        <v>10</v>
      </c>
      <c r="D57">
        <f t="shared" si="0"/>
        <v>6</v>
      </c>
      <c r="E57">
        <f t="shared" si="1"/>
        <v>2</v>
      </c>
      <c r="F57">
        <f t="shared" si="2"/>
        <v>0.2</v>
      </c>
      <c r="G57">
        <f t="shared" si="4"/>
        <v>0</v>
      </c>
      <c r="H57">
        <f t="shared" si="5"/>
        <v>0</v>
      </c>
      <c r="I57">
        <f t="shared" si="6"/>
        <v>2400</v>
      </c>
      <c r="J57">
        <f t="shared" si="7"/>
        <v>9200</v>
      </c>
      <c r="K57">
        <f t="shared" si="3"/>
        <v>-6800</v>
      </c>
      <c r="L57">
        <f t="shared" si="8"/>
        <v>0</v>
      </c>
      <c r="M57">
        <f t="shared" si="9"/>
        <v>10</v>
      </c>
      <c r="N57">
        <f t="shared" si="10"/>
        <v>0</v>
      </c>
      <c r="O57">
        <f t="shared" si="11"/>
        <v>0</v>
      </c>
      <c r="P57">
        <f t="shared" si="12"/>
        <v>-6800</v>
      </c>
    </row>
    <row r="58" spans="1:16" x14ac:dyDescent="0.3">
      <c r="A58" s="2">
        <v>44983</v>
      </c>
      <c r="B58" t="s">
        <v>9</v>
      </c>
      <c r="C58">
        <v>10</v>
      </c>
      <c r="D58">
        <f t="shared" si="0"/>
        <v>7</v>
      </c>
      <c r="E58">
        <f t="shared" si="1"/>
        <v>2</v>
      </c>
      <c r="F58">
        <f t="shared" si="2"/>
        <v>0.2</v>
      </c>
      <c r="G58">
        <f t="shared" si="4"/>
        <v>0</v>
      </c>
      <c r="H58">
        <f t="shared" si="5"/>
        <v>150</v>
      </c>
      <c r="I58">
        <f t="shared" si="6"/>
        <v>2400</v>
      </c>
      <c r="J58">
        <f t="shared" si="7"/>
        <v>9350</v>
      </c>
      <c r="K58">
        <f t="shared" si="3"/>
        <v>-6950</v>
      </c>
      <c r="L58">
        <f t="shared" si="8"/>
        <v>0</v>
      </c>
      <c r="M58">
        <f t="shared" si="9"/>
        <v>10</v>
      </c>
      <c r="N58">
        <f t="shared" si="10"/>
        <v>0</v>
      </c>
      <c r="O58">
        <f t="shared" si="11"/>
        <v>150</v>
      </c>
      <c r="P58">
        <f t="shared" si="12"/>
        <v>-6950</v>
      </c>
    </row>
    <row r="59" spans="1:16" x14ac:dyDescent="0.3">
      <c r="A59" s="2">
        <v>44984</v>
      </c>
      <c r="B59" t="s">
        <v>9</v>
      </c>
      <c r="C59">
        <v>10</v>
      </c>
      <c r="D59">
        <f t="shared" si="0"/>
        <v>1</v>
      </c>
      <c r="E59">
        <f t="shared" si="1"/>
        <v>2</v>
      </c>
      <c r="F59">
        <f t="shared" si="2"/>
        <v>0.2</v>
      </c>
      <c r="G59">
        <f t="shared" si="4"/>
        <v>60</v>
      </c>
      <c r="H59">
        <f t="shared" si="5"/>
        <v>0</v>
      </c>
      <c r="I59">
        <f t="shared" si="6"/>
        <v>2460</v>
      </c>
      <c r="J59">
        <f t="shared" si="7"/>
        <v>9350</v>
      </c>
      <c r="K59">
        <f t="shared" si="3"/>
        <v>-6890</v>
      </c>
      <c r="L59">
        <f t="shared" si="8"/>
        <v>0</v>
      </c>
      <c r="M59">
        <f t="shared" si="9"/>
        <v>10</v>
      </c>
      <c r="N59">
        <f t="shared" si="10"/>
        <v>60</v>
      </c>
      <c r="O59">
        <f t="shared" si="11"/>
        <v>0</v>
      </c>
      <c r="P59">
        <f t="shared" si="12"/>
        <v>-6890</v>
      </c>
    </row>
    <row r="60" spans="1:16" x14ac:dyDescent="0.3">
      <c r="A60" s="2">
        <v>44985</v>
      </c>
      <c r="B60" t="s">
        <v>9</v>
      </c>
      <c r="C60">
        <v>10</v>
      </c>
      <c r="D60">
        <f t="shared" si="0"/>
        <v>2</v>
      </c>
      <c r="E60">
        <f t="shared" si="1"/>
        <v>2</v>
      </c>
      <c r="F60">
        <f t="shared" si="2"/>
        <v>0.2</v>
      </c>
      <c r="G60">
        <f t="shared" si="4"/>
        <v>60</v>
      </c>
      <c r="H60">
        <f t="shared" si="5"/>
        <v>0</v>
      </c>
      <c r="I60">
        <f t="shared" si="6"/>
        <v>2520</v>
      </c>
      <c r="J60">
        <f t="shared" si="7"/>
        <v>9350</v>
      </c>
      <c r="K60">
        <f t="shared" si="3"/>
        <v>-6830</v>
      </c>
      <c r="L60">
        <f t="shared" si="8"/>
        <v>0</v>
      </c>
      <c r="M60">
        <f t="shared" si="9"/>
        <v>10</v>
      </c>
      <c r="N60">
        <f t="shared" si="10"/>
        <v>60</v>
      </c>
      <c r="O60">
        <f t="shared" si="11"/>
        <v>0</v>
      </c>
      <c r="P60">
        <f t="shared" si="12"/>
        <v>-6830</v>
      </c>
    </row>
    <row r="61" spans="1:16" x14ac:dyDescent="0.3">
      <c r="A61" s="2">
        <v>44986</v>
      </c>
      <c r="B61" t="s">
        <v>9</v>
      </c>
      <c r="C61">
        <v>10</v>
      </c>
      <c r="D61">
        <f t="shared" si="0"/>
        <v>3</v>
      </c>
      <c r="E61">
        <f t="shared" si="1"/>
        <v>3</v>
      </c>
      <c r="F61">
        <f t="shared" si="2"/>
        <v>0.2</v>
      </c>
      <c r="G61">
        <f t="shared" si="4"/>
        <v>60</v>
      </c>
      <c r="H61">
        <f t="shared" si="5"/>
        <v>0</v>
      </c>
      <c r="I61">
        <f t="shared" si="6"/>
        <v>2580</v>
      </c>
      <c r="J61">
        <f t="shared" si="7"/>
        <v>9350</v>
      </c>
      <c r="K61">
        <f t="shared" si="3"/>
        <v>-6770</v>
      </c>
      <c r="L61">
        <f t="shared" si="8"/>
        <v>0</v>
      </c>
      <c r="M61">
        <f t="shared" si="9"/>
        <v>10</v>
      </c>
      <c r="N61">
        <f t="shared" si="10"/>
        <v>60</v>
      </c>
      <c r="O61">
        <f t="shared" si="11"/>
        <v>0</v>
      </c>
      <c r="P61">
        <f t="shared" si="12"/>
        <v>-6770</v>
      </c>
    </row>
    <row r="62" spans="1:16" x14ac:dyDescent="0.3">
      <c r="A62" s="2">
        <v>44987</v>
      </c>
      <c r="B62" t="s">
        <v>9</v>
      </c>
      <c r="C62">
        <v>10</v>
      </c>
      <c r="D62">
        <f t="shared" si="0"/>
        <v>4</v>
      </c>
      <c r="E62">
        <f t="shared" si="1"/>
        <v>3</v>
      </c>
      <c r="F62">
        <f t="shared" si="2"/>
        <v>0.2</v>
      </c>
      <c r="G62">
        <f t="shared" si="4"/>
        <v>60</v>
      </c>
      <c r="H62">
        <f t="shared" si="5"/>
        <v>0</v>
      </c>
      <c r="I62">
        <f t="shared" si="6"/>
        <v>2640</v>
      </c>
      <c r="J62">
        <f t="shared" si="7"/>
        <v>9350</v>
      </c>
      <c r="K62">
        <f t="shared" si="3"/>
        <v>-6710</v>
      </c>
      <c r="L62">
        <f t="shared" si="8"/>
        <v>0</v>
      </c>
      <c r="M62">
        <f t="shared" si="9"/>
        <v>10</v>
      </c>
      <c r="N62">
        <f t="shared" si="10"/>
        <v>60</v>
      </c>
      <c r="O62">
        <f t="shared" si="11"/>
        <v>0</v>
      </c>
      <c r="P62">
        <f t="shared" si="12"/>
        <v>-6710</v>
      </c>
    </row>
    <row r="63" spans="1:16" x14ac:dyDescent="0.3">
      <c r="A63" s="2">
        <v>44988</v>
      </c>
      <c r="B63" t="s">
        <v>9</v>
      </c>
      <c r="C63">
        <v>10</v>
      </c>
      <c r="D63">
        <f t="shared" si="0"/>
        <v>5</v>
      </c>
      <c r="E63">
        <f t="shared" si="1"/>
        <v>3</v>
      </c>
      <c r="F63">
        <f t="shared" si="2"/>
        <v>0.2</v>
      </c>
      <c r="G63">
        <f t="shared" si="4"/>
        <v>60</v>
      </c>
      <c r="H63">
        <f t="shared" si="5"/>
        <v>0</v>
      </c>
      <c r="I63">
        <f t="shared" si="6"/>
        <v>2700</v>
      </c>
      <c r="J63">
        <f t="shared" si="7"/>
        <v>9350</v>
      </c>
      <c r="K63">
        <f t="shared" si="3"/>
        <v>-6650</v>
      </c>
      <c r="L63">
        <f t="shared" si="8"/>
        <v>0</v>
      </c>
      <c r="M63">
        <f t="shared" si="9"/>
        <v>10</v>
      </c>
      <c r="N63">
        <f t="shared" si="10"/>
        <v>60</v>
      </c>
      <c r="O63">
        <f t="shared" si="11"/>
        <v>0</v>
      </c>
      <c r="P63">
        <f t="shared" si="12"/>
        <v>-6650</v>
      </c>
    </row>
    <row r="64" spans="1:16" x14ac:dyDescent="0.3">
      <c r="A64" s="2">
        <v>44989</v>
      </c>
      <c r="B64" t="s">
        <v>9</v>
      </c>
      <c r="C64">
        <v>10</v>
      </c>
      <c r="D64">
        <f t="shared" si="0"/>
        <v>6</v>
      </c>
      <c r="E64">
        <f t="shared" si="1"/>
        <v>3</v>
      </c>
      <c r="F64">
        <f t="shared" si="2"/>
        <v>0.2</v>
      </c>
      <c r="G64">
        <f t="shared" si="4"/>
        <v>0</v>
      </c>
      <c r="H64">
        <f t="shared" si="5"/>
        <v>0</v>
      </c>
      <c r="I64">
        <f t="shared" si="6"/>
        <v>2700</v>
      </c>
      <c r="J64">
        <f t="shared" si="7"/>
        <v>9350</v>
      </c>
      <c r="K64">
        <f t="shared" si="3"/>
        <v>-6650</v>
      </c>
      <c r="L64">
        <f t="shared" si="8"/>
        <v>0</v>
      </c>
      <c r="M64">
        <f t="shared" si="9"/>
        <v>10</v>
      </c>
      <c r="N64">
        <f t="shared" si="10"/>
        <v>0</v>
      </c>
      <c r="O64">
        <f t="shared" si="11"/>
        <v>0</v>
      </c>
      <c r="P64">
        <f t="shared" si="12"/>
        <v>-6650</v>
      </c>
    </row>
    <row r="65" spans="1:16" x14ac:dyDescent="0.3">
      <c r="A65" s="2">
        <v>44990</v>
      </c>
      <c r="B65" t="s">
        <v>9</v>
      </c>
      <c r="C65">
        <v>10</v>
      </c>
      <c r="D65">
        <f t="shared" si="0"/>
        <v>7</v>
      </c>
      <c r="E65">
        <f t="shared" si="1"/>
        <v>3</v>
      </c>
      <c r="F65">
        <f t="shared" si="2"/>
        <v>0.2</v>
      </c>
      <c r="G65">
        <f t="shared" si="4"/>
        <v>0</v>
      </c>
      <c r="H65">
        <f t="shared" si="5"/>
        <v>150</v>
      </c>
      <c r="I65">
        <f t="shared" si="6"/>
        <v>2700</v>
      </c>
      <c r="J65">
        <f t="shared" si="7"/>
        <v>9500</v>
      </c>
      <c r="K65">
        <f t="shared" si="3"/>
        <v>-6800</v>
      </c>
      <c r="L65">
        <f t="shared" si="8"/>
        <v>0</v>
      </c>
      <c r="M65">
        <f t="shared" si="9"/>
        <v>10</v>
      </c>
      <c r="N65">
        <f t="shared" si="10"/>
        <v>0</v>
      </c>
      <c r="O65">
        <f t="shared" si="11"/>
        <v>150</v>
      </c>
      <c r="P65">
        <f t="shared" si="12"/>
        <v>-6800</v>
      </c>
    </row>
    <row r="66" spans="1:16" x14ac:dyDescent="0.3">
      <c r="A66" s="2">
        <v>44991</v>
      </c>
      <c r="B66" t="s">
        <v>9</v>
      </c>
      <c r="C66">
        <v>10</v>
      </c>
      <c r="D66">
        <f t="shared" si="0"/>
        <v>1</v>
      </c>
      <c r="E66">
        <f t="shared" si="1"/>
        <v>3</v>
      </c>
      <c r="F66">
        <f t="shared" si="2"/>
        <v>0.2</v>
      </c>
      <c r="G66">
        <f t="shared" si="4"/>
        <v>60</v>
      </c>
      <c r="H66">
        <f t="shared" si="5"/>
        <v>0</v>
      </c>
      <c r="I66">
        <f t="shared" si="6"/>
        <v>2760</v>
      </c>
      <c r="J66">
        <f t="shared" si="7"/>
        <v>9500</v>
      </c>
      <c r="K66">
        <f t="shared" si="3"/>
        <v>-6740</v>
      </c>
      <c r="L66">
        <f t="shared" si="8"/>
        <v>0</v>
      </c>
      <c r="M66">
        <f t="shared" si="9"/>
        <v>10</v>
      </c>
      <c r="N66">
        <f t="shared" si="10"/>
        <v>60</v>
      </c>
      <c r="O66">
        <f t="shared" si="11"/>
        <v>0</v>
      </c>
      <c r="P66">
        <f t="shared" si="12"/>
        <v>-6740</v>
      </c>
    </row>
    <row r="67" spans="1:16" x14ac:dyDescent="0.3">
      <c r="A67" s="2">
        <v>44992</v>
      </c>
      <c r="B67" t="s">
        <v>9</v>
      </c>
      <c r="C67">
        <v>10</v>
      </c>
      <c r="D67">
        <f t="shared" ref="D67:D130" si="13">WEEKDAY(A67,2)</f>
        <v>2</v>
      </c>
      <c r="E67">
        <f t="shared" ref="E67:E130" si="14">MONTH(A67)</f>
        <v>3</v>
      </c>
      <c r="F67">
        <f t="shared" ref="F67:F130" si="15">VLOOKUP(B67,$R$3:$S$6,2,FALSE)</f>
        <v>0.2</v>
      </c>
      <c r="G67">
        <f t="shared" si="4"/>
        <v>60</v>
      </c>
      <c r="H67">
        <f t="shared" si="5"/>
        <v>0</v>
      </c>
      <c r="I67">
        <f t="shared" si="6"/>
        <v>2820</v>
      </c>
      <c r="J67">
        <f t="shared" si="7"/>
        <v>9500</v>
      </c>
      <c r="K67">
        <f t="shared" ref="K67:K130" si="16">I67-J67</f>
        <v>-6680</v>
      </c>
      <c r="L67">
        <f t="shared" si="8"/>
        <v>0</v>
      </c>
      <c r="M67">
        <f t="shared" si="9"/>
        <v>10</v>
      </c>
      <c r="N67">
        <f t="shared" si="10"/>
        <v>60</v>
      </c>
      <c r="O67">
        <f t="shared" si="11"/>
        <v>0</v>
      </c>
      <c r="P67">
        <f t="shared" si="12"/>
        <v>-6680</v>
      </c>
    </row>
    <row r="68" spans="1:16" x14ac:dyDescent="0.3">
      <c r="A68" s="2">
        <v>44993</v>
      </c>
      <c r="B68" t="s">
        <v>9</v>
      </c>
      <c r="C68">
        <v>10</v>
      </c>
      <c r="D68">
        <f t="shared" si="13"/>
        <v>3</v>
      </c>
      <c r="E68">
        <f t="shared" si="14"/>
        <v>3</v>
      </c>
      <c r="F68">
        <f t="shared" si="15"/>
        <v>0.2</v>
      </c>
      <c r="G68">
        <f t="shared" ref="G68:G131" si="17">IF(D68&lt;6,F68*30*C68,0)</f>
        <v>60</v>
      </c>
      <c r="H68">
        <f t="shared" ref="H68:H131" si="18">IF(D68=7,C68*15,0)</f>
        <v>0</v>
      </c>
      <c r="I68">
        <f t="shared" ref="I68:J131" si="19">I67+G68</f>
        <v>2880</v>
      </c>
      <c r="J68">
        <f t="shared" si="19"/>
        <v>9500</v>
      </c>
      <c r="K68">
        <f t="shared" si="16"/>
        <v>-6620</v>
      </c>
      <c r="L68">
        <f t="shared" ref="L68:L131" si="20">IF(E68&lt;&gt;E69,IF(P67&gt;=2400,3,0),0)</f>
        <v>0</v>
      </c>
      <c r="M68">
        <f t="shared" ref="M68:M131" si="21">M67+L68</f>
        <v>10</v>
      </c>
      <c r="N68">
        <f t="shared" ref="N68:N131" si="22">IF(D68&lt;6,F68*30*M67,0)</f>
        <v>60</v>
      </c>
      <c r="O68">
        <f t="shared" ref="O68:O131" si="23">IF(D68=7,M68*15,0)</f>
        <v>0</v>
      </c>
      <c r="P68">
        <f t="shared" ref="P68:P131" si="24">N68-O68+P67</f>
        <v>-6620</v>
      </c>
    </row>
    <row r="69" spans="1:16" x14ac:dyDescent="0.3">
      <c r="A69" s="2">
        <v>44994</v>
      </c>
      <c r="B69" t="s">
        <v>9</v>
      </c>
      <c r="C69">
        <v>10</v>
      </c>
      <c r="D69">
        <f t="shared" si="13"/>
        <v>4</v>
      </c>
      <c r="E69">
        <f t="shared" si="14"/>
        <v>3</v>
      </c>
      <c r="F69">
        <f t="shared" si="15"/>
        <v>0.2</v>
      </c>
      <c r="G69">
        <f t="shared" si="17"/>
        <v>60</v>
      </c>
      <c r="H69">
        <f t="shared" si="18"/>
        <v>0</v>
      </c>
      <c r="I69">
        <f t="shared" si="19"/>
        <v>2940</v>
      </c>
      <c r="J69">
        <f t="shared" si="19"/>
        <v>9500</v>
      </c>
      <c r="K69">
        <f t="shared" si="16"/>
        <v>-6560</v>
      </c>
      <c r="L69">
        <f t="shared" si="20"/>
        <v>0</v>
      </c>
      <c r="M69">
        <f t="shared" si="21"/>
        <v>10</v>
      </c>
      <c r="N69">
        <f t="shared" si="22"/>
        <v>60</v>
      </c>
      <c r="O69">
        <f t="shared" si="23"/>
        <v>0</v>
      </c>
      <c r="P69">
        <f t="shared" si="24"/>
        <v>-6560</v>
      </c>
    </row>
    <row r="70" spans="1:16" x14ac:dyDescent="0.3">
      <c r="A70" s="2">
        <v>44995</v>
      </c>
      <c r="B70" t="s">
        <v>9</v>
      </c>
      <c r="C70">
        <v>10</v>
      </c>
      <c r="D70">
        <f t="shared" si="13"/>
        <v>5</v>
      </c>
      <c r="E70">
        <f t="shared" si="14"/>
        <v>3</v>
      </c>
      <c r="F70">
        <f t="shared" si="15"/>
        <v>0.2</v>
      </c>
      <c r="G70">
        <f t="shared" si="17"/>
        <v>60</v>
      </c>
      <c r="H70">
        <f t="shared" si="18"/>
        <v>0</v>
      </c>
      <c r="I70">
        <f t="shared" si="19"/>
        <v>3000</v>
      </c>
      <c r="J70">
        <f t="shared" si="19"/>
        <v>9500</v>
      </c>
      <c r="K70">
        <f t="shared" si="16"/>
        <v>-6500</v>
      </c>
      <c r="L70">
        <f t="shared" si="20"/>
        <v>0</v>
      </c>
      <c r="M70">
        <f t="shared" si="21"/>
        <v>10</v>
      </c>
      <c r="N70">
        <f t="shared" si="22"/>
        <v>60</v>
      </c>
      <c r="O70">
        <f t="shared" si="23"/>
        <v>0</v>
      </c>
      <c r="P70">
        <f t="shared" si="24"/>
        <v>-6500</v>
      </c>
    </row>
    <row r="71" spans="1:16" x14ac:dyDescent="0.3">
      <c r="A71" s="2">
        <v>44996</v>
      </c>
      <c r="B71" t="s">
        <v>9</v>
      </c>
      <c r="C71">
        <v>10</v>
      </c>
      <c r="D71">
        <f t="shared" si="13"/>
        <v>6</v>
      </c>
      <c r="E71">
        <f t="shared" si="14"/>
        <v>3</v>
      </c>
      <c r="F71">
        <f t="shared" si="15"/>
        <v>0.2</v>
      </c>
      <c r="G71">
        <f t="shared" si="17"/>
        <v>0</v>
      </c>
      <c r="H71">
        <f t="shared" si="18"/>
        <v>0</v>
      </c>
      <c r="I71">
        <f t="shared" si="19"/>
        <v>3000</v>
      </c>
      <c r="J71">
        <f t="shared" si="19"/>
        <v>9500</v>
      </c>
      <c r="K71">
        <f t="shared" si="16"/>
        <v>-6500</v>
      </c>
      <c r="L71">
        <f t="shared" si="20"/>
        <v>0</v>
      </c>
      <c r="M71">
        <f t="shared" si="21"/>
        <v>10</v>
      </c>
      <c r="N71">
        <f t="shared" si="22"/>
        <v>0</v>
      </c>
      <c r="O71">
        <f t="shared" si="23"/>
        <v>0</v>
      </c>
      <c r="P71">
        <f t="shared" si="24"/>
        <v>-6500</v>
      </c>
    </row>
    <row r="72" spans="1:16" x14ac:dyDescent="0.3">
      <c r="A72" s="2">
        <v>44997</v>
      </c>
      <c r="B72" t="s">
        <v>9</v>
      </c>
      <c r="C72">
        <v>10</v>
      </c>
      <c r="D72">
        <f t="shared" si="13"/>
        <v>7</v>
      </c>
      <c r="E72">
        <f t="shared" si="14"/>
        <v>3</v>
      </c>
      <c r="F72">
        <f t="shared" si="15"/>
        <v>0.2</v>
      </c>
      <c r="G72">
        <f t="shared" si="17"/>
        <v>0</v>
      </c>
      <c r="H72">
        <f t="shared" si="18"/>
        <v>150</v>
      </c>
      <c r="I72">
        <f t="shared" si="19"/>
        <v>3000</v>
      </c>
      <c r="J72">
        <f t="shared" si="19"/>
        <v>9650</v>
      </c>
      <c r="K72">
        <f t="shared" si="16"/>
        <v>-6650</v>
      </c>
      <c r="L72">
        <f t="shared" si="20"/>
        <v>0</v>
      </c>
      <c r="M72">
        <f t="shared" si="21"/>
        <v>10</v>
      </c>
      <c r="N72">
        <f t="shared" si="22"/>
        <v>0</v>
      </c>
      <c r="O72">
        <f t="shared" si="23"/>
        <v>150</v>
      </c>
      <c r="P72">
        <f t="shared" si="24"/>
        <v>-6650</v>
      </c>
    </row>
    <row r="73" spans="1:16" x14ac:dyDescent="0.3">
      <c r="A73" s="2">
        <v>44998</v>
      </c>
      <c r="B73" t="s">
        <v>9</v>
      </c>
      <c r="C73">
        <v>10</v>
      </c>
      <c r="D73">
        <f t="shared" si="13"/>
        <v>1</v>
      </c>
      <c r="E73">
        <f t="shared" si="14"/>
        <v>3</v>
      </c>
      <c r="F73">
        <f t="shared" si="15"/>
        <v>0.2</v>
      </c>
      <c r="G73">
        <f t="shared" si="17"/>
        <v>60</v>
      </c>
      <c r="H73">
        <f t="shared" si="18"/>
        <v>0</v>
      </c>
      <c r="I73">
        <f t="shared" si="19"/>
        <v>3060</v>
      </c>
      <c r="J73">
        <f t="shared" si="19"/>
        <v>9650</v>
      </c>
      <c r="K73">
        <f t="shared" si="16"/>
        <v>-6590</v>
      </c>
      <c r="L73">
        <f t="shared" si="20"/>
        <v>0</v>
      </c>
      <c r="M73">
        <f t="shared" si="21"/>
        <v>10</v>
      </c>
      <c r="N73">
        <f t="shared" si="22"/>
        <v>60</v>
      </c>
      <c r="O73">
        <f t="shared" si="23"/>
        <v>0</v>
      </c>
      <c r="P73">
        <f t="shared" si="24"/>
        <v>-6590</v>
      </c>
    </row>
    <row r="74" spans="1:16" x14ac:dyDescent="0.3">
      <c r="A74" s="2">
        <v>44999</v>
      </c>
      <c r="B74" t="s">
        <v>9</v>
      </c>
      <c r="C74">
        <v>10</v>
      </c>
      <c r="D74">
        <f t="shared" si="13"/>
        <v>2</v>
      </c>
      <c r="E74">
        <f t="shared" si="14"/>
        <v>3</v>
      </c>
      <c r="F74">
        <f t="shared" si="15"/>
        <v>0.2</v>
      </c>
      <c r="G74">
        <f t="shared" si="17"/>
        <v>60</v>
      </c>
      <c r="H74">
        <f t="shared" si="18"/>
        <v>0</v>
      </c>
      <c r="I74">
        <f t="shared" si="19"/>
        <v>3120</v>
      </c>
      <c r="J74">
        <f t="shared" si="19"/>
        <v>9650</v>
      </c>
      <c r="K74">
        <f t="shared" si="16"/>
        <v>-6530</v>
      </c>
      <c r="L74">
        <f t="shared" si="20"/>
        <v>0</v>
      </c>
      <c r="M74">
        <f t="shared" si="21"/>
        <v>10</v>
      </c>
      <c r="N74">
        <f t="shared" si="22"/>
        <v>60</v>
      </c>
      <c r="O74">
        <f t="shared" si="23"/>
        <v>0</v>
      </c>
      <c r="P74">
        <f t="shared" si="24"/>
        <v>-6530</v>
      </c>
    </row>
    <row r="75" spans="1:16" x14ac:dyDescent="0.3">
      <c r="A75" s="2">
        <v>45000</v>
      </c>
      <c r="B75" t="s">
        <v>9</v>
      </c>
      <c r="C75">
        <v>10</v>
      </c>
      <c r="D75">
        <f t="shared" si="13"/>
        <v>3</v>
      </c>
      <c r="E75">
        <f t="shared" si="14"/>
        <v>3</v>
      </c>
      <c r="F75">
        <f t="shared" si="15"/>
        <v>0.2</v>
      </c>
      <c r="G75">
        <f t="shared" si="17"/>
        <v>60</v>
      </c>
      <c r="H75">
        <f t="shared" si="18"/>
        <v>0</v>
      </c>
      <c r="I75">
        <f t="shared" si="19"/>
        <v>3180</v>
      </c>
      <c r="J75">
        <f t="shared" si="19"/>
        <v>9650</v>
      </c>
      <c r="K75">
        <f t="shared" si="16"/>
        <v>-6470</v>
      </c>
      <c r="L75">
        <f t="shared" si="20"/>
        <v>0</v>
      </c>
      <c r="M75">
        <f t="shared" si="21"/>
        <v>10</v>
      </c>
      <c r="N75">
        <f t="shared" si="22"/>
        <v>60</v>
      </c>
      <c r="O75">
        <f t="shared" si="23"/>
        <v>0</v>
      </c>
      <c r="P75">
        <f t="shared" si="24"/>
        <v>-6470</v>
      </c>
    </row>
    <row r="76" spans="1:16" x14ac:dyDescent="0.3">
      <c r="A76" s="2">
        <v>45001</v>
      </c>
      <c r="B76" t="s">
        <v>9</v>
      </c>
      <c r="C76">
        <v>10</v>
      </c>
      <c r="D76">
        <f t="shared" si="13"/>
        <v>4</v>
      </c>
      <c r="E76">
        <f t="shared" si="14"/>
        <v>3</v>
      </c>
      <c r="F76">
        <f t="shared" si="15"/>
        <v>0.2</v>
      </c>
      <c r="G76">
        <f t="shared" si="17"/>
        <v>60</v>
      </c>
      <c r="H76">
        <f t="shared" si="18"/>
        <v>0</v>
      </c>
      <c r="I76">
        <f t="shared" si="19"/>
        <v>3240</v>
      </c>
      <c r="J76">
        <f t="shared" si="19"/>
        <v>9650</v>
      </c>
      <c r="K76">
        <f t="shared" si="16"/>
        <v>-6410</v>
      </c>
      <c r="L76">
        <f t="shared" si="20"/>
        <v>0</v>
      </c>
      <c r="M76">
        <f t="shared" si="21"/>
        <v>10</v>
      </c>
      <c r="N76">
        <f t="shared" si="22"/>
        <v>60</v>
      </c>
      <c r="O76">
        <f t="shared" si="23"/>
        <v>0</v>
      </c>
      <c r="P76">
        <f t="shared" si="24"/>
        <v>-6410</v>
      </c>
    </row>
    <row r="77" spans="1:16" x14ac:dyDescent="0.3">
      <c r="A77" s="2">
        <v>45002</v>
      </c>
      <c r="B77" t="s">
        <v>9</v>
      </c>
      <c r="C77">
        <v>10</v>
      </c>
      <c r="D77">
        <f t="shared" si="13"/>
        <v>5</v>
      </c>
      <c r="E77">
        <f t="shared" si="14"/>
        <v>3</v>
      </c>
      <c r="F77">
        <f t="shared" si="15"/>
        <v>0.2</v>
      </c>
      <c r="G77">
        <f t="shared" si="17"/>
        <v>60</v>
      </c>
      <c r="H77">
        <f t="shared" si="18"/>
        <v>0</v>
      </c>
      <c r="I77">
        <f t="shared" si="19"/>
        <v>3300</v>
      </c>
      <c r="J77">
        <f t="shared" si="19"/>
        <v>9650</v>
      </c>
      <c r="K77">
        <f t="shared" si="16"/>
        <v>-6350</v>
      </c>
      <c r="L77">
        <f t="shared" si="20"/>
        <v>0</v>
      </c>
      <c r="M77">
        <f t="shared" si="21"/>
        <v>10</v>
      </c>
      <c r="N77">
        <f t="shared" si="22"/>
        <v>60</v>
      </c>
      <c r="O77">
        <f t="shared" si="23"/>
        <v>0</v>
      </c>
      <c r="P77">
        <f t="shared" si="24"/>
        <v>-6350</v>
      </c>
    </row>
    <row r="78" spans="1:16" x14ac:dyDescent="0.3">
      <c r="A78" s="2">
        <v>45003</v>
      </c>
      <c r="B78" t="s">
        <v>9</v>
      </c>
      <c r="C78">
        <v>10</v>
      </c>
      <c r="D78">
        <f t="shared" si="13"/>
        <v>6</v>
      </c>
      <c r="E78">
        <f t="shared" si="14"/>
        <v>3</v>
      </c>
      <c r="F78">
        <f t="shared" si="15"/>
        <v>0.2</v>
      </c>
      <c r="G78">
        <f t="shared" si="17"/>
        <v>0</v>
      </c>
      <c r="H78">
        <f t="shared" si="18"/>
        <v>0</v>
      </c>
      <c r="I78">
        <f t="shared" si="19"/>
        <v>3300</v>
      </c>
      <c r="J78">
        <f t="shared" si="19"/>
        <v>9650</v>
      </c>
      <c r="K78">
        <f t="shared" si="16"/>
        <v>-6350</v>
      </c>
      <c r="L78">
        <f t="shared" si="20"/>
        <v>0</v>
      </c>
      <c r="M78">
        <f t="shared" si="21"/>
        <v>10</v>
      </c>
      <c r="N78">
        <f t="shared" si="22"/>
        <v>0</v>
      </c>
      <c r="O78">
        <f t="shared" si="23"/>
        <v>0</v>
      </c>
      <c r="P78">
        <f t="shared" si="24"/>
        <v>-6350</v>
      </c>
    </row>
    <row r="79" spans="1:16" x14ac:dyDescent="0.3">
      <c r="A79" s="2">
        <v>45004</v>
      </c>
      <c r="B79" t="s">
        <v>9</v>
      </c>
      <c r="C79">
        <v>10</v>
      </c>
      <c r="D79">
        <f t="shared" si="13"/>
        <v>7</v>
      </c>
      <c r="E79">
        <f t="shared" si="14"/>
        <v>3</v>
      </c>
      <c r="F79">
        <f t="shared" si="15"/>
        <v>0.2</v>
      </c>
      <c r="G79">
        <f t="shared" si="17"/>
        <v>0</v>
      </c>
      <c r="H79">
        <f t="shared" si="18"/>
        <v>150</v>
      </c>
      <c r="I79">
        <f t="shared" si="19"/>
        <v>3300</v>
      </c>
      <c r="J79">
        <f t="shared" si="19"/>
        <v>9800</v>
      </c>
      <c r="K79">
        <f t="shared" si="16"/>
        <v>-6500</v>
      </c>
      <c r="L79">
        <f t="shared" si="20"/>
        <v>0</v>
      </c>
      <c r="M79">
        <f t="shared" si="21"/>
        <v>10</v>
      </c>
      <c r="N79">
        <f t="shared" si="22"/>
        <v>0</v>
      </c>
      <c r="O79">
        <f t="shared" si="23"/>
        <v>150</v>
      </c>
      <c r="P79">
        <f t="shared" si="24"/>
        <v>-6500</v>
      </c>
    </row>
    <row r="80" spans="1:16" x14ac:dyDescent="0.3">
      <c r="A80" s="2">
        <v>45005</v>
      </c>
      <c r="B80" t="s">
        <v>9</v>
      </c>
      <c r="C80">
        <v>10</v>
      </c>
      <c r="D80">
        <f t="shared" si="13"/>
        <v>1</v>
      </c>
      <c r="E80">
        <f t="shared" si="14"/>
        <v>3</v>
      </c>
      <c r="F80">
        <f t="shared" si="15"/>
        <v>0.2</v>
      </c>
      <c r="G80">
        <f t="shared" si="17"/>
        <v>60</v>
      </c>
      <c r="H80">
        <f t="shared" si="18"/>
        <v>0</v>
      </c>
      <c r="I80">
        <f t="shared" si="19"/>
        <v>3360</v>
      </c>
      <c r="J80">
        <f t="shared" si="19"/>
        <v>9800</v>
      </c>
      <c r="K80">
        <f t="shared" si="16"/>
        <v>-6440</v>
      </c>
      <c r="L80">
        <f t="shared" si="20"/>
        <v>0</v>
      </c>
      <c r="M80">
        <f t="shared" si="21"/>
        <v>10</v>
      </c>
      <c r="N80">
        <f t="shared" si="22"/>
        <v>60</v>
      </c>
      <c r="O80">
        <f t="shared" si="23"/>
        <v>0</v>
      </c>
      <c r="P80">
        <f t="shared" si="24"/>
        <v>-6440</v>
      </c>
    </row>
    <row r="81" spans="1:16" x14ac:dyDescent="0.3">
      <c r="A81" s="2">
        <v>45006</v>
      </c>
      <c r="B81" t="s">
        <v>6</v>
      </c>
      <c r="C81">
        <v>10</v>
      </c>
      <c r="D81">
        <f t="shared" si="13"/>
        <v>2</v>
      </c>
      <c r="E81">
        <f t="shared" si="14"/>
        <v>3</v>
      </c>
      <c r="F81">
        <f t="shared" si="15"/>
        <v>0.5</v>
      </c>
      <c r="G81">
        <f t="shared" si="17"/>
        <v>150</v>
      </c>
      <c r="H81">
        <f t="shared" si="18"/>
        <v>0</v>
      </c>
      <c r="I81">
        <f t="shared" si="19"/>
        <v>3510</v>
      </c>
      <c r="J81">
        <f t="shared" si="19"/>
        <v>9800</v>
      </c>
      <c r="K81">
        <f t="shared" si="16"/>
        <v>-6290</v>
      </c>
      <c r="L81">
        <f t="shared" si="20"/>
        <v>0</v>
      </c>
      <c r="M81">
        <f t="shared" si="21"/>
        <v>10</v>
      </c>
      <c r="N81">
        <f t="shared" si="22"/>
        <v>150</v>
      </c>
      <c r="O81">
        <f t="shared" si="23"/>
        <v>0</v>
      </c>
      <c r="P81">
        <f t="shared" si="24"/>
        <v>-6290</v>
      </c>
    </row>
    <row r="82" spans="1:16" x14ac:dyDescent="0.3">
      <c r="A82" s="2">
        <v>45007</v>
      </c>
      <c r="B82" t="s">
        <v>6</v>
      </c>
      <c r="C82">
        <v>10</v>
      </c>
      <c r="D82">
        <f t="shared" si="13"/>
        <v>3</v>
      </c>
      <c r="E82">
        <f t="shared" si="14"/>
        <v>3</v>
      </c>
      <c r="F82">
        <f t="shared" si="15"/>
        <v>0.5</v>
      </c>
      <c r="G82">
        <f t="shared" si="17"/>
        <v>150</v>
      </c>
      <c r="H82">
        <f t="shared" si="18"/>
        <v>0</v>
      </c>
      <c r="I82">
        <f t="shared" si="19"/>
        <v>3660</v>
      </c>
      <c r="J82">
        <f t="shared" si="19"/>
        <v>9800</v>
      </c>
      <c r="K82">
        <f t="shared" si="16"/>
        <v>-6140</v>
      </c>
      <c r="L82">
        <f t="shared" si="20"/>
        <v>0</v>
      </c>
      <c r="M82">
        <f t="shared" si="21"/>
        <v>10</v>
      </c>
      <c r="N82">
        <f t="shared" si="22"/>
        <v>150</v>
      </c>
      <c r="O82">
        <f t="shared" si="23"/>
        <v>0</v>
      </c>
      <c r="P82">
        <f t="shared" si="24"/>
        <v>-6140</v>
      </c>
    </row>
    <row r="83" spans="1:16" x14ac:dyDescent="0.3">
      <c r="A83" s="2">
        <v>45008</v>
      </c>
      <c r="B83" t="s">
        <v>6</v>
      </c>
      <c r="C83">
        <v>10</v>
      </c>
      <c r="D83">
        <f t="shared" si="13"/>
        <v>4</v>
      </c>
      <c r="E83">
        <f t="shared" si="14"/>
        <v>3</v>
      </c>
      <c r="F83">
        <f t="shared" si="15"/>
        <v>0.5</v>
      </c>
      <c r="G83">
        <f t="shared" si="17"/>
        <v>150</v>
      </c>
      <c r="H83">
        <f t="shared" si="18"/>
        <v>0</v>
      </c>
      <c r="I83">
        <f t="shared" si="19"/>
        <v>3810</v>
      </c>
      <c r="J83">
        <f t="shared" si="19"/>
        <v>9800</v>
      </c>
      <c r="K83">
        <f t="shared" si="16"/>
        <v>-5990</v>
      </c>
      <c r="L83">
        <f t="shared" si="20"/>
        <v>0</v>
      </c>
      <c r="M83">
        <f t="shared" si="21"/>
        <v>10</v>
      </c>
      <c r="N83">
        <f t="shared" si="22"/>
        <v>150</v>
      </c>
      <c r="O83">
        <f t="shared" si="23"/>
        <v>0</v>
      </c>
      <c r="P83">
        <f t="shared" si="24"/>
        <v>-5990</v>
      </c>
    </row>
    <row r="84" spans="1:16" x14ac:dyDescent="0.3">
      <c r="A84" s="2">
        <v>45009</v>
      </c>
      <c r="B84" t="s">
        <v>6</v>
      </c>
      <c r="C84">
        <v>10</v>
      </c>
      <c r="D84">
        <f t="shared" si="13"/>
        <v>5</v>
      </c>
      <c r="E84">
        <f t="shared" si="14"/>
        <v>3</v>
      </c>
      <c r="F84">
        <f t="shared" si="15"/>
        <v>0.5</v>
      </c>
      <c r="G84">
        <f t="shared" si="17"/>
        <v>150</v>
      </c>
      <c r="H84">
        <f t="shared" si="18"/>
        <v>0</v>
      </c>
      <c r="I84">
        <f t="shared" si="19"/>
        <v>3960</v>
      </c>
      <c r="J84">
        <f t="shared" si="19"/>
        <v>9800</v>
      </c>
      <c r="K84">
        <f t="shared" si="16"/>
        <v>-5840</v>
      </c>
      <c r="L84">
        <f t="shared" si="20"/>
        <v>0</v>
      </c>
      <c r="M84">
        <f t="shared" si="21"/>
        <v>10</v>
      </c>
      <c r="N84">
        <f t="shared" si="22"/>
        <v>150</v>
      </c>
      <c r="O84">
        <f t="shared" si="23"/>
        <v>0</v>
      </c>
      <c r="P84">
        <f t="shared" si="24"/>
        <v>-5840</v>
      </c>
    </row>
    <row r="85" spans="1:16" x14ac:dyDescent="0.3">
      <c r="A85" s="2">
        <v>45010</v>
      </c>
      <c r="B85" t="s">
        <v>6</v>
      </c>
      <c r="C85">
        <v>10</v>
      </c>
      <c r="D85">
        <f t="shared" si="13"/>
        <v>6</v>
      </c>
      <c r="E85">
        <f t="shared" si="14"/>
        <v>3</v>
      </c>
      <c r="F85">
        <f t="shared" si="15"/>
        <v>0.5</v>
      </c>
      <c r="G85">
        <f t="shared" si="17"/>
        <v>0</v>
      </c>
      <c r="H85">
        <f t="shared" si="18"/>
        <v>0</v>
      </c>
      <c r="I85">
        <f t="shared" si="19"/>
        <v>3960</v>
      </c>
      <c r="J85">
        <f t="shared" si="19"/>
        <v>9800</v>
      </c>
      <c r="K85">
        <f t="shared" si="16"/>
        <v>-5840</v>
      </c>
      <c r="L85">
        <f t="shared" si="20"/>
        <v>0</v>
      </c>
      <c r="M85">
        <f t="shared" si="21"/>
        <v>10</v>
      </c>
      <c r="N85">
        <f t="shared" si="22"/>
        <v>0</v>
      </c>
      <c r="O85">
        <f t="shared" si="23"/>
        <v>0</v>
      </c>
      <c r="P85">
        <f t="shared" si="24"/>
        <v>-5840</v>
      </c>
    </row>
    <row r="86" spans="1:16" x14ac:dyDescent="0.3">
      <c r="A86" s="2">
        <v>45011</v>
      </c>
      <c r="B86" t="s">
        <v>6</v>
      </c>
      <c r="C86">
        <v>10</v>
      </c>
      <c r="D86">
        <f t="shared" si="13"/>
        <v>7</v>
      </c>
      <c r="E86">
        <f t="shared" si="14"/>
        <v>3</v>
      </c>
      <c r="F86">
        <f t="shared" si="15"/>
        <v>0.5</v>
      </c>
      <c r="G86">
        <f t="shared" si="17"/>
        <v>0</v>
      </c>
      <c r="H86">
        <f t="shared" si="18"/>
        <v>150</v>
      </c>
      <c r="I86">
        <f t="shared" si="19"/>
        <v>3960</v>
      </c>
      <c r="J86">
        <f t="shared" si="19"/>
        <v>9950</v>
      </c>
      <c r="K86">
        <f t="shared" si="16"/>
        <v>-5990</v>
      </c>
      <c r="L86">
        <f t="shared" si="20"/>
        <v>0</v>
      </c>
      <c r="M86">
        <f t="shared" si="21"/>
        <v>10</v>
      </c>
      <c r="N86">
        <f t="shared" si="22"/>
        <v>0</v>
      </c>
      <c r="O86">
        <f t="shared" si="23"/>
        <v>150</v>
      </c>
      <c r="P86">
        <f t="shared" si="24"/>
        <v>-5990</v>
      </c>
    </row>
    <row r="87" spans="1:16" x14ac:dyDescent="0.3">
      <c r="A87" s="2">
        <v>45012</v>
      </c>
      <c r="B87" t="s">
        <v>6</v>
      </c>
      <c r="C87">
        <v>10</v>
      </c>
      <c r="D87">
        <f t="shared" si="13"/>
        <v>1</v>
      </c>
      <c r="E87">
        <f t="shared" si="14"/>
        <v>3</v>
      </c>
      <c r="F87">
        <f t="shared" si="15"/>
        <v>0.5</v>
      </c>
      <c r="G87">
        <f t="shared" si="17"/>
        <v>150</v>
      </c>
      <c r="H87">
        <f t="shared" si="18"/>
        <v>0</v>
      </c>
      <c r="I87">
        <f t="shared" si="19"/>
        <v>4110</v>
      </c>
      <c r="J87">
        <f t="shared" si="19"/>
        <v>9950</v>
      </c>
      <c r="K87">
        <f t="shared" si="16"/>
        <v>-5840</v>
      </c>
      <c r="L87">
        <f t="shared" si="20"/>
        <v>0</v>
      </c>
      <c r="M87">
        <f t="shared" si="21"/>
        <v>10</v>
      </c>
      <c r="N87">
        <f t="shared" si="22"/>
        <v>150</v>
      </c>
      <c r="O87">
        <f t="shared" si="23"/>
        <v>0</v>
      </c>
      <c r="P87">
        <f t="shared" si="24"/>
        <v>-5840</v>
      </c>
    </row>
    <row r="88" spans="1:16" x14ac:dyDescent="0.3">
      <c r="A88" s="2">
        <v>45013</v>
      </c>
      <c r="B88" t="s">
        <v>6</v>
      </c>
      <c r="C88">
        <v>10</v>
      </c>
      <c r="D88">
        <f t="shared" si="13"/>
        <v>2</v>
      </c>
      <c r="E88">
        <f t="shared" si="14"/>
        <v>3</v>
      </c>
      <c r="F88">
        <f t="shared" si="15"/>
        <v>0.5</v>
      </c>
      <c r="G88">
        <f t="shared" si="17"/>
        <v>150</v>
      </c>
      <c r="H88">
        <f t="shared" si="18"/>
        <v>0</v>
      </c>
      <c r="I88">
        <f t="shared" si="19"/>
        <v>4260</v>
      </c>
      <c r="J88">
        <f t="shared" si="19"/>
        <v>9950</v>
      </c>
      <c r="K88">
        <f t="shared" si="16"/>
        <v>-5690</v>
      </c>
      <c r="L88">
        <f t="shared" si="20"/>
        <v>0</v>
      </c>
      <c r="M88">
        <f t="shared" si="21"/>
        <v>10</v>
      </c>
      <c r="N88">
        <f t="shared" si="22"/>
        <v>150</v>
      </c>
      <c r="O88">
        <f t="shared" si="23"/>
        <v>0</v>
      </c>
      <c r="P88">
        <f t="shared" si="24"/>
        <v>-5690</v>
      </c>
    </row>
    <row r="89" spans="1:16" x14ac:dyDescent="0.3">
      <c r="A89" s="2">
        <v>45014</v>
      </c>
      <c r="B89" t="s">
        <v>6</v>
      </c>
      <c r="C89">
        <v>10</v>
      </c>
      <c r="D89">
        <f t="shared" si="13"/>
        <v>3</v>
      </c>
      <c r="E89">
        <f t="shared" si="14"/>
        <v>3</v>
      </c>
      <c r="F89">
        <f t="shared" si="15"/>
        <v>0.5</v>
      </c>
      <c r="G89">
        <f t="shared" si="17"/>
        <v>150</v>
      </c>
      <c r="H89">
        <f t="shared" si="18"/>
        <v>0</v>
      </c>
      <c r="I89">
        <f t="shared" si="19"/>
        <v>4410</v>
      </c>
      <c r="J89">
        <f t="shared" si="19"/>
        <v>9950</v>
      </c>
      <c r="K89">
        <f t="shared" si="16"/>
        <v>-5540</v>
      </c>
      <c r="L89">
        <f t="shared" si="20"/>
        <v>0</v>
      </c>
      <c r="M89">
        <f t="shared" si="21"/>
        <v>10</v>
      </c>
      <c r="N89">
        <f t="shared" si="22"/>
        <v>150</v>
      </c>
      <c r="O89">
        <f t="shared" si="23"/>
        <v>0</v>
      </c>
      <c r="P89">
        <f t="shared" si="24"/>
        <v>-5540</v>
      </c>
    </row>
    <row r="90" spans="1:16" x14ac:dyDescent="0.3">
      <c r="A90" s="2">
        <v>45015</v>
      </c>
      <c r="B90" t="s">
        <v>6</v>
      </c>
      <c r="C90">
        <v>10</v>
      </c>
      <c r="D90">
        <f t="shared" si="13"/>
        <v>4</v>
      </c>
      <c r="E90">
        <f t="shared" si="14"/>
        <v>3</v>
      </c>
      <c r="F90">
        <f t="shared" si="15"/>
        <v>0.5</v>
      </c>
      <c r="G90">
        <f t="shared" si="17"/>
        <v>150</v>
      </c>
      <c r="H90">
        <f t="shared" si="18"/>
        <v>0</v>
      </c>
      <c r="I90">
        <f t="shared" si="19"/>
        <v>4560</v>
      </c>
      <c r="J90">
        <f t="shared" si="19"/>
        <v>9950</v>
      </c>
      <c r="K90">
        <f t="shared" si="16"/>
        <v>-5390</v>
      </c>
      <c r="L90">
        <f t="shared" si="20"/>
        <v>0</v>
      </c>
      <c r="M90">
        <f t="shared" si="21"/>
        <v>10</v>
      </c>
      <c r="N90">
        <f t="shared" si="22"/>
        <v>150</v>
      </c>
      <c r="O90">
        <f t="shared" si="23"/>
        <v>0</v>
      </c>
      <c r="P90">
        <f t="shared" si="24"/>
        <v>-5390</v>
      </c>
    </row>
    <row r="91" spans="1:16" x14ac:dyDescent="0.3">
      <c r="A91" s="2">
        <v>45016</v>
      </c>
      <c r="B91" t="s">
        <v>6</v>
      </c>
      <c r="C91">
        <v>10</v>
      </c>
      <c r="D91">
        <f t="shared" si="13"/>
        <v>5</v>
      </c>
      <c r="E91">
        <f t="shared" si="14"/>
        <v>3</v>
      </c>
      <c r="F91">
        <f t="shared" si="15"/>
        <v>0.5</v>
      </c>
      <c r="G91">
        <f t="shared" si="17"/>
        <v>150</v>
      </c>
      <c r="H91">
        <f t="shared" si="18"/>
        <v>0</v>
      </c>
      <c r="I91">
        <f t="shared" si="19"/>
        <v>4710</v>
      </c>
      <c r="J91">
        <f t="shared" si="19"/>
        <v>9950</v>
      </c>
      <c r="K91">
        <f t="shared" si="16"/>
        <v>-5240</v>
      </c>
      <c r="L91">
        <f t="shared" si="20"/>
        <v>0</v>
      </c>
      <c r="M91">
        <f t="shared" si="21"/>
        <v>10</v>
      </c>
      <c r="N91">
        <f t="shared" si="22"/>
        <v>150</v>
      </c>
      <c r="O91">
        <f t="shared" si="23"/>
        <v>0</v>
      </c>
      <c r="P91">
        <f t="shared" si="24"/>
        <v>-5240</v>
      </c>
    </row>
    <row r="92" spans="1:16" x14ac:dyDescent="0.3">
      <c r="A92" s="2">
        <v>45017</v>
      </c>
      <c r="B92" t="s">
        <v>6</v>
      </c>
      <c r="C92">
        <v>10</v>
      </c>
      <c r="D92">
        <f t="shared" si="13"/>
        <v>6</v>
      </c>
      <c r="E92">
        <f t="shared" si="14"/>
        <v>4</v>
      </c>
      <c r="F92">
        <f t="shared" si="15"/>
        <v>0.5</v>
      </c>
      <c r="G92">
        <f t="shared" si="17"/>
        <v>0</v>
      </c>
      <c r="H92">
        <f t="shared" si="18"/>
        <v>0</v>
      </c>
      <c r="I92">
        <f t="shared" si="19"/>
        <v>4710</v>
      </c>
      <c r="J92">
        <f t="shared" si="19"/>
        <v>9950</v>
      </c>
      <c r="K92">
        <f t="shared" si="16"/>
        <v>-5240</v>
      </c>
      <c r="L92">
        <f t="shared" si="20"/>
        <v>0</v>
      </c>
      <c r="M92">
        <f t="shared" si="21"/>
        <v>10</v>
      </c>
      <c r="N92">
        <f t="shared" si="22"/>
        <v>0</v>
      </c>
      <c r="O92">
        <f t="shared" si="23"/>
        <v>0</v>
      </c>
      <c r="P92">
        <f t="shared" si="24"/>
        <v>-5240</v>
      </c>
    </row>
    <row r="93" spans="1:16" x14ac:dyDescent="0.3">
      <c r="A93" s="2">
        <v>45018</v>
      </c>
      <c r="B93" t="s">
        <v>6</v>
      </c>
      <c r="C93">
        <v>10</v>
      </c>
      <c r="D93">
        <f t="shared" si="13"/>
        <v>7</v>
      </c>
      <c r="E93">
        <f t="shared" si="14"/>
        <v>4</v>
      </c>
      <c r="F93">
        <f t="shared" si="15"/>
        <v>0.5</v>
      </c>
      <c r="G93">
        <f t="shared" si="17"/>
        <v>0</v>
      </c>
      <c r="H93">
        <f t="shared" si="18"/>
        <v>150</v>
      </c>
      <c r="I93">
        <f t="shared" si="19"/>
        <v>4710</v>
      </c>
      <c r="J93">
        <f t="shared" si="19"/>
        <v>10100</v>
      </c>
      <c r="K93">
        <f t="shared" si="16"/>
        <v>-5390</v>
      </c>
      <c r="L93">
        <f t="shared" si="20"/>
        <v>0</v>
      </c>
      <c r="M93">
        <f t="shared" si="21"/>
        <v>10</v>
      </c>
      <c r="N93">
        <f t="shared" si="22"/>
        <v>0</v>
      </c>
      <c r="O93">
        <f t="shared" si="23"/>
        <v>150</v>
      </c>
      <c r="P93">
        <f t="shared" si="24"/>
        <v>-5390</v>
      </c>
    </row>
    <row r="94" spans="1:16" x14ac:dyDescent="0.3">
      <c r="A94" s="2">
        <v>45019</v>
      </c>
      <c r="B94" t="s">
        <v>6</v>
      </c>
      <c r="C94">
        <v>10</v>
      </c>
      <c r="D94">
        <f t="shared" si="13"/>
        <v>1</v>
      </c>
      <c r="E94">
        <f t="shared" si="14"/>
        <v>4</v>
      </c>
      <c r="F94">
        <f t="shared" si="15"/>
        <v>0.5</v>
      </c>
      <c r="G94">
        <f t="shared" si="17"/>
        <v>150</v>
      </c>
      <c r="H94">
        <f t="shared" si="18"/>
        <v>0</v>
      </c>
      <c r="I94">
        <f t="shared" si="19"/>
        <v>4860</v>
      </c>
      <c r="J94">
        <f t="shared" si="19"/>
        <v>10100</v>
      </c>
      <c r="K94">
        <f t="shared" si="16"/>
        <v>-5240</v>
      </c>
      <c r="L94">
        <f t="shared" si="20"/>
        <v>0</v>
      </c>
      <c r="M94">
        <f t="shared" si="21"/>
        <v>10</v>
      </c>
      <c r="N94">
        <f t="shared" si="22"/>
        <v>150</v>
      </c>
      <c r="O94">
        <f t="shared" si="23"/>
        <v>0</v>
      </c>
      <c r="P94">
        <f t="shared" si="24"/>
        <v>-5240</v>
      </c>
    </row>
    <row r="95" spans="1:16" x14ac:dyDescent="0.3">
      <c r="A95" s="2">
        <v>45020</v>
      </c>
      <c r="B95" t="s">
        <v>6</v>
      </c>
      <c r="C95">
        <v>10</v>
      </c>
      <c r="D95">
        <f t="shared" si="13"/>
        <v>2</v>
      </c>
      <c r="E95">
        <f t="shared" si="14"/>
        <v>4</v>
      </c>
      <c r="F95">
        <f t="shared" si="15"/>
        <v>0.5</v>
      </c>
      <c r="G95">
        <f t="shared" si="17"/>
        <v>150</v>
      </c>
      <c r="H95">
        <f t="shared" si="18"/>
        <v>0</v>
      </c>
      <c r="I95">
        <f t="shared" si="19"/>
        <v>5010</v>
      </c>
      <c r="J95">
        <f t="shared" si="19"/>
        <v>10100</v>
      </c>
      <c r="K95">
        <f t="shared" si="16"/>
        <v>-5090</v>
      </c>
      <c r="L95">
        <f t="shared" si="20"/>
        <v>0</v>
      </c>
      <c r="M95">
        <f t="shared" si="21"/>
        <v>10</v>
      </c>
      <c r="N95">
        <f t="shared" si="22"/>
        <v>150</v>
      </c>
      <c r="O95">
        <f t="shared" si="23"/>
        <v>0</v>
      </c>
      <c r="P95">
        <f t="shared" si="24"/>
        <v>-5090</v>
      </c>
    </row>
    <row r="96" spans="1:16" x14ac:dyDescent="0.3">
      <c r="A96" s="2">
        <v>45021</v>
      </c>
      <c r="B96" t="s">
        <v>6</v>
      </c>
      <c r="C96">
        <v>10</v>
      </c>
      <c r="D96">
        <f t="shared" si="13"/>
        <v>3</v>
      </c>
      <c r="E96">
        <f t="shared" si="14"/>
        <v>4</v>
      </c>
      <c r="F96">
        <f t="shared" si="15"/>
        <v>0.5</v>
      </c>
      <c r="G96">
        <f t="shared" si="17"/>
        <v>150</v>
      </c>
      <c r="H96">
        <f t="shared" si="18"/>
        <v>0</v>
      </c>
      <c r="I96">
        <f t="shared" si="19"/>
        <v>5160</v>
      </c>
      <c r="J96">
        <f t="shared" si="19"/>
        <v>10100</v>
      </c>
      <c r="K96">
        <f t="shared" si="16"/>
        <v>-4940</v>
      </c>
      <c r="L96">
        <f t="shared" si="20"/>
        <v>0</v>
      </c>
      <c r="M96">
        <f t="shared" si="21"/>
        <v>10</v>
      </c>
      <c r="N96">
        <f t="shared" si="22"/>
        <v>150</v>
      </c>
      <c r="O96">
        <f t="shared" si="23"/>
        <v>0</v>
      </c>
      <c r="P96">
        <f t="shared" si="24"/>
        <v>-4940</v>
      </c>
    </row>
    <row r="97" spans="1:16" x14ac:dyDescent="0.3">
      <c r="A97" s="2">
        <v>45022</v>
      </c>
      <c r="B97" t="s">
        <v>6</v>
      </c>
      <c r="C97">
        <v>10</v>
      </c>
      <c r="D97">
        <f t="shared" si="13"/>
        <v>4</v>
      </c>
      <c r="E97">
        <f t="shared" si="14"/>
        <v>4</v>
      </c>
      <c r="F97">
        <f t="shared" si="15"/>
        <v>0.5</v>
      </c>
      <c r="G97">
        <f t="shared" si="17"/>
        <v>150</v>
      </c>
      <c r="H97">
        <f t="shared" si="18"/>
        <v>0</v>
      </c>
      <c r="I97">
        <f t="shared" si="19"/>
        <v>5310</v>
      </c>
      <c r="J97">
        <f t="shared" si="19"/>
        <v>10100</v>
      </c>
      <c r="K97">
        <f t="shared" si="16"/>
        <v>-4790</v>
      </c>
      <c r="L97">
        <f t="shared" si="20"/>
        <v>0</v>
      </c>
      <c r="M97">
        <f t="shared" si="21"/>
        <v>10</v>
      </c>
      <c r="N97">
        <f t="shared" si="22"/>
        <v>150</v>
      </c>
      <c r="O97">
        <f t="shared" si="23"/>
        <v>0</v>
      </c>
      <c r="P97">
        <f t="shared" si="24"/>
        <v>-4790</v>
      </c>
    </row>
    <row r="98" spans="1:16" x14ac:dyDescent="0.3">
      <c r="A98" s="2">
        <v>45023</v>
      </c>
      <c r="B98" t="s">
        <v>6</v>
      </c>
      <c r="C98">
        <v>10</v>
      </c>
      <c r="D98">
        <f t="shared" si="13"/>
        <v>5</v>
      </c>
      <c r="E98">
        <f t="shared" si="14"/>
        <v>4</v>
      </c>
      <c r="F98">
        <f t="shared" si="15"/>
        <v>0.5</v>
      </c>
      <c r="G98">
        <f t="shared" si="17"/>
        <v>150</v>
      </c>
      <c r="H98">
        <f t="shared" si="18"/>
        <v>0</v>
      </c>
      <c r="I98">
        <f t="shared" si="19"/>
        <v>5460</v>
      </c>
      <c r="J98">
        <f t="shared" si="19"/>
        <v>10100</v>
      </c>
      <c r="K98">
        <f t="shared" si="16"/>
        <v>-4640</v>
      </c>
      <c r="L98">
        <f t="shared" si="20"/>
        <v>0</v>
      </c>
      <c r="M98">
        <f t="shared" si="21"/>
        <v>10</v>
      </c>
      <c r="N98">
        <f t="shared" si="22"/>
        <v>150</v>
      </c>
      <c r="O98">
        <f t="shared" si="23"/>
        <v>0</v>
      </c>
      <c r="P98">
        <f t="shared" si="24"/>
        <v>-4640</v>
      </c>
    </row>
    <row r="99" spans="1:16" x14ac:dyDescent="0.3">
      <c r="A99" s="2">
        <v>45024</v>
      </c>
      <c r="B99" t="s">
        <v>6</v>
      </c>
      <c r="C99">
        <v>10</v>
      </c>
      <c r="D99">
        <f t="shared" si="13"/>
        <v>6</v>
      </c>
      <c r="E99">
        <f t="shared" si="14"/>
        <v>4</v>
      </c>
      <c r="F99">
        <f t="shared" si="15"/>
        <v>0.5</v>
      </c>
      <c r="G99">
        <f t="shared" si="17"/>
        <v>0</v>
      </c>
      <c r="H99">
        <f t="shared" si="18"/>
        <v>0</v>
      </c>
      <c r="I99">
        <f t="shared" si="19"/>
        <v>5460</v>
      </c>
      <c r="J99">
        <f t="shared" si="19"/>
        <v>10100</v>
      </c>
      <c r="K99">
        <f t="shared" si="16"/>
        <v>-4640</v>
      </c>
      <c r="L99">
        <f t="shared" si="20"/>
        <v>0</v>
      </c>
      <c r="M99">
        <f t="shared" si="21"/>
        <v>10</v>
      </c>
      <c r="N99">
        <f t="shared" si="22"/>
        <v>0</v>
      </c>
      <c r="O99">
        <f t="shared" si="23"/>
        <v>0</v>
      </c>
      <c r="P99">
        <f t="shared" si="24"/>
        <v>-4640</v>
      </c>
    </row>
    <row r="100" spans="1:16" x14ac:dyDescent="0.3">
      <c r="A100" s="2">
        <v>45025</v>
      </c>
      <c r="B100" t="s">
        <v>6</v>
      </c>
      <c r="C100">
        <v>10</v>
      </c>
      <c r="D100">
        <f t="shared" si="13"/>
        <v>7</v>
      </c>
      <c r="E100">
        <f t="shared" si="14"/>
        <v>4</v>
      </c>
      <c r="F100">
        <f t="shared" si="15"/>
        <v>0.5</v>
      </c>
      <c r="G100">
        <f t="shared" si="17"/>
        <v>0</v>
      </c>
      <c r="H100">
        <f t="shared" si="18"/>
        <v>150</v>
      </c>
      <c r="I100">
        <f t="shared" si="19"/>
        <v>5460</v>
      </c>
      <c r="J100">
        <f t="shared" si="19"/>
        <v>10250</v>
      </c>
      <c r="K100">
        <f t="shared" si="16"/>
        <v>-4790</v>
      </c>
      <c r="L100">
        <f t="shared" si="20"/>
        <v>0</v>
      </c>
      <c r="M100">
        <f t="shared" si="21"/>
        <v>10</v>
      </c>
      <c r="N100">
        <f t="shared" si="22"/>
        <v>0</v>
      </c>
      <c r="O100">
        <f t="shared" si="23"/>
        <v>150</v>
      </c>
      <c r="P100">
        <f t="shared" si="24"/>
        <v>-4790</v>
      </c>
    </row>
    <row r="101" spans="1:16" x14ac:dyDescent="0.3">
      <c r="A101" s="2">
        <v>45026</v>
      </c>
      <c r="B101" t="s">
        <v>6</v>
      </c>
      <c r="C101">
        <v>10</v>
      </c>
      <c r="D101">
        <f t="shared" si="13"/>
        <v>1</v>
      </c>
      <c r="E101">
        <f t="shared" si="14"/>
        <v>4</v>
      </c>
      <c r="F101">
        <f t="shared" si="15"/>
        <v>0.5</v>
      </c>
      <c r="G101">
        <f t="shared" si="17"/>
        <v>150</v>
      </c>
      <c r="H101">
        <f t="shared" si="18"/>
        <v>0</v>
      </c>
      <c r="I101">
        <f t="shared" si="19"/>
        <v>5610</v>
      </c>
      <c r="J101">
        <f t="shared" si="19"/>
        <v>10250</v>
      </c>
      <c r="K101">
        <f t="shared" si="16"/>
        <v>-4640</v>
      </c>
      <c r="L101">
        <f t="shared" si="20"/>
        <v>0</v>
      </c>
      <c r="M101">
        <f t="shared" si="21"/>
        <v>10</v>
      </c>
      <c r="N101">
        <f t="shared" si="22"/>
        <v>150</v>
      </c>
      <c r="O101">
        <f t="shared" si="23"/>
        <v>0</v>
      </c>
      <c r="P101">
        <f t="shared" si="24"/>
        <v>-4640</v>
      </c>
    </row>
    <row r="102" spans="1:16" x14ac:dyDescent="0.3">
      <c r="A102" s="2">
        <v>45027</v>
      </c>
      <c r="B102" t="s">
        <v>6</v>
      </c>
      <c r="C102">
        <v>10</v>
      </c>
      <c r="D102">
        <f t="shared" si="13"/>
        <v>2</v>
      </c>
      <c r="E102">
        <f t="shared" si="14"/>
        <v>4</v>
      </c>
      <c r="F102">
        <f t="shared" si="15"/>
        <v>0.5</v>
      </c>
      <c r="G102">
        <f t="shared" si="17"/>
        <v>150</v>
      </c>
      <c r="H102">
        <f t="shared" si="18"/>
        <v>0</v>
      </c>
      <c r="I102">
        <f t="shared" si="19"/>
        <v>5760</v>
      </c>
      <c r="J102">
        <f t="shared" si="19"/>
        <v>10250</v>
      </c>
      <c r="K102">
        <f t="shared" si="16"/>
        <v>-4490</v>
      </c>
      <c r="L102">
        <f t="shared" si="20"/>
        <v>0</v>
      </c>
      <c r="M102">
        <f t="shared" si="21"/>
        <v>10</v>
      </c>
      <c r="N102">
        <f t="shared" si="22"/>
        <v>150</v>
      </c>
      <c r="O102">
        <f t="shared" si="23"/>
        <v>0</v>
      </c>
      <c r="P102">
        <f t="shared" si="24"/>
        <v>-4490</v>
      </c>
    </row>
    <row r="103" spans="1:16" x14ac:dyDescent="0.3">
      <c r="A103" s="2">
        <v>45028</v>
      </c>
      <c r="B103" t="s">
        <v>6</v>
      </c>
      <c r="C103">
        <v>10</v>
      </c>
      <c r="D103">
        <f t="shared" si="13"/>
        <v>3</v>
      </c>
      <c r="E103">
        <f t="shared" si="14"/>
        <v>4</v>
      </c>
      <c r="F103">
        <f t="shared" si="15"/>
        <v>0.5</v>
      </c>
      <c r="G103">
        <f t="shared" si="17"/>
        <v>150</v>
      </c>
      <c r="H103">
        <f t="shared" si="18"/>
        <v>0</v>
      </c>
      <c r="I103">
        <f t="shared" si="19"/>
        <v>5910</v>
      </c>
      <c r="J103">
        <f t="shared" si="19"/>
        <v>10250</v>
      </c>
      <c r="K103">
        <f t="shared" si="16"/>
        <v>-4340</v>
      </c>
      <c r="L103">
        <f t="shared" si="20"/>
        <v>0</v>
      </c>
      <c r="M103">
        <f t="shared" si="21"/>
        <v>10</v>
      </c>
      <c r="N103">
        <f t="shared" si="22"/>
        <v>150</v>
      </c>
      <c r="O103">
        <f t="shared" si="23"/>
        <v>0</v>
      </c>
      <c r="P103">
        <f t="shared" si="24"/>
        <v>-4340</v>
      </c>
    </row>
    <row r="104" spans="1:16" x14ac:dyDescent="0.3">
      <c r="A104" s="2">
        <v>45029</v>
      </c>
      <c r="B104" t="s">
        <v>6</v>
      </c>
      <c r="C104">
        <v>10</v>
      </c>
      <c r="D104">
        <f t="shared" si="13"/>
        <v>4</v>
      </c>
      <c r="E104">
        <f t="shared" si="14"/>
        <v>4</v>
      </c>
      <c r="F104">
        <f t="shared" si="15"/>
        <v>0.5</v>
      </c>
      <c r="G104">
        <f t="shared" si="17"/>
        <v>150</v>
      </c>
      <c r="H104">
        <f t="shared" si="18"/>
        <v>0</v>
      </c>
      <c r="I104">
        <f t="shared" si="19"/>
        <v>6060</v>
      </c>
      <c r="J104">
        <f t="shared" si="19"/>
        <v>10250</v>
      </c>
      <c r="K104">
        <f t="shared" si="16"/>
        <v>-4190</v>
      </c>
      <c r="L104">
        <f t="shared" si="20"/>
        <v>0</v>
      </c>
      <c r="M104">
        <f t="shared" si="21"/>
        <v>10</v>
      </c>
      <c r="N104">
        <f t="shared" si="22"/>
        <v>150</v>
      </c>
      <c r="O104">
        <f t="shared" si="23"/>
        <v>0</v>
      </c>
      <c r="P104">
        <f t="shared" si="24"/>
        <v>-4190</v>
      </c>
    </row>
    <row r="105" spans="1:16" x14ac:dyDescent="0.3">
      <c r="A105" s="2">
        <v>45030</v>
      </c>
      <c r="B105" t="s">
        <v>6</v>
      </c>
      <c r="C105">
        <v>10</v>
      </c>
      <c r="D105">
        <f t="shared" si="13"/>
        <v>5</v>
      </c>
      <c r="E105">
        <f t="shared" si="14"/>
        <v>4</v>
      </c>
      <c r="F105">
        <f t="shared" si="15"/>
        <v>0.5</v>
      </c>
      <c r="G105">
        <f t="shared" si="17"/>
        <v>150</v>
      </c>
      <c r="H105">
        <f t="shared" si="18"/>
        <v>0</v>
      </c>
      <c r="I105">
        <f t="shared" si="19"/>
        <v>6210</v>
      </c>
      <c r="J105">
        <f t="shared" si="19"/>
        <v>10250</v>
      </c>
      <c r="K105">
        <f t="shared" si="16"/>
        <v>-4040</v>
      </c>
      <c r="L105">
        <f t="shared" si="20"/>
        <v>0</v>
      </c>
      <c r="M105">
        <f t="shared" si="21"/>
        <v>10</v>
      </c>
      <c r="N105">
        <f t="shared" si="22"/>
        <v>150</v>
      </c>
      <c r="O105">
        <f t="shared" si="23"/>
        <v>0</v>
      </c>
      <c r="P105">
        <f t="shared" si="24"/>
        <v>-4040</v>
      </c>
    </row>
    <row r="106" spans="1:16" x14ac:dyDescent="0.3">
      <c r="A106" s="2">
        <v>45031</v>
      </c>
      <c r="B106" t="s">
        <v>6</v>
      </c>
      <c r="C106">
        <v>10</v>
      </c>
      <c r="D106">
        <f t="shared" si="13"/>
        <v>6</v>
      </c>
      <c r="E106">
        <f t="shared" si="14"/>
        <v>4</v>
      </c>
      <c r="F106">
        <f t="shared" si="15"/>
        <v>0.5</v>
      </c>
      <c r="G106">
        <f t="shared" si="17"/>
        <v>0</v>
      </c>
      <c r="H106">
        <f t="shared" si="18"/>
        <v>0</v>
      </c>
      <c r="I106">
        <f t="shared" si="19"/>
        <v>6210</v>
      </c>
      <c r="J106">
        <f t="shared" si="19"/>
        <v>10250</v>
      </c>
      <c r="K106">
        <f t="shared" si="16"/>
        <v>-4040</v>
      </c>
      <c r="L106">
        <f t="shared" si="20"/>
        <v>0</v>
      </c>
      <c r="M106">
        <f t="shared" si="21"/>
        <v>10</v>
      </c>
      <c r="N106">
        <f t="shared" si="22"/>
        <v>0</v>
      </c>
      <c r="O106">
        <f t="shared" si="23"/>
        <v>0</v>
      </c>
      <c r="P106">
        <f t="shared" si="24"/>
        <v>-4040</v>
      </c>
    </row>
    <row r="107" spans="1:16" x14ac:dyDescent="0.3">
      <c r="A107" s="2">
        <v>45032</v>
      </c>
      <c r="B107" t="s">
        <v>6</v>
      </c>
      <c r="C107">
        <v>10</v>
      </c>
      <c r="D107">
        <f t="shared" si="13"/>
        <v>7</v>
      </c>
      <c r="E107">
        <f t="shared" si="14"/>
        <v>4</v>
      </c>
      <c r="F107">
        <f t="shared" si="15"/>
        <v>0.5</v>
      </c>
      <c r="G107">
        <f t="shared" si="17"/>
        <v>0</v>
      </c>
      <c r="H107">
        <f t="shared" si="18"/>
        <v>150</v>
      </c>
      <c r="I107">
        <f t="shared" si="19"/>
        <v>6210</v>
      </c>
      <c r="J107">
        <f t="shared" si="19"/>
        <v>10400</v>
      </c>
      <c r="K107">
        <f t="shared" si="16"/>
        <v>-4190</v>
      </c>
      <c r="L107">
        <f t="shared" si="20"/>
        <v>0</v>
      </c>
      <c r="M107">
        <f t="shared" si="21"/>
        <v>10</v>
      </c>
      <c r="N107">
        <f t="shared" si="22"/>
        <v>0</v>
      </c>
      <c r="O107">
        <f t="shared" si="23"/>
        <v>150</v>
      </c>
      <c r="P107">
        <f t="shared" si="24"/>
        <v>-4190</v>
      </c>
    </row>
    <row r="108" spans="1:16" x14ac:dyDescent="0.3">
      <c r="A108" s="2">
        <v>45033</v>
      </c>
      <c r="B108" t="s">
        <v>6</v>
      </c>
      <c r="C108">
        <v>10</v>
      </c>
      <c r="D108">
        <f t="shared" si="13"/>
        <v>1</v>
      </c>
      <c r="E108">
        <f t="shared" si="14"/>
        <v>4</v>
      </c>
      <c r="F108">
        <f t="shared" si="15"/>
        <v>0.5</v>
      </c>
      <c r="G108">
        <f t="shared" si="17"/>
        <v>150</v>
      </c>
      <c r="H108">
        <f t="shared" si="18"/>
        <v>0</v>
      </c>
      <c r="I108">
        <f t="shared" si="19"/>
        <v>6360</v>
      </c>
      <c r="J108">
        <f t="shared" si="19"/>
        <v>10400</v>
      </c>
      <c r="K108">
        <f t="shared" si="16"/>
        <v>-4040</v>
      </c>
      <c r="L108">
        <f t="shared" si="20"/>
        <v>0</v>
      </c>
      <c r="M108">
        <f t="shared" si="21"/>
        <v>10</v>
      </c>
      <c r="N108">
        <f t="shared" si="22"/>
        <v>150</v>
      </c>
      <c r="O108">
        <f t="shared" si="23"/>
        <v>0</v>
      </c>
      <c r="P108">
        <f t="shared" si="24"/>
        <v>-4040</v>
      </c>
    </row>
    <row r="109" spans="1:16" x14ac:dyDescent="0.3">
      <c r="A109" s="2">
        <v>45034</v>
      </c>
      <c r="B109" t="s">
        <v>6</v>
      </c>
      <c r="C109">
        <v>10</v>
      </c>
      <c r="D109">
        <f t="shared" si="13"/>
        <v>2</v>
      </c>
      <c r="E109">
        <f t="shared" si="14"/>
        <v>4</v>
      </c>
      <c r="F109">
        <f t="shared" si="15"/>
        <v>0.5</v>
      </c>
      <c r="G109">
        <f t="shared" si="17"/>
        <v>150</v>
      </c>
      <c r="H109">
        <f t="shared" si="18"/>
        <v>0</v>
      </c>
      <c r="I109">
        <f t="shared" si="19"/>
        <v>6510</v>
      </c>
      <c r="J109">
        <f t="shared" si="19"/>
        <v>10400</v>
      </c>
      <c r="K109">
        <f t="shared" si="16"/>
        <v>-3890</v>
      </c>
      <c r="L109">
        <f t="shared" si="20"/>
        <v>0</v>
      </c>
      <c r="M109">
        <f t="shared" si="21"/>
        <v>10</v>
      </c>
      <c r="N109">
        <f t="shared" si="22"/>
        <v>150</v>
      </c>
      <c r="O109">
        <f t="shared" si="23"/>
        <v>0</v>
      </c>
      <c r="P109">
        <f t="shared" si="24"/>
        <v>-3890</v>
      </c>
    </row>
    <row r="110" spans="1:16" x14ac:dyDescent="0.3">
      <c r="A110" s="2">
        <v>45035</v>
      </c>
      <c r="B110" t="s">
        <v>6</v>
      </c>
      <c r="C110">
        <v>10</v>
      </c>
      <c r="D110">
        <f t="shared" si="13"/>
        <v>3</v>
      </c>
      <c r="E110">
        <f t="shared" si="14"/>
        <v>4</v>
      </c>
      <c r="F110">
        <f t="shared" si="15"/>
        <v>0.5</v>
      </c>
      <c r="G110">
        <f t="shared" si="17"/>
        <v>150</v>
      </c>
      <c r="H110">
        <f t="shared" si="18"/>
        <v>0</v>
      </c>
      <c r="I110">
        <f t="shared" si="19"/>
        <v>6660</v>
      </c>
      <c r="J110">
        <f t="shared" si="19"/>
        <v>10400</v>
      </c>
      <c r="K110">
        <f t="shared" si="16"/>
        <v>-3740</v>
      </c>
      <c r="L110">
        <f t="shared" si="20"/>
        <v>0</v>
      </c>
      <c r="M110">
        <f t="shared" si="21"/>
        <v>10</v>
      </c>
      <c r="N110">
        <f t="shared" si="22"/>
        <v>150</v>
      </c>
      <c r="O110">
        <f t="shared" si="23"/>
        <v>0</v>
      </c>
      <c r="P110">
        <f t="shared" si="24"/>
        <v>-3740</v>
      </c>
    </row>
    <row r="111" spans="1:16" x14ac:dyDescent="0.3">
      <c r="A111" s="2">
        <v>45036</v>
      </c>
      <c r="B111" t="s">
        <v>6</v>
      </c>
      <c r="C111">
        <v>10</v>
      </c>
      <c r="D111">
        <f t="shared" si="13"/>
        <v>4</v>
      </c>
      <c r="E111">
        <f t="shared" si="14"/>
        <v>4</v>
      </c>
      <c r="F111">
        <f t="shared" si="15"/>
        <v>0.5</v>
      </c>
      <c r="G111">
        <f t="shared" si="17"/>
        <v>150</v>
      </c>
      <c r="H111">
        <f t="shared" si="18"/>
        <v>0</v>
      </c>
      <c r="I111">
        <f t="shared" si="19"/>
        <v>6810</v>
      </c>
      <c r="J111">
        <f t="shared" si="19"/>
        <v>10400</v>
      </c>
      <c r="K111">
        <f t="shared" si="16"/>
        <v>-3590</v>
      </c>
      <c r="L111">
        <f t="shared" si="20"/>
        <v>0</v>
      </c>
      <c r="M111">
        <f t="shared" si="21"/>
        <v>10</v>
      </c>
      <c r="N111">
        <f t="shared" si="22"/>
        <v>150</v>
      </c>
      <c r="O111">
        <f t="shared" si="23"/>
        <v>0</v>
      </c>
      <c r="P111">
        <f t="shared" si="24"/>
        <v>-3590</v>
      </c>
    </row>
    <row r="112" spans="1:16" x14ac:dyDescent="0.3">
      <c r="A112" s="2">
        <v>45037</v>
      </c>
      <c r="B112" t="s">
        <v>6</v>
      </c>
      <c r="C112">
        <v>10</v>
      </c>
      <c r="D112">
        <f t="shared" si="13"/>
        <v>5</v>
      </c>
      <c r="E112">
        <f t="shared" si="14"/>
        <v>4</v>
      </c>
      <c r="F112">
        <f t="shared" si="15"/>
        <v>0.5</v>
      </c>
      <c r="G112">
        <f t="shared" si="17"/>
        <v>150</v>
      </c>
      <c r="H112">
        <f t="shared" si="18"/>
        <v>0</v>
      </c>
      <c r="I112">
        <f t="shared" si="19"/>
        <v>6960</v>
      </c>
      <c r="J112">
        <f t="shared" si="19"/>
        <v>10400</v>
      </c>
      <c r="K112">
        <f t="shared" si="16"/>
        <v>-3440</v>
      </c>
      <c r="L112">
        <f t="shared" si="20"/>
        <v>0</v>
      </c>
      <c r="M112">
        <f t="shared" si="21"/>
        <v>10</v>
      </c>
      <c r="N112">
        <f t="shared" si="22"/>
        <v>150</v>
      </c>
      <c r="O112">
        <f t="shared" si="23"/>
        <v>0</v>
      </c>
      <c r="P112">
        <f t="shared" si="24"/>
        <v>-3440</v>
      </c>
    </row>
    <row r="113" spans="1:16" x14ac:dyDescent="0.3">
      <c r="A113" s="2">
        <v>45038</v>
      </c>
      <c r="B113" t="s">
        <v>6</v>
      </c>
      <c r="C113">
        <v>10</v>
      </c>
      <c r="D113">
        <f t="shared" si="13"/>
        <v>6</v>
      </c>
      <c r="E113">
        <f t="shared" si="14"/>
        <v>4</v>
      </c>
      <c r="F113">
        <f t="shared" si="15"/>
        <v>0.5</v>
      </c>
      <c r="G113">
        <f t="shared" si="17"/>
        <v>0</v>
      </c>
      <c r="H113">
        <f t="shared" si="18"/>
        <v>0</v>
      </c>
      <c r="I113">
        <f t="shared" si="19"/>
        <v>6960</v>
      </c>
      <c r="J113">
        <f t="shared" si="19"/>
        <v>10400</v>
      </c>
      <c r="K113">
        <f t="shared" si="16"/>
        <v>-3440</v>
      </c>
      <c r="L113">
        <f t="shared" si="20"/>
        <v>0</v>
      </c>
      <c r="M113">
        <f t="shared" si="21"/>
        <v>10</v>
      </c>
      <c r="N113">
        <f t="shared" si="22"/>
        <v>0</v>
      </c>
      <c r="O113">
        <f t="shared" si="23"/>
        <v>0</v>
      </c>
      <c r="P113">
        <f t="shared" si="24"/>
        <v>-3440</v>
      </c>
    </row>
    <row r="114" spans="1:16" x14ac:dyDescent="0.3">
      <c r="A114" s="2">
        <v>45039</v>
      </c>
      <c r="B114" t="s">
        <v>6</v>
      </c>
      <c r="C114">
        <v>10</v>
      </c>
      <c r="D114">
        <f t="shared" si="13"/>
        <v>7</v>
      </c>
      <c r="E114">
        <f t="shared" si="14"/>
        <v>4</v>
      </c>
      <c r="F114">
        <f t="shared" si="15"/>
        <v>0.5</v>
      </c>
      <c r="G114">
        <f t="shared" si="17"/>
        <v>0</v>
      </c>
      <c r="H114">
        <f t="shared" si="18"/>
        <v>150</v>
      </c>
      <c r="I114">
        <f t="shared" si="19"/>
        <v>6960</v>
      </c>
      <c r="J114">
        <f t="shared" si="19"/>
        <v>10550</v>
      </c>
      <c r="K114">
        <f t="shared" si="16"/>
        <v>-3590</v>
      </c>
      <c r="L114">
        <f t="shared" si="20"/>
        <v>0</v>
      </c>
      <c r="M114">
        <f t="shared" si="21"/>
        <v>10</v>
      </c>
      <c r="N114">
        <f t="shared" si="22"/>
        <v>0</v>
      </c>
      <c r="O114">
        <f t="shared" si="23"/>
        <v>150</v>
      </c>
      <c r="P114">
        <f t="shared" si="24"/>
        <v>-3590</v>
      </c>
    </row>
    <row r="115" spans="1:16" x14ac:dyDescent="0.3">
      <c r="A115" s="2">
        <v>45040</v>
      </c>
      <c r="B115" t="s">
        <v>6</v>
      </c>
      <c r="C115">
        <v>10</v>
      </c>
      <c r="D115">
        <f t="shared" si="13"/>
        <v>1</v>
      </c>
      <c r="E115">
        <f t="shared" si="14"/>
        <v>4</v>
      </c>
      <c r="F115">
        <f t="shared" si="15"/>
        <v>0.5</v>
      </c>
      <c r="G115">
        <f t="shared" si="17"/>
        <v>150</v>
      </c>
      <c r="H115">
        <f t="shared" si="18"/>
        <v>0</v>
      </c>
      <c r="I115">
        <f t="shared" si="19"/>
        <v>7110</v>
      </c>
      <c r="J115">
        <f t="shared" si="19"/>
        <v>10550</v>
      </c>
      <c r="K115">
        <f t="shared" si="16"/>
        <v>-3440</v>
      </c>
      <c r="L115">
        <f t="shared" si="20"/>
        <v>0</v>
      </c>
      <c r="M115">
        <f t="shared" si="21"/>
        <v>10</v>
      </c>
      <c r="N115">
        <f t="shared" si="22"/>
        <v>150</v>
      </c>
      <c r="O115">
        <f t="shared" si="23"/>
        <v>0</v>
      </c>
      <c r="P115">
        <f t="shared" si="24"/>
        <v>-3440</v>
      </c>
    </row>
    <row r="116" spans="1:16" x14ac:dyDescent="0.3">
      <c r="A116" s="2">
        <v>45041</v>
      </c>
      <c r="B116" t="s">
        <v>6</v>
      </c>
      <c r="C116">
        <v>10</v>
      </c>
      <c r="D116">
        <f t="shared" si="13"/>
        <v>2</v>
      </c>
      <c r="E116">
        <f t="shared" si="14"/>
        <v>4</v>
      </c>
      <c r="F116">
        <f t="shared" si="15"/>
        <v>0.5</v>
      </c>
      <c r="G116">
        <f t="shared" si="17"/>
        <v>150</v>
      </c>
      <c r="H116">
        <f t="shared" si="18"/>
        <v>0</v>
      </c>
      <c r="I116">
        <f t="shared" si="19"/>
        <v>7260</v>
      </c>
      <c r="J116">
        <f t="shared" si="19"/>
        <v>10550</v>
      </c>
      <c r="K116">
        <f t="shared" si="16"/>
        <v>-3290</v>
      </c>
      <c r="L116">
        <f t="shared" si="20"/>
        <v>0</v>
      </c>
      <c r="M116">
        <f t="shared" si="21"/>
        <v>10</v>
      </c>
      <c r="N116">
        <f t="shared" si="22"/>
        <v>150</v>
      </c>
      <c r="O116">
        <f t="shared" si="23"/>
        <v>0</v>
      </c>
      <c r="P116">
        <f t="shared" si="24"/>
        <v>-3290</v>
      </c>
    </row>
    <row r="117" spans="1:16" x14ac:dyDescent="0.3">
      <c r="A117" s="2">
        <v>45042</v>
      </c>
      <c r="B117" t="s">
        <v>6</v>
      </c>
      <c r="C117">
        <v>10</v>
      </c>
      <c r="D117">
        <f t="shared" si="13"/>
        <v>3</v>
      </c>
      <c r="E117">
        <f t="shared" si="14"/>
        <v>4</v>
      </c>
      <c r="F117">
        <f t="shared" si="15"/>
        <v>0.5</v>
      </c>
      <c r="G117">
        <f t="shared" si="17"/>
        <v>150</v>
      </c>
      <c r="H117">
        <f t="shared" si="18"/>
        <v>0</v>
      </c>
      <c r="I117">
        <f t="shared" si="19"/>
        <v>7410</v>
      </c>
      <c r="J117">
        <f t="shared" si="19"/>
        <v>10550</v>
      </c>
      <c r="K117">
        <f t="shared" si="16"/>
        <v>-3140</v>
      </c>
      <c r="L117">
        <f t="shared" si="20"/>
        <v>0</v>
      </c>
      <c r="M117">
        <f t="shared" si="21"/>
        <v>10</v>
      </c>
      <c r="N117">
        <f t="shared" si="22"/>
        <v>150</v>
      </c>
      <c r="O117">
        <f t="shared" si="23"/>
        <v>0</v>
      </c>
      <c r="P117">
        <f t="shared" si="24"/>
        <v>-3140</v>
      </c>
    </row>
    <row r="118" spans="1:16" x14ac:dyDescent="0.3">
      <c r="A118" s="2">
        <v>45043</v>
      </c>
      <c r="B118" t="s">
        <v>6</v>
      </c>
      <c r="C118">
        <v>10</v>
      </c>
      <c r="D118">
        <f t="shared" si="13"/>
        <v>4</v>
      </c>
      <c r="E118">
        <f t="shared" si="14"/>
        <v>4</v>
      </c>
      <c r="F118">
        <f t="shared" si="15"/>
        <v>0.5</v>
      </c>
      <c r="G118">
        <f t="shared" si="17"/>
        <v>150</v>
      </c>
      <c r="H118">
        <f t="shared" si="18"/>
        <v>0</v>
      </c>
      <c r="I118">
        <f t="shared" si="19"/>
        <v>7560</v>
      </c>
      <c r="J118">
        <f t="shared" si="19"/>
        <v>10550</v>
      </c>
      <c r="K118">
        <f t="shared" si="16"/>
        <v>-2990</v>
      </c>
      <c r="L118">
        <f t="shared" si="20"/>
        <v>0</v>
      </c>
      <c r="M118">
        <f t="shared" si="21"/>
        <v>10</v>
      </c>
      <c r="N118">
        <f t="shared" si="22"/>
        <v>150</v>
      </c>
      <c r="O118">
        <f t="shared" si="23"/>
        <v>0</v>
      </c>
      <c r="P118">
        <f t="shared" si="24"/>
        <v>-2990</v>
      </c>
    </row>
    <row r="119" spans="1:16" x14ac:dyDescent="0.3">
      <c r="A119" s="2">
        <v>45044</v>
      </c>
      <c r="B119" t="s">
        <v>6</v>
      </c>
      <c r="C119">
        <v>10</v>
      </c>
      <c r="D119">
        <f t="shared" si="13"/>
        <v>5</v>
      </c>
      <c r="E119">
        <f t="shared" si="14"/>
        <v>4</v>
      </c>
      <c r="F119">
        <f t="shared" si="15"/>
        <v>0.5</v>
      </c>
      <c r="G119">
        <f t="shared" si="17"/>
        <v>150</v>
      </c>
      <c r="H119">
        <f t="shared" si="18"/>
        <v>0</v>
      </c>
      <c r="I119">
        <f t="shared" si="19"/>
        <v>7710</v>
      </c>
      <c r="J119">
        <f t="shared" si="19"/>
        <v>10550</v>
      </c>
      <c r="K119">
        <f t="shared" si="16"/>
        <v>-2840</v>
      </c>
      <c r="L119">
        <f t="shared" si="20"/>
        <v>0</v>
      </c>
      <c r="M119">
        <f t="shared" si="21"/>
        <v>10</v>
      </c>
      <c r="N119">
        <f t="shared" si="22"/>
        <v>150</v>
      </c>
      <c r="O119">
        <f t="shared" si="23"/>
        <v>0</v>
      </c>
      <c r="P119">
        <f t="shared" si="24"/>
        <v>-2840</v>
      </c>
    </row>
    <row r="120" spans="1:16" x14ac:dyDescent="0.3">
      <c r="A120" s="2">
        <v>45045</v>
      </c>
      <c r="B120" t="s">
        <v>6</v>
      </c>
      <c r="C120">
        <v>10</v>
      </c>
      <c r="D120">
        <f t="shared" si="13"/>
        <v>6</v>
      </c>
      <c r="E120">
        <f t="shared" si="14"/>
        <v>4</v>
      </c>
      <c r="F120">
        <f t="shared" si="15"/>
        <v>0.5</v>
      </c>
      <c r="G120">
        <f t="shared" si="17"/>
        <v>0</v>
      </c>
      <c r="H120">
        <f t="shared" si="18"/>
        <v>0</v>
      </c>
      <c r="I120">
        <f t="shared" si="19"/>
        <v>7710</v>
      </c>
      <c r="J120">
        <f t="shared" si="19"/>
        <v>10550</v>
      </c>
      <c r="K120">
        <f t="shared" si="16"/>
        <v>-2840</v>
      </c>
      <c r="L120">
        <f t="shared" si="20"/>
        <v>0</v>
      </c>
      <c r="M120">
        <f t="shared" si="21"/>
        <v>10</v>
      </c>
      <c r="N120">
        <f t="shared" si="22"/>
        <v>0</v>
      </c>
      <c r="O120">
        <f t="shared" si="23"/>
        <v>0</v>
      </c>
      <c r="P120">
        <f t="shared" si="24"/>
        <v>-2840</v>
      </c>
    </row>
    <row r="121" spans="1:16" x14ac:dyDescent="0.3">
      <c r="A121" s="2">
        <v>45046</v>
      </c>
      <c r="B121" t="s">
        <v>6</v>
      </c>
      <c r="C121">
        <v>10</v>
      </c>
      <c r="D121">
        <f t="shared" si="13"/>
        <v>7</v>
      </c>
      <c r="E121">
        <f t="shared" si="14"/>
        <v>4</v>
      </c>
      <c r="F121">
        <f t="shared" si="15"/>
        <v>0.5</v>
      </c>
      <c r="G121">
        <f t="shared" si="17"/>
        <v>0</v>
      </c>
      <c r="H121">
        <f t="shared" si="18"/>
        <v>150</v>
      </c>
      <c r="I121">
        <f t="shared" si="19"/>
        <v>7710</v>
      </c>
      <c r="J121">
        <f t="shared" si="19"/>
        <v>10700</v>
      </c>
      <c r="K121">
        <f t="shared" si="16"/>
        <v>-2990</v>
      </c>
      <c r="L121">
        <f t="shared" si="20"/>
        <v>0</v>
      </c>
      <c r="M121">
        <f t="shared" si="21"/>
        <v>10</v>
      </c>
      <c r="N121">
        <f t="shared" si="22"/>
        <v>0</v>
      </c>
      <c r="O121">
        <f t="shared" si="23"/>
        <v>150</v>
      </c>
      <c r="P121">
        <f t="shared" si="24"/>
        <v>-2990</v>
      </c>
    </row>
    <row r="122" spans="1:16" x14ac:dyDescent="0.3">
      <c r="A122" s="2">
        <v>45047</v>
      </c>
      <c r="B122" t="s">
        <v>6</v>
      </c>
      <c r="C122">
        <v>10</v>
      </c>
      <c r="D122">
        <f t="shared" si="13"/>
        <v>1</v>
      </c>
      <c r="E122">
        <f t="shared" si="14"/>
        <v>5</v>
      </c>
      <c r="F122">
        <f t="shared" si="15"/>
        <v>0.5</v>
      </c>
      <c r="G122">
        <f t="shared" si="17"/>
        <v>150</v>
      </c>
      <c r="H122">
        <f t="shared" si="18"/>
        <v>0</v>
      </c>
      <c r="I122">
        <f t="shared" si="19"/>
        <v>7860</v>
      </c>
      <c r="J122">
        <f t="shared" si="19"/>
        <v>10700</v>
      </c>
      <c r="K122">
        <f t="shared" si="16"/>
        <v>-2840</v>
      </c>
      <c r="L122">
        <f t="shared" si="20"/>
        <v>0</v>
      </c>
      <c r="M122">
        <f t="shared" si="21"/>
        <v>10</v>
      </c>
      <c r="N122">
        <f t="shared" si="22"/>
        <v>150</v>
      </c>
      <c r="O122">
        <f t="shared" si="23"/>
        <v>0</v>
      </c>
      <c r="P122">
        <f t="shared" si="24"/>
        <v>-2840</v>
      </c>
    </row>
    <row r="123" spans="1:16" x14ac:dyDescent="0.3">
      <c r="A123" s="2">
        <v>45048</v>
      </c>
      <c r="B123" t="s">
        <v>6</v>
      </c>
      <c r="C123">
        <v>10</v>
      </c>
      <c r="D123">
        <f t="shared" si="13"/>
        <v>2</v>
      </c>
      <c r="E123">
        <f t="shared" si="14"/>
        <v>5</v>
      </c>
      <c r="F123">
        <f t="shared" si="15"/>
        <v>0.5</v>
      </c>
      <c r="G123">
        <f t="shared" si="17"/>
        <v>150</v>
      </c>
      <c r="H123">
        <f t="shared" si="18"/>
        <v>0</v>
      </c>
      <c r="I123">
        <f t="shared" si="19"/>
        <v>8010</v>
      </c>
      <c r="J123">
        <f t="shared" si="19"/>
        <v>10700</v>
      </c>
      <c r="K123">
        <f t="shared" si="16"/>
        <v>-2690</v>
      </c>
      <c r="L123">
        <f t="shared" si="20"/>
        <v>0</v>
      </c>
      <c r="M123">
        <f t="shared" si="21"/>
        <v>10</v>
      </c>
      <c r="N123">
        <f t="shared" si="22"/>
        <v>150</v>
      </c>
      <c r="O123">
        <f t="shared" si="23"/>
        <v>0</v>
      </c>
      <c r="P123">
        <f t="shared" si="24"/>
        <v>-2690</v>
      </c>
    </row>
    <row r="124" spans="1:16" x14ac:dyDescent="0.3">
      <c r="A124" s="2">
        <v>45049</v>
      </c>
      <c r="B124" t="s">
        <v>6</v>
      </c>
      <c r="C124">
        <v>10</v>
      </c>
      <c r="D124">
        <f t="shared" si="13"/>
        <v>3</v>
      </c>
      <c r="E124">
        <f t="shared" si="14"/>
        <v>5</v>
      </c>
      <c r="F124">
        <f t="shared" si="15"/>
        <v>0.5</v>
      </c>
      <c r="G124">
        <f t="shared" si="17"/>
        <v>150</v>
      </c>
      <c r="H124">
        <f t="shared" si="18"/>
        <v>0</v>
      </c>
      <c r="I124">
        <f t="shared" si="19"/>
        <v>8160</v>
      </c>
      <c r="J124">
        <f t="shared" si="19"/>
        <v>10700</v>
      </c>
      <c r="K124">
        <f t="shared" si="16"/>
        <v>-2540</v>
      </c>
      <c r="L124">
        <f t="shared" si="20"/>
        <v>0</v>
      </c>
      <c r="M124">
        <f t="shared" si="21"/>
        <v>10</v>
      </c>
      <c r="N124">
        <f t="shared" si="22"/>
        <v>150</v>
      </c>
      <c r="O124">
        <f t="shared" si="23"/>
        <v>0</v>
      </c>
      <c r="P124">
        <f t="shared" si="24"/>
        <v>-2540</v>
      </c>
    </row>
    <row r="125" spans="1:16" x14ac:dyDescent="0.3">
      <c r="A125" s="2">
        <v>45050</v>
      </c>
      <c r="B125" t="s">
        <v>6</v>
      </c>
      <c r="C125">
        <v>10</v>
      </c>
      <c r="D125">
        <f t="shared" si="13"/>
        <v>4</v>
      </c>
      <c r="E125">
        <f t="shared" si="14"/>
        <v>5</v>
      </c>
      <c r="F125">
        <f t="shared" si="15"/>
        <v>0.5</v>
      </c>
      <c r="G125">
        <f t="shared" si="17"/>
        <v>150</v>
      </c>
      <c r="H125">
        <f t="shared" si="18"/>
        <v>0</v>
      </c>
      <c r="I125">
        <f t="shared" si="19"/>
        <v>8310</v>
      </c>
      <c r="J125">
        <f t="shared" si="19"/>
        <v>10700</v>
      </c>
      <c r="K125">
        <f t="shared" si="16"/>
        <v>-2390</v>
      </c>
      <c r="L125">
        <f t="shared" si="20"/>
        <v>0</v>
      </c>
      <c r="M125">
        <f t="shared" si="21"/>
        <v>10</v>
      </c>
      <c r="N125">
        <f t="shared" si="22"/>
        <v>150</v>
      </c>
      <c r="O125">
        <f t="shared" si="23"/>
        <v>0</v>
      </c>
      <c r="P125">
        <f t="shared" si="24"/>
        <v>-2390</v>
      </c>
    </row>
    <row r="126" spans="1:16" x14ac:dyDescent="0.3">
      <c r="A126" s="2">
        <v>45051</v>
      </c>
      <c r="B126" t="s">
        <v>6</v>
      </c>
      <c r="C126">
        <v>10</v>
      </c>
      <c r="D126">
        <f t="shared" si="13"/>
        <v>5</v>
      </c>
      <c r="E126">
        <f t="shared" si="14"/>
        <v>5</v>
      </c>
      <c r="F126">
        <f t="shared" si="15"/>
        <v>0.5</v>
      </c>
      <c r="G126">
        <f t="shared" si="17"/>
        <v>150</v>
      </c>
      <c r="H126">
        <f t="shared" si="18"/>
        <v>0</v>
      </c>
      <c r="I126">
        <f t="shared" si="19"/>
        <v>8460</v>
      </c>
      <c r="J126">
        <f t="shared" si="19"/>
        <v>10700</v>
      </c>
      <c r="K126">
        <f t="shared" si="16"/>
        <v>-2240</v>
      </c>
      <c r="L126">
        <f t="shared" si="20"/>
        <v>0</v>
      </c>
      <c r="M126">
        <f t="shared" si="21"/>
        <v>10</v>
      </c>
      <c r="N126">
        <f t="shared" si="22"/>
        <v>150</v>
      </c>
      <c r="O126">
        <f t="shared" si="23"/>
        <v>0</v>
      </c>
      <c r="P126">
        <f t="shared" si="24"/>
        <v>-2240</v>
      </c>
    </row>
    <row r="127" spans="1:16" x14ac:dyDescent="0.3">
      <c r="A127" s="2">
        <v>45052</v>
      </c>
      <c r="B127" t="s">
        <v>6</v>
      </c>
      <c r="C127">
        <v>10</v>
      </c>
      <c r="D127">
        <f t="shared" si="13"/>
        <v>6</v>
      </c>
      <c r="E127">
        <f t="shared" si="14"/>
        <v>5</v>
      </c>
      <c r="F127">
        <f t="shared" si="15"/>
        <v>0.5</v>
      </c>
      <c r="G127">
        <f t="shared" si="17"/>
        <v>0</v>
      </c>
      <c r="H127">
        <f t="shared" si="18"/>
        <v>0</v>
      </c>
      <c r="I127">
        <f t="shared" si="19"/>
        <v>8460</v>
      </c>
      <c r="J127">
        <f t="shared" si="19"/>
        <v>10700</v>
      </c>
      <c r="K127">
        <f t="shared" si="16"/>
        <v>-2240</v>
      </c>
      <c r="L127">
        <f t="shared" si="20"/>
        <v>0</v>
      </c>
      <c r="M127">
        <f t="shared" si="21"/>
        <v>10</v>
      </c>
      <c r="N127">
        <f t="shared" si="22"/>
        <v>0</v>
      </c>
      <c r="O127">
        <f t="shared" si="23"/>
        <v>0</v>
      </c>
      <c r="P127">
        <f t="shared" si="24"/>
        <v>-2240</v>
      </c>
    </row>
    <row r="128" spans="1:16" x14ac:dyDescent="0.3">
      <c r="A128" s="2">
        <v>45053</v>
      </c>
      <c r="B128" t="s">
        <v>6</v>
      </c>
      <c r="C128">
        <v>10</v>
      </c>
      <c r="D128">
        <f t="shared" si="13"/>
        <v>7</v>
      </c>
      <c r="E128">
        <f t="shared" si="14"/>
        <v>5</v>
      </c>
      <c r="F128">
        <f t="shared" si="15"/>
        <v>0.5</v>
      </c>
      <c r="G128">
        <f t="shared" si="17"/>
        <v>0</v>
      </c>
      <c r="H128">
        <f t="shared" si="18"/>
        <v>150</v>
      </c>
      <c r="I128">
        <f t="shared" si="19"/>
        <v>8460</v>
      </c>
      <c r="J128">
        <f t="shared" si="19"/>
        <v>10850</v>
      </c>
      <c r="K128">
        <f t="shared" si="16"/>
        <v>-2390</v>
      </c>
      <c r="L128">
        <f t="shared" si="20"/>
        <v>0</v>
      </c>
      <c r="M128">
        <f t="shared" si="21"/>
        <v>10</v>
      </c>
      <c r="N128">
        <f t="shared" si="22"/>
        <v>0</v>
      </c>
      <c r="O128">
        <f t="shared" si="23"/>
        <v>150</v>
      </c>
      <c r="P128">
        <f t="shared" si="24"/>
        <v>-2390</v>
      </c>
    </row>
    <row r="129" spans="1:16" x14ac:dyDescent="0.3">
      <c r="A129" s="2">
        <v>45054</v>
      </c>
      <c r="B129" t="s">
        <v>6</v>
      </c>
      <c r="C129">
        <v>10</v>
      </c>
      <c r="D129">
        <f t="shared" si="13"/>
        <v>1</v>
      </c>
      <c r="E129">
        <f t="shared" si="14"/>
        <v>5</v>
      </c>
      <c r="F129">
        <f t="shared" si="15"/>
        <v>0.5</v>
      </c>
      <c r="G129">
        <f t="shared" si="17"/>
        <v>150</v>
      </c>
      <c r="H129">
        <f t="shared" si="18"/>
        <v>0</v>
      </c>
      <c r="I129">
        <f t="shared" si="19"/>
        <v>8610</v>
      </c>
      <c r="J129">
        <f t="shared" si="19"/>
        <v>10850</v>
      </c>
      <c r="K129">
        <f t="shared" si="16"/>
        <v>-2240</v>
      </c>
      <c r="L129">
        <f t="shared" si="20"/>
        <v>0</v>
      </c>
      <c r="M129">
        <f t="shared" si="21"/>
        <v>10</v>
      </c>
      <c r="N129">
        <f t="shared" si="22"/>
        <v>150</v>
      </c>
      <c r="O129">
        <f t="shared" si="23"/>
        <v>0</v>
      </c>
      <c r="P129">
        <f t="shared" si="24"/>
        <v>-2240</v>
      </c>
    </row>
    <row r="130" spans="1:16" x14ac:dyDescent="0.3">
      <c r="A130" s="2">
        <v>45055</v>
      </c>
      <c r="B130" t="s">
        <v>6</v>
      </c>
      <c r="C130">
        <v>10</v>
      </c>
      <c r="D130">
        <f t="shared" si="13"/>
        <v>2</v>
      </c>
      <c r="E130">
        <f t="shared" si="14"/>
        <v>5</v>
      </c>
      <c r="F130">
        <f t="shared" si="15"/>
        <v>0.5</v>
      </c>
      <c r="G130">
        <f t="shared" si="17"/>
        <v>150</v>
      </c>
      <c r="H130">
        <f t="shared" si="18"/>
        <v>0</v>
      </c>
      <c r="I130">
        <f t="shared" si="19"/>
        <v>8760</v>
      </c>
      <c r="J130">
        <f t="shared" si="19"/>
        <v>10850</v>
      </c>
      <c r="K130">
        <f t="shared" si="16"/>
        <v>-2090</v>
      </c>
      <c r="L130">
        <f t="shared" si="20"/>
        <v>0</v>
      </c>
      <c r="M130">
        <f t="shared" si="21"/>
        <v>10</v>
      </c>
      <c r="N130">
        <f t="shared" si="22"/>
        <v>150</v>
      </c>
      <c r="O130">
        <f t="shared" si="23"/>
        <v>0</v>
      </c>
      <c r="P130">
        <f t="shared" si="24"/>
        <v>-2090</v>
      </c>
    </row>
    <row r="131" spans="1:16" x14ac:dyDescent="0.3">
      <c r="A131" s="2">
        <v>45056</v>
      </c>
      <c r="B131" t="s">
        <v>6</v>
      </c>
      <c r="C131">
        <v>10</v>
      </c>
      <c r="D131">
        <f t="shared" ref="D131:D194" si="25">WEEKDAY(A131,2)</f>
        <v>3</v>
      </c>
      <c r="E131">
        <f t="shared" ref="E131:E194" si="26">MONTH(A131)</f>
        <v>5</v>
      </c>
      <c r="F131">
        <f t="shared" ref="F131:F194" si="27">VLOOKUP(B131,$R$3:$S$6,2,FALSE)</f>
        <v>0.5</v>
      </c>
      <c r="G131">
        <f t="shared" si="17"/>
        <v>150</v>
      </c>
      <c r="H131">
        <f t="shared" si="18"/>
        <v>0</v>
      </c>
      <c r="I131">
        <f t="shared" si="19"/>
        <v>8910</v>
      </c>
      <c r="J131">
        <f t="shared" si="19"/>
        <v>10850</v>
      </c>
      <c r="K131">
        <f t="shared" ref="K131:K194" si="28">I131-J131</f>
        <v>-1940</v>
      </c>
      <c r="L131">
        <f t="shared" si="20"/>
        <v>0</v>
      </c>
      <c r="M131">
        <f t="shared" si="21"/>
        <v>10</v>
      </c>
      <c r="N131">
        <f t="shared" si="22"/>
        <v>150</v>
      </c>
      <c r="O131">
        <f t="shared" si="23"/>
        <v>0</v>
      </c>
      <c r="P131">
        <f t="shared" si="24"/>
        <v>-1940</v>
      </c>
    </row>
    <row r="132" spans="1:16" x14ac:dyDescent="0.3">
      <c r="A132" s="2">
        <v>45057</v>
      </c>
      <c r="B132" t="s">
        <v>6</v>
      </c>
      <c r="C132">
        <v>10</v>
      </c>
      <c r="D132">
        <f t="shared" si="25"/>
        <v>4</v>
      </c>
      <c r="E132">
        <f t="shared" si="26"/>
        <v>5</v>
      </c>
      <c r="F132">
        <f t="shared" si="27"/>
        <v>0.5</v>
      </c>
      <c r="G132">
        <f t="shared" ref="G132:G195" si="29">IF(D132&lt;6,F132*30*C132,0)</f>
        <v>150</v>
      </c>
      <c r="H132">
        <f t="shared" ref="H132:H195" si="30">IF(D132=7,C132*15,0)</f>
        <v>0</v>
      </c>
      <c r="I132">
        <f t="shared" ref="I132:J195" si="31">I131+G132</f>
        <v>9060</v>
      </c>
      <c r="J132">
        <f t="shared" si="31"/>
        <v>10850</v>
      </c>
      <c r="K132">
        <f t="shared" si="28"/>
        <v>-1790</v>
      </c>
      <c r="L132">
        <f t="shared" ref="L132:L195" si="32">IF(E132&lt;&gt;E133,IF(P131&gt;=2400,3,0),0)</f>
        <v>0</v>
      </c>
      <c r="M132">
        <f t="shared" ref="M132:M195" si="33">M131+L132</f>
        <v>10</v>
      </c>
      <c r="N132">
        <f t="shared" ref="N132:N195" si="34">IF(D132&lt;6,F132*30*M131,0)</f>
        <v>150</v>
      </c>
      <c r="O132">
        <f t="shared" ref="O132:O195" si="35">IF(D132=7,M132*15,0)</f>
        <v>0</v>
      </c>
      <c r="P132">
        <f t="shared" ref="P132:P195" si="36">N132-O132+P131</f>
        <v>-1790</v>
      </c>
    </row>
    <row r="133" spans="1:16" x14ac:dyDescent="0.3">
      <c r="A133" s="2">
        <v>45058</v>
      </c>
      <c r="B133" t="s">
        <v>6</v>
      </c>
      <c r="C133">
        <v>10</v>
      </c>
      <c r="D133">
        <f t="shared" si="25"/>
        <v>5</v>
      </c>
      <c r="E133">
        <f t="shared" si="26"/>
        <v>5</v>
      </c>
      <c r="F133">
        <f t="shared" si="27"/>
        <v>0.5</v>
      </c>
      <c r="G133">
        <f t="shared" si="29"/>
        <v>150</v>
      </c>
      <c r="H133">
        <f t="shared" si="30"/>
        <v>0</v>
      </c>
      <c r="I133">
        <f t="shared" si="31"/>
        <v>9210</v>
      </c>
      <c r="J133">
        <f t="shared" si="31"/>
        <v>10850</v>
      </c>
      <c r="K133">
        <f t="shared" si="28"/>
        <v>-1640</v>
      </c>
      <c r="L133">
        <f t="shared" si="32"/>
        <v>0</v>
      </c>
      <c r="M133">
        <f t="shared" si="33"/>
        <v>10</v>
      </c>
      <c r="N133">
        <f t="shared" si="34"/>
        <v>150</v>
      </c>
      <c r="O133">
        <f t="shared" si="35"/>
        <v>0</v>
      </c>
      <c r="P133">
        <f t="shared" si="36"/>
        <v>-1640</v>
      </c>
    </row>
    <row r="134" spans="1:16" x14ac:dyDescent="0.3">
      <c r="A134" s="2">
        <v>45059</v>
      </c>
      <c r="B134" t="s">
        <v>6</v>
      </c>
      <c r="C134">
        <v>10</v>
      </c>
      <c r="D134">
        <f t="shared" si="25"/>
        <v>6</v>
      </c>
      <c r="E134">
        <f t="shared" si="26"/>
        <v>5</v>
      </c>
      <c r="F134">
        <f t="shared" si="27"/>
        <v>0.5</v>
      </c>
      <c r="G134">
        <f t="shared" si="29"/>
        <v>0</v>
      </c>
      <c r="H134">
        <f t="shared" si="30"/>
        <v>0</v>
      </c>
      <c r="I134">
        <f t="shared" si="31"/>
        <v>9210</v>
      </c>
      <c r="J134">
        <f t="shared" si="31"/>
        <v>10850</v>
      </c>
      <c r="K134">
        <f t="shared" si="28"/>
        <v>-1640</v>
      </c>
      <c r="L134">
        <f t="shared" si="32"/>
        <v>0</v>
      </c>
      <c r="M134">
        <f t="shared" si="33"/>
        <v>10</v>
      </c>
      <c r="N134">
        <f t="shared" si="34"/>
        <v>0</v>
      </c>
      <c r="O134">
        <f t="shared" si="35"/>
        <v>0</v>
      </c>
      <c r="P134">
        <f t="shared" si="36"/>
        <v>-1640</v>
      </c>
    </row>
    <row r="135" spans="1:16" x14ac:dyDescent="0.3">
      <c r="A135" s="2">
        <v>45060</v>
      </c>
      <c r="B135" t="s">
        <v>6</v>
      </c>
      <c r="C135">
        <v>10</v>
      </c>
      <c r="D135">
        <f t="shared" si="25"/>
        <v>7</v>
      </c>
      <c r="E135">
        <f t="shared" si="26"/>
        <v>5</v>
      </c>
      <c r="F135">
        <f t="shared" si="27"/>
        <v>0.5</v>
      </c>
      <c r="G135">
        <f t="shared" si="29"/>
        <v>0</v>
      </c>
      <c r="H135">
        <f t="shared" si="30"/>
        <v>150</v>
      </c>
      <c r="I135">
        <f t="shared" si="31"/>
        <v>9210</v>
      </c>
      <c r="J135">
        <f t="shared" si="31"/>
        <v>11000</v>
      </c>
      <c r="K135">
        <f t="shared" si="28"/>
        <v>-1790</v>
      </c>
      <c r="L135">
        <f t="shared" si="32"/>
        <v>0</v>
      </c>
      <c r="M135">
        <f t="shared" si="33"/>
        <v>10</v>
      </c>
      <c r="N135">
        <f t="shared" si="34"/>
        <v>0</v>
      </c>
      <c r="O135">
        <f t="shared" si="35"/>
        <v>150</v>
      </c>
      <c r="P135">
        <f t="shared" si="36"/>
        <v>-1790</v>
      </c>
    </row>
    <row r="136" spans="1:16" x14ac:dyDescent="0.3">
      <c r="A136" s="2">
        <v>45061</v>
      </c>
      <c r="B136" t="s">
        <v>6</v>
      </c>
      <c r="C136">
        <v>10</v>
      </c>
      <c r="D136">
        <f t="shared" si="25"/>
        <v>1</v>
      </c>
      <c r="E136">
        <f t="shared" si="26"/>
        <v>5</v>
      </c>
      <c r="F136">
        <f t="shared" si="27"/>
        <v>0.5</v>
      </c>
      <c r="G136">
        <f t="shared" si="29"/>
        <v>150</v>
      </c>
      <c r="H136">
        <f t="shared" si="30"/>
        <v>0</v>
      </c>
      <c r="I136">
        <f t="shared" si="31"/>
        <v>9360</v>
      </c>
      <c r="J136">
        <f t="shared" si="31"/>
        <v>11000</v>
      </c>
      <c r="K136">
        <f t="shared" si="28"/>
        <v>-1640</v>
      </c>
      <c r="L136">
        <f t="shared" si="32"/>
        <v>0</v>
      </c>
      <c r="M136">
        <f t="shared" si="33"/>
        <v>10</v>
      </c>
      <c r="N136">
        <f t="shared" si="34"/>
        <v>150</v>
      </c>
      <c r="O136">
        <f t="shared" si="35"/>
        <v>0</v>
      </c>
      <c r="P136">
        <f t="shared" si="36"/>
        <v>-1640</v>
      </c>
    </row>
    <row r="137" spans="1:16" x14ac:dyDescent="0.3">
      <c r="A137" s="2">
        <v>45062</v>
      </c>
      <c r="B137" t="s">
        <v>6</v>
      </c>
      <c r="C137">
        <v>10</v>
      </c>
      <c r="D137">
        <f t="shared" si="25"/>
        <v>2</v>
      </c>
      <c r="E137">
        <f t="shared" si="26"/>
        <v>5</v>
      </c>
      <c r="F137">
        <f t="shared" si="27"/>
        <v>0.5</v>
      </c>
      <c r="G137">
        <f t="shared" si="29"/>
        <v>150</v>
      </c>
      <c r="H137">
        <f t="shared" si="30"/>
        <v>0</v>
      </c>
      <c r="I137">
        <f t="shared" si="31"/>
        <v>9510</v>
      </c>
      <c r="J137">
        <f t="shared" si="31"/>
        <v>11000</v>
      </c>
      <c r="K137">
        <f t="shared" si="28"/>
        <v>-1490</v>
      </c>
      <c r="L137">
        <f t="shared" si="32"/>
        <v>0</v>
      </c>
      <c r="M137">
        <f t="shared" si="33"/>
        <v>10</v>
      </c>
      <c r="N137">
        <f t="shared" si="34"/>
        <v>150</v>
      </c>
      <c r="O137">
        <f t="shared" si="35"/>
        <v>0</v>
      </c>
      <c r="P137">
        <f t="shared" si="36"/>
        <v>-1490</v>
      </c>
    </row>
    <row r="138" spans="1:16" x14ac:dyDescent="0.3">
      <c r="A138" s="2">
        <v>45063</v>
      </c>
      <c r="B138" t="s">
        <v>6</v>
      </c>
      <c r="C138">
        <v>10</v>
      </c>
      <c r="D138">
        <f t="shared" si="25"/>
        <v>3</v>
      </c>
      <c r="E138">
        <f t="shared" si="26"/>
        <v>5</v>
      </c>
      <c r="F138">
        <f t="shared" si="27"/>
        <v>0.5</v>
      </c>
      <c r="G138">
        <f t="shared" si="29"/>
        <v>150</v>
      </c>
      <c r="H138">
        <f t="shared" si="30"/>
        <v>0</v>
      </c>
      <c r="I138">
        <f t="shared" si="31"/>
        <v>9660</v>
      </c>
      <c r="J138">
        <f t="shared" si="31"/>
        <v>11000</v>
      </c>
      <c r="K138">
        <f t="shared" si="28"/>
        <v>-1340</v>
      </c>
      <c r="L138">
        <f t="shared" si="32"/>
        <v>0</v>
      </c>
      <c r="M138">
        <f t="shared" si="33"/>
        <v>10</v>
      </c>
      <c r="N138">
        <f t="shared" si="34"/>
        <v>150</v>
      </c>
      <c r="O138">
        <f t="shared" si="35"/>
        <v>0</v>
      </c>
      <c r="P138">
        <f t="shared" si="36"/>
        <v>-1340</v>
      </c>
    </row>
    <row r="139" spans="1:16" x14ac:dyDescent="0.3">
      <c r="A139" s="2">
        <v>45064</v>
      </c>
      <c r="B139" t="s">
        <v>6</v>
      </c>
      <c r="C139">
        <v>10</v>
      </c>
      <c r="D139">
        <f t="shared" si="25"/>
        <v>4</v>
      </c>
      <c r="E139">
        <f t="shared" si="26"/>
        <v>5</v>
      </c>
      <c r="F139">
        <f t="shared" si="27"/>
        <v>0.5</v>
      </c>
      <c r="G139">
        <f t="shared" si="29"/>
        <v>150</v>
      </c>
      <c r="H139">
        <f t="shared" si="30"/>
        <v>0</v>
      </c>
      <c r="I139">
        <f t="shared" si="31"/>
        <v>9810</v>
      </c>
      <c r="J139">
        <f t="shared" si="31"/>
        <v>11000</v>
      </c>
      <c r="K139">
        <f t="shared" si="28"/>
        <v>-1190</v>
      </c>
      <c r="L139">
        <f t="shared" si="32"/>
        <v>0</v>
      </c>
      <c r="M139">
        <f t="shared" si="33"/>
        <v>10</v>
      </c>
      <c r="N139">
        <f t="shared" si="34"/>
        <v>150</v>
      </c>
      <c r="O139">
        <f t="shared" si="35"/>
        <v>0</v>
      </c>
      <c r="P139">
        <f t="shared" si="36"/>
        <v>-1190</v>
      </c>
    </row>
    <row r="140" spans="1:16" x14ac:dyDescent="0.3">
      <c r="A140" s="2">
        <v>45065</v>
      </c>
      <c r="B140" t="s">
        <v>6</v>
      </c>
      <c r="C140">
        <v>10</v>
      </c>
      <c r="D140">
        <f t="shared" si="25"/>
        <v>5</v>
      </c>
      <c r="E140">
        <f t="shared" si="26"/>
        <v>5</v>
      </c>
      <c r="F140">
        <f t="shared" si="27"/>
        <v>0.5</v>
      </c>
      <c r="G140">
        <f t="shared" si="29"/>
        <v>150</v>
      </c>
      <c r="H140">
        <f t="shared" si="30"/>
        <v>0</v>
      </c>
      <c r="I140">
        <f t="shared" si="31"/>
        <v>9960</v>
      </c>
      <c r="J140">
        <f t="shared" si="31"/>
        <v>11000</v>
      </c>
      <c r="K140">
        <f t="shared" si="28"/>
        <v>-1040</v>
      </c>
      <c r="L140">
        <f t="shared" si="32"/>
        <v>0</v>
      </c>
      <c r="M140">
        <f t="shared" si="33"/>
        <v>10</v>
      </c>
      <c r="N140">
        <f t="shared" si="34"/>
        <v>150</v>
      </c>
      <c r="O140">
        <f t="shared" si="35"/>
        <v>0</v>
      </c>
      <c r="P140">
        <f t="shared" si="36"/>
        <v>-1040</v>
      </c>
    </row>
    <row r="141" spans="1:16" x14ac:dyDescent="0.3">
      <c r="A141" s="2">
        <v>45066</v>
      </c>
      <c r="B141" t="s">
        <v>6</v>
      </c>
      <c r="C141">
        <v>10</v>
      </c>
      <c r="D141">
        <f t="shared" si="25"/>
        <v>6</v>
      </c>
      <c r="E141">
        <f t="shared" si="26"/>
        <v>5</v>
      </c>
      <c r="F141">
        <f t="shared" si="27"/>
        <v>0.5</v>
      </c>
      <c r="G141">
        <f t="shared" si="29"/>
        <v>0</v>
      </c>
      <c r="H141">
        <f t="shared" si="30"/>
        <v>0</v>
      </c>
      <c r="I141">
        <f t="shared" si="31"/>
        <v>9960</v>
      </c>
      <c r="J141">
        <f t="shared" si="31"/>
        <v>11000</v>
      </c>
      <c r="K141">
        <f t="shared" si="28"/>
        <v>-1040</v>
      </c>
      <c r="L141">
        <f t="shared" si="32"/>
        <v>0</v>
      </c>
      <c r="M141">
        <f t="shared" si="33"/>
        <v>10</v>
      </c>
      <c r="N141">
        <f t="shared" si="34"/>
        <v>0</v>
      </c>
      <c r="O141">
        <f t="shared" si="35"/>
        <v>0</v>
      </c>
      <c r="P141">
        <f t="shared" si="36"/>
        <v>-1040</v>
      </c>
    </row>
    <row r="142" spans="1:16" x14ac:dyDescent="0.3">
      <c r="A142" s="2">
        <v>45067</v>
      </c>
      <c r="B142" t="s">
        <v>6</v>
      </c>
      <c r="C142">
        <v>10</v>
      </c>
      <c r="D142">
        <f t="shared" si="25"/>
        <v>7</v>
      </c>
      <c r="E142">
        <f t="shared" si="26"/>
        <v>5</v>
      </c>
      <c r="F142">
        <f t="shared" si="27"/>
        <v>0.5</v>
      </c>
      <c r="G142">
        <f t="shared" si="29"/>
        <v>0</v>
      </c>
      <c r="H142">
        <f t="shared" si="30"/>
        <v>150</v>
      </c>
      <c r="I142">
        <f t="shared" si="31"/>
        <v>9960</v>
      </c>
      <c r="J142">
        <f t="shared" si="31"/>
        <v>11150</v>
      </c>
      <c r="K142">
        <f t="shared" si="28"/>
        <v>-1190</v>
      </c>
      <c r="L142">
        <f t="shared" si="32"/>
        <v>0</v>
      </c>
      <c r="M142">
        <f t="shared" si="33"/>
        <v>10</v>
      </c>
      <c r="N142">
        <f t="shared" si="34"/>
        <v>0</v>
      </c>
      <c r="O142">
        <f t="shared" si="35"/>
        <v>150</v>
      </c>
      <c r="P142">
        <f t="shared" si="36"/>
        <v>-1190</v>
      </c>
    </row>
    <row r="143" spans="1:16" x14ac:dyDescent="0.3">
      <c r="A143" s="2">
        <v>45068</v>
      </c>
      <c r="B143" t="s">
        <v>6</v>
      </c>
      <c r="C143">
        <v>10</v>
      </c>
      <c r="D143">
        <f t="shared" si="25"/>
        <v>1</v>
      </c>
      <c r="E143">
        <f t="shared" si="26"/>
        <v>5</v>
      </c>
      <c r="F143">
        <f t="shared" si="27"/>
        <v>0.5</v>
      </c>
      <c r="G143">
        <f t="shared" si="29"/>
        <v>150</v>
      </c>
      <c r="H143">
        <f t="shared" si="30"/>
        <v>0</v>
      </c>
      <c r="I143">
        <f t="shared" si="31"/>
        <v>10110</v>
      </c>
      <c r="J143">
        <f t="shared" si="31"/>
        <v>11150</v>
      </c>
      <c r="K143">
        <f t="shared" si="28"/>
        <v>-1040</v>
      </c>
      <c r="L143">
        <f t="shared" si="32"/>
        <v>0</v>
      </c>
      <c r="M143">
        <f t="shared" si="33"/>
        <v>10</v>
      </c>
      <c r="N143">
        <f t="shared" si="34"/>
        <v>150</v>
      </c>
      <c r="O143">
        <f t="shared" si="35"/>
        <v>0</v>
      </c>
      <c r="P143">
        <f t="shared" si="36"/>
        <v>-1040</v>
      </c>
    </row>
    <row r="144" spans="1:16" x14ac:dyDescent="0.3">
      <c r="A144" s="2">
        <v>45069</v>
      </c>
      <c r="B144" t="s">
        <v>6</v>
      </c>
      <c r="C144">
        <v>10</v>
      </c>
      <c r="D144">
        <f t="shared" si="25"/>
        <v>2</v>
      </c>
      <c r="E144">
        <f t="shared" si="26"/>
        <v>5</v>
      </c>
      <c r="F144">
        <f t="shared" si="27"/>
        <v>0.5</v>
      </c>
      <c r="G144">
        <f t="shared" si="29"/>
        <v>150</v>
      </c>
      <c r="H144">
        <f t="shared" si="30"/>
        <v>0</v>
      </c>
      <c r="I144">
        <f t="shared" si="31"/>
        <v>10260</v>
      </c>
      <c r="J144">
        <f t="shared" si="31"/>
        <v>11150</v>
      </c>
      <c r="K144">
        <f t="shared" si="28"/>
        <v>-890</v>
      </c>
      <c r="L144">
        <f t="shared" si="32"/>
        <v>0</v>
      </c>
      <c r="M144">
        <f t="shared" si="33"/>
        <v>10</v>
      </c>
      <c r="N144">
        <f t="shared" si="34"/>
        <v>150</v>
      </c>
      <c r="O144">
        <f t="shared" si="35"/>
        <v>0</v>
      </c>
      <c r="P144">
        <f t="shared" si="36"/>
        <v>-890</v>
      </c>
    </row>
    <row r="145" spans="1:16" x14ac:dyDescent="0.3">
      <c r="A145" s="2">
        <v>45070</v>
      </c>
      <c r="B145" t="s">
        <v>6</v>
      </c>
      <c r="C145">
        <v>10</v>
      </c>
      <c r="D145">
        <f t="shared" si="25"/>
        <v>3</v>
      </c>
      <c r="E145">
        <f t="shared" si="26"/>
        <v>5</v>
      </c>
      <c r="F145">
        <f t="shared" si="27"/>
        <v>0.5</v>
      </c>
      <c r="G145">
        <f t="shared" si="29"/>
        <v>150</v>
      </c>
      <c r="H145">
        <f t="shared" si="30"/>
        <v>0</v>
      </c>
      <c r="I145">
        <f t="shared" si="31"/>
        <v>10410</v>
      </c>
      <c r="J145">
        <f t="shared" si="31"/>
        <v>11150</v>
      </c>
      <c r="K145">
        <f t="shared" si="28"/>
        <v>-740</v>
      </c>
      <c r="L145">
        <f t="shared" si="32"/>
        <v>0</v>
      </c>
      <c r="M145">
        <f t="shared" si="33"/>
        <v>10</v>
      </c>
      <c r="N145">
        <f t="shared" si="34"/>
        <v>150</v>
      </c>
      <c r="O145">
        <f t="shared" si="35"/>
        <v>0</v>
      </c>
      <c r="P145">
        <f t="shared" si="36"/>
        <v>-740</v>
      </c>
    </row>
    <row r="146" spans="1:16" x14ac:dyDescent="0.3">
      <c r="A146" s="2">
        <v>45071</v>
      </c>
      <c r="B146" t="s">
        <v>6</v>
      </c>
      <c r="C146">
        <v>10</v>
      </c>
      <c r="D146">
        <f t="shared" si="25"/>
        <v>4</v>
      </c>
      <c r="E146">
        <f t="shared" si="26"/>
        <v>5</v>
      </c>
      <c r="F146">
        <f t="shared" si="27"/>
        <v>0.5</v>
      </c>
      <c r="G146">
        <f t="shared" si="29"/>
        <v>150</v>
      </c>
      <c r="H146">
        <f t="shared" si="30"/>
        <v>0</v>
      </c>
      <c r="I146">
        <f t="shared" si="31"/>
        <v>10560</v>
      </c>
      <c r="J146">
        <f t="shared" si="31"/>
        <v>11150</v>
      </c>
      <c r="K146">
        <f t="shared" si="28"/>
        <v>-590</v>
      </c>
      <c r="L146">
        <f t="shared" si="32"/>
        <v>0</v>
      </c>
      <c r="M146">
        <f t="shared" si="33"/>
        <v>10</v>
      </c>
      <c r="N146">
        <f t="shared" si="34"/>
        <v>150</v>
      </c>
      <c r="O146">
        <f t="shared" si="35"/>
        <v>0</v>
      </c>
      <c r="P146">
        <f t="shared" si="36"/>
        <v>-590</v>
      </c>
    </row>
    <row r="147" spans="1:16" x14ac:dyDescent="0.3">
      <c r="A147" s="2">
        <v>45072</v>
      </c>
      <c r="B147" t="s">
        <v>6</v>
      </c>
      <c r="C147">
        <v>10</v>
      </c>
      <c r="D147">
        <f t="shared" si="25"/>
        <v>5</v>
      </c>
      <c r="E147">
        <f t="shared" si="26"/>
        <v>5</v>
      </c>
      <c r="F147">
        <f t="shared" si="27"/>
        <v>0.5</v>
      </c>
      <c r="G147">
        <f t="shared" si="29"/>
        <v>150</v>
      </c>
      <c r="H147">
        <f t="shared" si="30"/>
        <v>0</v>
      </c>
      <c r="I147">
        <f t="shared" si="31"/>
        <v>10710</v>
      </c>
      <c r="J147">
        <f t="shared" si="31"/>
        <v>11150</v>
      </c>
      <c r="K147">
        <f t="shared" si="28"/>
        <v>-440</v>
      </c>
      <c r="L147">
        <f t="shared" si="32"/>
        <v>0</v>
      </c>
      <c r="M147">
        <f t="shared" si="33"/>
        <v>10</v>
      </c>
      <c r="N147">
        <f t="shared" si="34"/>
        <v>150</v>
      </c>
      <c r="O147">
        <f t="shared" si="35"/>
        <v>0</v>
      </c>
      <c r="P147">
        <f t="shared" si="36"/>
        <v>-440</v>
      </c>
    </row>
    <row r="148" spans="1:16" x14ac:dyDescent="0.3">
      <c r="A148" s="2">
        <v>45073</v>
      </c>
      <c r="B148" t="s">
        <v>6</v>
      </c>
      <c r="C148">
        <v>10</v>
      </c>
      <c r="D148">
        <f t="shared" si="25"/>
        <v>6</v>
      </c>
      <c r="E148">
        <f t="shared" si="26"/>
        <v>5</v>
      </c>
      <c r="F148">
        <f t="shared" si="27"/>
        <v>0.5</v>
      </c>
      <c r="G148">
        <f t="shared" si="29"/>
        <v>0</v>
      </c>
      <c r="H148">
        <f t="shared" si="30"/>
        <v>0</v>
      </c>
      <c r="I148">
        <f t="shared" si="31"/>
        <v>10710</v>
      </c>
      <c r="J148">
        <f t="shared" si="31"/>
        <v>11150</v>
      </c>
      <c r="K148">
        <f t="shared" si="28"/>
        <v>-440</v>
      </c>
      <c r="L148">
        <f t="shared" si="32"/>
        <v>0</v>
      </c>
      <c r="M148">
        <f t="shared" si="33"/>
        <v>10</v>
      </c>
      <c r="N148">
        <f t="shared" si="34"/>
        <v>0</v>
      </c>
      <c r="O148">
        <f t="shared" si="35"/>
        <v>0</v>
      </c>
      <c r="P148">
        <f t="shared" si="36"/>
        <v>-440</v>
      </c>
    </row>
    <row r="149" spans="1:16" x14ac:dyDescent="0.3">
      <c r="A149" s="2">
        <v>45074</v>
      </c>
      <c r="B149" t="s">
        <v>6</v>
      </c>
      <c r="C149">
        <v>10</v>
      </c>
      <c r="D149">
        <f t="shared" si="25"/>
        <v>7</v>
      </c>
      <c r="E149">
        <f t="shared" si="26"/>
        <v>5</v>
      </c>
      <c r="F149">
        <f t="shared" si="27"/>
        <v>0.5</v>
      </c>
      <c r="G149">
        <f t="shared" si="29"/>
        <v>0</v>
      </c>
      <c r="H149">
        <f t="shared" si="30"/>
        <v>150</v>
      </c>
      <c r="I149">
        <f t="shared" si="31"/>
        <v>10710</v>
      </c>
      <c r="J149">
        <f t="shared" si="31"/>
        <v>11300</v>
      </c>
      <c r="K149">
        <f t="shared" si="28"/>
        <v>-590</v>
      </c>
      <c r="L149">
        <f t="shared" si="32"/>
        <v>0</v>
      </c>
      <c r="M149">
        <f t="shared" si="33"/>
        <v>10</v>
      </c>
      <c r="N149">
        <f t="shared" si="34"/>
        <v>0</v>
      </c>
      <c r="O149">
        <f t="shared" si="35"/>
        <v>150</v>
      </c>
      <c r="P149">
        <f t="shared" si="36"/>
        <v>-590</v>
      </c>
    </row>
    <row r="150" spans="1:16" x14ac:dyDescent="0.3">
      <c r="A150" s="2">
        <v>45075</v>
      </c>
      <c r="B150" t="s">
        <v>6</v>
      </c>
      <c r="C150">
        <v>10</v>
      </c>
      <c r="D150">
        <f t="shared" si="25"/>
        <v>1</v>
      </c>
      <c r="E150">
        <f t="shared" si="26"/>
        <v>5</v>
      </c>
      <c r="F150">
        <f t="shared" si="27"/>
        <v>0.5</v>
      </c>
      <c r="G150">
        <f t="shared" si="29"/>
        <v>150</v>
      </c>
      <c r="H150">
        <f t="shared" si="30"/>
        <v>0</v>
      </c>
      <c r="I150">
        <f t="shared" si="31"/>
        <v>10860</v>
      </c>
      <c r="J150">
        <f t="shared" si="31"/>
        <v>11300</v>
      </c>
      <c r="K150">
        <f t="shared" si="28"/>
        <v>-440</v>
      </c>
      <c r="L150">
        <f t="shared" si="32"/>
        <v>0</v>
      </c>
      <c r="M150">
        <f t="shared" si="33"/>
        <v>10</v>
      </c>
      <c r="N150">
        <f t="shared" si="34"/>
        <v>150</v>
      </c>
      <c r="O150">
        <f t="shared" si="35"/>
        <v>0</v>
      </c>
      <c r="P150">
        <f t="shared" si="36"/>
        <v>-440</v>
      </c>
    </row>
    <row r="151" spans="1:16" x14ac:dyDescent="0.3">
      <c r="A151" s="2">
        <v>45076</v>
      </c>
      <c r="B151" t="s">
        <v>6</v>
      </c>
      <c r="C151">
        <v>10</v>
      </c>
      <c r="D151">
        <f t="shared" si="25"/>
        <v>2</v>
      </c>
      <c r="E151">
        <f t="shared" si="26"/>
        <v>5</v>
      </c>
      <c r="F151">
        <f t="shared" si="27"/>
        <v>0.5</v>
      </c>
      <c r="G151">
        <f t="shared" si="29"/>
        <v>150</v>
      </c>
      <c r="H151">
        <f t="shared" si="30"/>
        <v>0</v>
      </c>
      <c r="I151">
        <f t="shared" si="31"/>
        <v>11010</v>
      </c>
      <c r="J151">
        <f t="shared" si="31"/>
        <v>11300</v>
      </c>
      <c r="K151">
        <f t="shared" si="28"/>
        <v>-290</v>
      </c>
      <c r="L151">
        <f t="shared" si="32"/>
        <v>0</v>
      </c>
      <c r="M151">
        <f t="shared" si="33"/>
        <v>10</v>
      </c>
      <c r="N151">
        <f t="shared" si="34"/>
        <v>150</v>
      </c>
      <c r="O151">
        <f t="shared" si="35"/>
        <v>0</v>
      </c>
      <c r="P151">
        <f t="shared" si="36"/>
        <v>-290</v>
      </c>
    </row>
    <row r="152" spans="1:16" x14ac:dyDescent="0.3">
      <c r="A152" s="2">
        <v>45077</v>
      </c>
      <c r="B152" t="s">
        <v>6</v>
      </c>
      <c r="C152">
        <v>10</v>
      </c>
      <c r="D152">
        <f t="shared" si="25"/>
        <v>3</v>
      </c>
      <c r="E152">
        <f t="shared" si="26"/>
        <v>5</v>
      </c>
      <c r="F152">
        <f t="shared" si="27"/>
        <v>0.5</v>
      </c>
      <c r="G152">
        <f t="shared" si="29"/>
        <v>150</v>
      </c>
      <c r="H152">
        <f t="shared" si="30"/>
        <v>0</v>
      </c>
      <c r="I152">
        <f t="shared" si="31"/>
        <v>11160</v>
      </c>
      <c r="J152">
        <f t="shared" si="31"/>
        <v>11300</v>
      </c>
      <c r="K152">
        <f t="shared" si="28"/>
        <v>-140</v>
      </c>
      <c r="L152">
        <f t="shared" si="32"/>
        <v>0</v>
      </c>
      <c r="M152">
        <f t="shared" si="33"/>
        <v>10</v>
      </c>
      <c r="N152">
        <f t="shared" si="34"/>
        <v>150</v>
      </c>
      <c r="O152">
        <f t="shared" si="35"/>
        <v>0</v>
      </c>
      <c r="P152">
        <f t="shared" si="36"/>
        <v>-140</v>
      </c>
    </row>
    <row r="153" spans="1:16" x14ac:dyDescent="0.3">
      <c r="A153" s="2">
        <v>45078</v>
      </c>
      <c r="B153" t="s">
        <v>6</v>
      </c>
      <c r="C153">
        <v>10</v>
      </c>
      <c r="D153">
        <f t="shared" si="25"/>
        <v>4</v>
      </c>
      <c r="E153">
        <f t="shared" si="26"/>
        <v>6</v>
      </c>
      <c r="F153">
        <f t="shared" si="27"/>
        <v>0.5</v>
      </c>
      <c r="G153">
        <f t="shared" si="29"/>
        <v>150</v>
      </c>
      <c r="H153">
        <f t="shared" si="30"/>
        <v>0</v>
      </c>
      <c r="I153">
        <f t="shared" si="31"/>
        <v>11310</v>
      </c>
      <c r="J153">
        <f t="shared" si="31"/>
        <v>11300</v>
      </c>
      <c r="K153">
        <f t="shared" si="28"/>
        <v>10</v>
      </c>
      <c r="L153">
        <f t="shared" si="32"/>
        <v>0</v>
      </c>
      <c r="M153">
        <f t="shared" si="33"/>
        <v>10</v>
      </c>
      <c r="N153">
        <f t="shared" si="34"/>
        <v>150</v>
      </c>
      <c r="O153">
        <f t="shared" si="35"/>
        <v>0</v>
      </c>
      <c r="P153">
        <f t="shared" si="36"/>
        <v>10</v>
      </c>
    </row>
    <row r="154" spans="1:16" x14ac:dyDescent="0.3">
      <c r="A154" s="2">
        <v>45079</v>
      </c>
      <c r="B154" t="s">
        <v>6</v>
      </c>
      <c r="C154">
        <v>10</v>
      </c>
      <c r="D154">
        <f t="shared" si="25"/>
        <v>5</v>
      </c>
      <c r="E154">
        <f t="shared" si="26"/>
        <v>6</v>
      </c>
      <c r="F154">
        <f t="shared" si="27"/>
        <v>0.5</v>
      </c>
      <c r="G154">
        <f t="shared" si="29"/>
        <v>150</v>
      </c>
      <c r="H154">
        <f t="shared" si="30"/>
        <v>0</v>
      </c>
      <c r="I154">
        <f t="shared" si="31"/>
        <v>11460</v>
      </c>
      <c r="J154">
        <f t="shared" si="31"/>
        <v>11300</v>
      </c>
      <c r="K154">
        <f t="shared" si="28"/>
        <v>160</v>
      </c>
      <c r="L154">
        <f t="shared" si="32"/>
        <v>0</v>
      </c>
      <c r="M154">
        <f t="shared" si="33"/>
        <v>10</v>
      </c>
      <c r="N154">
        <f t="shared" si="34"/>
        <v>150</v>
      </c>
      <c r="O154">
        <f t="shared" si="35"/>
        <v>0</v>
      </c>
      <c r="P154">
        <f t="shared" si="36"/>
        <v>160</v>
      </c>
    </row>
    <row r="155" spans="1:16" x14ac:dyDescent="0.3">
      <c r="A155" s="2">
        <v>45080</v>
      </c>
      <c r="B155" t="s">
        <v>6</v>
      </c>
      <c r="C155">
        <v>10</v>
      </c>
      <c r="D155">
        <f t="shared" si="25"/>
        <v>6</v>
      </c>
      <c r="E155">
        <f t="shared" si="26"/>
        <v>6</v>
      </c>
      <c r="F155">
        <f t="shared" si="27"/>
        <v>0.5</v>
      </c>
      <c r="G155">
        <f t="shared" si="29"/>
        <v>0</v>
      </c>
      <c r="H155">
        <f t="shared" si="30"/>
        <v>0</v>
      </c>
      <c r="I155">
        <f t="shared" si="31"/>
        <v>11460</v>
      </c>
      <c r="J155">
        <f t="shared" si="31"/>
        <v>11300</v>
      </c>
      <c r="K155">
        <f t="shared" si="28"/>
        <v>160</v>
      </c>
      <c r="L155">
        <f t="shared" si="32"/>
        <v>0</v>
      </c>
      <c r="M155">
        <f t="shared" si="33"/>
        <v>10</v>
      </c>
      <c r="N155">
        <f t="shared" si="34"/>
        <v>0</v>
      </c>
      <c r="O155">
        <f t="shared" si="35"/>
        <v>0</v>
      </c>
      <c r="P155">
        <f t="shared" si="36"/>
        <v>160</v>
      </c>
    </row>
    <row r="156" spans="1:16" x14ac:dyDescent="0.3">
      <c r="A156" s="2">
        <v>45081</v>
      </c>
      <c r="B156" t="s">
        <v>6</v>
      </c>
      <c r="C156">
        <v>10</v>
      </c>
      <c r="D156">
        <f t="shared" si="25"/>
        <v>7</v>
      </c>
      <c r="E156">
        <f t="shared" si="26"/>
        <v>6</v>
      </c>
      <c r="F156">
        <f t="shared" si="27"/>
        <v>0.5</v>
      </c>
      <c r="G156">
        <f t="shared" si="29"/>
        <v>0</v>
      </c>
      <c r="H156">
        <f t="shared" si="30"/>
        <v>150</v>
      </c>
      <c r="I156">
        <f t="shared" si="31"/>
        <v>11460</v>
      </c>
      <c r="J156">
        <f t="shared" si="31"/>
        <v>11450</v>
      </c>
      <c r="K156">
        <f t="shared" si="28"/>
        <v>10</v>
      </c>
      <c r="L156">
        <f t="shared" si="32"/>
        <v>0</v>
      </c>
      <c r="M156">
        <f t="shared" si="33"/>
        <v>10</v>
      </c>
      <c r="N156">
        <f t="shared" si="34"/>
        <v>0</v>
      </c>
      <c r="O156">
        <f t="shared" si="35"/>
        <v>150</v>
      </c>
      <c r="P156">
        <f t="shared" si="36"/>
        <v>10</v>
      </c>
    </row>
    <row r="157" spans="1:16" x14ac:dyDescent="0.3">
      <c r="A157" s="2">
        <v>45082</v>
      </c>
      <c r="B157" t="s">
        <v>6</v>
      </c>
      <c r="C157">
        <v>10</v>
      </c>
      <c r="D157">
        <f t="shared" si="25"/>
        <v>1</v>
      </c>
      <c r="E157">
        <f t="shared" si="26"/>
        <v>6</v>
      </c>
      <c r="F157">
        <f t="shared" si="27"/>
        <v>0.5</v>
      </c>
      <c r="G157">
        <f t="shared" si="29"/>
        <v>150</v>
      </c>
      <c r="H157">
        <f t="shared" si="30"/>
        <v>0</v>
      </c>
      <c r="I157">
        <f t="shared" si="31"/>
        <v>11610</v>
      </c>
      <c r="J157">
        <f t="shared" si="31"/>
        <v>11450</v>
      </c>
      <c r="K157">
        <f t="shared" si="28"/>
        <v>160</v>
      </c>
      <c r="L157">
        <f t="shared" si="32"/>
        <v>0</v>
      </c>
      <c r="M157">
        <f t="shared" si="33"/>
        <v>10</v>
      </c>
      <c r="N157">
        <f t="shared" si="34"/>
        <v>150</v>
      </c>
      <c r="O157">
        <f t="shared" si="35"/>
        <v>0</v>
      </c>
      <c r="P157">
        <f t="shared" si="36"/>
        <v>160</v>
      </c>
    </row>
    <row r="158" spans="1:16" x14ac:dyDescent="0.3">
      <c r="A158" s="2">
        <v>45083</v>
      </c>
      <c r="B158" t="s">
        <v>6</v>
      </c>
      <c r="C158">
        <v>10</v>
      </c>
      <c r="D158">
        <f t="shared" si="25"/>
        <v>2</v>
      </c>
      <c r="E158">
        <f t="shared" si="26"/>
        <v>6</v>
      </c>
      <c r="F158">
        <f t="shared" si="27"/>
        <v>0.5</v>
      </c>
      <c r="G158">
        <f t="shared" si="29"/>
        <v>150</v>
      </c>
      <c r="H158">
        <f t="shared" si="30"/>
        <v>0</v>
      </c>
      <c r="I158">
        <f t="shared" si="31"/>
        <v>11760</v>
      </c>
      <c r="J158">
        <f t="shared" si="31"/>
        <v>11450</v>
      </c>
      <c r="K158">
        <f t="shared" si="28"/>
        <v>310</v>
      </c>
      <c r="L158">
        <f t="shared" si="32"/>
        <v>0</v>
      </c>
      <c r="M158">
        <f t="shared" si="33"/>
        <v>10</v>
      </c>
      <c r="N158">
        <f t="shared" si="34"/>
        <v>150</v>
      </c>
      <c r="O158">
        <f t="shared" si="35"/>
        <v>0</v>
      </c>
      <c r="P158">
        <f t="shared" si="36"/>
        <v>310</v>
      </c>
    </row>
    <row r="159" spans="1:16" x14ac:dyDescent="0.3">
      <c r="A159" s="2">
        <v>45084</v>
      </c>
      <c r="B159" t="s">
        <v>6</v>
      </c>
      <c r="C159">
        <v>10</v>
      </c>
      <c r="D159">
        <f t="shared" si="25"/>
        <v>3</v>
      </c>
      <c r="E159">
        <f t="shared" si="26"/>
        <v>6</v>
      </c>
      <c r="F159">
        <f t="shared" si="27"/>
        <v>0.5</v>
      </c>
      <c r="G159">
        <f t="shared" si="29"/>
        <v>150</v>
      </c>
      <c r="H159">
        <f t="shared" si="30"/>
        <v>0</v>
      </c>
      <c r="I159">
        <f t="shared" si="31"/>
        <v>11910</v>
      </c>
      <c r="J159">
        <f t="shared" si="31"/>
        <v>11450</v>
      </c>
      <c r="K159">
        <f t="shared" si="28"/>
        <v>460</v>
      </c>
      <c r="L159">
        <f t="shared" si="32"/>
        <v>0</v>
      </c>
      <c r="M159">
        <f t="shared" si="33"/>
        <v>10</v>
      </c>
      <c r="N159">
        <f t="shared" si="34"/>
        <v>150</v>
      </c>
      <c r="O159">
        <f t="shared" si="35"/>
        <v>0</v>
      </c>
      <c r="P159">
        <f t="shared" si="36"/>
        <v>460</v>
      </c>
    </row>
    <row r="160" spans="1:16" x14ac:dyDescent="0.3">
      <c r="A160" s="2">
        <v>45085</v>
      </c>
      <c r="B160" t="s">
        <v>6</v>
      </c>
      <c r="C160">
        <v>10</v>
      </c>
      <c r="D160">
        <f t="shared" si="25"/>
        <v>4</v>
      </c>
      <c r="E160">
        <f t="shared" si="26"/>
        <v>6</v>
      </c>
      <c r="F160">
        <f t="shared" si="27"/>
        <v>0.5</v>
      </c>
      <c r="G160">
        <f t="shared" si="29"/>
        <v>150</v>
      </c>
      <c r="H160">
        <f t="shared" si="30"/>
        <v>0</v>
      </c>
      <c r="I160">
        <f t="shared" si="31"/>
        <v>12060</v>
      </c>
      <c r="J160">
        <f t="shared" si="31"/>
        <v>11450</v>
      </c>
      <c r="K160">
        <f t="shared" si="28"/>
        <v>610</v>
      </c>
      <c r="L160">
        <f t="shared" si="32"/>
        <v>0</v>
      </c>
      <c r="M160">
        <f t="shared" si="33"/>
        <v>10</v>
      </c>
      <c r="N160">
        <f t="shared" si="34"/>
        <v>150</v>
      </c>
      <c r="O160">
        <f t="shared" si="35"/>
        <v>0</v>
      </c>
      <c r="P160">
        <f t="shared" si="36"/>
        <v>610</v>
      </c>
    </row>
    <row r="161" spans="1:16" x14ac:dyDescent="0.3">
      <c r="A161" s="2">
        <v>45086</v>
      </c>
      <c r="B161" t="s">
        <v>6</v>
      </c>
      <c r="C161">
        <v>10</v>
      </c>
      <c r="D161">
        <f t="shared" si="25"/>
        <v>5</v>
      </c>
      <c r="E161">
        <f t="shared" si="26"/>
        <v>6</v>
      </c>
      <c r="F161">
        <f t="shared" si="27"/>
        <v>0.5</v>
      </c>
      <c r="G161">
        <f t="shared" si="29"/>
        <v>150</v>
      </c>
      <c r="H161">
        <f t="shared" si="30"/>
        <v>0</v>
      </c>
      <c r="I161">
        <f t="shared" si="31"/>
        <v>12210</v>
      </c>
      <c r="J161">
        <f t="shared" si="31"/>
        <v>11450</v>
      </c>
      <c r="K161">
        <f t="shared" si="28"/>
        <v>760</v>
      </c>
      <c r="L161">
        <f t="shared" si="32"/>
        <v>0</v>
      </c>
      <c r="M161">
        <f t="shared" si="33"/>
        <v>10</v>
      </c>
      <c r="N161">
        <f t="shared" si="34"/>
        <v>150</v>
      </c>
      <c r="O161">
        <f t="shared" si="35"/>
        <v>0</v>
      </c>
      <c r="P161">
        <f t="shared" si="36"/>
        <v>760</v>
      </c>
    </row>
    <row r="162" spans="1:16" x14ac:dyDescent="0.3">
      <c r="A162" s="2">
        <v>45087</v>
      </c>
      <c r="B162" t="s">
        <v>6</v>
      </c>
      <c r="C162">
        <v>10</v>
      </c>
      <c r="D162">
        <f t="shared" si="25"/>
        <v>6</v>
      </c>
      <c r="E162">
        <f t="shared" si="26"/>
        <v>6</v>
      </c>
      <c r="F162">
        <f t="shared" si="27"/>
        <v>0.5</v>
      </c>
      <c r="G162">
        <f t="shared" si="29"/>
        <v>0</v>
      </c>
      <c r="H162">
        <f t="shared" si="30"/>
        <v>0</v>
      </c>
      <c r="I162">
        <f t="shared" si="31"/>
        <v>12210</v>
      </c>
      <c r="J162">
        <f t="shared" si="31"/>
        <v>11450</v>
      </c>
      <c r="K162">
        <f t="shared" si="28"/>
        <v>760</v>
      </c>
      <c r="L162">
        <f t="shared" si="32"/>
        <v>0</v>
      </c>
      <c r="M162">
        <f t="shared" si="33"/>
        <v>10</v>
      </c>
      <c r="N162">
        <f t="shared" si="34"/>
        <v>0</v>
      </c>
      <c r="O162">
        <f t="shared" si="35"/>
        <v>0</v>
      </c>
      <c r="P162">
        <f t="shared" si="36"/>
        <v>760</v>
      </c>
    </row>
    <row r="163" spans="1:16" x14ac:dyDescent="0.3">
      <c r="A163" s="2">
        <v>45088</v>
      </c>
      <c r="B163" t="s">
        <v>6</v>
      </c>
      <c r="C163">
        <v>10</v>
      </c>
      <c r="D163">
        <f t="shared" si="25"/>
        <v>7</v>
      </c>
      <c r="E163">
        <f t="shared" si="26"/>
        <v>6</v>
      </c>
      <c r="F163">
        <f t="shared" si="27"/>
        <v>0.5</v>
      </c>
      <c r="G163">
        <f t="shared" si="29"/>
        <v>0</v>
      </c>
      <c r="H163">
        <f t="shared" si="30"/>
        <v>150</v>
      </c>
      <c r="I163">
        <f t="shared" si="31"/>
        <v>12210</v>
      </c>
      <c r="J163">
        <f t="shared" si="31"/>
        <v>11600</v>
      </c>
      <c r="K163">
        <f t="shared" si="28"/>
        <v>610</v>
      </c>
      <c r="L163">
        <f t="shared" si="32"/>
        <v>0</v>
      </c>
      <c r="M163">
        <f t="shared" si="33"/>
        <v>10</v>
      </c>
      <c r="N163">
        <f t="shared" si="34"/>
        <v>0</v>
      </c>
      <c r="O163">
        <f t="shared" si="35"/>
        <v>150</v>
      </c>
      <c r="P163">
        <f t="shared" si="36"/>
        <v>610</v>
      </c>
    </row>
    <row r="164" spans="1:16" x14ac:dyDescent="0.3">
      <c r="A164" s="2">
        <v>45089</v>
      </c>
      <c r="B164" t="s">
        <v>6</v>
      </c>
      <c r="C164">
        <v>10</v>
      </c>
      <c r="D164">
        <f t="shared" si="25"/>
        <v>1</v>
      </c>
      <c r="E164">
        <f t="shared" si="26"/>
        <v>6</v>
      </c>
      <c r="F164">
        <f t="shared" si="27"/>
        <v>0.5</v>
      </c>
      <c r="G164">
        <f t="shared" si="29"/>
        <v>150</v>
      </c>
      <c r="H164">
        <f t="shared" si="30"/>
        <v>0</v>
      </c>
      <c r="I164">
        <f t="shared" si="31"/>
        <v>12360</v>
      </c>
      <c r="J164">
        <f t="shared" si="31"/>
        <v>11600</v>
      </c>
      <c r="K164">
        <f t="shared" si="28"/>
        <v>760</v>
      </c>
      <c r="L164">
        <f t="shared" si="32"/>
        <v>0</v>
      </c>
      <c r="M164">
        <f t="shared" si="33"/>
        <v>10</v>
      </c>
      <c r="N164">
        <f t="shared" si="34"/>
        <v>150</v>
      </c>
      <c r="O164">
        <f t="shared" si="35"/>
        <v>0</v>
      </c>
      <c r="P164">
        <f t="shared" si="36"/>
        <v>760</v>
      </c>
    </row>
    <row r="165" spans="1:16" x14ac:dyDescent="0.3">
      <c r="A165" s="2">
        <v>45090</v>
      </c>
      <c r="B165" t="s">
        <v>6</v>
      </c>
      <c r="C165">
        <v>10</v>
      </c>
      <c r="D165">
        <f t="shared" si="25"/>
        <v>2</v>
      </c>
      <c r="E165">
        <f t="shared" si="26"/>
        <v>6</v>
      </c>
      <c r="F165">
        <f t="shared" si="27"/>
        <v>0.5</v>
      </c>
      <c r="G165">
        <f t="shared" si="29"/>
        <v>150</v>
      </c>
      <c r="H165">
        <f t="shared" si="30"/>
        <v>0</v>
      </c>
      <c r="I165">
        <f t="shared" si="31"/>
        <v>12510</v>
      </c>
      <c r="J165">
        <f t="shared" si="31"/>
        <v>11600</v>
      </c>
      <c r="K165">
        <f t="shared" si="28"/>
        <v>910</v>
      </c>
      <c r="L165">
        <f t="shared" si="32"/>
        <v>0</v>
      </c>
      <c r="M165">
        <f t="shared" si="33"/>
        <v>10</v>
      </c>
      <c r="N165">
        <f t="shared" si="34"/>
        <v>150</v>
      </c>
      <c r="O165">
        <f t="shared" si="35"/>
        <v>0</v>
      </c>
      <c r="P165">
        <f t="shared" si="36"/>
        <v>910</v>
      </c>
    </row>
    <row r="166" spans="1:16" x14ac:dyDescent="0.3">
      <c r="A166" s="2">
        <v>45091</v>
      </c>
      <c r="B166" t="s">
        <v>6</v>
      </c>
      <c r="C166">
        <v>10</v>
      </c>
      <c r="D166">
        <f t="shared" si="25"/>
        <v>3</v>
      </c>
      <c r="E166">
        <f t="shared" si="26"/>
        <v>6</v>
      </c>
      <c r="F166">
        <f t="shared" si="27"/>
        <v>0.5</v>
      </c>
      <c r="G166">
        <f t="shared" si="29"/>
        <v>150</v>
      </c>
      <c r="H166">
        <f t="shared" si="30"/>
        <v>0</v>
      </c>
      <c r="I166">
        <f t="shared" si="31"/>
        <v>12660</v>
      </c>
      <c r="J166">
        <f t="shared" si="31"/>
        <v>11600</v>
      </c>
      <c r="K166">
        <f t="shared" si="28"/>
        <v>1060</v>
      </c>
      <c r="L166">
        <f t="shared" si="32"/>
        <v>0</v>
      </c>
      <c r="M166">
        <f t="shared" si="33"/>
        <v>10</v>
      </c>
      <c r="N166">
        <f t="shared" si="34"/>
        <v>150</v>
      </c>
      <c r="O166">
        <f t="shared" si="35"/>
        <v>0</v>
      </c>
      <c r="P166">
        <f t="shared" si="36"/>
        <v>1060</v>
      </c>
    </row>
    <row r="167" spans="1:16" x14ac:dyDescent="0.3">
      <c r="A167" s="2">
        <v>45092</v>
      </c>
      <c r="B167" t="s">
        <v>6</v>
      </c>
      <c r="C167">
        <v>10</v>
      </c>
      <c r="D167">
        <f t="shared" si="25"/>
        <v>4</v>
      </c>
      <c r="E167">
        <f t="shared" si="26"/>
        <v>6</v>
      </c>
      <c r="F167">
        <f t="shared" si="27"/>
        <v>0.5</v>
      </c>
      <c r="G167">
        <f t="shared" si="29"/>
        <v>150</v>
      </c>
      <c r="H167">
        <f t="shared" si="30"/>
        <v>0</v>
      </c>
      <c r="I167">
        <f t="shared" si="31"/>
        <v>12810</v>
      </c>
      <c r="J167">
        <f t="shared" si="31"/>
        <v>11600</v>
      </c>
      <c r="K167">
        <f t="shared" si="28"/>
        <v>1210</v>
      </c>
      <c r="L167">
        <f t="shared" si="32"/>
        <v>0</v>
      </c>
      <c r="M167">
        <f t="shared" si="33"/>
        <v>10</v>
      </c>
      <c r="N167">
        <f t="shared" si="34"/>
        <v>150</v>
      </c>
      <c r="O167">
        <f t="shared" si="35"/>
        <v>0</v>
      </c>
      <c r="P167">
        <f t="shared" si="36"/>
        <v>1210</v>
      </c>
    </row>
    <row r="168" spans="1:16" x14ac:dyDescent="0.3">
      <c r="A168" s="2">
        <v>45093</v>
      </c>
      <c r="B168" t="s">
        <v>6</v>
      </c>
      <c r="C168">
        <v>10</v>
      </c>
      <c r="D168">
        <f t="shared" si="25"/>
        <v>5</v>
      </c>
      <c r="E168">
        <f t="shared" si="26"/>
        <v>6</v>
      </c>
      <c r="F168">
        <f t="shared" si="27"/>
        <v>0.5</v>
      </c>
      <c r="G168">
        <f t="shared" si="29"/>
        <v>150</v>
      </c>
      <c r="H168">
        <f t="shared" si="30"/>
        <v>0</v>
      </c>
      <c r="I168">
        <f t="shared" si="31"/>
        <v>12960</v>
      </c>
      <c r="J168">
        <f t="shared" si="31"/>
        <v>11600</v>
      </c>
      <c r="K168">
        <f t="shared" si="28"/>
        <v>1360</v>
      </c>
      <c r="L168">
        <f t="shared" si="32"/>
        <v>0</v>
      </c>
      <c r="M168">
        <f t="shared" si="33"/>
        <v>10</v>
      </c>
      <c r="N168">
        <f t="shared" si="34"/>
        <v>150</v>
      </c>
      <c r="O168">
        <f t="shared" si="35"/>
        <v>0</v>
      </c>
      <c r="P168">
        <f t="shared" si="36"/>
        <v>1360</v>
      </c>
    </row>
    <row r="169" spans="1:16" x14ac:dyDescent="0.3">
      <c r="A169" s="2">
        <v>45094</v>
      </c>
      <c r="B169" t="s">
        <v>6</v>
      </c>
      <c r="C169">
        <v>10</v>
      </c>
      <c r="D169">
        <f t="shared" si="25"/>
        <v>6</v>
      </c>
      <c r="E169">
        <f t="shared" si="26"/>
        <v>6</v>
      </c>
      <c r="F169">
        <f t="shared" si="27"/>
        <v>0.5</v>
      </c>
      <c r="G169">
        <f t="shared" si="29"/>
        <v>0</v>
      </c>
      <c r="H169">
        <f t="shared" si="30"/>
        <v>0</v>
      </c>
      <c r="I169">
        <f t="shared" si="31"/>
        <v>12960</v>
      </c>
      <c r="J169">
        <f t="shared" si="31"/>
        <v>11600</v>
      </c>
      <c r="K169">
        <f t="shared" si="28"/>
        <v>1360</v>
      </c>
      <c r="L169">
        <f t="shared" si="32"/>
        <v>0</v>
      </c>
      <c r="M169">
        <f t="shared" si="33"/>
        <v>10</v>
      </c>
      <c r="N169">
        <f t="shared" si="34"/>
        <v>0</v>
      </c>
      <c r="O169">
        <f t="shared" si="35"/>
        <v>0</v>
      </c>
      <c r="P169">
        <f t="shared" si="36"/>
        <v>1360</v>
      </c>
    </row>
    <row r="170" spans="1:16" x14ac:dyDescent="0.3">
      <c r="A170" s="2">
        <v>45095</v>
      </c>
      <c r="B170" t="s">
        <v>6</v>
      </c>
      <c r="C170">
        <v>10</v>
      </c>
      <c r="D170">
        <f t="shared" si="25"/>
        <v>7</v>
      </c>
      <c r="E170">
        <f t="shared" si="26"/>
        <v>6</v>
      </c>
      <c r="F170">
        <f t="shared" si="27"/>
        <v>0.5</v>
      </c>
      <c r="G170">
        <f t="shared" si="29"/>
        <v>0</v>
      </c>
      <c r="H170">
        <f t="shared" si="30"/>
        <v>150</v>
      </c>
      <c r="I170">
        <f t="shared" si="31"/>
        <v>12960</v>
      </c>
      <c r="J170">
        <f t="shared" si="31"/>
        <v>11750</v>
      </c>
      <c r="K170">
        <f t="shared" si="28"/>
        <v>1210</v>
      </c>
      <c r="L170">
        <f t="shared" si="32"/>
        <v>0</v>
      </c>
      <c r="M170">
        <f t="shared" si="33"/>
        <v>10</v>
      </c>
      <c r="N170">
        <f t="shared" si="34"/>
        <v>0</v>
      </c>
      <c r="O170">
        <f t="shared" si="35"/>
        <v>150</v>
      </c>
      <c r="P170">
        <f t="shared" si="36"/>
        <v>1210</v>
      </c>
    </row>
    <row r="171" spans="1:16" x14ac:dyDescent="0.3">
      <c r="A171" s="2">
        <v>45096</v>
      </c>
      <c r="B171" t="s">
        <v>6</v>
      </c>
      <c r="C171">
        <v>10</v>
      </c>
      <c r="D171">
        <f t="shared" si="25"/>
        <v>1</v>
      </c>
      <c r="E171">
        <f t="shared" si="26"/>
        <v>6</v>
      </c>
      <c r="F171">
        <f t="shared" si="27"/>
        <v>0.5</v>
      </c>
      <c r="G171">
        <f t="shared" si="29"/>
        <v>150</v>
      </c>
      <c r="H171">
        <f t="shared" si="30"/>
        <v>0</v>
      </c>
      <c r="I171">
        <f t="shared" si="31"/>
        <v>13110</v>
      </c>
      <c r="J171">
        <f t="shared" si="31"/>
        <v>11750</v>
      </c>
      <c r="K171">
        <f t="shared" si="28"/>
        <v>1360</v>
      </c>
      <c r="L171">
        <f t="shared" si="32"/>
        <v>0</v>
      </c>
      <c r="M171">
        <f t="shared" si="33"/>
        <v>10</v>
      </c>
      <c r="N171">
        <f t="shared" si="34"/>
        <v>150</v>
      </c>
      <c r="O171">
        <f t="shared" si="35"/>
        <v>0</v>
      </c>
      <c r="P171">
        <f t="shared" si="36"/>
        <v>1360</v>
      </c>
    </row>
    <row r="172" spans="1:16" x14ac:dyDescent="0.3">
      <c r="A172" s="2">
        <v>45097</v>
      </c>
      <c r="B172" t="s">
        <v>6</v>
      </c>
      <c r="C172">
        <v>10</v>
      </c>
      <c r="D172">
        <f t="shared" si="25"/>
        <v>2</v>
      </c>
      <c r="E172">
        <f t="shared" si="26"/>
        <v>6</v>
      </c>
      <c r="F172">
        <f t="shared" si="27"/>
        <v>0.5</v>
      </c>
      <c r="G172">
        <f t="shared" si="29"/>
        <v>150</v>
      </c>
      <c r="H172">
        <f t="shared" si="30"/>
        <v>0</v>
      </c>
      <c r="I172">
        <f t="shared" si="31"/>
        <v>13260</v>
      </c>
      <c r="J172">
        <f t="shared" si="31"/>
        <v>11750</v>
      </c>
      <c r="K172">
        <f t="shared" si="28"/>
        <v>1510</v>
      </c>
      <c r="L172">
        <f t="shared" si="32"/>
        <v>0</v>
      </c>
      <c r="M172">
        <f t="shared" si="33"/>
        <v>10</v>
      </c>
      <c r="N172">
        <f t="shared" si="34"/>
        <v>150</v>
      </c>
      <c r="O172">
        <f t="shared" si="35"/>
        <v>0</v>
      </c>
      <c r="P172">
        <f t="shared" si="36"/>
        <v>1510</v>
      </c>
    </row>
    <row r="173" spans="1:16" x14ac:dyDescent="0.3">
      <c r="A173" s="2">
        <v>45098</v>
      </c>
      <c r="B173" t="s">
        <v>7</v>
      </c>
      <c r="C173">
        <v>10</v>
      </c>
      <c r="D173">
        <f t="shared" si="25"/>
        <v>3</v>
      </c>
      <c r="E173">
        <f t="shared" si="26"/>
        <v>6</v>
      </c>
      <c r="F173">
        <f t="shared" si="27"/>
        <v>0.9</v>
      </c>
      <c r="G173">
        <f t="shared" si="29"/>
        <v>270</v>
      </c>
      <c r="H173">
        <f t="shared" si="30"/>
        <v>0</v>
      </c>
      <c r="I173">
        <f t="shared" si="31"/>
        <v>13530</v>
      </c>
      <c r="J173">
        <f t="shared" si="31"/>
        <v>11750</v>
      </c>
      <c r="K173">
        <f t="shared" si="28"/>
        <v>1780</v>
      </c>
      <c r="L173">
        <f t="shared" si="32"/>
        <v>0</v>
      </c>
      <c r="M173">
        <f t="shared" si="33"/>
        <v>10</v>
      </c>
      <c r="N173">
        <f t="shared" si="34"/>
        <v>270</v>
      </c>
      <c r="O173">
        <f t="shared" si="35"/>
        <v>0</v>
      </c>
      <c r="P173">
        <f t="shared" si="36"/>
        <v>1780</v>
      </c>
    </row>
    <row r="174" spans="1:16" x14ac:dyDescent="0.3">
      <c r="A174" s="2">
        <v>45099</v>
      </c>
      <c r="B174" t="s">
        <v>7</v>
      </c>
      <c r="C174">
        <v>10</v>
      </c>
      <c r="D174">
        <f t="shared" si="25"/>
        <v>4</v>
      </c>
      <c r="E174">
        <f t="shared" si="26"/>
        <v>6</v>
      </c>
      <c r="F174">
        <f t="shared" si="27"/>
        <v>0.9</v>
      </c>
      <c r="G174">
        <f t="shared" si="29"/>
        <v>270</v>
      </c>
      <c r="H174">
        <f t="shared" si="30"/>
        <v>0</v>
      </c>
      <c r="I174">
        <f t="shared" si="31"/>
        <v>13800</v>
      </c>
      <c r="J174">
        <f t="shared" si="31"/>
        <v>11750</v>
      </c>
      <c r="K174">
        <f t="shared" si="28"/>
        <v>2050</v>
      </c>
      <c r="L174">
        <f t="shared" si="32"/>
        <v>0</v>
      </c>
      <c r="M174">
        <f t="shared" si="33"/>
        <v>10</v>
      </c>
      <c r="N174">
        <f t="shared" si="34"/>
        <v>270</v>
      </c>
      <c r="O174">
        <f t="shared" si="35"/>
        <v>0</v>
      </c>
      <c r="P174">
        <f t="shared" si="36"/>
        <v>2050</v>
      </c>
    </row>
    <row r="175" spans="1:16" x14ac:dyDescent="0.3">
      <c r="A175" s="2">
        <v>45100</v>
      </c>
      <c r="B175" t="s">
        <v>7</v>
      </c>
      <c r="C175">
        <v>10</v>
      </c>
      <c r="D175">
        <f t="shared" si="25"/>
        <v>5</v>
      </c>
      <c r="E175">
        <f t="shared" si="26"/>
        <v>6</v>
      </c>
      <c r="F175">
        <f t="shared" si="27"/>
        <v>0.9</v>
      </c>
      <c r="G175">
        <f t="shared" si="29"/>
        <v>270</v>
      </c>
      <c r="H175">
        <f t="shared" si="30"/>
        <v>0</v>
      </c>
      <c r="I175">
        <f t="shared" si="31"/>
        <v>14070</v>
      </c>
      <c r="J175">
        <f t="shared" si="31"/>
        <v>11750</v>
      </c>
      <c r="K175">
        <f t="shared" si="28"/>
        <v>2320</v>
      </c>
      <c r="L175">
        <f t="shared" si="32"/>
        <v>0</v>
      </c>
      <c r="M175">
        <f t="shared" si="33"/>
        <v>10</v>
      </c>
      <c r="N175">
        <f t="shared" si="34"/>
        <v>270</v>
      </c>
      <c r="O175">
        <f t="shared" si="35"/>
        <v>0</v>
      </c>
      <c r="P175">
        <f t="shared" si="36"/>
        <v>2320</v>
      </c>
    </row>
    <row r="176" spans="1:16" x14ac:dyDescent="0.3">
      <c r="A176" s="2">
        <v>45101</v>
      </c>
      <c r="B176" t="s">
        <v>7</v>
      </c>
      <c r="C176">
        <v>10</v>
      </c>
      <c r="D176">
        <f t="shared" si="25"/>
        <v>6</v>
      </c>
      <c r="E176">
        <f t="shared" si="26"/>
        <v>6</v>
      </c>
      <c r="F176">
        <f t="shared" si="27"/>
        <v>0.9</v>
      </c>
      <c r="G176">
        <f t="shared" si="29"/>
        <v>0</v>
      </c>
      <c r="H176">
        <f t="shared" si="30"/>
        <v>0</v>
      </c>
      <c r="I176">
        <f t="shared" si="31"/>
        <v>14070</v>
      </c>
      <c r="J176">
        <f t="shared" si="31"/>
        <v>11750</v>
      </c>
      <c r="K176">
        <f t="shared" si="28"/>
        <v>2320</v>
      </c>
      <c r="L176">
        <f t="shared" si="32"/>
        <v>0</v>
      </c>
      <c r="M176">
        <f t="shared" si="33"/>
        <v>10</v>
      </c>
      <c r="N176">
        <f t="shared" si="34"/>
        <v>0</v>
      </c>
      <c r="O176">
        <f t="shared" si="35"/>
        <v>0</v>
      </c>
      <c r="P176">
        <f t="shared" si="36"/>
        <v>2320</v>
      </c>
    </row>
    <row r="177" spans="1:16" x14ac:dyDescent="0.3">
      <c r="A177" s="2">
        <v>45102</v>
      </c>
      <c r="B177" t="s">
        <v>7</v>
      </c>
      <c r="C177">
        <v>10</v>
      </c>
      <c r="D177">
        <f t="shared" si="25"/>
        <v>7</v>
      </c>
      <c r="E177">
        <f t="shared" si="26"/>
        <v>6</v>
      </c>
      <c r="F177">
        <f t="shared" si="27"/>
        <v>0.9</v>
      </c>
      <c r="G177">
        <f t="shared" si="29"/>
        <v>0</v>
      </c>
      <c r="H177">
        <f t="shared" si="30"/>
        <v>150</v>
      </c>
      <c r="I177">
        <f t="shared" si="31"/>
        <v>14070</v>
      </c>
      <c r="J177">
        <f t="shared" si="31"/>
        <v>11900</v>
      </c>
      <c r="K177">
        <f t="shared" si="28"/>
        <v>2170</v>
      </c>
      <c r="L177">
        <f t="shared" si="32"/>
        <v>0</v>
      </c>
      <c r="M177">
        <f t="shared" si="33"/>
        <v>10</v>
      </c>
      <c r="N177">
        <f t="shared" si="34"/>
        <v>0</v>
      </c>
      <c r="O177">
        <f t="shared" si="35"/>
        <v>150</v>
      </c>
      <c r="P177">
        <f t="shared" si="36"/>
        <v>2170</v>
      </c>
    </row>
    <row r="178" spans="1:16" x14ac:dyDescent="0.3">
      <c r="A178" s="2">
        <v>45103</v>
      </c>
      <c r="B178" t="s">
        <v>7</v>
      </c>
      <c r="C178">
        <v>10</v>
      </c>
      <c r="D178">
        <f t="shared" si="25"/>
        <v>1</v>
      </c>
      <c r="E178">
        <f t="shared" si="26"/>
        <v>6</v>
      </c>
      <c r="F178">
        <f t="shared" si="27"/>
        <v>0.9</v>
      </c>
      <c r="G178">
        <f t="shared" si="29"/>
        <v>270</v>
      </c>
      <c r="H178">
        <f t="shared" si="30"/>
        <v>0</v>
      </c>
      <c r="I178">
        <f t="shared" si="31"/>
        <v>14340</v>
      </c>
      <c r="J178">
        <f t="shared" si="31"/>
        <v>11900</v>
      </c>
      <c r="K178">
        <f t="shared" si="28"/>
        <v>2440</v>
      </c>
      <c r="L178">
        <f t="shared" si="32"/>
        <v>0</v>
      </c>
      <c r="M178">
        <f t="shared" si="33"/>
        <v>10</v>
      </c>
      <c r="N178">
        <f t="shared" si="34"/>
        <v>270</v>
      </c>
      <c r="O178">
        <f t="shared" si="35"/>
        <v>0</v>
      </c>
      <c r="P178">
        <f t="shared" si="36"/>
        <v>2440</v>
      </c>
    </row>
    <row r="179" spans="1:16" x14ac:dyDescent="0.3">
      <c r="A179" s="2">
        <v>45104</v>
      </c>
      <c r="B179" t="s">
        <v>7</v>
      </c>
      <c r="C179">
        <v>10</v>
      </c>
      <c r="D179">
        <f t="shared" si="25"/>
        <v>2</v>
      </c>
      <c r="E179">
        <f t="shared" si="26"/>
        <v>6</v>
      </c>
      <c r="F179">
        <f t="shared" si="27"/>
        <v>0.9</v>
      </c>
      <c r="G179">
        <f t="shared" si="29"/>
        <v>270</v>
      </c>
      <c r="H179">
        <f t="shared" si="30"/>
        <v>0</v>
      </c>
      <c r="I179">
        <f t="shared" si="31"/>
        <v>14610</v>
      </c>
      <c r="J179">
        <f t="shared" si="31"/>
        <v>11900</v>
      </c>
      <c r="K179">
        <f t="shared" si="28"/>
        <v>2710</v>
      </c>
      <c r="L179">
        <f t="shared" si="32"/>
        <v>0</v>
      </c>
      <c r="M179">
        <f t="shared" si="33"/>
        <v>10</v>
      </c>
      <c r="N179">
        <f t="shared" si="34"/>
        <v>270</v>
      </c>
      <c r="O179">
        <f t="shared" si="35"/>
        <v>0</v>
      </c>
      <c r="P179">
        <f t="shared" si="36"/>
        <v>2710</v>
      </c>
    </row>
    <row r="180" spans="1:16" x14ac:dyDescent="0.3">
      <c r="A180" s="2">
        <v>45105</v>
      </c>
      <c r="B180" t="s">
        <v>7</v>
      </c>
      <c r="C180">
        <v>10</v>
      </c>
      <c r="D180">
        <f t="shared" si="25"/>
        <v>3</v>
      </c>
      <c r="E180">
        <f t="shared" si="26"/>
        <v>6</v>
      </c>
      <c r="F180">
        <f t="shared" si="27"/>
        <v>0.9</v>
      </c>
      <c r="G180">
        <f t="shared" si="29"/>
        <v>270</v>
      </c>
      <c r="H180">
        <f t="shared" si="30"/>
        <v>0</v>
      </c>
      <c r="I180">
        <f t="shared" si="31"/>
        <v>14880</v>
      </c>
      <c r="J180">
        <f t="shared" si="31"/>
        <v>11900</v>
      </c>
      <c r="K180">
        <f t="shared" si="28"/>
        <v>2980</v>
      </c>
      <c r="L180">
        <f t="shared" si="32"/>
        <v>0</v>
      </c>
      <c r="M180">
        <f t="shared" si="33"/>
        <v>10</v>
      </c>
      <c r="N180">
        <f t="shared" si="34"/>
        <v>270</v>
      </c>
      <c r="O180">
        <f t="shared" si="35"/>
        <v>0</v>
      </c>
      <c r="P180">
        <f t="shared" si="36"/>
        <v>2980</v>
      </c>
    </row>
    <row r="181" spans="1:16" x14ac:dyDescent="0.3">
      <c r="A181" s="2">
        <v>45106</v>
      </c>
      <c r="B181" t="s">
        <v>7</v>
      </c>
      <c r="C181">
        <v>10</v>
      </c>
      <c r="D181">
        <f t="shared" si="25"/>
        <v>4</v>
      </c>
      <c r="E181">
        <f t="shared" si="26"/>
        <v>6</v>
      </c>
      <c r="F181">
        <f t="shared" si="27"/>
        <v>0.9</v>
      </c>
      <c r="G181">
        <f t="shared" si="29"/>
        <v>270</v>
      </c>
      <c r="H181">
        <f t="shared" si="30"/>
        <v>0</v>
      </c>
      <c r="I181">
        <f t="shared" si="31"/>
        <v>15150</v>
      </c>
      <c r="J181">
        <f t="shared" si="31"/>
        <v>11900</v>
      </c>
      <c r="K181">
        <f t="shared" si="28"/>
        <v>3250</v>
      </c>
      <c r="L181">
        <f t="shared" si="32"/>
        <v>0</v>
      </c>
      <c r="M181">
        <f t="shared" si="33"/>
        <v>10</v>
      </c>
      <c r="N181">
        <f t="shared" si="34"/>
        <v>270</v>
      </c>
      <c r="O181">
        <f t="shared" si="35"/>
        <v>0</v>
      </c>
      <c r="P181">
        <f t="shared" si="36"/>
        <v>3250</v>
      </c>
    </row>
    <row r="182" spans="1:16" x14ac:dyDescent="0.3">
      <c r="A182" s="2">
        <v>45107</v>
      </c>
      <c r="B182" t="s">
        <v>7</v>
      </c>
      <c r="C182">
        <v>10</v>
      </c>
      <c r="D182">
        <f t="shared" si="25"/>
        <v>5</v>
      </c>
      <c r="E182">
        <f t="shared" si="26"/>
        <v>6</v>
      </c>
      <c r="F182">
        <f t="shared" si="27"/>
        <v>0.9</v>
      </c>
      <c r="G182">
        <f t="shared" si="29"/>
        <v>270</v>
      </c>
      <c r="H182">
        <f t="shared" si="30"/>
        <v>0</v>
      </c>
      <c r="I182">
        <f t="shared" si="31"/>
        <v>15420</v>
      </c>
      <c r="J182">
        <f t="shared" si="31"/>
        <v>11900</v>
      </c>
      <c r="K182">
        <f t="shared" si="28"/>
        <v>3520</v>
      </c>
      <c r="L182">
        <f t="shared" si="32"/>
        <v>3</v>
      </c>
      <c r="M182">
        <f t="shared" si="33"/>
        <v>13</v>
      </c>
      <c r="N182">
        <f t="shared" si="34"/>
        <v>270</v>
      </c>
      <c r="O182">
        <f t="shared" si="35"/>
        <v>0</v>
      </c>
      <c r="P182">
        <f t="shared" si="36"/>
        <v>3520</v>
      </c>
    </row>
    <row r="183" spans="1:16" x14ac:dyDescent="0.3">
      <c r="A183" s="2">
        <v>45108</v>
      </c>
      <c r="B183" t="s">
        <v>7</v>
      </c>
      <c r="C183">
        <v>10</v>
      </c>
      <c r="D183">
        <f t="shared" si="25"/>
        <v>6</v>
      </c>
      <c r="E183">
        <f t="shared" si="26"/>
        <v>7</v>
      </c>
      <c r="F183">
        <f t="shared" si="27"/>
        <v>0.9</v>
      </c>
      <c r="G183">
        <f t="shared" si="29"/>
        <v>0</v>
      </c>
      <c r="H183">
        <f t="shared" si="30"/>
        <v>0</v>
      </c>
      <c r="I183">
        <f t="shared" si="31"/>
        <v>15420</v>
      </c>
      <c r="J183">
        <f t="shared" si="31"/>
        <v>11900</v>
      </c>
      <c r="K183">
        <f t="shared" si="28"/>
        <v>3520</v>
      </c>
      <c r="L183">
        <f t="shared" si="32"/>
        <v>0</v>
      </c>
      <c r="M183">
        <f t="shared" si="33"/>
        <v>13</v>
      </c>
      <c r="N183">
        <f t="shared" si="34"/>
        <v>0</v>
      </c>
      <c r="O183">
        <f t="shared" si="35"/>
        <v>0</v>
      </c>
      <c r="P183">
        <f t="shared" si="36"/>
        <v>3520</v>
      </c>
    </row>
    <row r="184" spans="1:16" x14ac:dyDescent="0.3">
      <c r="A184" s="2">
        <v>45109</v>
      </c>
      <c r="B184" t="s">
        <v>7</v>
      </c>
      <c r="C184">
        <v>10</v>
      </c>
      <c r="D184">
        <f t="shared" si="25"/>
        <v>7</v>
      </c>
      <c r="E184">
        <f t="shared" si="26"/>
        <v>7</v>
      </c>
      <c r="F184">
        <f t="shared" si="27"/>
        <v>0.9</v>
      </c>
      <c r="G184">
        <f t="shared" si="29"/>
        <v>0</v>
      </c>
      <c r="H184">
        <f t="shared" si="30"/>
        <v>150</v>
      </c>
      <c r="I184">
        <f t="shared" si="31"/>
        <v>15420</v>
      </c>
      <c r="J184">
        <f t="shared" si="31"/>
        <v>12050</v>
      </c>
      <c r="K184">
        <f t="shared" si="28"/>
        <v>3370</v>
      </c>
      <c r="L184">
        <f t="shared" si="32"/>
        <v>0</v>
      </c>
      <c r="M184">
        <f t="shared" si="33"/>
        <v>13</v>
      </c>
      <c r="N184">
        <f t="shared" si="34"/>
        <v>0</v>
      </c>
      <c r="O184">
        <f t="shared" si="35"/>
        <v>195</v>
      </c>
      <c r="P184">
        <f t="shared" si="36"/>
        <v>3325</v>
      </c>
    </row>
    <row r="185" spans="1:16" x14ac:dyDescent="0.3">
      <c r="A185" s="2">
        <v>45110</v>
      </c>
      <c r="B185" t="s">
        <v>7</v>
      </c>
      <c r="C185">
        <v>10</v>
      </c>
      <c r="D185">
        <f t="shared" si="25"/>
        <v>1</v>
      </c>
      <c r="E185">
        <f t="shared" si="26"/>
        <v>7</v>
      </c>
      <c r="F185">
        <f t="shared" si="27"/>
        <v>0.9</v>
      </c>
      <c r="G185">
        <f t="shared" si="29"/>
        <v>270</v>
      </c>
      <c r="H185">
        <f t="shared" si="30"/>
        <v>0</v>
      </c>
      <c r="I185">
        <f t="shared" si="31"/>
        <v>15690</v>
      </c>
      <c r="J185">
        <f t="shared" si="31"/>
        <v>12050</v>
      </c>
      <c r="K185">
        <f t="shared" si="28"/>
        <v>3640</v>
      </c>
      <c r="L185">
        <f t="shared" si="32"/>
        <v>0</v>
      </c>
      <c r="M185">
        <f t="shared" si="33"/>
        <v>13</v>
      </c>
      <c r="N185">
        <f t="shared" si="34"/>
        <v>351</v>
      </c>
      <c r="O185">
        <f t="shared" si="35"/>
        <v>0</v>
      </c>
      <c r="P185">
        <f t="shared" si="36"/>
        <v>3676</v>
      </c>
    </row>
    <row r="186" spans="1:16" x14ac:dyDescent="0.3">
      <c r="A186" s="2">
        <v>45111</v>
      </c>
      <c r="B186" t="s">
        <v>7</v>
      </c>
      <c r="C186">
        <v>10</v>
      </c>
      <c r="D186">
        <f t="shared" si="25"/>
        <v>2</v>
      </c>
      <c r="E186">
        <f t="shared" si="26"/>
        <v>7</v>
      </c>
      <c r="F186">
        <f t="shared" si="27"/>
        <v>0.9</v>
      </c>
      <c r="G186">
        <f t="shared" si="29"/>
        <v>270</v>
      </c>
      <c r="H186">
        <f t="shared" si="30"/>
        <v>0</v>
      </c>
      <c r="I186">
        <f t="shared" si="31"/>
        <v>15960</v>
      </c>
      <c r="J186">
        <f t="shared" si="31"/>
        <v>12050</v>
      </c>
      <c r="K186">
        <f t="shared" si="28"/>
        <v>3910</v>
      </c>
      <c r="L186">
        <f t="shared" si="32"/>
        <v>0</v>
      </c>
      <c r="M186">
        <f t="shared" si="33"/>
        <v>13</v>
      </c>
      <c r="N186">
        <f t="shared" si="34"/>
        <v>351</v>
      </c>
      <c r="O186">
        <f t="shared" si="35"/>
        <v>0</v>
      </c>
      <c r="P186">
        <f t="shared" si="36"/>
        <v>4027</v>
      </c>
    </row>
    <row r="187" spans="1:16" x14ac:dyDescent="0.3">
      <c r="A187" s="2">
        <v>45112</v>
      </c>
      <c r="B187" t="s">
        <v>7</v>
      </c>
      <c r="C187">
        <v>10</v>
      </c>
      <c r="D187">
        <f t="shared" si="25"/>
        <v>3</v>
      </c>
      <c r="E187">
        <f t="shared" si="26"/>
        <v>7</v>
      </c>
      <c r="F187">
        <f t="shared" si="27"/>
        <v>0.9</v>
      </c>
      <c r="G187">
        <f t="shared" si="29"/>
        <v>270</v>
      </c>
      <c r="H187">
        <f t="shared" si="30"/>
        <v>0</v>
      </c>
      <c r="I187">
        <f t="shared" si="31"/>
        <v>16230</v>
      </c>
      <c r="J187">
        <f t="shared" si="31"/>
        <v>12050</v>
      </c>
      <c r="K187">
        <f t="shared" si="28"/>
        <v>4180</v>
      </c>
      <c r="L187">
        <f t="shared" si="32"/>
        <v>0</v>
      </c>
      <c r="M187">
        <f t="shared" si="33"/>
        <v>13</v>
      </c>
      <c r="N187">
        <f t="shared" si="34"/>
        <v>351</v>
      </c>
      <c r="O187">
        <f t="shared" si="35"/>
        <v>0</v>
      </c>
      <c r="P187">
        <f t="shared" si="36"/>
        <v>4378</v>
      </c>
    </row>
    <row r="188" spans="1:16" x14ac:dyDescent="0.3">
      <c r="A188" s="2">
        <v>45113</v>
      </c>
      <c r="B188" t="s">
        <v>7</v>
      </c>
      <c r="C188">
        <v>10</v>
      </c>
      <c r="D188">
        <f t="shared" si="25"/>
        <v>4</v>
      </c>
      <c r="E188">
        <f t="shared" si="26"/>
        <v>7</v>
      </c>
      <c r="F188">
        <f t="shared" si="27"/>
        <v>0.9</v>
      </c>
      <c r="G188">
        <f t="shared" si="29"/>
        <v>270</v>
      </c>
      <c r="H188">
        <f t="shared" si="30"/>
        <v>0</v>
      </c>
      <c r="I188">
        <f t="shared" si="31"/>
        <v>16500</v>
      </c>
      <c r="J188">
        <f t="shared" si="31"/>
        <v>12050</v>
      </c>
      <c r="K188">
        <f t="shared" si="28"/>
        <v>4450</v>
      </c>
      <c r="L188">
        <f t="shared" si="32"/>
        <v>0</v>
      </c>
      <c r="M188">
        <f t="shared" si="33"/>
        <v>13</v>
      </c>
      <c r="N188">
        <f t="shared" si="34"/>
        <v>351</v>
      </c>
      <c r="O188">
        <f t="shared" si="35"/>
        <v>0</v>
      </c>
      <c r="P188">
        <f t="shared" si="36"/>
        <v>4729</v>
      </c>
    </row>
    <row r="189" spans="1:16" x14ac:dyDescent="0.3">
      <c r="A189" s="2">
        <v>45114</v>
      </c>
      <c r="B189" t="s">
        <v>7</v>
      </c>
      <c r="C189">
        <v>10</v>
      </c>
      <c r="D189">
        <f t="shared" si="25"/>
        <v>5</v>
      </c>
      <c r="E189">
        <f t="shared" si="26"/>
        <v>7</v>
      </c>
      <c r="F189">
        <f t="shared" si="27"/>
        <v>0.9</v>
      </c>
      <c r="G189">
        <f t="shared" si="29"/>
        <v>270</v>
      </c>
      <c r="H189">
        <f t="shared" si="30"/>
        <v>0</v>
      </c>
      <c r="I189">
        <f t="shared" si="31"/>
        <v>16770</v>
      </c>
      <c r="J189">
        <f t="shared" si="31"/>
        <v>12050</v>
      </c>
      <c r="K189">
        <f t="shared" si="28"/>
        <v>4720</v>
      </c>
      <c r="L189">
        <f t="shared" si="32"/>
        <v>0</v>
      </c>
      <c r="M189">
        <f t="shared" si="33"/>
        <v>13</v>
      </c>
      <c r="N189">
        <f t="shared" si="34"/>
        <v>351</v>
      </c>
      <c r="O189">
        <f t="shared" si="35"/>
        <v>0</v>
      </c>
      <c r="P189">
        <f t="shared" si="36"/>
        <v>5080</v>
      </c>
    </row>
    <row r="190" spans="1:16" x14ac:dyDescent="0.3">
      <c r="A190" s="2">
        <v>45115</v>
      </c>
      <c r="B190" t="s">
        <v>7</v>
      </c>
      <c r="C190">
        <v>10</v>
      </c>
      <c r="D190">
        <f t="shared" si="25"/>
        <v>6</v>
      </c>
      <c r="E190">
        <f t="shared" si="26"/>
        <v>7</v>
      </c>
      <c r="F190">
        <f t="shared" si="27"/>
        <v>0.9</v>
      </c>
      <c r="G190">
        <f t="shared" si="29"/>
        <v>0</v>
      </c>
      <c r="H190">
        <f t="shared" si="30"/>
        <v>0</v>
      </c>
      <c r="I190">
        <f t="shared" si="31"/>
        <v>16770</v>
      </c>
      <c r="J190">
        <f t="shared" si="31"/>
        <v>12050</v>
      </c>
      <c r="K190">
        <f t="shared" si="28"/>
        <v>4720</v>
      </c>
      <c r="L190">
        <f t="shared" si="32"/>
        <v>0</v>
      </c>
      <c r="M190">
        <f t="shared" si="33"/>
        <v>13</v>
      </c>
      <c r="N190">
        <f t="shared" si="34"/>
        <v>0</v>
      </c>
      <c r="O190">
        <f t="shared" si="35"/>
        <v>0</v>
      </c>
      <c r="P190">
        <f t="shared" si="36"/>
        <v>5080</v>
      </c>
    </row>
    <row r="191" spans="1:16" x14ac:dyDescent="0.3">
      <c r="A191" s="2">
        <v>45116</v>
      </c>
      <c r="B191" t="s">
        <v>7</v>
      </c>
      <c r="C191">
        <v>10</v>
      </c>
      <c r="D191">
        <f t="shared" si="25"/>
        <v>7</v>
      </c>
      <c r="E191">
        <f t="shared" si="26"/>
        <v>7</v>
      </c>
      <c r="F191">
        <f t="shared" si="27"/>
        <v>0.9</v>
      </c>
      <c r="G191">
        <f t="shared" si="29"/>
        <v>0</v>
      </c>
      <c r="H191">
        <f t="shared" si="30"/>
        <v>150</v>
      </c>
      <c r="I191">
        <f t="shared" si="31"/>
        <v>16770</v>
      </c>
      <c r="J191">
        <f t="shared" si="31"/>
        <v>12200</v>
      </c>
      <c r="K191">
        <f t="shared" si="28"/>
        <v>4570</v>
      </c>
      <c r="L191">
        <f t="shared" si="32"/>
        <v>0</v>
      </c>
      <c r="M191">
        <f t="shared" si="33"/>
        <v>13</v>
      </c>
      <c r="N191">
        <f t="shared" si="34"/>
        <v>0</v>
      </c>
      <c r="O191">
        <f t="shared" si="35"/>
        <v>195</v>
      </c>
      <c r="P191">
        <f t="shared" si="36"/>
        <v>4885</v>
      </c>
    </row>
    <row r="192" spans="1:16" x14ac:dyDescent="0.3">
      <c r="A192" s="2">
        <v>45117</v>
      </c>
      <c r="B192" t="s">
        <v>7</v>
      </c>
      <c r="C192">
        <v>10</v>
      </c>
      <c r="D192">
        <f t="shared" si="25"/>
        <v>1</v>
      </c>
      <c r="E192">
        <f t="shared" si="26"/>
        <v>7</v>
      </c>
      <c r="F192">
        <f t="shared" si="27"/>
        <v>0.9</v>
      </c>
      <c r="G192">
        <f t="shared" si="29"/>
        <v>270</v>
      </c>
      <c r="H192">
        <f t="shared" si="30"/>
        <v>0</v>
      </c>
      <c r="I192">
        <f t="shared" si="31"/>
        <v>17040</v>
      </c>
      <c r="J192">
        <f t="shared" si="31"/>
        <v>12200</v>
      </c>
      <c r="K192">
        <f t="shared" si="28"/>
        <v>4840</v>
      </c>
      <c r="L192">
        <f t="shared" si="32"/>
        <v>0</v>
      </c>
      <c r="M192">
        <f t="shared" si="33"/>
        <v>13</v>
      </c>
      <c r="N192">
        <f t="shared" si="34"/>
        <v>351</v>
      </c>
      <c r="O192">
        <f t="shared" si="35"/>
        <v>0</v>
      </c>
      <c r="P192">
        <f t="shared" si="36"/>
        <v>5236</v>
      </c>
    </row>
    <row r="193" spans="1:16" x14ac:dyDescent="0.3">
      <c r="A193" s="2">
        <v>45118</v>
      </c>
      <c r="B193" t="s">
        <v>7</v>
      </c>
      <c r="C193">
        <v>10</v>
      </c>
      <c r="D193">
        <f t="shared" si="25"/>
        <v>2</v>
      </c>
      <c r="E193">
        <f t="shared" si="26"/>
        <v>7</v>
      </c>
      <c r="F193">
        <f t="shared" si="27"/>
        <v>0.9</v>
      </c>
      <c r="G193">
        <f t="shared" si="29"/>
        <v>270</v>
      </c>
      <c r="H193">
        <f t="shared" si="30"/>
        <v>0</v>
      </c>
      <c r="I193">
        <f t="shared" si="31"/>
        <v>17310</v>
      </c>
      <c r="J193">
        <f t="shared" si="31"/>
        <v>12200</v>
      </c>
      <c r="K193">
        <f t="shared" si="28"/>
        <v>5110</v>
      </c>
      <c r="L193">
        <f t="shared" si="32"/>
        <v>0</v>
      </c>
      <c r="M193">
        <f t="shared" si="33"/>
        <v>13</v>
      </c>
      <c r="N193">
        <f t="shared" si="34"/>
        <v>351</v>
      </c>
      <c r="O193">
        <f t="shared" si="35"/>
        <v>0</v>
      </c>
      <c r="P193">
        <f t="shared" si="36"/>
        <v>5587</v>
      </c>
    </row>
    <row r="194" spans="1:16" x14ac:dyDescent="0.3">
      <c r="A194" s="2">
        <v>45119</v>
      </c>
      <c r="B194" t="s">
        <v>7</v>
      </c>
      <c r="C194">
        <v>10</v>
      </c>
      <c r="D194">
        <f t="shared" si="25"/>
        <v>3</v>
      </c>
      <c r="E194">
        <f t="shared" si="26"/>
        <v>7</v>
      </c>
      <c r="F194">
        <f t="shared" si="27"/>
        <v>0.9</v>
      </c>
      <c r="G194">
        <f t="shared" si="29"/>
        <v>270</v>
      </c>
      <c r="H194">
        <f t="shared" si="30"/>
        <v>0</v>
      </c>
      <c r="I194">
        <f t="shared" si="31"/>
        <v>17580</v>
      </c>
      <c r="J194">
        <f t="shared" si="31"/>
        <v>12200</v>
      </c>
      <c r="K194">
        <f t="shared" si="28"/>
        <v>5380</v>
      </c>
      <c r="L194">
        <f t="shared" si="32"/>
        <v>0</v>
      </c>
      <c r="M194">
        <f t="shared" si="33"/>
        <v>13</v>
      </c>
      <c r="N194">
        <f t="shared" si="34"/>
        <v>351</v>
      </c>
      <c r="O194">
        <f t="shared" si="35"/>
        <v>0</v>
      </c>
      <c r="P194">
        <f t="shared" si="36"/>
        <v>5938</v>
      </c>
    </row>
    <row r="195" spans="1:16" x14ac:dyDescent="0.3">
      <c r="A195" s="2">
        <v>45120</v>
      </c>
      <c r="B195" t="s">
        <v>7</v>
      </c>
      <c r="C195">
        <v>10</v>
      </c>
      <c r="D195">
        <f t="shared" ref="D195:D258" si="37">WEEKDAY(A195,2)</f>
        <v>4</v>
      </c>
      <c r="E195">
        <f t="shared" ref="E195:E258" si="38">MONTH(A195)</f>
        <v>7</v>
      </c>
      <c r="F195">
        <f t="shared" ref="F195:F258" si="39">VLOOKUP(B195,$R$3:$S$6,2,FALSE)</f>
        <v>0.9</v>
      </c>
      <c r="G195">
        <f t="shared" si="29"/>
        <v>270</v>
      </c>
      <c r="H195">
        <f t="shared" si="30"/>
        <v>0</v>
      </c>
      <c r="I195">
        <f t="shared" si="31"/>
        <v>17850</v>
      </c>
      <c r="J195">
        <f t="shared" si="31"/>
        <v>12200</v>
      </c>
      <c r="K195">
        <f t="shared" ref="K195:K258" si="40">I195-J195</f>
        <v>5650</v>
      </c>
      <c r="L195">
        <f t="shared" si="32"/>
        <v>0</v>
      </c>
      <c r="M195">
        <f t="shared" si="33"/>
        <v>13</v>
      </c>
      <c r="N195">
        <f t="shared" si="34"/>
        <v>351</v>
      </c>
      <c r="O195">
        <f t="shared" si="35"/>
        <v>0</v>
      </c>
      <c r="P195">
        <f t="shared" si="36"/>
        <v>6289</v>
      </c>
    </row>
    <row r="196" spans="1:16" x14ac:dyDescent="0.3">
      <c r="A196" s="2">
        <v>45121</v>
      </c>
      <c r="B196" t="s">
        <v>7</v>
      </c>
      <c r="C196">
        <v>10</v>
      </c>
      <c r="D196">
        <f t="shared" si="37"/>
        <v>5</v>
      </c>
      <c r="E196">
        <f t="shared" si="38"/>
        <v>7</v>
      </c>
      <c r="F196">
        <f t="shared" si="39"/>
        <v>0.9</v>
      </c>
      <c r="G196">
        <f t="shared" ref="G196:G259" si="41">IF(D196&lt;6,F196*30*C196,0)</f>
        <v>270</v>
      </c>
      <c r="H196">
        <f t="shared" ref="H196:H259" si="42">IF(D196=7,C196*15,0)</f>
        <v>0</v>
      </c>
      <c r="I196">
        <f t="shared" ref="I196:J259" si="43">I195+G196</f>
        <v>18120</v>
      </c>
      <c r="J196">
        <f t="shared" si="43"/>
        <v>12200</v>
      </c>
      <c r="K196">
        <f t="shared" si="40"/>
        <v>5920</v>
      </c>
      <c r="L196">
        <f t="shared" ref="L196:L259" si="44">IF(E196&lt;&gt;E197,IF(P195&gt;=2400,3,0),0)</f>
        <v>0</v>
      </c>
      <c r="M196">
        <f t="shared" ref="M196:M259" si="45">M195+L196</f>
        <v>13</v>
      </c>
      <c r="N196">
        <f t="shared" ref="N196:N259" si="46">IF(D196&lt;6,F196*30*M195,0)</f>
        <v>351</v>
      </c>
      <c r="O196">
        <f t="shared" ref="O196:O259" si="47">IF(D196=7,M196*15,0)</f>
        <v>0</v>
      </c>
      <c r="P196">
        <f t="shared" ref="P196:P259" si="48">N196-O196+P195</f>
        <v>6640</v>
      </c>
    </row>
    <row r="197" spans="1:16" x14ac:dyDescent="0.3">
      <c r="A197" s="2">
        <v>45122</v>
      </c>
      <c r="B197" t="s">
        <v>7</v>
      </c>
      <c r="C197">
        <v>10</v>
      </c>
      <c r="D197">
        <f t="shared" si="37"/>
        <v>6</v>
      </c>
      <c r="E197">
        <f t="shared" si="38"/>
        <v>7</v>
      </c>
      <c r="F197">
        <f t="shared" si="39"/>
        <v>0.9</v>
      </c>
      <c r="G197">
        <f t="shared" si="41"/>
        <v>0</v>
      </c>
      <c r="H197">
        <f t="shared" si="42"/>
        <v>0</v>
      </c>
      <c r="I197">
        <f t="shared" si="43"/>
        <v>18120</v>
      </c>
      <c r="J197">
        <f t="shared" si="43"/>
        <v>12200</v>
      </c>
      <c r="K197">
        <f t="shared" si="40"/>
        <v>5920</v>
      </c>
      <c r="L197">
        <f t="shared" si="44"/>
        <v>0</v>
      </c>
      <c r="M197">
        <f t="shared" si="45"/>
        <v>13</v>
      </c>
      <c r="N197">
        <f t="shared" si="46"/>
        <v>0</v>
      </c>
      <c r="O197">
        <f t="shared" si="47"/>
        <v>0</v>
      </c>
      <c r="P197">
        <f t="shared" si="48"/>
        <v>6640</v>
      </c>
    </row>
    <row r="198" spans="1:16" x14ac:dyDescent="0.3">
      <c r="A198" s="2">
        <v>45123</v>
      </c>
      <c r="B198" t="s">
        <v>7</v>
      </c>
      <c r="C198">
        <v>10</v>
      </c>
      <c r="D198">
        <f t="shared" si="37"/>
        <v>7</v>
      </c>
      <c r="E198">
        <f t="shared" si="38"/>
        <v>7</v>
      </c>
      <c r="F198">
        <f t="shared" si="39"/>
        <v>0.9</v>
      </c>
      <c r="G198">
        <f t="shared" si="41"/>
        <v>0</v>
      </c>
      <c r="H198">
        <f t="shared" si="42"/>
        <v>150</v>
      </c>
      <c r="I198">
        <f t="shared" si="43"/>
        <v>18120</v>
      </c>
      <c r="J198">
        <f t="shared" si="43"/>
        <v>12350</v>
      </c>
      <c r="K198">
        <f t="shared" si="40"/>
        <v>5770</v>
      </c>
      <c r="L198">
        <f t="shared" si="44"/>
        <v>0</v>
      </c>
      <c r="M198">
        <f t="shared" si="45"/>
        <v>13</v>
      </c>
      <c r="N198">
        <f t="shared" si="46"/>
        <v>0</v>
      </c>
      <c r="O198">
        <f t="shared" si="47"/>
        <v>195</v>
      </c>
      <c r="P198">
        <f t="shared" si="48"/>
        <v>6445</v>
      </c>
    </row>
    <row r="199" spans="1:16" x14ac:dyDescent="0.3">
      <c r="A199" s="2">
        <v>45124</v>
      </c>
      <c r="B199" t="s">
        <v>7</v>
      </c>
      <c r="C199">
        <v>10</v>
      </c>
      <c r="D199">
        <f t="shared" si="37"/>
        <v>1</v>
      </c>
      <c r="E199">
        <f t="shared" si="38"/>
        <v>7</v>
      </c>
      <c r="F199">
        <f t="shared" si="39"/>
        <v>0.9</v>
      </c>
      <c r="G199">
        <f t="shared" si="41"/>
        <v>270</v>
      </c>
      <c r="H199">
        <f t="shared" si="42"/>
        <v>0</v>
      </c>
      <c r="I199">
        <f t="shared" si="43"/>
        <v>18390</v>
      </c>
      <c r="J199">
        <f t="shared" si="43"/>
        <v>12350</v>
      </c>
      <c r="K199">
        <f t="shared" si="40"/>
        <v>6040</v>
      </c>
      <c r="L199">
        <f t="shared" si="44"/>
        <v>0</v>
      </c>
      <c r="M199">
        <f t="shared" si="45"/>
        <v>13</v>
      </c>
      <c r="N199">
        <f t="shared" si="46"/>
        <v>351</v>
      </c>
      <c r="O199">
        <f t="shared" si="47"/>
        <v>0</v>
      </c>
      <c r="P199">
        <f t="shared" si="48"/>
        <v>6796</v>
      </c>
    </row>
    <row r="200" spans="1:16" x14ac:dyDescent="0.3">
      <c r="A200" s="2">
        <v>45125</v>
      </c>
      <c r="B200" t="s">
        <v>7</v>
      </c>
      <c r="C200">
        <v>10</v>
      </c>
      <c r="D200">
        <f t="shared" si="37"/>
        <v>2</v>
      </c>
      <c r="E200">
        <f t="shared" si="38"/>
        <v>7</v>
      </c>
      <c r="F200">
        <f t="shared" si="39"/>
        <v>0.9</v>
      </c>
      <c r="G200">
        <f t="shared" si="41"/>
        <v>270</v>
      </c>
      <c r="H200">
        <f t="shared" si="42"/>
        <v>0</v>
      </c>
      <c r="I200">
        <f t="shared" si="43"/>
        <v>18660</v>
      </c>
      <c r="J200">
        <f t="shared" si="43"/>
        <v>12350</v>
      </c>
      <c r="K200">
        <f t="shared" si="40"/>
        <v>6310</v>
      </c>
      <c r="L200">
        <f t="shared" si="44"/>
        <v>0</v>
      </c>
      <c r="M200">
        <f t="shared" si="45"/>
        <v>13</v>
      </c>
      <c r="N200">
        <f t="shared" si="46"/>
        <v>351</v>
      </c>
      <c r="O200">
        <f t="shared" si="47"/>
        <v>0</v>
      </c>
      <c r="P200">
        <f t="shared" si="48"/>
        <v>7147</v>
      </c>
    </row>
    <row r="201" spans="1:16" x14ac:dyDescent="0.3">
      <c r="A201" s="2">
        <v>45126</v>
      </c>
      <c r="B201" t="s">
        <v>7</v>
      </c>
      <c r="C201">
        <v>10</v>
      </c>
      <c r="D201">
        <f t="shared" si="37"/>
        <v>3</v>
      </c>
      <c r="E201">
        <f t="shared" si="38"/>
        <v>7</v>
      </c>
      <c r="F201">
        <f t="shared" si="39"/>
        <v>0.9</v>
      </c>
      <c r="G201">
        <f t="shared" si="41"/>
        <v>270</v>
      </c>
      <c r="H201">
        <f t="shared" si="42"/>
        <v>0</v>
      </c>
      <c r="I201">
        <f t="shared" si="43"/>
        <v>18930</v>
      </c>
      <c r="J201">
        <f t="shared" si="43"/>
        <v>12350</v>
      </c>
      <c r="K201">
        <f t="shared" si="40"/>
        <v>6580</v>
      </c>
      <c r="L201">
        <f t="shared" si="44"/>
        <v>0</v>
      </c>
      <c r="M201">
        <f t="shared" si="45"/>
        <v>13</v>
      </c>
      <c r="N201">
        <f t="shared" si="46"/>
        <v>351</v>
      </c>
      <c r="O201">
        <f t="shared" si="47"/>
        <v>0</v>
      </c>
      <c r="P201">
        <f t="shared" si="48"/>
        <v>7498</v>
      </c>
    </row>
    <row r="202" spans="1:16" x14ac:dyDescent="0.3">
      <c r="A202" s="2">
        <v>45127</v>
      </c>
      <c r="B202" t="s">
        <v>7</v>
      </c>
      <c r="C202">
        <v>10</v>
      </c>
      <c r="D202">
        <f t="shared" si="37"/>
        <v>4</v>
      </c>
      <c r="E202">
        <f t="shared" si="38"/>
        <v>7</v>
      </c>
      <c r="F202">
        <f t="shared" si="39"/>
        <v>0.9</v>
      </c>
      <c r="G202">
        <f t="shared" si="41"/>
        <v>270</v>
      </c>
      <c r="H202">
        <f t="shared" si="42"/>
        <v>0</v>
      </c>
      <c r="I202">
        <f t="shared" si="43"/>
        <v>19200</v>
      </c>
      <c r="J202">
        <f t="shared" si="43"/>
        <v>12350</v>
      </c>
      <c r="K202">
        <f t="shared" si="40"/>
        <v>6850</v>
      </c>
      <c r="L202">
        <f t="shared" si="44"/>
        <v>0</v>
      </c>
      <c r="M202">
        <f t="shared" si="45"/>
        <v>13</v>
      </c>
      <c r="N202">
        <f t="shared" si="46"/>
        <v>351</v>
      </c>
      <c r="O202">
        <f t="shared" si="47"/>
        <v>0</v>
      </c>
      <c r="P202">
        <f t="shared" si="48"/>
        <v>7849</v>
      </c>
    </row>
    <row r="203" spans="1:16" x14ac:dyDescent="0.3">
      <c r="A203" s="2">
        <v>45128</v>
      </c>
      <c r="B203" t="s">
        <v>7</v>
      </c>
      <c r="C203">
        <v>10</v>
      </c>
      <c r="D203">
        <f t="shared" si="37"/>
        <v>5</v>
      </c>
      <c r="E203">
        <f t="shared" si="38"/>
        <v>7</v>
      </c>
      <c r="F203">
        <f t="shared" si="39"/>
        <v>0.9</v>
      </c>
      <c r="G203">
        <f t="shared" si="41"/>
        <v>270</v>
      </c>
      <c r="H203">
        <f t="shared" si="42"/>
        <v>0</v>
      </c>
      <c r="I203">
        <f t="shared" si="43"/>
        <v>19470</v>
      </c>
      <c r="J203">
        <f t="shared" si="43"/>
        <v>12350</v>
      </c>
      <c r="K203">
        <f t="shared" si="40"/>
        <v>7120</v>
      </c>
      <c r="L203">
        <f t="shared" si="44"/>
        <v>0</v>
      </c>
      <c r="M203">
        <f t="shared" si="45"/>
        <v>13</v>
      </c>
      <c r="N203">
        <f t="shared" si="46"/>
        <v>351</v>
      </c>
      <c r="O203">
        <f t="shared" si="47"/>
        <v>0</v>
      </c>
      <c r="P203">
        <f t="shared" si="48"/>
        <v>8200</v>
      </c>
    </row>
    <row r="204" spans="1:16" x14ac:dyDescent="0.3">
      <c r="A204" s="2">
        <v>45129</v>
      </c>
      <c r="B204" t="s">
        <v>7</v>
      </c>
      <c r="C204">
        <v>10</v>
      </c>
      <c r="D204">
        <f t="shared" si="37"/>
        <v>6</v>
      </c>
      <c r="E204">
        <f t="shared" si="38"/>
        <v>7</v>
      </c>
      <c r="F204">
        <f t="shared" si="39"/>
        <v>0.9</v>
      </c>
      <c r="G204">
        <f t="shared" si="41"/>
        <v>0</v>
      </c>
      <c r="H204">
        <f t="shared" si="42"/>
        <v>0</v>
      </c>
      <c r="I204">
        <f t="shared" si="43"/>
        <v>19470</v>
      </c>
      <c r="J204">
        <f t="shared" si="43"/>
        <v>12350</v>
      </c>
      <c r="K204">
        <f t="shared" si="40"/>
        <v>7120</v>
      </c>
      <c r="L204">
        <f t="shared" si="44"/>
        <v>0</v>
      </c>
      <c r="M204">
        <f t="shared" si="45"/>
        <v>13</v>
      </c>
      <c r="N204">
        <f t="shared" si="46"/>
        <v>0</v>
      </c>
      <c r="O204">
        <f t="shared" si="47"/>
        <v>0</v>
      </c>
      <c r="P204">
        <f t="shared" si="48"/>
        <v>8200</v>
      </c>
    </row>
    <row r="205" spans="1:16" x14ac:dyDescent="0.3">
      <c r="A205" s="2">
        <v>45130</v>
      </c>
      <c r="B205" t="s">
        <v>7</v>
      </c>
      <c r="C205">
        <v>10</v>
      </c>
      <c r="D205">
        <f t="shared" si="37"/>
        <v>7</v>
      </c>
      <c r="E205">
        <f t="shared" si="38"/>
        <v>7</v>
      </c>
      <c r="F205">
        <f t="shared" si="39"/>
        <v>0.9</v>
      </c>
      <c r="G205">
        <f t="shared" si="41"/>
        <v>0</v>
      </c>
      <c r="H205">
        <f t="shared" si="42"/>
        <v>150</v>
      </c>
      <c r="I205">
        <f t="shared" si="43"/>
        <v>19470</v>
      </c>
      <c r="J205">
        <f t="shared" si="43"/>
        <v>12500</v>
      </c>
      <c r="K205">
        <f t="shared" si="40"/>
        <v>6970</v>
      </c>
      <c r="L205">
        <f t="shared" si="44"/>
        <v>0</v>
      </c>
      <c r="M205">
        <f t="shared" si="45"/>
        <v>13</v>
      </c>
      <c r="N205">
        <f t="shared" si="46"/>
        <v>0</v>
      </c>
      <c r="O205">
        <f t="shared" si="47"/>
        <v>195</v>
      </c>
      <c r="P205">
        <f t="shared" si="48"/>
        <v>8005</v>
      </c>
    </row>
    <row r="206" spans="1:16" x14ac:dyDescent="0.3">
      <c r="A206" s="2">
        <v>45131</v>
      </c>
      <c r="B206" t="s">
        <v>7</v>
      </c>
      <c r="C206">
        <v>10</v>
      </c>
      <c r="D206">
        <f t="shared" si="37"/>
        <v>1</v>
      </c>
      <c r="E206">
        <f t="shared" si="38"/>
        <v>7</v>
      </c>
      <c r="F206">
        <f t="shared" si="39"/>
        <v>0.9</v>
      </c>
      <c r="G206">
        <f t="shared" si="41"/>
        <v>270</v>
      </c>
      <c r="H206">
        <f t="shared" si="42"/>
        <v>0</v>
      </c>
      <c r="I206">
        <f t="shared" si="43"/>
        <v>19740</v>
      </c>
      <c r="J206">
        <f t="shared" si="43"/>
        <v>12500</v>
      </c>
      <c r="K206">
        <f t="shared" si="40"/>
        <v>7240</v>
      </c>
      <c r="L206">
        <f t="shared" si="44"/>
        <v>0</v>
      </c>
      <c r="M206">
        <f t="shared" si="45"/>
        <v>13</v>
      </c>
      <c r="N206">
        <f t="shared" si="46"/>
        <v>351</v>
      </c>
      <c r="O206">
        <f t="shared" si="47"/>
        <v>0</v>
      </c>
      <c r="P206">
        <f t="shared" si="48"/>
        <v>8356</v>
      </c>
    </row>
    <row r="207" spans="1:16" x14ac:dyDescent="0.3">
      <c r="A207" s="2">
        <v>45132</v>
      </c>
      <c r="B207" t="s">
        <v>7</v>
      </c>
      <c r="C207">
        <v>10</v>
      </c>
      <c r="D207">
        <f t="shared" si="37"/>
        <v>2</v>
      </c>
      <c r="E207">
        <f t="shared" si="38"/>
        <v>7</v>
      </c>
      <c r="F207">
        <f t="shared" si="39"/>
        <v>0.9</v>
      </c>
      <c r="G207">
        <f t="shared" si="41"/>
        <v>270</v>
      </c>
      <c r="H207">
        <f t="shared" si="42"/>
        <v>0</v>
      </c>
      <c r="I207">
        <f t="shared" si="43"/>
        <v>20010</v>
      </c>
      <c r="J207">
        <f t="shared" si="43"/>
        <v>12500</v>
      </c>
      <c r="K207">
        <f t="shared" si="40"/>
        <v>7510</v>
      </c>
      <c r="L207">
        <f t="shared" si="44"/>
        <v>0</v>
      </c>
      <c r="M207">
        <f t="shared" si="45"/>
        <v>13</v>
      </c>
      <c r="N207">
        <f t="shared" si="46"/>
        <v>351</v>
      </c>
      <c r="O207">
        <f t="shared" si="47"/>
        <v>0</v>
      </c>
      <c r="P207">
        <f t="shared" si="48"/>
        <v>8707</v>
      </c>
    </row>
    <row r="208" spans="1:16" x14ac:dyDescent="0.3">
      <c r="A208" s="2">
        <v>45133</v>
      </c>
      <c r="B208" t="s">
        <v>7</v>
      </c>
      <c r="C208">
        <v>10</v>
      </c>
      <c r="D208">
        <f t="shared" si="37"/>
        <v>3</v>
      </c>
      <c r="E208">
        <f t="shared" si="38"/>
        <v>7</v>
      </c>
      <c r="F208">
        <f t="shared" si="39"/>
        <v>0.9</v>
      </c>
      <c r="G208">
        <f t="shared" si="41"/>
        <v>270</v>
      </c>
      <c r="H208">
        <f t="shared" si="42"/>
        <v>0</v>
      </c>
      <c r="I208">
        <f t="shared" si="43"/>
        <v>20280</v>
      </c>
      <c r="J208">
        <f t="shared" si="43"/>
        <v>12500</v>
      </c>
      <c r="K208">
        <f t="shared" si="40"/>
        <v>7780</v>
      </c>
      <c r="L208">
        <f t="shared" si="44"/>
        <v>0</v>
      </c>
      <c r="M208">
        <f t="shared" si="45"/>
        <v>13</v>
      </c>
      <c r="N208">
        <f t="shared" si="46"/>
        <v>351</v>
      </c>
      <c r="O208">
        <f t="shared" si="47"/>
        <v>0</v>
      </c>
      <c r="P208">
        <f t="shared" si="48"/>
        <v>9058</v>
      </c>
    </row>
    <row r="209" spans="1:16" x14ac:dyDescent="0.3">
      <c r="A209" s="2">
        <v>45134</v>
      </c>
      <c r="B209" t="s">
        <v>7</v>
      </c>
      <c r="C209">
        <v>10</v>
      </c>
      <c r="D209">
        <f t="shared" si="37"/>
        <v>4</v>
      </c>
      <c r="E209">
        <f t="shared" si="38"/>
        <v>7</v>
      </c>
      <c r="F209">
        <f t="shared" si="39"/>
        <v>0.9</v>
      </c>
      <c r="G209">
        <f t="shared" si="41"/>
        <v>270</v>
      </c>
      <c r="H209">
        <f t="shared" si="42"/>
        <v>0</v>
      </c>
      <c r="I209">
        <f t="shared" si="43"/>
        <v>20550</v>
      </c>
      <c r="J209">
        <f t="shared" si="43"/>
        <v>12500</v>
      </c>
      <c r="K209">
        <f t="shared" si="40"/>
        <v>8050</v>
      </c>
      <c r="L209">
        <f t="shared" si="44"/>
        <v>0</v>
      </c>
      <c r="M209">
        <f t="shared" si="45"/>
        <v>13</v>
      </c>
      <c r="N209">
        <f t="shared" si="46"/>
        <v>351</v>
      </c>
      <c r="O209">
        <f t="shared" si="47"/>
        <v>0</v>
      </c>
      <c r="P209">
        <f t="shared" si="48"/>
        <v>9409</v>
      </c>
    </row>
    <row r="210" spans="1:16" x14ac:dyDescent="0.3">
      <c r="A210" s="2">
        <v>45135</v>
      </c>
      <c r="B210" t="s">
        <v>7</v>
      </c>
      <c r="C210">
        <v>10</v>
      </c>
      <c r="D210">
        <f t="shared" si="37"/>
        <v>5</v>
      </c>
      <c r="E210">
        <f t="shared" si="38"/>
        <v>7</v>
      </c>
      <c r="F210">
        <f t="shared" si="39"/>
        <v>0.9</v>
      </c>
      <c r="G210">
        <f t="shared" si="41"/>
        <v>270</v>
      </c>
      <c r="H210">
        <f t="shared" si="42"/>
        <v>0</v>
      </c>
      <c r="I210">
        <f t="shared" si="43"/>
        <v>20820</v>
      </c>
      <c r="J210">
        <f t="shared" si="43"/>
        <v>12500</v>
      </c>
      <c r="K210">
        <f t="shared" si="40"/>
        <v>8320</v>
      </c>
      <c r="L210">
        <f t="shared" si="44"/>
        <v>0</v>
      </c>
      <c r="M210">
        <f t="shared" si="45"/>
        <v>13</v>
      </c>
      <c r="N210">
        <f t="shared" si="46"/>
        <v>351</v>
      </c>
      <c r="O210">
        <f t="shared" si="47"/>
        <v>0</v>
      </c>
      <c r="P210">
        <f t="shared" si="48"/>
        <v>9760</v>
      </c>
    </row>
    <row r="211" spans="1:16" x14ac:dyDescent="0.3">
      <c r="A211" s="2">
        <v>45136</v>
      </c>
      <c r="B211" t="s">
        <v>7</v>
      </c>
      <c r="C211">
        <v>10</v>
      </c>
      <c r="D211">
        <f t="shared" si="37"/>
        <v>6</v>
      </c>
      <c r="E211">
        <f t="shared" si="38"/>
        <v>7</v>
      </c>
      <c r="F211">
        <f t="shared" si="39"/>
        <v>0.9</v>
      </c>
      <c r="G211">
        <f t="shared" si="41"/>
        <v>0</v>
      </c>
      <c r="H211">
        <f t="shared" si="42"/>
        <v>0</v>
      </c>
      <c r="I211">
        <f t="shared" si="43"/>
        <v>20820</v>
      </c>
      <c r="J211">
        <f t="shared" si="43"/>
        <v>12500</v>
      </c>
      <c r="K211">
        <f t="shared" si="40"/>
        <v>8320</v>
      </c>
      <c r="L211">
        <f t="shared" si="44"/>
        <v>0</v>
      </c>
      <c r="M211">
        <f t="shared" si="45"/>
        <v>13</v>
      </c>
      <c r="N211">
        <f t="shared" si="46"/>
        <v>0</v>
      </c>
      <c r="O211">
        <f t="shared" si="47"/>
        <v>0</v>
      </c>
      <c r="P211">
        <f t="shared" si="48"/>
        <v>9760</v>
      </c>
    </row>
    <row r="212" spans="1:16" x14ac:dyDescent="0.3">
      <c r="A212" s="2">
        <v>45137</v>
      </c>
      <c r="B212" t="s">
        <v>7</v>
      </c>
      <c r="C212">
        <v>10</v>
      </c>
      <c r="D212">
        <f t="shared" si="37"/>
        <v>7</v>
      </c>
      <c r="E212">
        <f t="shared" si="38"/>
        <v>7</v>
      </c>
      <c r="F212">
        <f t="shared" si="39"/>
        <v>0.9</v>
      </c>
      <c r="G212">
        <f t="shared" si="41"/>
        <v>0</v>
      </c>
      <c r="H212">
        <f t="shared" si="42"/>
        <v>150</v>
      </c>
      <c r="I212">
        <f t="shared" si="43"/>
        <v>20820</v>
      </c>
      <c r="J212">
        <f t="shared" si="43"/>
        <v>12650</v>
      </c>
      <c r="K212">
        <f t="shared" si="40"/>
        <v>8170</v>
      </c>
      <c r="L212">
        <f t="shared" si="44"/>
        <v>0</v>
      </c>
      <c r="M212">
        <f t="shared" si="45"/>
        <v>13</v>
      </c>
      <c r="N212">
        <f t="shared" si="46"/>
        <v>0</v>
      </c>
      <c r="O212">
        <f t="shared" si="47"/>
        <v>195</v>
      </c>
      <c r="P212">
        <f t="shared" si="48"/>
        <v>9565</v>
      </c>
    </row>
    <row r="213" spans="1:16" x14ac:dyDescent="0.3">
      <c r="A213" s="2">
        <v>45138</v>
      </c>
      <c r="B213" t="s">
        <v>7</v>
      </c>
      <c r="C213">
        <v>10</v>
      </c>
      <c r="D213">
        <f t="shared" si="37"/>
        <v>1</v>
      </c>
      <c r="E213">
        <f t="shared" si="38"/>
        <v>7</v>
      </c>
      <c r="F213">
        <f t="shared" si="39"/>
        <v>0.9</v>
      </c>
      <c r="G213">
        <f t="shared" si="41"/>
        <v>270</v>
      </c>
      <c r="H213">
        <f t="shared" si="42"/>
        <v>0</v>
      </c>
      <c r="I213">
        <f t="shared" si="43"/>
        <v>21090</v>
      </c>
      <c r="J213">
        <f t="shared" si="43"/>
        <v>12650</v>
      </c>
      <c r="K213">
        <f t="shared" si="40"/>
        <v>8440</v>
      </c>
      <c r="L213">
        <f t="shared" si="44"/>
        <v>3</v>
      </c>
      <c r="M213">
        <f t="shared" si="45"/>
        <v>16</v>
      </c>
      <c r="N213">
        <f t="shared" si="46"/>
        <v>351</v>
      </c>
      <c r="O213">
        <f t="shared" si="47"/>
        <v>0</v>
      </c>
      <c r="P213">
        <f t="shared" si="48"/>
        <v>9916</v>
      </c>
    </row>
    <row r="214" spans="1:16" x14ac:dyDescent="0.3">
      <c r="A214" s="2">
        <v>45139</v>
      </c>
      <c r="B214" t="s">
        <v>7</v>
      </c>
      <c r="C214">
        <v>10</v>
      </c>
      <c r="D214">
        <f t="shared" si="37"/>
        <v>2</v>
      </c>
      <c r="E214">
        <f t="shared" si="38"/>
        <v>8</v>
      </c>
      <c r="F214">
        <f t="shared" si="39"/>
        <v>0.9</v>
      </c>
      <c r="G214">
        <f t="shared" si="41"/>
        <v>270</v>
      </c>
      <c r="H214">
        <f t="shared" si="42"/>
        <v>0</v>
      </c>
      <c r="I214">
        <f t="shared" si="43"/>
        <v>21360</v>
      </c>
      <c r="J214">
        <f t="shared" si="43"/>
        <v>12650</v>
      </c>
      <c r="K214">
        <f t="shared" si="40"/>
        <v>8710</v>
      </c>
      <c r="L214">
        <f t="shared" si="44"/>
        <v>0</v>
      </c>
      <c r="M214">
        <f t="shared" si="45"/>
        <v>16</v>
      </c>
      <c r="N214">
        <f t="shared" si="46"/>
        <v>432</v>
      </c>
      <c r="O214">
        <f t="shared" si="47"/>
        <v>0</v>
      </c>
      <c r="P214">
        <f t="shared" si="48"/>
        <v>10348</v>
      </c>
    </row>
    <row r="215" spans="1:16" x14ac:dyDescent="0.3">
      <c r="A215" s="2">
        <v>45140</v>
      </c>
      <c r="B215" t="s">
        <v>7</v>
      </c>
      <c r="C215">
        <v>10</v>
      </c>
      <c r="D215">
        <f t="shared" si="37"/>
        <v>3</v>
      </c>
      <c r="E215">
        <f t="shared" si="38"/>
        <v>8</v>
      </c>
      <c r="F215">
        <f t="shared" si="39"/>
        <v>0.9</v>
      </c>
      <c r="G215">
        <f t="shared" si="41"/>
        <v>270</v>
      </c>
      <c r="H215">
        <f t="shared" si="42"/>
        <v>0</v>
      </c>
      <c r="I215">
        <f t="shared" si="43"/>
        <v>21630</v>
      </c>
      <c r="J215">
        <f t="shared" si="43"/>
        <v>12650</v>
      </c>
      <c r="K215">
        <f t="shared" si="40"/>
        <v>8980</v>
      </c>
      <c r="L215">
        <f t="shared" si="44"/>
        <v>0</v>
      </c>
      <c r="M215">
        <f t="shared" si="45"/>
        <v>16</v>
      </c>
      <c r="N215">
        <f t="shared" si="46"/>
        <v>432</v>
      </c>
      <c r="O215">
        <f t="shared" si="47"/>
        <v>0</v>
      </c>
      <c r="P215">
        <f t="shared" si="48"/>
        <v>10780</v>
      </c>
    </row>
    <row r="216" spans="1:16" x14ac:dyDescent="0.3">
      <c r="A216" s="2">
        <v>45141</v>
      </c>
      <c r="B216" t="s">
        <v>7</v>
      </c>
      <c r="C216">
        <v>10</v>
      </c>
      <c r="D216">
        <f t="shared" si="37"/>
        <v>4</v>
      </c>
      <c r="E216">
        <f t="shared" si="38"/>
        <v>8</v>
      </c>
      <c r="F216">
        <f t="shared" si="39"/>
        <v>0.9</v>
      </c>
      <c r="G216">
        <f t="shared" si="41"/>
        <v>270</v>
      </c>
      <c r="H216">
        <f t="shared" si="42"/>
        <v>0</v>
      </c>
      <c r="I216">
        <f t="shared" si="43"/>
        <v>21900</v>
      </c>
      <c r="J216">
        <f t="shared" si="43"/>
        <v>12650</v>
      </c>
      <c r="K216">
        <f t="shared" si="40"/>
        <v>9250</v>
      </c>
      <c r="L216">
        <f t="shared" si="44"/>
        <v>0</v>
      </c>
      <c r="M216">
        <f t="shared" si="45"/>
        <v>16</v>
      </c>
      <c r="N216">
        <f t="shared" si="46"/>
        <v>432</v>
      </c>
      <c r="O216">
        <f t="shared" si="47"/>
        <v>0</v>
      </c>
      <c r="P216">
        <f t="shared" si="48"/>
        <v>11212</v>
      </c>
    </row>
    <row r="217" spans="1:16" x14ac:dyDescent="0.3">
      <c r="A217" s="2">
        <v>45142</v>
      </c>
      <c r="B217" t="s">
        <v>7</v>
      </c>
      <c r="C217">
        <v>10</v>
      </c>
      <c r="D217">
        <f t="shared" si="37"/>
        <v>5</v>
      </c>
      <c r="E217">
        <f t="shared" si="38"/>
        <v>8</v>
      </c>
      <c r="F217">
        <f t="shared" si="39"/>
        <v>0.9</v>
      </c>
      <c r="G217">
        <f t="shared" si="41"/>
        <v>270</v>
      </c>
      <c r="H217">
        <f t="shared" si="42"/>
        <v>0</v>
      </c>
      <c r="I217">
        <f t="shared" si="43"/>
        <v>22170</v>
      </c>
      <c r="J217">
        <f t="shared" si="43"/>
        <v>12650</v>
      </c>
      <c r="K217">
        <f t="shared" si="40"/>
        <v>9520</v>
      </c>
      <c r="L217">
        <f t="shared" si="44"/>
        <v>0</v>
      </c>
      <c r="M217">
        <f t="shared" si="45"/>
        <v>16</v>
      </c>
      <c r="N217">
        <f t="shared" si="46"/>
        <v>432</v>
      </c>
      <c r="O217">
        <f t="shared" si="47"/>
        <v>0</v>
      </c>
      <c r="P217">
        <f t="shared" si="48"/>
        <v>11644</v>
      </c>
    </row>
    <row r="218" spans="1:16" x14ac:dyDescent="0.3">
      <c r="A218" s="2">
        <v>45143</v>
      </c>
      <c r="B218" t="s">
        <v>7</v>
      </c>
      <c r="C218">
        <v>10</v>
      </c>
      <c r="D218">
        <f t="shared" si="37"/>
        <v>6</v>
      </c>
      <c r="E218">
        <f t="shared" si="38"/>
        <v>8</v>
      </c>
      <c r="F218">
        <f t="shared" si="39"/>
        <v>0.9</v>
      </c>
      <c r="G218">
        <f t="shared" si="41"/>
        <v>0</v>
      </c>
      <c r="H218">
        <f t="shared" si="42"/>
        <v>0</v>
      </c>
      <c r="I218">
        <f t="shared" si="43"/>
        <v>22170</v>
      </c>
      <c r="J218">
        <f t="shared" si="43"/>
        <v>12650</v>
      </c>
      <c r="K218">
        <f t="shared" si="40"/>
        <v>9520</v>
      </c>
      <c r="L218">
        <f t="shared" si="44"/>
        <v>0</v>
      </c>
      <c r="M218">
        <f t="shared" si="45"/>
        <v>16</v>
      </c>
      <c r="N218">
        <f t="shared" si="46"/>
        <v>0</v>
      </c>
      <c r="O218">
        <f t="shared" si="47"/>
        <v>0</v>
      </c>
      <c r="P218">
        <f t="shared" si="48"/>
        <v>11644</v>
      </c>
    </row>
    <row r="219" spans="1:16" x14ac:dyDescent="0.3">
      <c r="A219" s="2">
        <v>45144</v>
      </c>
      <c r="B219" t="s">
        <v>7</v>
      </c>
      <c r="C219">
        <v>10</v>
      </c>
      <c r="D219">
        <f t="shared" si="37"/>
        <v>7</v>
      </c>
      <c r="E219">
        <f t="shared" si="38"/>
        <v>8</v>
      </c>
      <c r="F219">
        <f t="shared" si="39"/>
        <v>0.9</v>
      </c>
      <c r="G219">
        <f t="shared" si="41"/>
        <v>0</v>
      </c>
      <c r="H219">
        <f t="shared" si="42"/>
        <v>150</v>
      </c>
      <c r="I219">
        <f t="shared" si="43"/>
        <v>22170</v>
      </c>
      <c r="J219">
        <f t="shared" si="43"/>
        <v>12800</v>
      </c>
      <c r="K219">
        <f t="shared" si="40"/>
        <v>9370</v>
      </c>
      <c r="L219">
        <f t="shared" si="44"/>
        <v>0</v>
      </c>
      <c r="M219">
        <f t="shared" si="45"/>
        <v>16</v>
      </c>
      <c r="N219">
        <f t="shared" si="46"/>
        <v>0</v>
      </c>
      <c r="O219">
        <f t="shared" si="47"/>
        <v>240</v>
      </c>
      <c r="P219">
        <f t="shared" si="48"/>
        <v>11404</v>
      </c>
    </row>
    <row r="220" spans="1:16" x14ac:dyDescent="0.3">
      <c r="A220" s="2">
        <v>45145</v>
      </c>
      <c r="B220" t="s">
        <v>7</v>
      </c>
      <c r="C220">
        <v>10</v>
      </c>
      <c r="D220">
        <f t="shared" si="37"/>
        <v>1</v>
      </c>
      <c r="E220">
        <f t="shared" si="38"/>
        <v>8</v>
      </c>
      <c r="F220">
        <f t="shared" si="39"/>
        <v>0.9</v>
      </c>
      <c r="G220">
        <f t="shared" si="41"/>
        <v>270</v>
      </c>
      <c r="H220">
        <f t="shared" si="42"/>
        <v>0</v>
      </c>
      <c r="I220">
        <f t="shared" si="43"/>
        <v>22440</v>
      </c>
      <c r="J220">
        <f t="shared" si="43"/>
        <v>12800</v>
      </c>
      <c r="K220">
        <f t="shared" si="40"/>
        <v>9640</v>
      </c>
      <c r="L220">
        <f t="shared" si="44"/>
        <v>0</v>
      </c>
      <c r="M220">
        <f t="shared" si="45"/>
        <v>16</v>
      </c>
      <c r="N220">
        <f t="shared" si="46"/>
        <v>432</v>
      </c>
      <c r="O220">
        <f t="shared" si="47"/>
        <v>0</v>
      </c>
      <c r="P220">
        <f t="shared" si="48"/>
        <v>11836</v>
      </c>
    </row>
    <row r="221" spans="1:16" x14ac:dyDescent="0.3">
      <c r="A221" s="2">
        <v>45146</v>
      </c>
      <c r="B221" t="s">
        <v>7</v>
      </c>
      <c r="C221">
        <v>10</v>
      </c>
      <c r="D221">
        <f t="shared" si="37"/>
        <v>2</v>
      </c>
      <c r="E221">
        <f t="shared" si="38"/>
        <v>8</v>
      </c>
      <c r="F221">
        <f t="shared" si="39"/>
        <v>0.9</v>
      </c>
      <c r="G221">
        <f t="shared" si="41"/>
        <v>270</v>
      </c>
      <c r="H221">
        <f t="shared" si="42"/>
        <v>0</v>
      </c>
      <c r="I221">
        <f t="shared" si="43"/>
        <v>22710</v>
      </c>
      <c r="J221">
        <f t="shared" si="43"/>
        <v>12800</v>
      </c>
      <c r="K221">
        <f t="shared" si="40"/>
        <v>9910</v>
      </c>
      <c r="L221">
        <f t="shared" si="44"/>
        <v>0</v>
      </c>
      <c r="M221">
        <f t="shared" si="45"/>
        <v>16</v>
      </c>
      <c r="N221">
        <f t="shared" si="46"/>
        <v>432</v>
      </c>
      <c r="O221">
        <f t="shared" si="47"/>
        <v>0</v>
      </c>
      <c r="P221">
        <f t="shared" si="48"/>
        <v>12268</v>
      </c>
    </row>
    <row r="222" spans="1:16" x14ac:dyDescent="0.3">
      <c r="A222" s="2">
        <v>45147</v>
      </c>
      <c r="B222" t="s">
        <v>7</v>
      </c>
      <c r="C222">
        <v>10</v>
      </c>
      <c r="D222">
        <f t="shared" si="37"/>
        <v>3</v>
      </c>
      <c r="E222">
        <f t="shared" si="38"/>
        <v>8</v>
      </c>
      <c r="F222">
        <f t="shared" si="39"/>
        <v>0.9</v>
      </c>
      <c r="G222">
        <f t="shared" si="41"/>
        <v>270</v>
      </c>
      <c r="H222">
        <f t="shared" si="42"/>
        <v>0</v>
      </c>
      <c r="I222">
        <f t="shared" si="43"/>
        <v>22980</v>
      </c>
      <c r="J222">
        <f t="shared" si="43"/>
        <v>12800</v>
      </c>
      <c r="K222">
        <f t="shared" si="40"/>
        <v>10180</v>
      </c>
      <c r="L222">
        <f t="shared" si="44"/>
        <v>0</v>
      </c>
      <c r="M222">
        <f t="shared" si="45"/>
        <v>16</v>
      </c>
      <c r="N222">
        <f t="shared" si="46"/>
        <v>432</v>
      </c>
      <c r="O222">
        <f t="shared" si="47"/>
        <v>0</v>
      </c>
      <c r="P222">
        <f t="shared" si="48"/>
        <v>12700</v>
      </c>
    </row>
    <row r="223" spans="1:16" x14ac:dyDescent="0.3">
      <c r="A223" s="2">
        <v>45148</v>
      </c>
      <c r="B223" t="s">
        <v>7</v>
      </c>
      <c r="C223">
        <v>10</v>
      </c>
      <c r="D223">
        <f t="shared" si="37"/>
        <v>4</v>
      </c>
      <c r="E223">
        <f t="shared" si="38"/>
        <v>8</v>
      </c>
      <c r="F223">
        <f t="shared" si="39"/>
        <v>0.9</v>
      </c>
      <c r="G223">
        <f t="shared" si="41"/>
        <v>270</v>
      </c>
      <c r="H223">
        <f t="shared" si="42"/>
        <v>0</v>
      </c>
      <c r="I223">
        <f t="shared" si="43"/>
        <v>23250</v>
      </c>
      <c r="J223">
        <f t="shared" si="43"/>
        <v>12800</v>
      </c>
      <c r="K223">
        <f t="shared" si="40"/>
        <v>10450</v>
      </c>
      <c r="L223">
        <f t="shared" si="44"/>
        <v>0</v>
      </c>
      <c r="M223">
        <f t="shared" si="45"/>
        <v>16</v>
      </c>
      <c r="N223">
        <f t="shared" si="46"/>
        <v>432</v>
      </c>
      <c r="O223">
        <f t="shared" si="47"/>
        <v>0</v>
      </c>
      <c r="P223">
        <f t="shared" si="48"/>
        <v>13132</v>
      </c>
    </row>
    <row r="224" spans="1:16" x14ac:dyDescent="0.3">
      <c r="A224" s="2">
        <v>45149</v>
      </c>
      <c r="B224" t="s">
        <v>7</v>
      </c>
      <c r="C224">
        <v>10</v>
      </c>
      <c r="D224">
        <f t="shared" si="37"/>
        <v>5</v>
      </c>
      <c r="E224">
        <f t="shared" si="38"/>
        <v>8</v>
      </c>
      <c r="F224">
        <f t="shared" si="39"/>
        <v>0.9</v>
      </c>
      <c r="G224">
        <f t="shared" si="41"/>
        <v>270</v>
      </c>
      <c r="H224">
        <f t="shared" si="42"/>
        <v>0</v>
      </c>
      <c r="I224">
        <f t="shared" si="43"/>
        <v>23520</v>
      </c>
      <c r="J224">
        <f t="shared" si="43"/>
        <v>12800</v>
      </c>
      <c r="K224">
        <f t="shared" si="40"/>
        <v>10720</v>
      </c>
      <c r="L224">
        <f t="shared" si="44"/>
        <v>0</v>
      </c>
      <c r="M224">
        <f t="shared" si="45"/>
        <v>16</v>
      </c>
      <c r="N224">
        <f t="shared" si="46"/>
        <v>432</v>
      </c>
      <c r="O224">
        <f t="shared" si="47"/>
        <v>0</v>
      </c>
      <c r="P224">
        <f t="shared" si="48"/>
        <v>13564</v>
      </c>
    </row>
    <row r="225" spans="1:16" x14ac:dyDescent="0.3">
      <c r="A225" s="2">
        <v>45150</v>
      </c>
      <c r="B225" t="s">
        <v>7</v>
      </c>
      <c r="C225">
        <v>10</v>
      </c>
      <c r="D225">
        <f t="shared" si="37"/>
        <v>6</v>
      </c>
      <c r="E225">
        <f t="shared" si="38"/>
        <v>8</v>
      </c>
      <c r="F225">
        <f t="shared" si="39"/>
        <v>0.9</v>
      </c>
      <c r="G225">
        <f t="shared" si="41"/>
        <v>0</v>
      </c>
      <c r="H225">
        <f t="shared" si="42"/>
        <v>0</v>
      </c>
      <c r="I225">
        <f t="shared" si="43"/>
        <v>23520</v>
      </c>
      <c r="J225">
        <f t="shared" si="43"/>
        <v>12800</v>
      </c>
      <c r="K225">
        <f t="shared" si="40"/>
        <v>10720</v>
      </c>
      <c r="L225">
        <f t="shared" si="44"/>
        <v>0</v>
      </c>
      <c r="M225">
        <f t="shared" si="45"/>
        <v>16</v>
      </c>
      <c r="N225">
        <f t="shared" si="46"/>
        <v>0</v>
      </c>
      <c r="O225">
        <f t="shared" si="47"/>
        <v>0</v>
      </c>
      <c r="P225">
        <f t="shared" si="48"/>
        <v>13564</v>
      </c>
    </row>
    <row r="226" spans="1:16" x14ac:dyDescent="0.3">
      <c r="A226" s="2">
        <v>45151</v>
      </c>
      <c r="B226" t="s">
        <v>7</v>
      </c>
      <c r="C226">
        <v>10</v>
      </c>
      <c r="D226">
        <f t="shared" si="37"/>
        <v>7</v>
      </c>
      <c r="E226">
        <f t="shared" si="38"/>
        <v>8</v>
      </c>
      <c r="F226">
        <f t="shared" si="39"/>
        <v>0.9</v>
      </c>
      <c r="G226">
        <f t="shared" si="41"/>
        <v>0</v>
      </c>
      <c r="H226">
        <f t="shared" si="42"/>
        <v>150</v>
      </c>
      <c r="I226">
        <f t="shared" si="43"/>
        <v>23520</v>
      </c>
      <c r="J226">
        <f t="shared" si="43"/>
        <v>12950</v>
      </c>
      <c r="K226">
        <f t="shared" si="40"/>
        <v>10570</v>
      </c>
      <c r="L226">
        <f t="shared" si="44"/>
        <v>0</v>
      </c>
      <c r="M226">
        <f t="shared" si="45"/>
        <v>16</v>
      </c>
      <c r="N226">
        <f t="shared" si="46"/>
        <v>0</v>
      </c>
      <c r="O226">
        <f t="shared" si="47"/>
        <v>240</v>
      </c>
      <c r="P226">
        <f t="shared" si="48"/>
        <v>13324</v>
      </c>
    </row>
    <row r="227" spans="1:16" x14ac:dyDescent="0.3">
      <c r="A227" s="2">
        <v>45152</v>
      </c>
      <c r="B227" t="s">
        <v>7</v>
      </c>
      <c r="C227">
        <v>10</v>
      </c>
      <c r="D227">
        <f t="shared" si="37"/>
        <v>1</v>
      </c>
      <c r="E227">
        <f t="shared" si="38"/>
        <v>8</v>
      </c>
      <c r="F227">
        <f t="shared" si="39"/>
        <v>0.9</v>
      </c>
      <c r="G227">
        <f t="shared" si="41"/>
        <v>270</v>
      </c>
      <c r="H227">
        <f t="shared" si="42"/>
        <v>0</v>
      </c>
      <c r="I227">
        <f t="shared" si="43"/>
        <v>23790</v>
      </c>
      <c r="J227">
        <f t="shared" si="43"/>
        <v>12950</v>
      </c>
      <c r="K227">
        <f t="shared" si="40"/>
        <v>10840</v>
      </c>
      <c r="L227">
        <f t="shared" si="44"/>
        <v>0</v>
      </c>
      <c r="M227">
        <f t="shared" si="45"/>
        <v>16</v>
      </c>
      <c r="N227">
        <f t="shared" si="46"/>
        <v>432</v>
      </c>
      <c r="O227">
        <f t="shared" si="47"/>
        <v>0</v>
      </c>
      <c r="P227">
        <f t="shared" si="48"/>
        <v>13756</v>
      </c>
    </row>
    <row r="228" spans="1:16" x14ac:dyDescent="0.3">
      <c r="A228" s="2">
        <v>45153</v>
      </c>
      <c r="B228" t="s">
        <v>7</v>
      </c>
      <c r="C228">
        <v>10</v>
      </c>
      <c r="D228">
        <f t="shared" si="37"/>
        <v>2</v>
      </c>
      <c r="E228">
        <f t="shared" si="38"/>
        <v>8</v>
      </c>
      <c r="F228">
        <f t="shared" si="39"/>
        <v>0.9</v>
      </c>
      <c r="G228">
        <f t="shared" si="41"/>
        <v>270</v>
      </c>
      <c r="H228">
        <f t="shared" si="42"/>
        <v>0</v>
      </c>
      <c r="I228">
        <f t="shared" si="43"/>
        <v>24060</v>
      </c>
      <c r="J228">
        <f t="shared" si="43"/>
        <v>12950</v>
      </c>
      <c r="K228">
        <f t="shared" si="40"/>
        <v>11110</v>
      </c>
      <c r="L228">
        <f t="shared" si="44"/>
        <v>0</v>
      </c>
      <c r="M228">
        <f t="shared" si="45"/>
        <v>16</v>
      </c>
      <c r="N228">
        <f t="shared" si="46"/>
        <v>432</v>
      </c>
      <c r="O228">
        <f t="shared" si="47"/>
        <v>0</v>
      </c>
      <c r="P228">
        <f t="shared" si="48"/>
        <v>14188</v>
      </c>
    </row>
    <row r="229" spans="1:16" x14ac:dyDescent="0.3">
      <c r="A229" s="2">
        <v>45154</v>
      </c>
      <c r="B229" t="s">
        <v>7</v>
      </c>
      <c r="C229">
        <v>10</v>
      </c>
      <c r="D229">
        <f t="shared" si="37"/>
        <v>3</v>
      </c>
      <c r="E229">
        <f t="shared" si="38"/>
        <v>8</v>
      </c>
      <c r="F229">
        <f t="shared" si="39"/>
        <v>0.9</v>
      </c>
      <c r="G229">
        <f t="shared" si="41"/>
        <v>270</v>
      </c>
      <c r="H229">
        <f t="shared" si="42"/>
        <v>0</v>
      </c>
      <c r="I229">
        <f t="shared" si="43"/>
        <v>24330</v>
      </c>
      <c r="J229">
        <f t="shared" si="43"/>
        <v>12950</v>
      </c>
      <c r="K229">
        <f t="shared" si="40"/>
        <v>11380</v>
      </c>
      <c r="L229">
        <f t="shared" si="44"/>
        <v>0</v>
      </c>
      <c r="M229">
        <f t="shared" si="45"/>
        <v>16</v>
      </c>
      <c r="N229">
        <f t="shared" si="46"/>
        <v>432</v>
      </c>
      <c r="O229">
        <f t="shared" si="47"/>
        <v>0</v>
      </c>
      <c r="P229">
        <f t="shared" si="48"/>
        <v>14620</v>
      </c>
    </row>
    <row r="230" spans="1:16" x14ac:dyDescent="0.3">
      <c r="A230" s="2">
        <v>45155</v>
      </c>
      <c r="B230" t="s">
        <v>7</v>
      </c>
      <c r="C230">
        <v>10</v>
      </c>
      <c r="D230">
        <f t="shared" si="37"/>
        <v>4</v>
      </c>
      <c r="E230">
        <f t="shared" si="38"/>
        <v>8</v>
      </c>
      <c r="F230">
        <f t="shared" si="39"/>
        <v>0.9</v>
      </c>
      <c r="G230">
        <f t="shared" si="41"/>
        <v>270</v>
      </c>
      <c r="H230">
        <f t="shared" si="42"/>
        <v>0</v>
      </c>
      <c r="I230">
        <f t="shared" si="43"/>
        <v>24600</v>
      </c>
      <c r="J230">
        <f t="shared" si="43"/>
        <v>12950</v>
      </c>
      <c r="K230">
        <f t="shared" si="40"/>
        <v>11650</v>
      </c>
      <c r="L230">
        <f t="shared" si="44"/>
        <v>0</v>
      </c>
      <c r="M230">
        <f t="shared" si="45"/>
        <v>16</v>
      </c>
      <c r="N230">
        <f t="shared" si="46"/>
        <v>432</v>
      </c>
      <c r="O230">
        <f t="shared" si="47"/>
        <v>0</v>
      </c>
      <c r="P230">
        <f t="shared" si="48"/>
        <v>15052</v>
      </c>
    </row>
    <row r="231" spans="1:16" x14ac:dyDescent="0.3">
      <c r="A231" s="2">
        <v>45156</v>
      </c>
      <c r="B231" t="s">
        <v>7</v>
      </c>
      <c r="C231">
        <v>10</v>
      </c>
      <c r="D231">
        <f t="shared" si="37"/>
        <v>5</v>
      </c>
      <c r="E231">
        <f t="shared" si="38"/>
        <v>8</v>
      </c>
      <c r="F231">
        <f t="shared" si="39"/>
        <v>0.9</v>
      </c>
      <c r="G231">
        <f t="shared" si="41"/>
        <v>270</v>
      </c>
      <c r="H231">
        <f t="shared" si="42"/>
        <v>0</v>
      </c>
      <c r="I231">
        <f t="shared" si="43"/>
        <v>24870</v>
      </c>
      <c r="J231">
        <f t="shared" si="43"/>
        <v>12950</v>
      </c>
      <c r="K231">
        <f t="shared" si="40"/>
        <v>11920</v>
      </c>
      <c r="L231">
        <f t="shared" si="44"/>
        <v>0</v>
      </c>
      <c r="M231">
        <f t="shared" si="45"/>
        <v>16</v>
      </c>
      <c r="N231">
        <f t="shared" si="46"/>
        <v>432</v>
      </c>
      <c r="O231">
        <f t="shared" si="47"/>
        <v>0</v>
      </c>
      <c r="P231">
        <f t="shared" si="48"/>
        <v>15484</v>
      </c>
    </row>
    <row r="232" spans="1:16" x14ac:dyDescent="0.3">
      <c r="A232" s="2">
        <v>45157</v>
      </c>
      <c r="B232" t="s">
        <v>7</v>
      </c>
      <c r="C232">
        <v>10</v>
      </c>
      <c r="D232">
        <f t="shared" si="37"/>
        <v>6</v>
      </c>
      <c r="E232">
        <f t="shared" si="38"/>
        <v>8</v>
      </c>
      <c r="F232">
        <f t="shared" si="39"/>
        <v>0.9</v>
      </c>
      <c r="G232">
        <f t="shared" si="41"/>
        <v>0</v>
      </c>
      <c r="H232">
        <f t="shared" si="42"/>
        <v>0</v>
      </c>
      <c r="I232">
        <f t="shared" si="43"/>
        <v>24870</v>
      </c>
      <c r="J232">
        <f t="shared" si="43"/>
        <v>12950</v>
      </c>
      <c r="K232">
        <f t="shared" si="40"/>
        <v>11920</v>
      </c>
      <c r="L232">
        <f t="shared" si="44"/>
        <v>0</v>
      </c>
      <c r="M232">
        <f t="shared" si="45"/>
        <v>16</v>
      </c>
      <c r="N232">
        <f t="shared" si="46"/>
        <v>0</v>
      </c>
      <c r="O232">
        <f t="shared" si="47"/>
        <v>0</v>
      </c>
      <c r="P232">
        <f t="shared" si="48"/>
        <v>15484</v>
      </c>
    </row>
    <row r="233" spans="1:16" x14ac:dyDescent="0.3">
      <c r="A233" s="2">
        <v>45158</v>
      </c>
      <c r="B233" t="s">
        <v>7</v>
      </c>
      <c r="C233">
        <v>10</v>
      </c>
      <c r="D233">
        <f t="shared" si="37"/>
        <v>7</v>
      </c>
      <c r="E233">
        <f t="shared" si="38"/>
        <v>8</v>
      </c>
      <c r="F233">
        <f t="shared" si="39"/>
        <v>0.9</v>
      </c>
      <c r="G233">
        <f t="shared" si="41"/>
        <v>0</v>
      </c>
      <c r="H233">
        <f t="shared" si="42"/>
        <v>150</v>
      </c>
      <c r="I233">
        <f t="shared" si="43"/>
        <v>24870</v>
      </c>
      <c r="J233">
        <f t="shared" si="43"/>
        <v>13100</v>
      </c>
      <c r="K233">
        <f t="shared" si="40"/>
        <v>11770</v>
      </c>
      <c r="L233">
        <f t="shared" si="44"/>
        <v>0</v>
      </c>
      <c r="M233">
        <f t="shared" si="45"/>
        <v>16</v>
      </c>
      <c r="N233">
        <f t="shared" si="46"/>
        <v>0</v>
      </c>
      <c r="O233">
        <f t="shared" si="47"/>
        <v>240</v>
      </c>
      <c r="P233">
        <f t="shared" si="48"/>
        <v>15244</v>
      </c>
    </row>
    <row r="234" spans="1:16" x14ac:dyDescent="0.3">
      <c r="A234" s="2">
        <v>45159</v>
      </c>
      <c r="B234" t="s">
        <v>7</v>
      </c>
      <c r="C234">
        <v>10</v>
      </c>
      <c r="D234">
        <f t="shared" si="37"/>
        <v>1</v>
      </c>
      <c r="E234">
        <f t="shared" si="38"/>
        <v>8</v>
      </c>
      <c r="F234">
        <f t="shared" si="39"/>
        <v>0.9</v>
      </c>
      <c r="G234">
        <f t="shared" si="41"/>
        <v>270</v>
      </c>
      <c r="H234">
        <f t="shared" si="42"/>
        <v>0</v>
      </c>
      <c r="I234">
        <f t="shared" si="43"/>
        <v>25140</v>
      </c>
      <c r="J234">
        <f t="shared" si="43"/>
        <v>13100</v>
      </c>
      <c r="K234">
        <f t="shared" si="40"/>
        <v>12040</v>
      </c>
      <c r="L234">
        <f t="shared" si="44"/>
        <v>0</v>
      </c>
      <c r="M234">
        <f t="shared" si="45"/>
        <v>16</v>
      </c>
      <c r="N234">
        <f t="shared" si="46"/>
        <v>432</v>
      </c>
      <c r="O234">
        <f t="shared" si="47"/>
        <v>0</v>
      </c>
      <c r="P234">
        <f t="shared" si="48"/>
        <v>15676</v>
      </c>
    </row>
    <row r="235" spans="1:16" x14ac:dyDescent="0.3">
      <c r="A235" s="2">
        <v>45160</v>
      </c>
      <c r="B235" t="s">
        <v>7</v>
      </c>
      <c r="C235">
        <v>10</v>
      </c>
      <c r="D235">
        <f t="shared" si="37"/>
        <v>2</v>
      </c>
      <c r="E235">
        <f t="shared" si="38"/>
        <v>8</v>
      </c>
      <c r="F235">
        <f t="shared" si="39"/>
        <v>0.9</v>
      </c>
      <c r="G235">
        <f t="shared" si="41"/>
        <v>270</v>
      </c>
      <c r="H235">
        <f t="shared" si="42"/>
        <v>0</v>
      </c>
      <c r="I235">
        <f t="shared" si="43"/>
        <v>25410</v>
      </c>
      <c r="J235">
        <f t="shared" si="43"/>
        <v>13100</v>
      </c>
      <c r="K235">
        <f t="shared" si="40"/>
        <v>12310</v>
      </c>
      <c r="L235">
        <f t="shared" si="44"/>
        <v>0</v>
      </c>
      <c r="M235">
        <f t="shared" si="45"/>
        <v>16</v>
      </c>
      <c r="N235">
        <f t="shared" si="46"/>
        <v>432</v>
      </c>
      <c r="O235">
        <f t="shared" si="47"/>
        <v>0</v>
      </c>
      <c r="P235">
        <f t="shared" si="48"/>
        <v>16108</v>
      </c>
    </row>
    <row r="236" spans="1:16" x14ac:dyDescent="0.3">
      <c r="A236" s="2">
        <v>45161</v>
      </c>
      <c r="B236" t="s">
        <v>7</v>
      </c>
      <c r="C236">
        <v>10</v>
      </c>
      <c r="D236">
        <f t="shared" si="37"/>
        <v>3</v>
      </c>
      <c r="E236">
        <f t="shared" si="38"/>
        <v>8</v>
      </c>
      <c r="F236">
        <f t="shared" si="39"/>
        <v>0.9</v>
      </c>
      <c r="G236">
        <f t="shared" si="41"/>
        <v>270</v>
      </c>
      <c r="H236">
        <f t="shared" si="42"/>
        <v>0</v>
      </c>
      <c r="I236">
        <f t="shared" si="43"/>
        <v>25680</v>
      </c>
      <c r="J236">
        <f t="shared" si="43"/>
        <v>13100</v>
      </c>
      <c r="K236">
        <f t="shared" si="40"/>
        <v>12580</v>
      </c>
      <c r="L236">
        <f t="shared" si="44"/>
        <v>0</v>
      </c>
      <c r="M236">
        <f t="shared" si="45"/>
        <v>16</v>
      </c>
      <c r="N236">
        <f t="shared" si="46"/>
        <v>432</v>
      </c>
      <c r="O236">
        <f t="shared" si="47"/>
        <v>0</v>
      </c>
      <c r="P236">
        <f t="shared" si="48"/>
        <v>16540</v>
      </c>
    </row>
    <row r="237" spans="1:16" x14ac:dyDescent="0.3">
      <c r="A237" s="2">
        <v>45162</v>
      </c>
      <c r="B237" t="s">
        <v>7</v>
      </c>
      <c r="C237">
        <v>10</v>
      </c>
      <c r="D237">
        <f t="shared" si="37"/>
        <v>4</v>
      </c>
      <c r="E237">
        <f t="shared" si="38"/>
        <v>8</v>
      </c>
      <c r="F237">
        <f t="shared" si="39"/>
        <v>0.9</v>
      </c>
      <c r="G237">
        <f t="shared" si="41"/>
        <v>270</v>
      </c>
      <c r="H237">
        <f t="shared" si="42"/>
        <v>0</v>
      </c>
      <c r="I237">
        <f t="shared" si="43"/>
        <v>25950</v>
      </c>
      <c r="J237">
        <f t="shared" si="43"/>
        <v>13100</v>
      </c>
      <c r="K237">
        <f t="shared" si="40"/>
        <v>12850</v>
      </c>
      <c r="L237">
        <f t="shared" si="44"/>
        <v>0</v>
      </c>
      <c r="M237">
        <f t="shared" si="45"/>
        <v>16</v>
      </c>
      <c r="N237">
        <f t="shared" si="46"/>
        <v>432</v>
      </c>
      <c r="O237">
        <f t="shared" si="47"/>
        <v>0</v>
      </c>
      <c r="P237">
        <f t="shared" si="48"/>
        <v>16972</v>
      </c>
    </row>
    <row r="238" spans="1:16" x14ac:dyDescent="0.3">
      <c r="A238" s="2">
        <v>45163</v>
      </c>
      <c r="B238" t="s">
        <v>7</v>
      </c>
      <c r="C238">
        <v>10</v>
      </c>
      <c r="D238">
        <f t="shared" si="37"/>
        <v>5</v>
      </c>
      <c r="E238">
        <f t="shared" si="38"/>
        <v>8</v>
      </c>
      <c r="F238">
        <f t="shared" si="39"/>
        <v>0.9</v>
      </c>
      <c r="G238">
        <f t="shared" si="41"/>
        <v>270</v>
      </c>
      <c r="H238">
        <f t="shared" si="42"/>
        <v>0</v>
      </c>
      <c r="I238">
        <f t="shared" si="43"/>
        <v>26220</v>
      </c>
      <c r="J238">
        <f t="shared" si="43"/>
        <v>13100</v>
      </c>
      <c r="K238">
        <f t="shared" si="40"/>
        <v>13120</v>
      </c>
      <c r="L238">
        <f t="shared" si="44"/>
        <v>0</v>
      </c>
      <c r="M238">
        <f t="shared" si="45"/>
        <v>16</v>
      </c>
      <c r="N238">
        <f t="shared" si="46"/>
        <v>432</v>
      </c>
      <c r="O238">
        <f t="shared" si="47"/>
        <v>0</v>
      </c>
      <c r="P238">
        <f t="shared" si="48"/>
        <v>17404</v>
      </c>
    </row>
    <row r="239" spans="1:16" x14ac:dyDescent="0.3">
      <c r="A239" s="2">
        <v>45164</v>
      </c>
      <c r="B239" t="s">
        <v>7</v>
      </c>
      <c r="C239">
        <v>10</v>
      </c>
      <c r="D239">
        <f t="shared" si="37"/>
        <v>6</v>
      </c>
      <c r="E239">
        <f t="shared" si="38"/>
        <v>8</v>
      </c>
      <c r="F239">
        <f t="shared" si="39"/>
        <v>0.9</v>
      </c>
      <c r="G239">
        <f t="shared" si="41"/>
        <v>0</v>
      </c>
      <c r="H239">
        <f t="shared" si="42"/>
        <v>0</v>
      </c>
      <c r="I239">
        <f t="shared" si="43"/>
        <v>26220</v>
      </c>
      <c r="J239">
        <f t="shared" si="43"/>
        <v>13100</v>
      </c>
      <c r="K239">
        <f t="shared" si="40"/>
        <v>13120</v>
      </c>
      <c r="L239">
        <f t="shared" si="44"/>
        <v>0</v>
      </c>
      <c r="M239">
        <f t="shared" si="45"/>
        <v>16</v>
      </c>
      <c r="N239">
        <f t="shared" si="46"/>
        <v>0</v>
      </c>
      <c r="O239">
        <f t="shared" si="47"/>
        <v>0</v>
      </c>
      <c r="P239">
        <f t="shared" si="48"/>
        <v>17404</v>
      </c>
    </row>
    <row r="240" spans="1:16" x14ac:dyDescent="0.3">
      <c r="A240" s="2">
        <v>45165</v>
      </c>
      <c r="B240" t="s">
        <v>7</v>
      </c>
      <c r="C240">
        <v>10</v>
      </c>
      <c r="D240">
        <f t="shared" si="37"/>
        <v>7</v>
      </c>
      <c r="E240">
        <f t="shared" si="38"/>
        <v>8</v>
      </c>
      <c r="F240">
        <f t="shared" si="39"/>
        <v>0.9</v>
      </c>
      <c r="G240">
        <f t="shared" si="41"/>
        <v>0</v>
      </c>
      <c r="H240">
        <f t="shared" si="42"/>
        <v>150</v>
      </c>
      <c r="I240">
        <f t="shared" si="43"/>
        <v>26220</v>
      </c>
      <c r="J240">
        <f t="shared" si="43"/>
        <v>13250</v>
      </c>
      <c r="K240">
        <f t="shared" si="40"/>
        <v>12970</v>
      </c>
      <c r="L240">
        <f t="shared" si="44"/>
        <v>0</v>
      </c>
      <c r="M240">
        <f t="shared" si="45"/>
        <v>16</v>
      </c>
      <c r="N240">
        <f t="shared" si="46"/>
        <v>0</v>
      </c>
      <c r="O240">
        <f t="shared" si="47"/>
        <v>240</v>
      </c>
      <c r="P240">
        <f t="shared" si="48"/>
        <v>17164</v>
      </c>
    </row>
    <row r="241" spans="1:16" x14ac:dyDescent="0.3">
      <c r="A241" s="2">
        <v>45166</v>
      </c>
      <c r="B241" t="s">
        <v>7</v>
      </c>
      <c r="C241">
        <v>10</v>
      </c>
      <c r="D241">
        <f t="shared" si="37"/>
        <v>1</v>
      </c>
      <c r="E241">
        <f t="shared" si="38"/>
        <v>8</v>
      </c>
      <c r="F241">
        <f t="shared" si="39"/>
        <v>0.9</v>
      </c>
      <c r="G241">
        <f t="shared" si="41"/>
        <v>270</v>
      </c>
      <c r="H241">
        <f t="shared" si="42"/>
        <v>0</v>
      </c>
      <c r="I241">
        <f t="shared" si="43"/>
        <v>26490</v>
      </c>
      <c r="J241">
        <f t="shared" si="43"/>
        <v>13250</v>
      </c>
      <c r="K241">
        <f t="shared" si="40"/>
        <v>13240</v>
      </c>
      <c r="L241">
        <f t="shared" si="44"/>
        <v>0</v>
      </c>
      <c r="M241">
        <f t="shared" si="45"/>
        <v>16</v>
      </c>
      <c r="N241">
        <f t="shared" si="46"/>
        <v>432</v>
      </c>
      <c r="O241">
        <f t="shared" si="47"/>
        <v>0</v>
      </c>
      <c r="P241">
        <f t="shared" si="48"/>
        <v>17596</v>
      </c>
    </row>
    <row r="242" spans="1:16" x14ac:dyDescent="0.3">
      <c r="A242" s="2">
        <v>45167</v>
      </c>
      <c r="B242" t="s">
        <v>7</v>
      </c>
      <c r="C242">
        <v>10</v>
      </c>
      <c r="D242">
        <f t="shared" si="37"/>
        <v>2</v>
      </c>
      <c r="E242">
        <f t="shared" si="38"/>
        <v>8</v>
      </c>
      <c r="F242">
        <f t="shared" si="39"/>
        <v>0.9</v>
      </c>
      <c r="G242">
        <f t="shared" si="41"/>
        <v>270</v>
      </c>
      <c r="H242">
        <f t="shared" si="42"/>
        <v>0</v>
      </c>
      <c r="I242">
        <f t="shared" si="43"/>
        <v>26760</v>
      </c>
      <c r="J242">
        <f t="shared" si="43"/>
        <v>13250</v>
      </c>
      <c r="K242">
        <f t="shared" si="40"/>
        <v>13510</v>
      </c>
      <c r="L242">
        <f t="shared" si="44"/>
        <v>0</v>
      </c>
      <c r="M242">
        <f t="shared" si="45"/>
        <v>16</v>
      </c>
      <c r="N242">
        <f t="shared" si="46"/>
        <v>432</v>
      </c>
      <c r="O242">
        <f t="shared" si="47"/>
        <v>0</v>
      </c>
      <c r="P242">
        <f t="shared" si="48"/>
        <v>18028</v>
      </c>
    </row>
    <row r="243" spans="1:16" x14ac:dyDescent="0.3">
      <c r="A243" s="2">
        <v>45168</v>
      </c>
      <c r="B243" t="s">
        <v>7</v>
      </c>
      <c r="C243">
        <v>10</v>
      </c>
      <c r="D243">
        <f t="shared" si="37"/>
        <v>3</v>
      </c>
      <c r="E243">
        <f t="shared" si="38"/>
        <v>8</v>
      </c>
      <c r="F243">
        <f t="shared" si="39"/>
        <v>0.9</v>
      </c>
      <c r="G243">
        <f t="shared" si="41"/>
        <v>270</v>
      </c>
      <c r="H243">
        <f t="shared" si="42"/>
        <v>0</v>
      </c>
      <c r="I243">
        <f t="shared" si="43"/>
        <v>27030</v>
      </c>
      <c r="J243">
        <f t="shared" si="43"/>
        <v>13250</v>
      </c>
      <c r="K243">
        <f t="shared" si="40"/>
        <v>13780</v>
      </c>
      <c r="L243">
        <f t="shared" si="44"/>
        <v>0</v>
      </c>
      <c r="M243">
        <f t="shared" si="45"/>
        <v>16</v>
      </c>
      <c r="N243">
        <f t="shared" si="46"/>
        <v>432</v>
      </c>
      <c r="O243">
        <f t="shared" si="47"/>
        <v>0</v>
      </c>
      <c r="P243">
        <f t="shared" si="48"/>
        <v>18460</v>
      </c>
    </row>
    <row r="244" spans="1:16" x14ac:dyDescent="0.3">
      <c r="A244" s="2">
        <v>45169</v>
      </c>
      <c r="B244" t="s">
        <v>7</v>
      </c>
      <c r="C244">
        <v>10</v>
      </c>
      <c r="D244">
        <f t="shared" si="37"/>
        <v>4</v>
      </c>
      <c r="E244">
        <f t="shared" si="38"/>
        <v>8</v>
      </c>
      <c r="F244">
        <f t="shared" si="39"/>
        <v>0.9</v>
      </c>
      <c r="G244">
        <f t="shared" si="41"/>
        <v>270</v>
      </c>
      <c r="H244">
        <f t="shared" si="42"/>
        <v>0</v>
      </c>
      <c r="I244">
        <f t="shared" si="43"/>
        <v>27300</v>
      </c>
      <c r="J244">
        <f t="shared" si="43"/>
        <v>13250</v>
      </c>
      <c r="K244">
        <f t="shared" si="40"/>
        <v>14050</v>
      </c>
      <c r="L244">
        <f t="shared" si="44"/>
        <v>3</v>
      </c>
      <c r="M244">
        <f t="shared" si="45"/>
        <v>19</v>
      </c>
      <c r="N244">
        <f t="shared" si="46"/>
        <v>432</v>
      </c>
      <c r="O244">
        <f t="shared" si="47"/>
        <v>0</v>
      </c>
      <c r="P244">
        <f t="shared" si="48"/>
        <v>18892</v>
      </c>
    </row>
    <row r="245" spans="1:16" x14ac:dyDescent="0.3">
      <c r="A245" s="2">
        <v>45170</v>
      </c>
      <c r="B245" t="s">
        <v>7</v>
      </c>
      <c r="C245">
        <v>10</v>
      </c>
      <c r="D245">
        <f t="shared" si="37"/>
        <v>5</v>
      </c>
      <c r="E245">
        <f t="shared" si="38"/>
        <v>9</v>
      </c>
      <c r="F245">
        <f t="shared" si="39"/>
        <v>0.9</v>
      </c>
      <c r="G245">
        <f t="shared" si="41"/>
        <v>270</v>
      </c>
      <c r="H245">
        <f t="shared" si="42"/>
        <v>0</v>
      </c>
      <c r="I245">
        <f t="shared" si="43"/>
        <v>27570</v>
      </c>
      <c r="J245">
        <f t="shared" si="43"/>
        <v>13250</v>
      </c>
      <c r="K245">
        <f t="shared" si="40"/>
        <v>14320</v>
      </c>
      <c r="L245">
        <f t="shared" si="44"/>
        <v>0</v>
      </c>
      <c r="M245">
        <f t="shared" si="45"/>
        <v>19</v>
      </c>
      <c r="N245">
        <f t="shared" si="46"/>
        <v>513</v>
      </c>
      <c r="O245">
        <f t="shared" si="47"/>
        <v>0</v>
      </c>
      <c r="P245">
        <f t="shared" si="48"/>
        <v>19405</v>
      </c>
    </row>
    <row r="246" spans="1:16" x14ac:dyDescent="0.3">
      <c r="A246" s="2">
        <v>45171</v>
      </c>
      <c r="B246" t="s">
        <v>7</v>
      </c>
      <c r="C246">
        <v>10</v>
      </c>
      <c r="D246">
        <f t="shared" si="37"/>
        <v>6</v>
      </c>
      <c r="E246">
        <f t="shared" si="38"/>
        <v>9</v>
      </c>
      <c r="F246">
        <f t="shared" si="39"/>
        <v>0.9</v>
      </c>
      <c r="G246">
        <f t="shared" si="41"/>
        <v>0</v>
      </c>
      <c r="H246">
        <f t="shared" si="42"/>
        <v>0</v>
      </c>
      <c r="I246">
        <f t="shared" si="43"/>
        <v>27570</v>
      </c>
      <c r="J246">
        <f t="shared" si="43"/>
        <v>13250</v>
      </c>
      <c r="K246">
        <f t="shared" si="40"/>
        <v>14320</v>
      </c>
      <c r="L246">
        <f t="shared" si="44"/>
        <v>0</v>
      </c>
      <c r="M246">
        <f t="shared" si="45"/>
        <v>19</v>
      </c>
      <c r="N246">
        <f t="shared" si="46"/>
        <v>0</v>
      </c>
      <c r="O246">
        <f t="shared" si="47"/>
        <v>0</v>
      </c>
      <c r="P246">
        <f t="shared" si="48"/>
        <v>19405</v>
      </c>
    </row>
    <row r="247" spans="1:16" x14ac:dyDescent="0.3">
      <c r="A247" s="2">
        <v>45172</v>
      </c>
      <c r="B247" t="s">
        <v>7</v>
      </c>
      <c r="C247">
        <v>10</v>
      </c>
      <c r="D247">
        <f t="shared" si="37"/>
        <v>7</v>
      </c>
      <c r="E247">
        <f t="shared" si="38"/>
        <v>9</v>
      </c>
      <c r="F247">
        <f t="shared" si="39"/>
        <v>0.9</v>
      </c>
      <c r="G247">
        <f t="shared" si="41"/>
        <v>0</v>
      </c>
      <c r="H247">
        <f t="shared" si="42"/>
        <v>150</v>
      </c>
      <c r="I247">
        <f t="shared" si="43"/>
        <v>27570</v>
      </c>
      <c r="J247">
        <f t="shared" si="43"/>
        <v>13400</v>
      </c>
      <c r="K247">
        <f t="shared" si="40"/>
        <v>14170</v>
      </c>
      <c r="L247">
        <f t="shared" si="44"/>
        <v>0</v>
      </c>
      <c r="M247">
        <f t="shared" si="45"/>
        <v>19</v>
      </c>
      <c r="N247">
        <f t="shared" si="46"/>
        <v>0</v>
      </c>
      <c r="O247">
        <f t="shared" si="47"/>
        <v>285</v>
      </c>
      <c r="P247">
        <f t="shared" si="48"/>
        <v>19120</v>
      </c>
    </row>
    <row r="248" spans="1:16" x14ac:dyDescent="0.3">
      <c r="A248" s="2">
        <v>45173</v>
      </c>
      <c r="B248" t="s">
        <v>7</v>
      </c>
      <c r="C248">
        <v>10</v>
      </c>
      <c r="D248">
        <f t="shared" si="37"/>
        <v>1</v>
      </c>
      <c r="E248">
        <f t="shared" si="38"/>
        <v>9</v>
      </c>
      <c r="F248">
        <f t="shared" si="39"/>
        <v>0.9</v>
      </c>
      <c r="G248">
        <f t="shared" si="41"/>
        <v>270</v>
      </c>
      <c r="H248">
        <f t="shared" si="42"/>
        <v>0</v>
      </c>
      <c r="I248">
        <f t="shared" si="43"/>
        <v>27840</v>
      </c>
      <c r="J248">
        <f t="shared" si="43"/>
        <v>13400</v>
      </c>
      <c r="K248">
        <f t="shared" si="40"/>
        <v>14440</v>
      </c>
      <c r="L248">
        <f t="shared" si="44"/>
        <v>0</v>
      </c>
      <c r="M248">
        <f t="shared" si="45"/>
        <v>19</v>
      </c>
      <c r="N248">
        <f t="shared" si="46"/>
        <v>513</v>
      </c>
      <c r="O248">
        <f t="shared" si="47"/>
        <v>0</v>
      </c>
      <c r="P248">
        <f t="shared" si="48"/>
        <v>19633</v>
      </c>
    </row>
    <row r="249" spans="1:16" x14ac:dyDescent="0.3">
      <c r="A249" s="2">
        <v>45174</v>
      </c>
      <c r="B249" t="s">
        <v>7</v>
      </c>
      <c r="C249">
        <v>10</v>
      </c>
      <c r="D249">
        <f t="shared" si="37"/>
        <v>2</v>
      </c>
      <c r="E249">
        <f t="shared" si="38"/>
        <v>9</v>
      </c>
      <c r="F249">
        <f t="shared" si="39"/>
        <v>0.9</v>
      </c>
      <c r="G249">
        <f t="shared" si="41"/>
        <v>270</v>
      </c>
      <c r="H249">
        <f t="shared" si="42"/>
        <v>0</v>
      </c>
      <c r="I249">
        <f t="shared" si="43"/>
        <v>28110</v>
      </c>
      <c r="J249">
        <f t="shared" si="43"/>
        <v>13400</v>
      </c>
      <c r="K249">
        <f t="shared" si="40"/>
        <v>14710</v>
      </c>
      <c r="L249">
        <f t="shared" si="44"/>
        <v>0</v>
      </c>
      <c r="M249">
        <f t="shared" si="45"/>
        <v>19</v>
      </c>
      <c r="N249">
        <f t="shared" si="46"/>
        <v>513</v>
      </c>
      <c r="O249">
        <f t="shared" si="47"/>
        <v>0</v>
      </c>
      <c r="P249">
        <f t="shared" si="48"/>
        <v>20146</v>
      </c>
    </row>
    <row r="250" spans="1:16" x14ac:dyDescent="0.3">
      <c r="A250" s="2">
        <v>45175</v>
      </c>
      <c r="B250" t="s">
        <v>7</v>
      </c>
      <c r="C250">
        <v>10</v>
      </c>
      <c r="D250">
        <f t="shared" si="37"/>
        <v>3</v>
      </c>
      <c r="E250">
        <f t="shared" si="38"/>
        <v>9</v>
      </c>
      <c r="F250">
        <f t="shared" si="39"/>
        <v>0.9</v>
      </c>
      <c r="G250">
        <f t="shared" si="41"/>
        <v>270</v>
      </c>
      <c r="H250">
        <f t="shared" si="42"/>
        <v>0</v>
      </c>
      <c r="I250">
        <f t="shared" si="43"/>
        <v>28380</v>
      </c>
      <c r="J250">
        <f t="shared" si="43"/>
        <v>13400</v>
      </c>
      <c r="K250">
        <f t="shared" si="40"/>
        <v>14980</v>
      </c>
      <c r="L250">
        <f t="shared" si="44"/>
        <v>0</v>
      </c>
      <c r="M250">
        <f t="shared" si="45"/>
        <v>19</v>
      </c>
      <c r="N250">
        <f t="shared" si="46"/>
        <v>513</v>
      </c>
      <c r="O250">
        <f t="shared" si="47"/>
        <v>0</v>
      </c>
      <c r="P250">
        <f t="shared" si="48"/>
        <v>20659</v>
      </c>
    </row>
    <row r="251" spans="1:16" x14ac:dyDescent="0.3">
      <c r="A251" s="2">
        <v>45176</v>
      </c>
      <c r="B251" t="s">
        <v>7</v>
      </c>
      <c r="C251">
        <v>10</v>
      </c>
      <c r="D251">
        <f t="shared" si="37"/>
        <v>4</v>
      </c>
      <c r="E251">
        <f t="shared" si="38"/>
        <v>9</v>
      </c>
      <c r="F251">
        <f t="shared" si="39"/>
        <v>0.9</v>
      </c>
      <c r="G251">
        <f t="shared" si="41"/>
        <v>270</v>
      </c>
      <c r="H251">
        <f t="shared" si="42"/>
        <v>0</v>
      </c>
      <c r="I251">
        <f t="shared" si="43"/>
        <v>28650</v>
      </c>
      <c r="J251">
        <f t="shared" si="43"/>
        <v>13400</v>
      </c>
      <c r="K251">
        <f t="shared" si="40"/>
        <v>15250</v>
      </c>
      <c r="L251">
        <f t="shared" si="44"/>
        <v>0</v>
      </c>
      <c r="M251">
        <f t="shared" si="45"/>
        <v>19</v>
      </c>
      <c r="N251">
        <f t="shared" si="46"/>
        <v>513</v>
      </c>
      <c r="O251">
        <f t="shared" si="47"/>
        <v>0</v>
      </c>
      <c r="P251">
        <f t="shared" si="48"/>
        <v>21172</v>
      </c>
    </row>
    <row r="252" spans="1:16" x14ac:dyDescent="0.3">
      <c r="A252" s="2">
        <v>45177</v>
      </c>
      <c r="B252" t="s">
        <v>7</v>
      </c>
      <c r="C252">
        <v>10</v>
      </c>
      <c r="D252">
        <f t="shared" si="37"/>
        <v>5</v>
      </c>
      <c r="E252">
        <f t="shared" si="38"/>
        <v>9</v>
      </c>
      <c r="F252">
        <f t="shared" si="39"/>
        <v>0.9</v>
      </c>
      <c r="G252">
        <f t="shared" si="41"/>
        <v>270</v>
      </c>
      <c r="H252">
        <f t="shared" si="42"/>
        <v>0</v>
      </c>
      <c r="I252">
        <f t="shared" si="43"/>
        <v>28920</v>
      </c>
      <c r="J252">
        <f t="shared" si="43"/>
        <v>13400</v>
      </c>
      <c r="K252">
        <f t="shared" si="40"/>
        <v>15520</v>
      </c>
      <c r="L252">
        <f t="shared" si="44"/>
        <v>0</v>
      </c>
      <c r="M252">
        <f t="shared" si="45"/>
        <v>19</v>
      </c>
      <c r="N252">
        <f t="shared" si="46"/>
        <v>513</v>
      </c>
      <c r="O252">
        <f t="shared" si="47"/>
        <v>0</v>
      </c>
      <c r="P252">
        <f t="shared" si="48"/>
        <v>21685</v>
      </c>
    </row>
    <row r="253" spans="1:16" x14ac:dyDescent="0.3">
      <c r="A253" s="2">
        <v>45178</v>
      </c>
      <c r="B253" t="s">
        <v>7</v>
      </c>
      <c r="C253">
        <v>10</v>
      </c>
      <c r="D253">
        <f t="shared" si="37"/>
        <v>6</v>
      </c>
      <c r="E253">
        <f t="shared" si="38"/>
        <v>9</v>
      </c>
      <c r="F253">
        <f t="shared" si="39"/>
        <v>0.9</v>
      </c>
      <c r="G253">
        <f t="shared" si="41"/>
        <v>0</v>
      </c>
      <c r="H253">
        <f t="shared" si="42"/>
        <v>0</v>
      </c>
      <c r="I253">
        <f t="shared" si="43"/>
        <v>28920</v>
      </c>
      <c r="J253">
        <f t="shared" si="43"/>
        <v>13400</v>
      </c>
      <c r="K253">
        <f t="shared" si="40"/>
        <v>15520</v>
      </c>
      <c r="L253">
        <f t="shared" si="44"/>
        <v>0</v>
      </c>
      <c r="M253">
        <f t="shared" si="45"/>
        <v>19</v>
      </c>
      <c r="N253">
        <f t="shared" si="46"/>
        <v>0</v>
      </c>
      <c r="O253">
        <f t="shared" si="47"/>
        <v>0</v>
      </c>
      <c r="P253">
        <f t="shared" si="48"/>
        <v>21685</v>
      </c>
    </row>
    <row r="254" spans="1:16" x14ac:dyDescent="0.3">
      <c r="A254" s="2">
        <v>45179</v>
      </c>
      <c r="B254" t="s">
        <v>7</v>
      </c>
      <c r="C254">
        <v>10</v>
      </c>
      <c r="D254">
        <f t="shared" si="37"/>
        <v>7</v>
      </c>
      <c r="E254">
        <f t="shared" si="38"/>
        <v>9</v>
      </c>
      <c r="F254">
        <f t="shared" si="39"/>
        <v>0.9</v>
      </c>
      <c r="G254">
        <f t="shared" si="41"/>
        <v>0</v>
      </c>
      <c r="H254">
        <f t="shared" si="42"/>
        <v>150</v>
      </c>
      <c r="I254">
        <f t="shared" si="43"/>
        <v>28920</v>
      </c>
      <c r="J254">
        <f t="shared" si="43"/>
        <v>13550</v>
      </c>
      <c r="K254">
        <f t="shared" si="40"/>
        <v>15370</v>
      </c>
      <c r="L254">
        <f t="shared" si="44"/>
        <v>0</v>
      </c>
      <c r="M254">
        <f t="shared" si="45"/>
        <v>19</v>
      </c>
      <c r="N254">
        <f t="shared" si="46"/>
        <v>0</v>
      </c>
      <c r="O254">
        <f t="shared" si="47"/>
        <v>285</v>
      </c>
      <c r="P254">
        <f t="shared" si="48"/>
        <v>21400</v>
      </c>
    </row>
    <row r="255" spans="1:16" x14ac:dyDescent="0.3">
      <c r="A255" s="2">
        <v>45180</v>
      </c>
      <c r="B255" t="s">
        <v>7</v>
      </c>
      <c r="C255">
        <v>10</v>
      </c>
      <c r="D255">
        <f t="shared" si="37"/>
        <v>1</v>
      </c>
      <c r="E255">
        <f t="shared" si="38"/>
        <v>9</v>
      </c>
      <c r="F255">
        <f t="shared" si="39"/>
        <v>0.9</v>
      </c>
      <c r="G255">
        <f t="shared" si="41"/>
        <v>270</v>
      </c>
      <c r="H255">
        <f t="shared" si="42"/>
        <v>0</v>
      </c>
      <c r="I255">
        <f t="shared" si="43"/>
        <v>29190</v>
      </c>
      <c r="J255">
        <f t="shared" si="43"/>
        <v>13550</v>
      </c>
      <c r="K255">
        <f t="shared" si="40"/>
        <v>15640</v>
      </c>
      <c r="L255">
        <f t="shared" si="44"/>
        <v>0</v>
      </c>
      <c r="M255">
        <f t="shared" si="45"/>
        <v>19</v>
      </c>
      <c r="N255">
        <f t="shared" si="46"/>
        <v>513</v>
      </c>
      <c r="O255">
        <f t="shared" si="47"/>
        <v>0</v>
      </c>
      <c r="P255">
        <f t="shared" si="48"/>
        <v>21913</v>
      </c>
    </row>
    <row r="256" spans="1:16" x14ac:dyDescent="0.3">
      <c r="A256" s="2">
        <v>45181</v>
      </c>
      <c r="B256" t="s">
        <v>7</v>
      </c>
      <c r="C256">
        <v>10</v>
      </c>
      <c r="D256">
        <f t="shared" si="37"/>
        <v>2</v>
      </c>
      <c r="E256">
        <f t="shared" si="38"/>
        <v>9</v>
      </c>
      <c r="F256">
        <f t="shared" si="39"/>
        <v>0.9</v>
      </c>
      <c r="G256">
        <f t="shared" si="41"/>
        <v>270</v>
      </c>
      <c r="H256">
        <f t="shared" si="42"/>
        <v>0</v>
      </c>
      <c r="I256">
        <f t="shared" si="43"/>
        <v>29460</v>
      </c>
      <c r="J256">
        <f t="shared" si="43"/>
        <v>13550</v>
      </c>
      <c r="K256">
        <f t="shared" si="40"/>
        <v>15910</v>
      </c>
      <c r="L256">
        <f t="shared" si="44"/>
        <v>0</v>
      </c>
      <c r="M256">
        <f t="shared" si="45"/>
        <v>19</v>
      </c>
      <c r="N256">
        <f t="shared" si="46"/>
        <v>513</v>
      </c>
      <c r="O256">
        <f t="shared" si="47"/>
        <v>0</v>
      </c>
      <c r="P256">
        <f t="shared" si="48"/>
        <v>22426</v>
      </c>
    </row>
    <row r="257" spans="1:16" x14ac:dyDescent="0.3">
      <c r="A257" s="2">
        <v>45182</v>
      </c>
      <c r="B257" t="s">
        <v>7</v>
      </c>
      <c r="C257">
        <v>10</v>
      </c>
      <c r="D257">
        <f t="shared" si="37"/>
        <v>3</v>
      </c>
      <c r="E257">
        <f t="shared" si="38"/>
        <v>9</v>
      </c>
      <c r="F257">
        <f t="shared" si="39"/>
        <v>0.9</v>
      </c>
      <c r="G257">
        <f t="shared" si="41"/>
        <v>270</v>
      </c>
      <c r="H257">
        <f t="shared" si="42"/>
        <v>0</v>
      </c>
      <c r="I257">
        <f t="shared" si="43"/>
        <v>29730</v>
      </c>
      <c r="J257">
        <f t="shared" si="43"/>
        <v>13550</v>
      </c>
      <c r="K257">
        <f t="shared" si="40"/>
        <v>16180</v>
      </c>
      <c r="L257">
        <f t="shared" si="44"/>
        <v>0</v>
      </c>
      <c r="M257">
        <f t="shared" si="45"/>
        <v>19</v>
      </c>
      <c r="N257">
        <f t="shared" si="46"/>
        <v>513</v>
      </c>
      <c r="O257">
        <f t="shared" si="47"/>
        <v>0</v>
      </c>
      <c r="P257">
        <f t="shared" si="48"/>
        <v>22939</v>
      </c>
    </row>
    <row r="258" spans="1:16" x14ac:dyDescent="0.3">
      <c r="A258" s="2">
        <v>45183</v>
      </c>
      <c r="B258" t="s">
        <v>7</v>
      </c>
      <c r="C258">
        <v>10</v>
      </c>
      <c r="D258">
        <f t="shared" si="37"/>
        <v>4</v>
      </c>
      <c r="E258">
        <f t="shared" si="38"/>
        <v>9</v>
      </c>
      <c r="F258">
        <f t="shared" si="39"/>
        <v>0.9</v>
      </c>
      <c r="G258">
        <f t="shared" si="41"/>
        <v>270</v>
      </c>
      <c r="H258">
        <f t="shared" si="42"/>
        <v>0</v>
      </c>
      <c r="I258">
        <f t="shared" si="43"/>
        <v>30000</v>
      </c>
      <c r="J258">
        <f t="shared" si="43"/>
        <v>13550</v>
      </c>
      <c r="K258">
        <f t="shared" si="40"/>
        <v>16450</v>
      </c>
      <c r="L258">
        <f t="shared" si="44"/>
        <v>0</v>
      </c>
      <c r="M258">
        <f t="shared" si="45"/>
        <v>19</v>
      </c>
      <c r="N258">
        <f t="shared" si="46"/>
        <v>513</v>
      </c>
      <c r="O258">
        <f t="shared" si="47"/>
        <v>0</v>
      </c>
      <c r="P258">
        <f t="shared" si="48"/>
        <v>23452</v>
      </c>
    </row>
    <row r="259" spans="1:16" x14ac:dyDescent="0.3">
      <c r="A259" s="2">
        <v>45184</v>
      </c>
      <c r="B259" t="s">
        <v>7</v>
      </c>
      <c r="C259">
        <v>10</v>
      </c>
      <c r="D259">
        <f t="shared" ref="D259:D322" si="49">WEEKDAY(A259,2)</f>
        <v>5</v>
      </c>
      <c r="E259">
        <f t="shared" ref="E259:E322" si="50">MONTH(A259)</f>
        <v>9</v>
      </c>
      <c r="F259">
        <f t="shared" ref="F259:F322" si="51">VLOOKUP(B259,$R$3:$S$6,2,FALSE)</f>
        <v>0.9</v>
      </c>
      <c r="G259">
        <f t="shared" si="41"/>
        <v>270</v>
      </c>
      <c r="H259">
        <f t="shared" si="42"/>
        <v>0</v>
      </c>
      <c r="I259">
        <f t="shared" si="43"/>
        <v>30270</v>
      </c>
      <c r="J259">
        <f t="shared" si="43"/>
        <v>13550</v>
      </c>
      <c r="K259">
        <f t="shared" ref="K259:K322" si="52">I259-J259</f>
        <v>16720</v>
      </c>
      <c r="L259">
        <f t="shared" si="44"/>
        <v>0</v>
      </c>
      <c r="M259">
        <f t="shared" si="45"/>
        <v>19</v>
      </c>
      <c r="N259">
        <f t="shared" si="46"/>
        <v>513</v>
      </c>
      <c r="O259">
        <f t="shared" si="47"/>
        <v>0</v>
      </c>
      <c r="P259">
        <f t="shared" si="48"/>
        <v>23965</v>
      </c>
    </row>
    <row r="260" spans="1:16" x14ac:dyDescent="0.3">
      <c r="A260" s="2">
        <v>45185</v>
      </c>
      <c r="B260" t="s">
        <v>7</v>
      </c>
      <c r="C260">
        <v>10</v>
      </c>
      <c r="D260">
        <f t="shared" si="49"/>
        <v>6</v>
      </c>
      <c r="E260">
        <f t="shared" si="50"/>
        <v>9</v>
      </c>
      <c r="F260">
        <f t="shared" si="51"/>
        <v>0.9</v>
      </c>
      <c r="G260">
        <f t="shared" ref="G260:G323" si="53">IF(D260&lt;6,F260*30*C260,0)</f>
        <v>0</v>
      </c>
      <c r="H260">
        <f t="shared" ref="H260:H323" si="54">IF(D260=7,C260*15,0)</f>
        <v>0</v>
      </c>
      <c r="I260">
        <f t="shared" ref="I260:J323" si="55">I259+G260</f>
        <v>30270</v>
      </c>
      <c r="J260">
        <f t="shared" si="55"/>
        <v>13550</v>
      </c>
      <c r="K260">
        <f t="shared" si="52"/>
        <v>16720</v>
      </c>
      <c r="L260">
        <f t="shared" ref="L260:L323" si="56">IF(E260&lt;&gt;E261,IF(P259&gt;=2400,3,0),0)</f>
        <v>0</v>
      </c>
      <c r="M260">
        <f t="shared" ref="M260:M323" si="57">M259+L260</f>
        <v>19</v>
      </c>
      <c r="N260">
        <f t="shared" ref="N260:N323" si="58">IF(D260&lt;6,F260*30*M259,0)</f>
        <v>0</v>
      </c>
      <c r="O260">
        <f t="shared" ref="O260:O323" si="59">IF(D260=7,M260*15,0)</f>
        <v>0</v>
      </c>
      <c r="P260">
        <f t="shared" ref="P260:P323" si="60">N260-O260+P259</f>
        <v>23965</v>
      </c>
    </row>
    <row r="261" spans="1:16" x14ac:dyDescent="0.3">
      <c r="A261" s="2">
        <v>45186</v>
      </c>
      <c r="B261" t="s">
        <v>7</v>
      </c>
      <c r="C261">
        <v>10</v>
      </c>
      <c r="D261">
        <f t="shared" si="49"/>
        <v>7</v>
      </c>
      <c r="E261">
        <f t="shared" si="50"/>
        <v>9</v>
      </c>
      <c r="F261">
        <f t="shared" si="51"/>
        <v>0.9</v>
      </c>
      <c r="G261">
        <f t="shared" si="53"/>
        <v>0</v>
      </c>
      <c r="H261">
        <f t="shared" si="54"/>
        <v>150</v>
      </c>
      <c r="I261">
        <f t="shared" si="55"/>
        <v>30270</v>
      </c>
      <c r="J261">
        <f t="shared" si="55"/>
        <v>13700</v>
      </c>
      <c r="K261">
        <f t="shared" si="52"/>
        <v>16570</v>
      </c>
      <c r="L261">
        <f t="shared" si="56"/>
        <v>0</v>
      </c>
      <c r="M261">
        <f t="shared" si="57"/>
        <v>19</v>
      </c>
      <c r="N261">
        <f t="shared" si="58"/>
        <v>0</v>
      </c>
      <c r="O261">
        <f t="shared" si="59"/>
        <v>285</v>
      </c>
      <c r="P261">
        <f t="shared" si="60"/>
        <v>23680</v>
      </c>
    </row>
    <row r="262" spans="1:16" x14ac:dyDescent="0.3">
      <c r="A262" s="2">
        <v>45187</v>
      </c>
      <c r="B262" t="s">
        <v>7</v>
      </c>
      <c r="C262">
        <v>10</v>
      </c>
      <c r="D262">
        <f t="shared" si="49"/>
        <v>1</v>
      </c>
      <c r="E262">
        <f t="shared" si="50"/>
        <v>9</v>
      </c>
      <c r="F262">
        <f t="shared" si="51"/>
        <v>0.9</v>
      </c>
      <c r="G262">
        <f t="shared" si="53"/>
        <v>270</v>
      </c>
      <c r="H262">
        <f t="shared" si="54"/>
        <v>0</v>
      </c>
      <c r="I262">
        <f t="shared" si="55"/>
        <v>30540</v>
      </c>
      <c r="J262">
        <f t="shared" si="55"/>
        <v>13700</v>
      </c>
      <c r="K262">
        <f t="shared" si="52"/>
        <v>16840</v>
      </c>
      <c r="L262">
        <f t="shared" si="56"/>
        <v>0</v>
      </c>
      <c r="M262">
        <f t="shared" si="57"/>
        <v>19</v>
      </c>
      <c r="N262">
        <f t="shared" si="58"/>
        <v>513</v>
      </c>
      <c r="O262">
        <f t="shared" si="59"/>
        <v>0</v>
      </c>
      <c r="P262">
        <f t="shared" si="60"/>
        <v>24193</v>
      </c>
    </row>
    <row r="263" spans="1:16" x14ac:dyDescent="0.3">
      <c r="A263" s="2">
        <v>45188</v>
      </c>
      <c r="B263" t="s">
        <v>7</v>
      </c>
      <c r="C263">
        <v>10</v>
      </c>
      <c r="D263">
        <f t="shared" si="49"/>
        <v>2</v>
      </c>
      <c r="E263">
        <f t="shared" si="50"/>
        <v>9</v>
      </c>
      <c r="F263">
        <f t="shared" si="51"/>
        <v>0.9</v>
      </c>
      <c r="G263">
        <f t="shared" si="53"/>
        <v>270</v>
      </c>
      <c r="H263">
        <f t="shared" si="54"/>
        <v>0</v>
      </c>
      <c r="I263">
        <f t="shared" si="55"/>
        <v>30810</v>
      </c>
      <c r="J263">
        <f t="shared" si="55"/>
        <v>13700</v>
      </c>
      <c r="K263">
        <f t="shared" si="52"/>
        <v>17110</v>
      </c>
      <c r="L263">
        <f t="shared" si="56"/>
        <v>0</v>
      </c>
      <c r="M263">
        <f t="shared" si="57"/>
        <v>19</v>
      </c>
      <c r="N263">
        <f t="shared" si="58"/>
        <v>513</v>
      </c>
      <c r="O263">
        <f t="shared" si="59"/>
        <v>0</v>
      </c>
      <c r="P263">
        <f t="shared" si="60"/>
        <v>24706</v>
      </c>
    </row>
    <row r="264" spans="1:16" x14ac:dyDescent="0.3">
      <c r="A264" s="2">
        <v>45189</v>
      </c>
      <c r="B264" t="s">
        <v>7</v>
      </c>
      <c r="C264">
        <v>10</v>
      </c>
      <c r="D264">
        <f t="shared" si="49"/>
        <v>3</v>
      </c>
      <c r="E264">
        <f t="shared" si="50"/>
        <v>9</v>
      </c>
      <c r="F264">
        <f t="shared" si="51"/>
        <v>0.9</v>
      </c>
      <c r="G264">
        <f t="shared" si="53"/>
        <v>270</v>
      </c>
      <c r="H264">
        <f t="shared" si="54"/>
        <v>0</v>
      </c>
      <c r="I264">
        <f t="shared" si="55"/>
        <v>31080</v>
      </c>
      <c r="J264">
        <f t="shared" si="55"/>
        <v>13700</v>
      </c>
      <c r="K264">
        <f t="shared" si="52"/>
        <v>17380</v>
      </c>
      <c r="L264">
        <f t="shared" si="56"/>
        <v>0</v>
      </c>
      <c r="M264">
        <f t="shared" si="57"/>
        <v>19</v>
      </c>
      <c r="N264">
        <f t="shared" si="58"/>
        <v>513</v>
      </c>
      <c r="O264">
        <f t="shared" si="59"/>
        <v>0</v>
      </c>
      <c r="P264">
        <f t="shared" si="60"/>
        <v>25219</v>
      </c>
    </row>
    <row r="265" spans="1:16" x14ac:dyDescent="0.3">
      <c r="A265" s="2">
        <v>45190</v>
      </c>
      <c r="B265" t="s">
        <v>7</v>
      </c>
      <c r="C265">
        <v>10</v>
      </c>
      <c r="D265">
        <f t="shared" si="49"/>
        <v>4</v>
      </c>
      <c r="E265">
        <f t="shared" si="50"/>
        <v>9</v>
      </c>
      <c r="F265">
        <f t="shared" si="51"/>
        <v>0.9</v>
      </c>
      <c r="G265">
        <f t="shared" si="53"/>
        <v>270</v>
      </c>
      <c r="H265">
        <f t="shared" si="54"/>
        <v>0</v>
      </c>
      <c r="I265">
        <f t="shared" si="55"/>
        <v>31350</v>
      </c>
      <c r="J265">
        <f t="shared" si="55"/>
        <v>13700</v>
      </c>
      <c r="K265">
        <f t="shared" si="52"/>
        <v>17650</v>
      </c>
      <c r="L265">
        <f t="shared" si="56"/>
        <v>0</v>
      </c>
      <c r="M265">
        <f t="shared" si="57"/>
        <v>19</v>
      </c>
      <c r="N265">
        <f t="shared" si="58"/>
        <v>513</v>
      </c>
      <c r="O265">
        <f t="shared" si="59"/>
        <v>0</v>
      </c>
      <c r="P265">
        <f t="shared" si="60"/>
        <v>25732</v>
      </c>
    </row>
    <row r="266" spans="1:16" x14ac:dyDescent="0.3">
      <c r="A266" s="2">
        <v>45191</v>
      </c>
      <c r="B266" t="s">
        <v>7</v>
      </c>
      <c r="C266">
        <v>10</v>
      </c>
      <c r="D266">
        <f t="shared" si="49"/>
        <v>5</v>
      </c>
      <c r="E266">
        <f t="shared" si="50"/>
        <v>9</v>
      </c>
      <c r="F266">
        <f t="shared" si="51"/>
        <v>0.9</v>
      </c>
      <c r="G266">
        <f t="shared" si="53"/>
        <v>270</v>
      </c>
      <c r="H266">
        <f t="shared" si="54"/>
        <v>0</v>
      </c>
      <c r="I266">
        <f t="shared" si="55"/>
        <v>31620</v>
      </c>
      <c r="J266">
        <f t="shared" si="55"/>
        <v>13700</v>
      </c>
      <c r="K266">
        <f t="shared" si="52"/>
        <v>17920</v>
      </c>
      <c r="L266">
        <f t="shared" si="56"/>
        <v>0</v>
      </c>
      <c r="M266">
        <f t="shared" si="57"/>
        <v>19</v>
      </c>
      <c r="N266">
        <f t="shared" si="58"/>
        <v>513</v>
      </c>
      <c r="O266">
        <f t="shared" si="59"/>
        <v>0</v>
      </c>
      <c r="P266">
        <f t="shared" si="60"/>
        <v>26245</v>
      </c>
    </row>
    <row r="267" spans="1:16" x14ac:dyDescent="0.3">
      <c r="A267" s="2">
        <v>45192</v>
      </c>
      <c r="B267" t="s">
        <v>8</v>
      </c>
      <c r="C267">
        <v>10</v>
      </c>
      <c r="D267">
        <f t="shared" si="49"/>
        <v>6</v>
      </c>
      <c r="E267">
        <f t="shared" si="50"/>
        <v>9</v>
      </c>
      <c r="F267">
        <f t="shared" si="51"/>
        <v>0.4</v>
      </c>
      <c r="G267">
        <f t="shared" si="53"/>
        <v>0</v>
      </c>
      <c r="H267">
        <f t="shared" si="54"/>
        <v>0</v>
      </c>
      <c r="I267">
        <f t="shared" si="55"/>
        <v>31620</v>
      </c>
      <c r="J267">
        <f t="shared" si="55"/>
        <v>13700</v>
      </c>
      <c r="K267">
        <f t="shared" si="52"/>
        <v>17920</v>
      </c>
      <c r="L267">
        <f t="shared" si="56"/>
        <v>0</v>
      </c>
      <c r="M267">
        <f t="shared" si="57"/>
        <v>19</v>
      </c>
      <c r="N267">
        <f t="shared" si="58"/>
        <v>0</v>
      </c>
      <c r="O267">
        <f t="shared" si="59"/>
        <v>0</v>
      </c>
      <c r="P267">
        <f t="shared" si="60"/>
        <v>26245</v>
      </c>
    </row>
    <row r="268" spans="1:16" x14ac:dyDescent="0.3">
      <c r="A268" s="2">
        <v>45193</v>
      </c>
      <c r="B268" t="s">
        <v>8</v>
      </c>
      <c r="C268">
        <v>10</v>
      </c>
      <c r="D268">
        <f t="shared" si="49"/>
        <v>7</v>
      </c>
      <c r="E268">
        <f t="shared" si="50"/>
        <v>9</v>
      </c>
      <c r="F268">
        <f t="shared" si="51"/>
        <v>0.4</v>
      </c>
      <c r="G268">
        <f t="shared" si="53"/>
        <v>0</v>
      </c>
      <c r="H268">
        <f t="shared" si="54"/>
        <v>150</v>
      </c>
      <c r="I268">
        <f t="shared" si="55"/>
        <v>31620</v>
      </c>
      <c r="J268">
        <f t="shared" si="55"/>
        <v>13850</v>
      </c>
      <c r="K268">
        <f t="shared" si="52"/>
        <v>17770</v>
      </c>
      <c r="L268">
        <f t="shared" si="56"/>
        <v>0</v>
      </c>
      <c r="M268">
        <f t="shared" si="57"/>
        <v>19</v>
      </c>
      <c r="N268">
        <f t="shared" si="58"/>
        <v>0</v>
      </c>
      <c r="O268">
        <f t="shared" si="59"/>
        <v>285</v>
      </c>
      <c r="P268">
        <f t="shared" si="60"/>
        <v>25960</v>
      </c>
    </row>
    <row r="269" spans="1:16" x14ac:dyDescent="0.3">
      <c r="A269" s="2">
        <v>45194</v>
      </c>
      <c r="B269" t="s">
        <v>8</v>
      </c>
      <c r="C269">
        <v>10</v>
      </c>
      <c r="D269">
        <f t="shared" si="49"/>
        <v>1</v>
      </c>
      <c r="E269">
        <f t="shared" si="50"/>
        <v>9</v>
      </c>
      <c r="F269">
        <f t="shared" si="51"/>
        <v>0.4</v>
      </c>
      <c r="G269">
        <f t="shared" si="53"/>
        <v>120</v>
      </c>
      <c r="H269">
        <f t="shared" si="54"/>
        <v>0</v>
      </c>
      <c r="I269">
        <f t="shared" si="55"/>
        <v>31740</v>
      </c>
      <c r="J269">
        <f t="shared" si="55"/>
        <v>13850</v>
      </c>
      <c r="K269">
        <f t="shared" si="52"/>
        <v>17890</v>
      </c>
      <c r="L269">
        <f t="shared" si="56"/>
        <v>0</v>
      </c>
      <c r="M269">
        <f t="shared" si="57"/>
        <v>19</v>
      </c>
      <c r="N269">
        <f t="shared" si="58"/>
        <v>228</v>
      </c>
      <c r="O269">
        <f t="shared" si="59"/>
        <v>0</v>
      </c>
      <c r="P269">
        <f t="shared" si="60"/>
        <v>26188</v>
      </c>
    </row>
    <row r="270" spans="1:16" x14ac:dyDescent="0.3">
      <c r="A270" s="2">
        <v>45195</v>
      </c>
      <c r="B270" t="s">
        <v>8</v>
      </c>
      <c r="C270">
        <v>10</v>
      </c>
      <c r="D270">
        <f t="shared" si="49"/>
        <v>2</v>
      </c>
      <c r="E270">
        <f t="shared" si="50"/>
        <v>9</v>
      </c>
      <c r="F270">
        <f t="shared" si="51"/>
        <v>0.4</v>
      </c>
      <c r="G270">
        <f t="shared" si="53"/>
        <v>120</v>
      </c>
      <c r="H270">
        <f t="shared" si="54"/>
        <v>0</v>
      </c>
      <c r="I270">
        <f t="shared" si="55"/>
        <v>31860</v>
      </c>
      <c r="J270">
        <f t="shared" si="55"/>
        <v>13850</v>
      </c>
      <c r="K270">
        <f t="shared" si="52"/>
        <v>18010</v>
      </c>
      <c r="L270">
        <f t="shared" si="56"/>
        <v>0</v>
      </c>
      <c r="M270">
        <f t="shared" si="57"/>
        <v>19</v>
      </c>
      <c r="N270">
        <f t="shared" si="58"/>
        <v>228</v>
      </c>
      <c r="O270">
        <f t="shared" si="59"/>
        <v>0</v>
      </c>
      <c r="P270">
        <f t="shared" si="60"/>
        <v>26416</v>
      </c>
    </row>
    <row r="271" spans="1:16" x14ac:dyDescent="0.3">
      <c r="A271" s="2">
        <v>45196</v>
      </c>
      <c r="B271" t="s">
        <v>8</v>
      </c>
      <c r="C271">
        <v>10</v>
      </c>
      <c r="D271">
        <f t="shared" si="49"/>
        <v>3</v>
      </c>
      <c r="E271">
        <f t="shared" si="50"/>
        <v>9</v>
      </c>
      <c r="F271">
        <f t="shared" si="51"/>
        <v>0.4</v>
      </c>
      <c r="G271">
        <f t="shared" si="53"/>
        <v>120</v>
      </c>
      <c r="H271">
        <f t="shared" si="54"/>
        <v>0</v>
      </c>
      <c r="I271">
        <f t="shared" si="55"/>
        <v>31980</v>
      </c>
      <c r="J271">
        <f t="shared" si="55"/>
        <v>13850</v>
      </c>
      <c r="K271">
        <f t="shared" si="52"/>
        <v>18130</v>
      </c>
      <c r="L271">
        <f t="shared" si="56"/>
        <v>0</v>
      </c>
      <c r="M271">
        <f t="shared" si="57"/>
        <v>19</v>
      </c>
      <c r="N271">
        <f t="shared" si="58"/>
        <v>228</v>
      </c>
      <c r="O271">
        <f t="shared" si="59"/>
        <v>0</v>
      </c>
      <c r="P271">
        <f t="shared" si="60"/>
        <v>26644</v>
      </c>
    </row>
    <row r="272" spans="1:16" x14ac:dyDescent="0.3">
      <c r="A272" s="2">
        <v>45197</v>
      </c>
      <c r="B272" t="s">
        <v>8</v>
      </c>
      <c r="C272">
        <v>10</v>
      </c>
      <c r="D272">
        <f t="shared" si="49"/>
        <v>4</v>
      </c>
      <c r="E272">
        <f t="shared" si="50"/>
        <v>9</v>
      </c>
      <c r="F272">
        <f t="shared" si="51"/>
        <v>0.4</v>
      </c>
      <c r="G272">
        <f t="shared" si="53"/>
        <v>120</v>
      </c>
      <c r="H272">
        <f t="shared" si="54"/>
        <v>0</v>
      </c>
      <c r="I272">
        <f t="shared" si="55"/>
        <v>32100</v>
      </c>
      <c r="J272">
        <f t="shared" si="55"/>
        <v>13850</v>
      </c>
      <c r="K272">
        <f t="shared" si="52"/>
        <v>18250</v>
      </c>
      <c r="L272">
        <f t="shared" si="56"/>
        <v>0</v>
      </c>
      <c r="M272">
        <f t="shared" si="57"/>
        <v>19</v>
      </c>
      <c r="N272">
        <f t="shared" si="58"/>
        <v>228</v>
      </c>
      <c r="O272">
        <f t="shared" si="59"/>
        <v>0</v>
      </c>
      <c r="P272">
        <f t="shared" si="60"/>
        <v>26872</v>
      </c>
    </row>
    <row r="273" spans="1:16" x14ac:dyDescent="0.3">
      <c r="A273" s="2">
        <v>45198</v>
      </c>
      <c r="B273" t="s">
        <v>8</v>
      </c>
      <c r="C273">
        <v>10</v>
      </c>
      <c r="D273">
        <f t="shared" si="49"/>
        <v>5</v>
      </c>
      <c r="E273">
        <f t="shared" si="50"/>
        <v>9</v>
      </c>
      <c r="F273">
        <f t="shared" si="51"/>
        <v>0.4</v>
      </c>
      <c r="G273">
        <f t="shared" si="53"/>
        <v>120</v>
      </c>
      <c r="H273">
        <f t="shared" si="54"/>
        <v>0</v>
      </c>
      <c r="I273">
        <f t="shared" si="55"/>
        <v>32220</v>
      </c>
      <c r="J273">
        <f t="shared" si="55"/>
        <v>13850</v>
      </c>
      <c r="K273">
        <f t="shared" si="52"/>
        <v>18370</v>
      </c>
      <c r="L273">
        <f t="shared" si="56"/>
        <v>0</v>
      </c>
      <c r="M273">
        <f t="shared" si="57"/>
        <v>19</v>
      </c>
      <c r="N273">
        <f t="shared" si="58"/>
        <v>228</v>
      </c>
      <c r="O273">
        <f t="shared" si="59"/>
        <v>0</v>
      </c>
      <c r="P273">
        <f t="shared" si="60"/>
        <v>27100</v>
      </c>
    </row>
    <row r="274" spans="1:16" x14ac:dyDescent="0.3">
      <c r="A274" s="2">
        <v>45199</v>
      </c>
      <c r="B274" t="s">
        <v>8</v>
      </c>
      <c r="C274">
        <v>10</v>
      </c>
      <c r="D274">
        <f t="shared" si="49"/>
        <v>6</v>
      </c>
      <c r="E274">
        <f t="shared" si="50"/>
        <v>9</v>
      </c>
      <c r="F274">
        <f t="shared" si="51"/>
        <v>0.4</v>
      </c>
      <c r="G274">
        <f t="shared" si="53"/>
        <v>0</v>
      </c>
      <c r="H274">
        <f t="shared" si="54"/>
        <v>0</v>
      </c>
      <c r="I274">
        <f t="shared" si="55"/>
        <v>32220</v>
      </c>
      <c r="J274">
        <f t="shared" si="55"/>
        <v>13850</v>
      </c>
      <c r="K274">
        <f t="shared" si="52"/>
        <v>18370</v>
      </c>
      <c r="L274">
        <f t="shared" si="56"/>
        <v>3</v>
      </c>
      <c r="M274">
        <f t="shared" si="57"/>
        <v>22</v>
      </c>
      <c r="N274">
        <f t="shared" si="58"/>
        <v>0</v>
      </c>
      <c r="O274">
        <f t="shared" si="59"/>
        <v>0</v>
      </c>
      <c r="P274">
        <f t="shared" si="60"/>
        <v>27100</v>
      </c>
    </row>
    <row r="275" spans="1:16" x14ac:dyDescent="0.3">
      <c r="A275" s="2">
        <v>45200</v>
      </c>
      <c r="B275" t="s">
        <v>8</v>
      </c>
      <c r="C275">
        <v>10</v>
      </c>
      <c r="D275">
        <f t="shared" si="49"/>
        <v>7</v>
      </c>
      <c r="E275">
        <f t="shared" si="50"/>
        <v>10</v>
      </c>
      <c r="F275">
        <f t="shared" si="51"/>
        <v>0.4</v>
      </c>
      <c r="G275">
        <f t="shared" si="53"/>
        <v>0</v>
      </c>
      <c r="H275">
        <f t="shared" si="54"/>
        <v>150</v>
      </c>
      <c r="I275">
        <f t="shared" si="55"/>
        <v>32220</v>
      </c>
      <c r="J275">
        <f t="shared" si="55"/>
        <v>14000</v>
      </c>
      <c r="K275">
        <f t="shared" si="52"/>
        <v>18220</v>
      </c>
      <c r="L275">
        <f t="shared" si="56"/>
        <v>0</v>
      </c>
      <c r="M275">
        <f t="shared" si="57"/>
        <v>22</v>
      </c>
      <c r="N275">
        <f t="shared" si="58"/>
        <v>0</v>
      </c>
      <c r="O275">
        <f t="shared" si="59"/>
        <v>330</v>
      </c>
      <c r="P275">
        <f t="shared" si="60"/>
        <v>26770</v>
      </c>
    </row>
    <row r="276" spans="1:16" x14ac:dyDescent="0.3">
      <c r="A276" s="2">
        <v>45201</v>
      </c>
      <c r="B276" t="s">
        <v>8</v>
      </c>
      <c r="C276">
        <v>10</v>
      </c>
      <c r="D276">
        <f t="shared" si="49"/>
        <v>1</v>
      </c>
      <c r="E276">
        <f t="shared" si="50"/>
        <v>10</v>
      </c>
      <c r="F276">
        <f t="shared" si="51"/>
        <v>0.4</v>
      </c>
      <c r="G276">
        <f t="shared" si="53"/>
        <v>120</v>
      </c>
      <c r="H276">
        <f t="shared" si="54"/>
        <v>0</v>
      </c>
      <c r="I276">
        <f t="shared" si="55"/>
        <v>32340</v>
      </c>
      <c r="J276">
        <f t="shared" si="55"/>
        <v>14000</v>
      </c>
      <c r="K276">
        <f t="shared" si="52"/>
        <v>18340</v>
      </c>
      <c r="L276">
        <f t="shared" si="56"/>
        <v>0</v>
      </c>
      <c r="M276">
        <f t="shared" si="57"/>
        <v>22</v>
      </c>
      <c r="N276">
        <f t="shared" si="58"/>
        <v>264</v>
      </c>
      <c r="O276">
        <f t="shared" si="59"/>
        <v>0</v>
      </c>
      <c r="P276">
        <f t="shared" si="60"/>
        <v>27034</v>
      </c>
    </row>
    <row r="277" spans="1:16" x14ac:dyDescent="0.3">
      <c r="A277" s="2">
        <v>45202</v>
      </c>
      <c r="B277" t="s">
        <v>8</v>
      </c>
      <c r="C277">
        <v>10</v>
      </c>
      <c r="D277">
        <f t="shared" si="49"/>
        <v>2</v>
      </c>
      <c r="E277">
        <f t="shared" si="50"/>
        <v>10</v>
      </c>
      <c r="F277">
        <f t="shared" si="51"/>
        <v>0.4</v>
      </c>
      <c r="G277">
        <f t="shared" si="53"/>
        <v>120</v>
      </c>
      <c r="H277">
        <f t="shared" si="54"/>
        <v>0</v>
      </c>
      <c r="I277">
        <f t="shared" si="55"/>
        <v>32460</v>
      </c>
      <c r="J277">
        <f t="shared" si="55"/>
        <v>14000</v>
      </c>
      <c r="K277">
        <f t="shared" si="52"/>
        <v>18460</v>
      </c>
      <c r="L277">
        <f t="shared" si="56"/>
        <v>0</v>
      </c>
      <c r="M277">
        <f t="shared" si="57"/>
        <v>22</v>
      </c>
      <c r="N277">
        <f t="shared" si="58"/>
        <v>264</v>
      </c>
      <c r="O277">
        <f t="shared" si="59"/>
        <v>0</v>
      </c>
      <c r="P277">
        <f t="shared" si="60"/>
        <v>27298</v>
      </c>
    </row>
    <row r="278" spans="1:16" x14ac:dyDescent="0.3">
      <c r="A278" s="2">
        <v>45203</v>
      </c>
      <c r="B278" t="s">
        <v>8</v>
      </c>
      <c r="C278">
        <v>10</v>
      </c>
      <c r="D278">
        <f t="shared" si="49"/>
        <v>3</v>
      </c>
      <c r="E278">
        <f t="shared" si="50"/>
        <v>10</v>
      </c>
      <c r="F278">
        <f t="shared" si="51"/>
        <v>0.4</v>
      </c>
      <c r="G278">
        <f t="shared" si="53"/>
        <v>120</v>
      </c>
      <c r="H278">
        <f t="shared" si="54"/>
        <v>0</v>
      </c>
      <c r="I278">
        <f t="shared" si="55"/>
        <v>32580</v>
      </c>
      <c r="J278">
        <f t="shared" si="55"/>
        <v>14000</v>
      </c>
      <c r="K278">
        <f t="shared" si="52"/>
        <v>18580</v>
      </c>
      <c r="L278">
        <f t="shared" si="56"/>
        <v>0</v>
      </c>
      <c r="M278">
        <f t="shared" si="57"/>
        <v>22</v>
      </c>
      <c r="N278">
        <f t="shared" si="58"/>
        <v>264</v>
      </c>
      <c r="O278">
        <f t="shared" si="59"/>
        <v>0</v>
      </c>
      <c r="P278">
        <f t="shared" si="60"/>
        <v>27562</v>
      </c>
    </row>
    <row r="279" spans="1:16" x14ac:dyDescent="0.3">
      <c r="A279" s="2">
        <v>45204</v>
      </c>
      <c r="B279" t="s">
        <v>8</v>
      </c>
      <c r="C279">
        <v>10</v>
      </c>
      <c r="D279">
        <f t="shared" si="49"/>
        <v>4</v>
      </c>
      <c r="E279">
        <f t="shared" si="50"/>
        <v>10</v>
      </c>
      <c r="F279">
        <f t="shared" si="51"/>
        <v>0.4</v>
      </c>
      <c r="G279">
        <f t="shared" si="53"/>
        <v>120</v>
      </c>
      <c r="H279">
        <f t="shared" si="54"/>
        <v>0</v>
      </c>
      <c r="I279">
        <f t="shared" si="55"/>
        <v>32700</v>
      </c>
      <c r="J279">
        <f t="shared" si="55"/>
        <v>14000</v>
      </c>
      <c r="K279">
        <f t="shared" si="52"/>
        <v>18700</v>
      </c>
      <c r="L279">
        <f t="shared" si="56"/>
        <v>0</v>
      </c>
      <c r="M279">
        <f t="shared" si="57"/>
        <v>22</v>
      </c>
      <c r="N279">
        <f t="shared" si="58"/>
        <v>264</v>
      </c>
      <c r="O279">
        <f t="shared" si="59"/>
        <v>0</v>
      </c>
      <c r="P279">
        <f t="shared" si="60"/>
        <v>27826</v>
      </c>
    </row>
    <row r="280" spans="1:16" x14ac:dyDescent="0.3">
      <c r="A280" s="2">
        <v>45205</v>
      </c>
      <c r="B280" t="s">
        <v>8</v>
      </c>
      <c r="C280">
        <v>10</v>
      </c>
      <c r="D280">
        <f t="shared" si="49"/>
        <v>5</v>
      </c>
      <c r="E280">
        <f t="shared" si="50"/>
        <v>10</v>
      </c>
      <c r="F280">
        <f t="shared" si="51"/>
        <v>0.4</v>
      </c>
      <c r="G280">
        <f t="shared" si="53"/>
        <v>120</v>
      </c>
      <c r="H280">
        <f t="shared" si="54"/>
        <v>0</v>
      </c>
      <c r="I280">
        <f t="shared" si="55"/>
        <v>32820</v>
      </c>
      <c r="J280">
        <f t="shared" si="55"/>
        <v>14000</v>
      </c>
      <c r="K280">
        <f t="shared" si="52"/>
        <v>18820</v>
      </c>
      <c r="L280">
        <f t="shared" si="56"/>
        <v>0</v>
      </c>
      <c r="M280">
        <f t="shared" si="57"/>
        <v>22</v>
      </c>
      <c r="N280">
        <f t="shared" si="58"/>
        <v>264</v>
      </c>
      <c r="O280">
        <f t="shared" si="59"/>
        <v>0</v>
      </c>
      <c r="P280">
        <f t="shared" si="60"/>
        <v>28090</v>
      </c>
    </row>
    <row r="281" spans="1:16" x14ac:dyDescent="0.3">
      <c r="A281" s="2">
        <v>45206</v>
      </c>
      <c r="B281" t="s">
        <v>8</v>
      </c>
      <c r="C281">
        <v>10</v>
      </c>
      <c r="D281">
        <f t="shared" si="49"/>
        <v>6</v>
      </c>
      <c r="E281">
        <f t="shared" si="50"/>
        <v>10</v>
      </c>
      <c r="F281">
        <f t="shared" si="51"/>
        <v>0.4</v>
      </c>
      <c r="G281">
        <f t="shared" si="53"/>
        <v>0</v>
      </c>
      <c r="H281">
        <f t="shared" si="54"/>
        <v>0</v>
      </c>
      <c r="I281">
        <f t="shared" si="55"/>
        <v>32820</v>
      </c>
      <c r="J281">
        <f t="shared" si="55"/>
        <v>14000</v>
      </c>
      <c r="K281">
        <f t="shared" si="52"/>
        <v>18820</v>
      </c>
      <c r="L281">
        <f t="shared" si="56"/>
        <v>0</v>
      </c>
      <c r="M281">
        <f t="shared" si="57"/>
        <v>22</v>
      </c>
      <c r="N281">
        <f t="shared" si="58"/>
        <v>0</v>
      </c>
      <c r="O281">
        <f t="shared" si="59"/>
        <v>0</v>
      </c>
      <c r="P281">
        <f t="shared" si="60"/>
        <v>28090</v>
      </c>
    </row>
    <row r="282" spans="1:16" x14ac:dyDescent="0.3">
      <c r="A282" s="2">
        <v>45207</v>
      </c>
      <c r="B282" t="s">
        <v>8</v>
      </c>
      <c r="C282">
        <v>10</v>
      </c>
      <c r="D282">
        <f t="shared" si="49"/>
        <v>7</v>
      </c>
      <c r="E282">
        <f t="shared" si="50"/>
        <v>10</v>
      </c>
      <c r="F282">
        <f t="shared" si="51"/>
        <v>0.4</v>
      </c>
      <c r="G282">
        <f t="shared" si="53"/>
        <v>0</v>
      </c>
      <c r="H282">
        <f t="shared" si="54"/>
        <v>150</v>
      </c>
      <c r="I282">
        <f t="shared" si="55"/>
        <v>32820</v>
      </c>
      <c r="J282">
        <f t="shared" si="55"/>
        <v>14150</v>
      </c>
      <c r="K282">
        <f t="shared" si="52"/>
        <v>18670</v>
      </c>
      <c r="L282">
        <f t="shared" si="56"/>
        <v>0</v>
      </c>
      <c r="M282">
        <f t="shared" si="57"/>
        <v>22</v>
      </c>
      <c r="N282">
        <f t="shared" si="58"/>
        <v>0</v>
      </c>
      <c r="O282">
        <f t="shared" si="59"/>
        <v>330</v>
      </c>
      <c r="P282">
        <f t="shared" si="60"/>
        <v>27760</v>
      </c>
    </row>
    <row r="283" spans="1:16" x14ac:dyDescent="0.3">
      <c r="A283" s="2">
        <v>45208</v>
      </c>
      <c r="B283" t="s">
        <v>8</v>
      </c>
      <c r="C283">
        <v>10</v>
      </c>
      <c r="D283">
        <f t="shared" si="49"/>
        <v>1</v>
      </c>
      <c r="E283">
        <f t="shared" si="50"/>
        <v>10</v>
      </c>
      <c r="F283">
        <f t="shared" si="51"/>
        <v>0.4</v>
      </c>
      <c r="G283">
        <f t="shared" si="53"/>
        <v>120</v>
      </c>
      <c r="H283">
        <f t="shared" si="54"/>
        <v>0</v>
      </c>
      <c r="I283">
        <f t="shared" si="55"/>
        <v>32940</v>
      </c>
      <c r="J283">
        <f t="shared" si="55"/>
        <v>14150</v>
      </c>
      <c r="K283">
        <f t="shared" si="52"/>
        <v>18790</v>
      </c>
      <c r="L283">
        <f t="shared" si="56"/>
        <v>0</v>
      </c>
      <c r="M283">
        <f t="shared" si="57"/>
        <v>22</v>
      </c>
      <c r="N283">
        <f t="shared" si="58"/>
        <v>264</v>
      </c>
      <c r="O283">
        <f t="shared" si="59"/>
        <v>0</v>
      </c>
      <c r="P283">
        <f t="shared" si="60"/>
        <v>28024</v>
      </c>
    </row>
    <row r="284" spans="1:16" x14ac:dyDescent="0.3">
      <c r="A284" s="2">
        <v>45209</v>
      </c>
      <c r="B284" t="s">
        <v>8</v>
      </c>
      <c r="C284">
        <v>10</v>
      </c>
      <c r="D284">
        <f t="shared" si="49"/>
        <v>2</v>
      </c>
      <c r="E284">
        <f t="shared" si="50"/>
        <v>10</v>
      </c>
      <c r="F284">
        <f t="shared" si="51"/>
        <v>0.4</v>
      </c>
      <c r="G284">
        <f t="shared" si="53"/>
        <v>120</v>
      </c>
      <c r="H284">
        <f t="shared" si="54"/>
        <v>0</v>
      </c>
      <c r="I284">
        <f t="shared" si="55"/>
        <v>33060</v>
      </c>
      <c r="J284">
        <f t="shared" si="55"/>
        <v>14150</v>
      </c>
      <c r="K284">
        <f t="shared" si="52"/>
        <v>18910</v>
      </c>
      <c r="L284">
        <f t="shared" si="56"/>
        <v>0</v>
      </c>
      <c r="M284">
        <f t="shared" si="57"/>
        <v>22</v>
      </c>
      <c r="N284">
        <f t="shared" si="58"/>
        <v>264</v>
      </c>
      <c r="O284">
        <f t="shared" si="59"/>
        <v>0</v>
      </c>
      <c r="P284">
        <f t="shared" si="60"/>
        <v>28288</v>
      </c>
    </row>
    <row r="285" spans="1:16" x14ac:dyDescent="0.3">
      <c r="A285" s="2">
        <v>45210</v>
      </c>
      <c r="B285" t="s">
        <v>8</v>
      </c>
      <c r="C285">
        <v>10</v>
      </c>
      <c r="D285">
        <f t="shared" si="49"/>
        <v>3</v>
      </c>
      <c r="E285">
        <f t="shared" si="50"/>
        <v>10</v>
      </c>
      <c r="F285">
        <f t="shared" si="51"/>
        <v>0.4</v>
      </c>
      <c r="G285">
        <f t="shared" si="53"/>
        <v>120</v>
      </c>
      <c r="H285">
        <f t="shared" si="54"/>
        <v>0</v>
      </c>
      <c r="I285">
        <f t="shared" si="55"/>
        <v>33180</v>
      </c>
      <c r="J285">
        <f t="shared" si="55"/>
        <v>14150</v>
      </c>
      <c r="K285">
        <f t="shared" si="52"/>
        <v>19030</v>
      </c>
      <c r="L285">
        <f t="shared" si="56"/>
        <v>0</v>
      </c>
      <c r="M285">
        <f t="shared" si="57"/>
        <v>22</v>
      </c>
      <c r="N285">
        <f t="shared" si="58"/>
        <v>264</v>
      </c>
      <c r="O285">
        <f t="shared" si="59"/>
        <v>0</v>
      </c>
      <c r="P285">
        <f t="shared" si="60"/>
        <v>28552</v>
      </c>
    </row>
    <row r="286" spans="1:16" x14ac:dyDescent="0.3">
      <c r="A286" s="2">
        <v>45211</v>
      </c>
      <c r="B286" t="s">
        <v>8</v>
      </c>
      <c r="C286">
        <v>10</v>
      </c>
      <c r="D286">
        <f t="shared" si="49"/>
        <v>4</v>
      </c>
      <c r="E286">
        <f t="shared" si="50"/>
        <v>10</v>
      </c>
      <c r="F286">
        <f t="shared" si="51"/>
        <v>0.4</v>
      </c>
      <c r="G286">
        <f t="shared" si="53"/>
        <v>120</v>
      </c>
      <c r="H286">
        <f t="shared" si="54"/>
        <v>0</v>
      </c>
      <c r="I286">
        <f t="shared" si="55"/>
        <v>33300</v>
      </c>
      <c r="J286">
        <f t="shared" si="55"/>
        <v>14150</v>
      </c>
      <c r="K286">
        <f t="shared" si="52"/>
        <v>19150</v>
      </c>
      <c r="L286">
        <f t="shared" si="56"/>
        <v>0</v>
      </c>
      <c r="M286">
        <f t="shared" si="57"/>
        <v>22</v>
      </c>
      <c r="N286">
        <f t="shared" si="58"/>
        <v>264</v>
      </c>
      <c r="O286">
        <f t="shared" si="59"/>
        <v>0</v>
      </c>
      <c r="P286">
        <f t="shared" si="60"/>
        <v>28816</v>
      </c>
    </row>
    <row r="287" spans="1:16" x14ac:dyDescent="0.3">
      <c r="A287" s="2">
        <v>45212</v>
      </c>
      <c r="B287" t="s">
        <v>8</v>
      </c>
      <c r="C287">
        <v>10</v>
      </c>
      <c r="D287">
        <f t="shared" si="49"/>
        <v>5</v>
      </c>
      <c r="E287">
        <f t="shared" si="50"/>
        <v>10</v>
      </c>
      <c r="F287">
        <f t="shared" si="51"/>
        <v>0.4</v>
      </c>
      <c r="G287">
        <f t="shared" si="53"/>
        <v>120</v>
      </c>
      <c r="H287">
        <f t="shared" si="54"/>
        <v>0</v>
      </c>
      <c r="I287">
        <f t="shared" si="55"/>
        <v>33420</v>
      </c>
      <c r="J287">
        <f t="shared" si="55"/>
        <v>14150</v>
      </c>
      <c r="K287">
        <f t="shared" si="52"/>
        <v>19270</v>
      </c>
      <c r="L287">
        <f t="shared" si="56"/>
        <v>0</v>
      </c>
      <c r="M287">
        <f t="shared" si="57"/>
        <v>22</v>
      </c>
      <c r="N287">
        <f t="shared" si="58"/>
        <v>264</v>
      </c>
      <c r="O287">
        <f t="shared" si="59"/>
        <v>0</v>
      </c>
      <c r="P287">
        <f t="shared" si="60"/>
        <v>29080</v>
      </c>
    </row>
    <row r="288" spans="1:16" x14ac:dyDescent="0.3">
      <c r="A288" s="2">
        <v>45213</v>
      </c>
      <c r="B288" t="s">
        <v>8</v>
      </c>
      <c r="C288">
        <v>10</v>
      </c>
      <c r="D288">
        <f t="shared" si="49"/>
        <v>6</v>
      </c>
      <c r="E288">
        <f t="shared" si="50"/>
        <v>10</v>
      </c>
      <c r="F288">
        <f t="shared" si="51"/>
        <v>0.4</v>
      </c>
      <c r="G288">
        <f t="shared" si="53"/>
        <v>0</v>
      </c>
      <c r="H288">
        <f t="shared" si="54"/>
        <v>0</v>
      </c>
      <c r="I288">
        <f t="shared" si="55"/>
        <v>33420</v>
      </c>
      <c r="J288">
        <f t="shared" si="55"/>
        <v>14150</v>
      </c>
      <c r="K288">
        <f t="shared" si="52"/>
        <v>19270</v>
      </c>
      <c r="L288">
        <f t="shared" si="56"/>
        <v>0</v>
      </c>
      <c r="M288">
        <f t="shared" si="57"/>
        <v>22</v>
      </c>
      <c r="N288">
        <f t="shared" si="58"/>
        <v>0</v>
      </c>
      <c r="O288">
        <f t="shared" si="59"/>
        <v>0</v>
      </c>
      <c r="P288">
        <f t="shared" si="60"/>
        <v>29080</v>
      </c>
    </row>
    <row r="289" spans="1:16" x14ac:dyDescent="0.3">
      <c r="A289" s="2">
        <v>45214</v>
      </c>
      <c r="B289" t="s">
        <v>8</v>
      </c>
      <c r="C289">
        <v>10</v>
      </c>
      <c r="D289">
        <f t="shared" si="49"/>
        <v>7</v>
      </c>
      <c r="E289">
        <f t="shared" si="50"/>
        <v>10</v>
      </c>
      <c r="F289">
        <f t="shared" si="51"/>
        <v>0.4</v>
      </c>
      <c r="G289">
        <f t="shared" si="53"/>
        <v>0</v>
      </c>
      <c r="H289">
        <f t="shared" si="54"/>
        <v>150</v>
      </c>
      <c r="I289">
        <f t="shared" si="55"/>
        <v>33420</v>
      </c>
      <c r="J289">
        <f t="shared" si="55"/>
        <v>14300</v>
      </c>
      <c r="K289">
        <f t="shared" si="52"/>
        <v>19120</v>
      </c>
      <c r="L289">
        <f t="shared" si="56"/>
        <v>0</v>
      </c>
      <c r="M289">
        <f t="shared" si="57"/>
        <v>22</v>
      </c>
      <c r="N289">
        <f t="shared" si="58"/>
        <v>0</v>
      </c>
      <c r="O289">
        <f t="shared" si="59"/>
        <v>330</v>
      </c>
      <c r="P289">
        <f t="shared" si="60"/>
        <v>28750</v>
      </c>
    </row>
    <row r="290" spans="1:16" x14ac:dyDescent="0.3">
      <c r="A290" s="2">
        <v>45215</v>
      </c>
      <c r="B290" t="s">
        <v>8</v>
      </c>
      <c r="C290">
        <v>10</v>
      </c>
      <c r="D290">
        <f t="shared" si="49"/>
        <v>1</v>
      </c>
      <c r="E290">
        <f t="shared" si="50"/>
        <v>10</v>
      </c>
      <c r="F290">
        <f t="shared" si="51"/>
        <v>0.4</v>
      </c>
      <c r="G290">
        <f t="shared" si="53"/>
        <v>120</v>
      </c>
      <c r="H290">
        <f t="shared" si="54"/>
        <v>0</v>
      </c>
      <c r="I290">
        <f t="shared" si="55"/>
        <v>33540</v>
      </c>
      <c r="J290">
        <f t="shared" si="55"/>
        <v>14300</v>
      </c>
      <c r="K290">
        <f t="shared" si="52"/>
        <v>19240</v>
      </c>
      <c r="L290">
        <f t="shared" si="56"/>
        <v>0</v>
      </c>
      <c r="M290">
        <f t="shared" si="57"/>
        <v>22</v>
      </c>
      <c r="N290">
        <f t="shared" si="58"/>
        <v>264</v>
      </c>
      <c r="O290">
        <f t="shared" si="59"/>
        <v>0</v>
      </c>
      <c r="P290">
        <f t="shared" si="60"/>
        <v>29014</v>
      </c>
    </row>
    <row r="291" spans="1:16" x14ac:dyDescent="0.3">
      <c r="A291" s="2">
        <v>45216</v>
      </c>
      <c r="B291" t="s">
        <v>8</v>
      </c>
      <c r="C291">
        <v>10</v>
      </c>
      <c r="D291">
        <f t="shared" si="49"/>
        <v>2</v>
      </c>
      <c r="E291">
        <f t="shared" si="50"/>
        <v>10</v>
      </c>
      <c r="F291">
        <f t="shared" si="51"/>
        <v>0.4</v>
      </c>
      <c r="G291">
        <f t="shared" si="53"/>
        <v>120</v>
      </c>
      <c r="H291">
        <f t="shared" si="54"/>
        <v>0</v>
      </c>
      <c r="I291">
        <f t="shared" si="55"/>
        <v>33660</v>
      </c>
      <c r="J291">
        <f t="shared" si="55"/>
        <v>14300</v>
      </c>
      <c r="K291">
        <f t="shared" si="52"/>
        <v>19360</v>
      </c>
      <c r="L291">
        <f t="shared" si="56"/>
        <v>0</v>
      </c>
      <c r="M291">
        <f t="shared" si="57"/>
        <v>22</v>
      </c>
      <c r="N291">
        <f t="shared" si="58"/>
        <v>264</v>
      </c>
      <c r="O291">
        <f t="shared" si="59"/>
        <v>0</v>
      </c>
      <c r="P291">
        <f t="shared" si="60"/>
        <v>29278</v>
      </c>
    </row>
    <row r="292" spans="1:16" x14ac:dyDescent="0.3">
      <c r="A292" s="2">
        <v>45217</v>
      </c>
      <c r="B292" t="s">
        <v>8</v>
      </c>
      <c r="C292">
        <v>10</v>
      </c>
      <c r="D292">
        <f t="shared" si="49"/>
        <v>3</v>
      </c>
      <c r="E292">
        <f t="shared" si="50"/>
        <v>10</v>
      </c>
      <c r="F292">
        <f t="shared" si="51"/>
        <v>0.4</v>
      </c>
      <c r="G292">
        <f t="shared" si="53"/>
        <v>120</v>
      </c>
      <c r="H292">
        <f t="shared" si="54"/>
        <v>0</v>
      </c>
      <c r="I292">
        <f t="shared" si="55"/>
        <v>33780</v>
      </c>
      <c r="J292">
        <f t="shared" si="55"/>
        <v>14300</v>
      </c>
      <c r="K292">
        <f t="shared" si="52"/>
        <v>19480</v>
      </c>
      <c r="L292">
        <f t="shared" si="56"/>
        <v>0</v>
      </c>
      <c r="M292">
        <f t="shared" si="57"/>
        <v>22</v>
      </c>
      <c r="N292">
        <f t="shared" si="58"/>
        <v>264</v>
      </c>
      <c r="O292">
        <f t="shared" si="59"/>
        <v>0</v>
      </c>
      <c r="P292">
        <f t="shared" si="60"/>
        <v>29542</v>
      </c>
    </row>
    <row r="293" spans="1:16" x14ac:dyDescent="0.3">
      <c r="A293" s="2">
        <v>45218</v>
      </c>
      <c r="B293" t="s">
        <v>8</v>
      </c>
      <c r="C293">
        <v>10</v>
      </c>
      <c r="D293">
        <f t="shared" si="49"/>
        <v>4</v>
      </c>
      <c r="E293">
        <f t="shared" si="50"/>
        <v>10</v>
      </c>
      <c r="F293">
        <f t="shared" si="51"/>
        <v>0.4</v>
      </c>
      <c r="G293">
        <f t="shared" si="53"/>
        <v>120</v>
      </c>
      <c r="H293">
        <f t="shared" si="54"/>
        <v>0</v>
      </c>
      <c r="I293">
        <f t="shared" si="55"/>
        <v>33900</v>
      </c>
      <c r="J293">
        <f t="shared" si="55"/>
        <v>14300</v>
      </c>
      <c r="K293">
        <f t="shared" si="52"/>
        <v>19600</v>
      </c>
      <c r="L293">
        <f t="shared" si="56"/>
        <v>0</v>
      </c>
      <c r="M293">
        <f t="shared" si="57"/>
        <v>22</v>
      </c>
      <c r="N293">
        <f t="shared" si="58"/>
        <v>264</v>
      </c>
      <c r="O293">
        <f t="shared" si="59"/>
        <v>0</v>
      </c>
      <c r="P293">
        <f t="shared" si="60"/>
        <v>29806</v>
      </c>
    </row>
    <row r="294" spans="1:16" x14ac:dyDescent="0.3">
      <c r="A294" s="2">
        <v>45219</v>
      </c>
      <c r="B294" t="s">
        <v>8</v>
      </c>
      <c r="C294">
        <v>10</v>
      </c>
      <c r="D294">
        <f t="shared" si="49"/>
        <v>5</v>
      </c>
      <c r="E294">
        <f t="shared" si="50"/>
        <v>10</v>
      </c>
      <c r="F294">
        <f t="shared" si="51"/>
        <v>0.4</v>
      </c>
      <c r="G294">
        <f t="shared" si="53"/>
        <v>120</v>
      </c>
      <c r="H294">
        <f t="shared" si="54"/>
        <v>0</v>
      </c>
      <c r="I294">
        <f t="shared" si="55"/>
        <v>34020</v>
      </c>
      <c r="J294">
        <f t="shared" si="55"/>
        <v>14300</v>
      </c>
      <c r="K294">
        <f t="shared" si="52"/>
        <v>19720</v>
      </c>
      <c r="L294">
        <f t="shared" si="56"/>
        <v>0</v>
      </c>
      <c r="M294">
        <f t="shared" si="57"/>
        <v>22</v>
      </c>
      <c r="N294">
        <f t="shared" si="58"/>
        <v>264</v>
      </c>
      <c r="O294">
        <f t="shared" si="59"/>
        <v>0</v>
      </c>
      <c r="P294">
        <f t="shared" si="60"/>
        <v>30070</v>
      </c>
    </row>
    <row r="295" spans="1:16" x14ac:dyDescent="0.3">
      <c r="A295" s="2">
        <v>45220</v>
      </c>
      <c r="B295" t="s">
        <v>8</v>
      </c>
      <c r="C295">
        <v>10</v>
      </c>
      <c r="D295">
        <f t="shared" si="49"/>
        <v>6</v>
      </c>
      <c r="E295">
        <f t="shared" si="50"/>
        <v>10</v>
      </c>
      <c r="F295">
        <f t="shared" si="51"/>
        <v>0.4</v>
      </c>
      <c r="G295">
        <f t="shared" si="53"/>
        <v>0</v>
      </c>
      <c r="H295">
        <f t="shared" si="54"/>
        <v>0</v>
      </c>
      <c r="I295">
        <f t="shared" si="55"/>
        <v>34020</v>
      </c>
      <c r="J295">
        <f t="shared" si="55"/>
        <v>14300</v>
      </c>
      <c r="K295">
        <f t="shared" si="52"/>
        <v>19720</v>
      </c>
      <c r="L295">
        <f t="shared" si="56"/>
        <v>0</v>
      </c>
      <c r="M295">
        <f t="shared" si="57"/>
        <v>22</v>
      </c>
      <c r="N295">
        <f t="shared" si="58"/>
        <v>0</v>
      </c>
      <c r="O295">
        <f t="shared" si="59"/>
        <v>0</v>
      </c>
      <c r="P295">
        <f t="shared" si="60"/>
        <v>30070</v>
      </c>
    </row>
    <row r="296" spans="1:16" x14ac:dyDescent="0.3">
      <c r="A296" s="2">
        <v>45221</v>
      </c>
      <c r="B296" t="s">
        <v>8</v>
      </c>
      <c r="C296">
        <v>10</v>
      </c>
      <c r="D296">
        <f t="shared" si="49"/>
        <v>7</v>
      </c>
      <c r="E296">
        <f t="shared" si="50"/>
        <v>10</v>
      </c>
      <c r="F296">
        <f t="shared" si="51"/>
        <v>0.4</v>
      </c>
      <c r="G296">
        <f t="shared" si="53"/>
        <v>0</v>
      </c>
      <c r="H296">
        <f t="shared" si="54"/>
        <v>150</v>
      </c>
      <c r="I296">
        <f t="shared" si="55"/>
        <v>34020</v>
      </c>
      <c r="J296">
        <f t="shared" si="55"/>
        <v>14450</v>
      </c>
      <c r="K296">
        <f t="shared" si="52"/>
        <v>19570</v>
      </c>
      <c r="L296">
        <f t="shared" si="56"/>
        <v>0</v>
      </c>
      <c r="M296">
        <f t="shared" si="57"/>
        <v>22</v>
      </c>
      <c r="N296">
        <f t="shared" si="58"/>
        <v>0</v>
      </c>
      <c r="O296">
        <f t="shared" si="59"/>
        <v>330</v>
      </c>
      <c r="P296">
        <f t="shared" si="60"/>
        <v>29740</v>
      </c>
    </row>
    <row r="297" spans="1:16" x14ac:dyDescent="0.3">
      <c r="A297" s="2">
        <v>45222</v>
      </c>
      <c r="B297" t="s">
        <v>8</v>
      </c>
      <c r="C297">
        <v>10</v>
      </c>
      <c r="D297">
        <f t="shared" si="49"/>
        <v>1</v>
      </c>
      <c r="E297">
        <f t="shared" si="50"/>
        <v>10</v>
      </c>
      <c r="F297">
        <f t="shared" si="51"/>
        <v>0.4</v>
      </c>
      <c r="G297">
        <f t="shared" si="53"/>
        <v>120</v>
      </c>
      <c r="H297">
        <f t="shared" si="54"/>
        <v>0</v>
      </c>
      <c r="I297">
        <f t="shared" si="55"/>
        <v>34140</v>
      </c>
      <c r="J297">
        <f t="shared" si="55"/>
        <v>14450</v>
      </c>
      <c r="K297">
        <f t="shared" si="52"/>
        <v>19690</v>
      </c>
      <c r="L297">
        <f t="shared" si="56"/>
        <v>0</v>
      </c>
      <c r="M297">
        <f t="shared" si="57"/>
        <v>22</v>
      </c>
      <c r="N297">
        <f t="shared" si="58"/>
        <v>264</v>
      </c>
      <c r="O297">
        <f t="shared" si="59"/>
        <v>0</v>
      </c>
      <c r="P297">
        <f t="shared" si="60"/>
        <v>30004</v>
      </c>
    </row>
    <row r="298" spans="1:16" x14ac:dyDescent="0.3">
      <c r="A298" s="2">
        <v>45223</v>
      </c>
      <c r="B298" t="s">
        <v>8</v>
      </c>
      <c r="C298">
        <v>10</v>
      </c>
      <c r="D298">
        <f t="shared" si="49"/>
        <v>2</v>
      </c>
      <c r="E298">
        <f t="shared" si="50"/>
        <v>10</v>
      </c>
      <c r="F298">
        <f t="shared" si="51"/>
        <v>0.4</v>
      </c>
      <c r="G298">
        <f t="shared" si="53"/>
        <v>120</v>
      </c>
      <c r="H298">
        <f t="shared" si="54"/>
        <v>0</v>
      </c>
      <c r="I298">
        <f t="shared" si="55"/>
        <v>34260</v>
      </c>
      <c r="J298">
        <f t="shared" si="55"/>
        <v>14450</v>
      </c>
      <c r="K298">
        <f t="shared" si="52"/>
        <v>19810</v>
      </c>
      <c r="L298">
        <f t="shared" si="56"/>
        <v>0</v>
      </c>
      <c r="M298">
        <f t="shared" si="57"/>
        <v>22</v>
      </c>
      <c r="N298">
        <f t="shared" si="58"/>
        <v>264</v>
      </c>
      <c r="O298">
        <f t="shared" si="59"/>
        <v>0</v>
      </c>
      <c r="P298">
        <f t="shared" si="60"/>
        <v>30268</v>
      </c>
    </row>
    <row r="299" spans="1:16" x14ac:dyDescent="0.3">
      <c r="A299" s="2">
        <v>45224</v>
      </c>
      <c r="B299" t="s">
        <v>8</v>
      </c>
      <c r="C299">
        <v>10</v>
      </c>
      <c r="D299">
        <f t="shared" si="49"/>
        <v>3</v>
      </c>
      <c r="E299">
        <f t="shared" si="50"/>
        <v>10</v>
      </c>
      <c r="F299">
        <f t="shared" si="51"/>
        <v>0.4</v>
      </c>
      <c r="G299">
        <f t="shared" si="53"/>
        <v>120</v>
      </c>
      <c r="H299">
        <f t="shared" si="54"/>
        <v>0</v>
      </c>
      <c r="I299">
        <f t="shared" si="55"/>
        <v>34380</v>
      </c>
      <c r="J299">
        <f t="shared" si="55"/>
        <v>14450</v>
      </c>
      <c r="K299">
        <f t="shared" si="52"/>
        <v>19930</v>
      </c>
      <c r="L299">
        <f t="shared" si="56"/>
        <v>0</v>
      </c>
      <c r="M299">
        <f t="shared" si="57"/>
        <v>22</v>
      </c>
      <c r="N299">
        <f t="shared" si="58"/>
        <v>264</v>
      </c>
      <c r="O299">
        <f t="shared" si="59"/>
        <v>0</v>
      </c>
      <c r="P299">
        <f t="shared" si="60"/>
        <v>30532</v>
      </c>
    </row>
    <row r="300" spans="1:16" x14ac:dyDescent="0.3">
      <c r="A300" s="2">
        <v>45225</v>
      </c>
      <c r="B300" t="s">
        <v>8</v>
      </c>
      <c r="C300">
        <v>10</v>
      </c>
      <c r="D300">
        <f t="shared" si="49"/>
        <v>4</v>
      </c>
      <c r="E300">
        <f t="shared" si="50"/>
        <v>10</v>
      </c>
      <c r="F300">
        <f t="shared" si="51"/>
        <v>0.4</v>
      </c>
      <c r="G300">
        <f t="shared" si="53"/>
        <v>120</v>
      </c>
      <c r="H300">
        <f t="shared" si="54"/>
        <v>0</v>
      </c>
      <c r="I300">
        <f t="shared" si="55"/>
        <v>34500</v>
      </c>
      <c r="J300">
        <f t="shared" si="55"/>
        <v>14450</v>
      </c>
      <c r="K300">
        <f t="shared" si="52"/>
        <v>20050</v>
      </c>
      <c r="L300">
        <f t="shared" si="56"/>
        <v>0</v>
      </c>
      <c r="M300">
        <f t="shared" si="57"/>
        <v>22</v>
      </c>
      <c r="N300">
        <f t="shared" si="58"/>
        <v>264</v>
      </c>
      <c r="O300">
        <f t="shared" si="59"/>
        <v>0</v>
      </c>
      <c r="P300">
        <f t="shared" si="60"/>
        <v>30796</v>
      </c>
    </row>
    <row r="301" spans="1:16" x14ac:dyDescent="0.3">
      <c r="A301" s="2">
        <v>45226</v>
      </c>
      <c r="B301" t="s">
        <v>8</v>
      </c>
      <c r="C301">
        <v>10</v>
      </c>
      <c r="D301">
        <f t="shared" si="49"/>
        <v>5</v>
      </c>
      <c r="E301">
        <f t="shared" si="50"/>
        <v>10</v>
      </c>
      <c r="F301">
        <f t="shared" si="51"/>
        <v>0.4</v>
      </c>
      <c r="G301">
        <f t="shared" si="53"/>
        <v>120</v>
      </c>
      <c r="H301">
        <f t="shared" si="54"/>
        <v>0</v>
      </c>
      <c r="I301">
        <f t="shared" si="55"/>
        <v>34620</v>
      </c>
      <c r="J301">
        <f t="shared" si="55"/>
        <v>14450</v>
      </c>
      <c r="K301">
        <f t="shared" si="52"/>
        <v>20170</v>
      </c>
      <c r="L301">
        <f t="shared" si="56"/>
        <v>0</v>
      </c>
      <c r="M301">
        <f t="shared" si="57"/>
        <v>22</v>
      </c>
      <c r="N301">
        <f t="shared" si="58"/>
        <v>264</v>
      </c>
      <c r="O301">
        <f t="shared" si="59"/>
        <v>0</v>
      </c>
      <c r="P301">
        <f t="shared" si="60"/>
        <v>31060</v>
      </c>
    </row>
    <row r="302" spans="1:16" x14ac:dyDescent="0.3">
      <c r="A302" s="2">
        <v>45227</v>
      </c>
      <c r="B302" t="s">
        <v>8</v>
      </c>
      <c r="C302">
        <v>10</v>
      </c>
      <c r="D302">
        <f t="shared" si="49"/>
        <v>6</v>
      </c>
      <c r="E302">
        <f t="shared" si="50"/>
        <v>10</v>
      </c>
      <c r="F302">
        <f t="shared" si="51"/>
        <v>0.4</v>
      </c>
      <c r="G302">
        <f t="shared" si="53"/>
        <v>0</v>
      </c>
      <c r="H302">
        <f t="shared" si="54"/>
        <v>0</v>
      </c>
      <c r="I302">
        <f t="shared" si="55"/>
        <v>34620</v>
      </c>
      <c r="J302">
        <f t="shared" si="55"/>
        <v>14450</v>
      </c>
      <c r="K302">
        <f t="shared" si="52"/>
        <v>20170</v>
      </c>
      <c r="L302">
        <f t="shared" si="56"/>
        <v>0</v>
      </c>
      <c r="M302">
        <f t="shared" si="57"/>
        <v>22</v>
      </c>
      <c r="N302">
        <f t="shared" si="58"/>
        <v>0</v>
      </c>
      <c r="O302">
        <f t="shared" si="59"/>
        <v>0</v>
      </c>
      <c r="P302">
        <f t="shared" si="60"/>
        <v>31060</v>
      </c>
    </row>
    <row r="303" spans="1:16" x14ac:dyDescent="0.3">
      <c r="A303" s="2">
        <v>45228</v>
      </c>
      <c r="B303" t="s">
        <v>8</v>
      </c>
      <c r="C303">
        <v>10</v>
      </c>
      <c r="D303">
        <f t="shared" si="49"/>
        <v>7</v>
      </c>
      <c r="E303">
        <f t="shared" si="50"/>
        <v>10</v>
      </c>
      <c r="F303">
        <f t="shared" si="51"/>
        <v>0.4</v>
      </c>
      <c r="G303">
        <f t="shared" si="53"/>
        <v>0</v>
      </c>
      <c r="H303">
        <f t="shared" si="54"/>
        <v>150</v>
      </c>
      <c r="I303">
        <f t="shared" si="55"/>
        <v>34620</v>
      </c>
      <c r="J303">
        <f t="shared" si="55"/>
        <v>14600</v>
      </c>
      <c r="K303">
        <f t="shared" si="52"/>
        <v>20020</v>
      </c>
      <c r="L303">
        <f t="shared" si="56"/>
        <v>0</v>
      </c>
      <c r="M303">
        <f t="shared" si="57"/>
        <v>22</v>
      </c>
      <c r="N303">
        <f t="shared" si="58"/>
        <v>0</v>
      </c>
      <c r="O303">
        <f t="shared" si="59"/>
        <v>330</v>
      </c>
      <c r="P303">
        <f t="shared" si="60"/>
        <v>30730</v>
      </c>
    </row>
    <row r="304" spans="1:16" x14ac:dyDescent="0.3">
      <c r="A304" s="2">
        <v>45229</v>
      </c>
      <c r="B304" t="s">
        <v>8</v>
      </c>
      <c r="C304">
        <v>10</v>
      </c>
      <c r="D304">
        <f t="shared" si="49"/>
        <v>1</v>
      </c>
      <c r="E304">
        <f t="shared" si="50"/>
        <v>10</v>
      </c>
      <c r="F304">
        <f t="shared" si="51"/>
        <v>0.4</v>
      </c>
      <c r="G304">
        <f t="shared" si="53"/>
        <v>120</v>
      </c>
      <c r="H304">
        <f t="shared" si="54"/>
        <v>0</v>
      </c>
      <c r="I304">
        <f t="shared" si="55"/>
        <v>34740</v>
      </c>
      <c r="J304">
        <f t="shared" si="55"/>
        <v>14600</v>
      </c>
      <c r="K304">
        <f t="shared" si="52"/>
        <v>20140</v>
      </c>
      <c r="L304">
        <f t="shared" si="56"/>
        <v>0</v>
      </c>
      <c r="M304">
        <f t="shared" si="57"/>
        <v>22</v>
      </c>
      <c r="N304">
        <f t="shared" si="58"/>
        <v>264</v>
      </c>
      <c r="O304">
        <f t="shared" si="59"/>
        <v>0</v>
      </c>
      <c r="P304">
        <f t="shared" si="60"/>
        <v>30994</v>
      </c>
    </row>
    <row r="305" spans="1:16" x14ac:dyDescent="0.3">
      <c r="A305" s="2">
        <v>45230</v>
      </c>
      <c r="B305" t="s">
        <v>8</v>
      </c>
      <c r="C305">
        <v>10</v>
      </c>
      <c r="D305">
        <f t="shared" si="49"/>
        <v>2</v>
      </c>
      <c r="E305">
        <f t="shared" si="50"/>
        <v>10</v>
      </c>
      <c r="F305">
        <f t="shared" si="51"/>
        <v>0.4</v>
      </c>
      <c r="G305">
        <f t="shared" si="53"/>
        <v>120</v>
      </c>
      <c r="H305">
        <f t="shared" si="54"/>
        <v>0</v>
      </c>
      <c r="I305">
        <f t="shared" si="55"/>
        <v>34860</v>
      </c>
      <c r="J305">
        <f t="shared" si="55"/>
        <v>14600</v>
      </c>
      <c r="K305">
        <f t="shared" si="52"/>
        <v>20260</v>
      </c>
      <c r="L305">
        <f t="shared" si="56"/>
        <v>3</v>
      </c>
      <c r="M305">
        <f t="shared" si="57"/>
        <v>25</v>
      </c>
      <c r="N305">
        <f t="shared" si="58"/>
        <v>264</v>
      </c>
      <c r="O305">
        <f t="shared" si="59"/>
        <v>0</v>
      </c>
      <c r="P305">
        <f t="shared" si="60"/>
        <v>31258</v>
      </c>
    </row>
    <row r="306" spans="1:16" x14ac:dyDescent="0.3">
      <c r="A306" s="2">
        <v>45231</v>
      </c>
      <c r="B306" t="s">
        <v>8</v>
      </c>
      <c r="C306">
        <v>10</v>
      </c>
      <c r="D306">
        <f t="shared" si="49"/>
        <v>3</v>
      </c>
      <c r="E306">
        <f t="shared" si="50"/>
        <v>11</v>
      </c>
      <c r="F306">
        <f t="shared" si="51"/>
        <v>0.4</v>
      </c>
      <c r="G306">
        <f t="shared" si="53"/>
        <v>120</v>
      </c>
      <c r="H306">
        <f t="shared" si="54"/>
        <v>0</v>
      </c>
      <c r="I306">
        <f t="shared" si="55"/>
        <v>34980</v>
      </c>
      <c r="J306">
        <f t="shared" si="55"/>
        <v>14600</v>
      </c>
      <c r="K306">
        <f t="shared" si="52"/>
        <v>20380</v>
      </c>
      <c r="L306">
        <f t="shared" si="56"/>
        <v>0</v>
      </c>
      <c r="M306">
        <f t="shared" si="57"/>
        <v>25</v>
      </c>
      <c r="N306">
        <f t="shared" si="58"/>
        <v>300</v>
      </c>
      <c r="O306">
        <f t="shared" si="59"/>
        <v>0</v>
      </c>
      <c r="P306">
        <f t="shared" si="60"/>
        <v>31558</v>
      </c>
    </row>
    <row r="307" spans="1:16" x14ac:dyDescent="0.3">
      <c r="A307" s="2">
        <v>45232</v>
      </c>
      <c r="B307" t="s">
        <v>8</v>
      </c>
      <c r="C307">
        <v>10</v>
      </c>
      <c r="D307">
        <f t="shared" si="49"/>
        <v>4</v>
      </c>
      <c r="E307">
        <f t="shared" si="50"/>
        <v>11</v>
      </c>
      <c r="F307">
        <f t="shared" si="51"/>
        <v>0.4</v>
      </c>
      <c r="G307">
        <f t="shared" si="53"/>
        <v>120</v>
      </c>
      <c r="H307">
        <f t="shared" si="54"/>
        <v>0</v>
      </c>
      <c r="I307">
        <f t="shared" si="55"/>
        <v>35100</v>
      </c>
      <c r="J307">
        <f t="shared" si="55"/>
        <v>14600</v>
      </c>
      <c r="K307">
        <f t="shared" si="52"/>
        <v>20500</v>
      </c>
      <c r="L307">
        <f t="shared" si="56"/>
        <v>0</v>
      </c>
      <c r="M307">
        <f t="shared" si="57"/>
        <v>25</v>
      </c>
      <c r="N307">
        <f t="shared" si="58"/>
        <v>300</v>
      </c>
      <c r="O307">
        <f t="shared" si="59"/>
        <v>0</v>
      </c>
      <c r="P307">
        <f t="shared" si="60"/>
        <v>31858</v>
      </c>
    </row>
    <row r="308" spans="1:16" x14ac:dyDescent="0.3">
      <c r="A308" s="2">
        <v>45233</v>
      </c>
      <c r="B308" t="s">
        <v>8</v>
      </c>
      <c r="C308">
        <v>10</v>
      </c>
      <c r="D308">
        <f t="shared" si="49"/>
        <v>5</v>
      </c>
      <c r="E308">
        <f t="shared" si="50"/>
        <v>11</v>
      </c>
      <c r="F308">
        <f t="shared" si="51"/>
        <v>0.4</v>
      </c>
      <c r="G308">
        <f t="shared" si="53"/>
        <v>120</v>
      </c>
      <c r="H308">
        <f t="shared" si="54"/>
        <v>0</v>
      </c>
      <c r="I308">
        <f t="shared" si="55"/>
        <v>35220</v>
      </c>
      <c r="J308">
        <f t="shared" si="55"/>
        <v>14600</v>
      </c>
      <c r="K308">
        <f t="shared" si="52"/>
        <v>20620</v>
      </c>
      <c r="L308">
        <f t="shared" si="56"/>
        <v>0</v>
      </c>
      <c r="M308">
        <f t="shared" si="57"/>
        <v>25</v>
      </c>
      <c r="N308">
        <f t="shared" si="58"/>
        <v>300</v>
      </c>
      <c r="O308">
        <f t="shared" si="59"/>
        <v>0</v>
      </c>
      <c r="P308">
        <f t="shared" si="60"/>
        <v>32158</v>
      </c>
    </row>
    <row r="309" spans="1:16" x14ac:dyDescent="0.3">
      <c r="A309" s="2">
        <v>45234</v>
      </c>
      <c r="B309" t="s">
        <v>8</v>
      </c>
      <c r="C309">
        <v>10</v>
      </c>
      <c r="D309">
        <f t="shared" si="49"/>
        <v>6</v>
      </c>
      <c r="E309">
        <f t="shared" si="50"/>
        <v>11</v>
      </c>
      <c r="F309">
        <f t="shared" si="51"/>
        <v>0.4</v>
      </c>
      <c r="G309">
        <f t="shared" si="53"/>
        <v>0</v>
      </c>
      <c r="H309">
        <f t="shared" si="54"/>
        <v>0</v>
      </c>
      <c r="I309">
        <f t="shared" si="55"/>
        <v>35220</v>
      </c>
      <c r="J309">
        <f t="shared" si="55"/>
        <v>14600</v>
      </c>
      <c r="K309">
        <f t="shared" si="52"/>
        <v>20620</v>
      </c>
      <c r="L309">
        <f t="shared" si="56"/>
        <v>0</v>
      </c>
      <c r="M309">
        <f t="shared" si="57"/>
        <v>25</v>
      </c>
      <c r="N309">
        <f t="shared" si="58"/>
        <v>0</v>
      </c>
      <c r="O309">
        <f t="shared" si="59"/>
        <v>0</v>
      </c>
      <c r="P309">
        <f t="shared" si="60"/>
        <v>32158</v>
      </c>
    </row>
    <row r="310" spans="1:16" x14ac:dyDescent="0.3">
      <c r="A310" s="2">
        <v>45235</v>
      </c>
      <c r="B310" t="s">
        <v>8</v>
      </c>
      <c r="C310">
        <v>10</v>
      </c>
      <c r="D310">
        <f t="shared" si="49"/>
        <v>7</v>
      </c>
      <c r="E310">
        <f t="shared" si="50"/>
        <v>11</v>
      </c>
      <c r="F310">
        <f t="shared" si="51"/>
        <v>0.4</v>
      </c>
      <c r="G310">
        <f t="shared" si="53"/>
        <v>0</v>
      </c>
      <c r="H310">
        <f t="shared" si="54"/>
        <v>150</v>
      </c>
      <c r="I310">
        <f t="shared" si="55"/>
        <v>35220</v>
      </c>
      <c r="J310">
        <f t="shared" si="55"/>
        <v>14750</v>
      </c>
      <c r="K310">
        <f t="shared" si="52"/>
        <v>20470</v>
      </c>
      <c r="L310">
        <f t="shared" si="56"/>
        <v>0</v>
      </c>
      <c r="M310">
        <f t="shared" si="57"/>
        <v>25</v>
      </c>
      <c r="N310">
        <f t="shared" si="58"/>
        <v>0</v>
      </c>
      <c r="O310">
        <f t="shared" si="59"/>
        <v>375</v>
      </c>
      <c r="P310">
        <f t="shared" si="60"/>
        <v>31783</v>
      </c>
    </row>
    <row r="311" spans="1:16" x14ac:dyDescent="0.3">
      <c r="A311" s="2">
        <v>45236</v>
      </c>
      <c r="B311" t="s">
        <v>8</v>
      </c>
      <c r="C311">
        <v>10</v>
      </c>
      <c r="D311">
        <f t="shared" si="49"/>
        <v>1</v>
      </c>
      <c r="E311">
        <f t="shared" si="50"/>
        <v>11</v>
      </c>
      <c r="F311">
        <f t="shared" si="51"/>
        <v>0.4</v>
      </c>
      <c r="G311">
        <f t="shared" si="53"/>
        <v>120</v>
      </c>
      <c r="H311">
        <f t="shared" si="54"/>
        <v>0</v>
      </c>
      <c r="I311">
        <f t="shared" si="55"/>
        <v>35340</v>
      </c>
      <c r="J311">
        <f t="shared" si="55"/>
        <v>14750</v>
      </c>
      <c r="K311">
        <f t="shared" si="52"/>
        <v>20590</v>
      </c>
      <c r="L311">
        <f t="shared" si="56"/>
        <v>0</v>
      </c>
      <c r="M311">
        <f t="shared" si="57"/>
        <v>25</v>
      </c>
      <c r="N311">
        <f t="shared" si="58"/>
        <v>300</v>
      </c>
      <c r="O311">
        <f t="shared" si="59"/>
        <v>0</v>
      </c>
      <c r="P311">
        <f t="shared" si="60"/>
        <v>32083</v>
      </c>
    </row>
    <row r="312" spans="1:16" x14ac:dyDescent="0.3">
      <c r="A312" s="2">
        <v>45237</v>
      </c>
      <c r="B312" t="s">
        <v>8</v>
      </c>
      <c r="C312">
        <v>10</v>
      </c>
      <c r="D312">
        <f t="shared" si="49"/>
        <v>2</v>
      </c>
      <c r="E312">
        <f t="shared" si="50"/>
        <v>11</v>
      </c>
      <c r="F312">
        <f t="shared" si="51"/>
        <v>0.4</v>
      </c>
      <c r="G312">
        <f t="shared" si="53"/>
        <v>120</v>
      </c>
      <c r="H312">
        <f t="shared" si="54"/>
        <v>0</v>
      </c>
      <c r="I312">
        <f t="shared" si="55"/>
        <v>35460</v>
      </c>
      <c r="J312">
        <f t="shared" si="55"/>
        <v>14750</v>
      </c>
      <c r="K312">
        <f t="shared" si="52"/>
        <v>20710</v>
      </c>
      <c r="L312">
        <f t="shared" si="56"/>
        <v>0</v>
      </c>
      <c r="M312">
        <f t="shared" si="57"/>
        <v>25</v>
      </c>
      <c r="N312">
        <f t="shared" si="58"/>
        <v>300</v>
      </c>
      <c r="O312">
        <f t="shared" si="59"/>
        <v>0</v>
      </c>
      <c r="P312">
        <f t="shared" si="60"/>
        <v>32383</v>
      </c>
    </row>
    <row r="313" spans="1:16" x14ac:dyDescent="0.3">
      <c r="A313" s="2">
        <v>45238</v>
      </c>
      <c r="B313" t="s">
        <v>8</v>
      </c>
      <c r="C313">
        <v>10</v>
      </c>
      <c r="D313">
        <f t="shared" si="49"/>
        <v>3</v>
      </c>
      <c r="E313">
        <f t="shared" si="50"/>
        <v>11</v>
      </c>
      <c r="F313">
        <f t="shared" si="51"/>
        <v>0.4</v>
      </c>
      <c r="G313">
        <f t="shared" si="53"/>
        <v>120</v>
      </c>
      <c r="H313">
        <f t="shared" si="54"/>
        <v>0</v>
      </c>
      <c r="I313">
        <f t="shared" si="55"/>
        <v>35580</v>
      </c>
      <c r="J313">
        <f t="shared" si="55"/>
        <v>14750</v>
      </c>
      <c r="K313">
        <f t="shared" si="52"/>
        <v>20830</v>
      </c>
      <c r="L313">
        <f t="shared" si="56"/>
        <v>0</v>
      </c>
      <c r="M313">
        <f t="shared" si="57"/>
        <v>25</v>
      </c>
      <c r="N313">
        <f t="shared" si="58"/>
        <v>300</v>
      </c>
      <c r="O313">
        <f t="shared" si="59"/>
        <v>0</v>
      </c>
      <c r="P313">
        <f t="shared" si="60"/>
        <v>32683</v>
      </c>
    </row>
    <row r="314" spans="1:16" x14ac:dyDescent="0.3">
      <c r="A314" s="2">
        <v>45239</v>
      </c>
      <c r="B314" t="s">
        <v>8</v>
      </c>
      <c r="C314">
        <v>10</v>
      </c>
      <c r="D314">
        <f t="shared" si="49"/>
        <v>4</v>
      </c>
      <c r="E314">
        <f t="shared" si="50"/>
        <v>11</v>
      </c>
      <c r="F314">
        <f t="shared" si="51"/>
        <v>0.4</v>
      </c>
      <c r="G314">
        <f t="shared" si="53"/>
        <v>120</v>
      </c>
      <c r="H314">
        <f t="shared" si="54"/>
        <v>0</v>
      </c>
      <c r="I314">
        <f t="shared" si="55"/>
        <v>35700</v>
      </c>
      <c r="J314">
        <f t="shared" si="55"/>
        <v>14750</v>
      </c>
      <c r="K314">
        <f t="shared" si="52"/>
        <v>20950</v>
      </c>
      <c r="L314">
        <f t="shared" si="56"/>
        <v>0</v>
      </c>
      <c r="M314">
        <f t="shared" si="57"/>
        <v>25</v>
      </c>
      <c r="N314">
        <f t="shared" si="58"/>
        <v>300</v>
      </c>
      <c r="O314">
        <f t="shared" si="59"/>
        <v>0</v>
      </c>
      <c r="P314">
        <f t="shared" si="60"/>
        <v>32983</v>
      </c>
    </row>
    <row r="315" spans="1:16" x14ac:dyDescent="0.3">
      <c r="A315" s="2">
        <v>45240</v>
      </c>
      <c r="B315" t="s">
        <v>8</v>
      </c>
      <c r="C315">
        <v>10</v>
      </c>
      <c r="D315">
        <f t="shared" si="49"/>
        <v>5</v>
      </c>
      <c r="E315">
        <f t="shared" si="50"/>
        <v>11</v>
      </c>
      <c r="F315">
        <f t="shared" si="51"/>
        <v>0.4</v>
      </c>
      <c r="G315">
        <f t="shared" si="53"/>
        <v>120</v>
      </c>
      <c r="H315">
        <f t="shared" si="54"/>
        <v>0</v>
      </c>
      <c r="I315">
        <f t="shared" si="55"/>
        <v>35820</v>
      </c>
      <c r="J315">
        <f t="shared" si="55"/>
        <v>14750</v>
      </c>
      <c r="K315">
        <f t="shared" si="52"/>
        <v>21070</v>
      </c>
      <c r="L315">
        <f t="shared" si="56"/>
        <v>0</v>
      </c>
      <c r="M315">
        <f t="shared" si="57"/>
        <v>25</v>
      </c>
      <c r="N315">
        <f t="shared" si="58"/>
        <v>300</v>
      </c>
      <c r="O315">
        <f t="shared" si="59"/>
        <v>0</v>
      </c>
      <c r="P315">
        <f t="shared" si="60"/>
        <v>33283</v>
      </c>
    </row>
    <row r="316" spans="1:16" x14ac:dyDescent="0.3">
      <c r="A316" s="2">
        <v>45241</v>
      </c>
      <c r="B316" t="s">
        <v>8</v>
      </c>
      <c r="C316">
        <v>10</v>
      </c>
      <c r="D316">
        <f t="shared" si="49"/>
        <v>6</v>
      </c>
      <c r="E316">
        <f t="shared" si="50"/>
        <v>11</v>
      </c>
      <c r="F316">
        <f t="shared" si="51"/>
        <v>0.4</v>
      </c>
      <c r="G316">
        <f t="shared" si="53"/>
        <v>0</v>
      </c>
      <c r="H316">
        <f t="shared" si="54"/>
        <v>0</v>
      </c>
      <c r="I316">
        <f t="shared" si="55"/>
        <v>35820</v>
      </c>
      <c r="J316">
        <f t="shared" si="55"/>
        <v>14750</v>
      </c>
      <c r="K316">
        <f t="shared" si="52"/>
        <v>21070</v>
      </c>
      <c r="L316">
        <f t="shared" si="56"/>
        <v>0</v>
      </c>
      <c r="M316">
        <f t="shared" si="57"/>
        <v>25</v>
      </c>
      <c r="N316">
        <f t="shared" si="58"/>
        <v>0</v>
      </c>
      <c r="O316">
        <f t="shared" si="59"/>
        <v>0</v>
      </c>
      <c r="P316">
        <f t="shared" si="60"/>
        <v>33283</v>
      </c>
    </row>
    <row r="317" spans="1:16" x14ac:dyDescent="0.3">
      <c r="A317" s="2">
        <v>45242</v>
      </c>
      <c r="B317" t="s">
        <v>8</v>
      </c>
      <c r="C317">
        <v>10</v>
      </c>
      <c r="D317">
        <f t="shared" si="49"/>
        <v>7</v>
      </c>
      <c r="E317">
        <f t="shared" si="50"/>
        <v>11</v>
      </c>
      <c r="F317">
        <f t="shared" si="51"/>
        <v>0.4</v>
      </c>
      <c r="G317">
        <f t="shared" si="53"/>
        <v>0</v>
      </c>
      <c r="H317">
        <f t="shared" si="54"/>
        <v>150</v>
      </c>
      <c r="I317">
        <f t="shared" si="55"/>
        <v>35820</v>
      </c>
      <c r="J317">
        <f t="shared" si="55"/>
        <v>14900</v>
      </c>
      <c r="K317">
        <f t="shared" si="52"/>
        <v>20920</v>
      </c>
      <c r="L317">
        <f t="shared" si="56"/>
        <v>0</v>
      </c>
      <c r="M317">
        <f t="shared" si="57"/>
        <v>25</v>
      </c>
      <c r="N317">
        <f t="shared" si="58"/>
        <v>0</v>
      </c>
      <c r="O317">
        <f t="shared" si="59"/>
        <v>375</v>
      </c>
      <c r="P317">
        <f t="shared" si="60"/>
        <v>32908</v>
      </c>
    </row>
    <row r="318" spans="1:16" x14ac:dyDescent="0.3">
      <c r="A318" s="2">
        <v>45243</v>
      </c>
      <c r="B318" t="s">
        <v>8</v>
      </c>
      <c r="C318">
        <v>10</v>
      </c>
      <c r="D318">
        <f t="shared" si="49"/>
        <v>1</v>
      </c>
      <c r="E318">
        <f t="shared" si="50"/>
        <v>11</v>
      </c>
      <c r="F318">
        <f t="shared" si="51"/>
        <v>0.4</v>
      </c>
      <c r="G318">
        <f t="shared" si="53"/>
        <v>120</v>
      </c>
      <c r="H318">
        <f t="shared" si="54"/>
        <v>0</v>
      </c>
      <c r="I318">
        <f t="shared" si="55"/>
        <v>35940</v>
      </c>
      <c r="J318">
        <f t="shared" si="55"/>
        <v>14900</v>
      </c>
      <c r="K318">
        <f t="shared" si="52"/>
        <v>21040</v>
      </c>
      <c r="L318">
        <f t="shared" si="56"/>
        <v>0</v>
      </c>
      <c r="M318">
        <f t="shared" si="57"/>
        <v>25</v>
      </c>
      <c r="N318">
        <f t="shared" si="58"/>
        <v>300</v>
      </c>
      <c r="O318">
        <f t="shared" si="59"/>
        <v>0</v>
      </c>
      <c r="P318">
        <f t="shared" si="60"/>
        <v>33208</v>
      </c>
    </row>
    <row r="319" spans="1:16" x14ac:dyDescent="0.3">
      <c r="A319" s="2">
        <v>45244</v>
      </c>
      <c r="B319" t="s">
        <v>8</v>
      </c>
      <c r="C319">
        <v>10</v>
      </c>
      <c r="D319">
        <f t="shared" si="49"/>
        <v>2</v>
      </c>
      <c r="E319">
        <f t="shared" si="50"/>
        <v>11</v>
      </c>
      <c r="F319">
        <f t="shared" si="51"/>
        <v>0.4</v>
      </c>
      <c r="G319">
        <f t="shared" si="53"/>
        <v>120</v>
      </c>
      <c r="H319">
        <f t="shared" si="54"/>
        <v>0</v>
      </c>
      <c r="I319">
        <f t="shared" si="55"/>
        <v>36060</v>
      </c>
      <c r="J319">
        <f t="shared" si="55"/>
        <v>14900</v>
      </c>
      <c r="K319">
        <f t="shared" si="52"/>
        <v>21160</v>
      </c>
      <c r="L319">
        <f t="shared" si="56"/>
        <v>0</v>
      </c>
      <c r="M319">
        <f t="shared" si="57"/>
        <v>25</v>
      </c>
      <c r="N319">
        <f t="shared" si="58"/>
        <v>300</v>
      </c>
      <c r="O319">
        <f t="shared" si="59"/>
        <v>0</v>
      </c>
      <c r="P319">
        <f t="shared" si="60"/>
        <v>33508</v>
      </c>
    </row>
    <row r="320" spans="1:16" x14ac:dyDescent="0.3">
      <c r="A320" s="2">
        <v>45245</v>
      </c>
      <c r="B320" t="s">
        <v>8</v>
      </c>
      <c r="C320">
        <v>10</v>
      </c>
      <c r="D320">
        <f t="shared" si="49"/>
        <v>3</v>
      </c>
      <c r="E320">
        <f t="shared" si="50"/>
        <v>11</v>
      </c>
      <c r="F320">
        <f t="shared" si="51"/>
        <v>0.4</v>
      </c>
      <c r="G320">
        <f t="shared" si="53"/>
        <v>120</v>
      </c>
      <c r="H320">
        <f t="shared" si="54"/>
        <v>0</v>
      </c>
      <c r="I320">
        <f t="shared" si="55"/>
        <v>36180</v>
      </c>
      <c r="J320">
        <f t="shared" si="55"/>
        <v>14900</v>
      </c>
      <c r="K320">
        <f t="shared" si="52"/>
        <v>21280</v>
      </c>
      <c r="L320">
        <f t="shared" si="56"/>
        <v>0</v>
      </c>
      <c r="M320">
        <f t="shared" si="57"/>
        <v>25</v>
      </c>
      <c r="N320">
        <f t="shared" si="58"/>
        <v>300</v>
      </c>
      <c r="O320">
        <f t="shared" si="59"/>
        <v>0</v>
      </c>
      <c r="P320">
        <f t="shared" si="60"/>
        <v>33808</v>
      </c>
    </row>
    <row r="321" spans="1:16" x14ac:dyDescent="0.3">
      <c r="A321" s="2">
        <v>45246</v>
      </c>
      <c r="B321" t="s">
        <v>8</v>
      </c>
      <c r="C321">
        <v>10</v>
      </c>
      <c r="D321">
        <f t="shared" si="49"/>
        <v>4</v>
      </c>
      <c r="E321">
        <f t="shared" si="50"/>
        <v>11</v>
      </c>
      <c r="F321">
        <f t="shared" si="51"/>
        <v>0.4</v>
      </c>
      <c r="G321">
        <f t="shared" si="53"/>
        <v>120</v>
      </c>
      <c r="H321">
        <f t="shared" si="54"/>
        <v>0</v>
      </c>
      <c r="I321">
        <f t="shared" si="55"/>
        <v>36300</v>
      </c>
      <c r="J321">
        <f t="shared" si="55"/>
        <v>14900</v>
      </c>
      <c r="K321">
        <f t="shared" si="52"/>
        <v>21400</v>
      </c>
      <c r="L321">
        <f t="shared" si="56"/>
        <v>0</v>
      </c>
      <c r="M321">
        <f t="shared" si="57"/>
        <v>25</v>
      </c>
      <c r="N321">
        <f t="shared" si="58"/>
        <v>300</v>
      </c>
      <c r="O321">
        <f t="shared" si="59"/>
        <v>0</v>
      </c>
      <c r="P321">
        <f t="shared" si="60"/>
        <v>34108</v>
      </c>
    </row>
    <row r="322" spans="1:16" x14ac:dyDescent="0.3">
      <c r="A322" s="2">
        <v>45247</v>
      </c>
      <c r="B322" t="s">
        <v>8</v>
      </c>
      <c r="C322">
        <v>10</v>
      </c>
      <c r="D322">
        <f t="shared" si="49"/>
        <v>5</v>
      </c>
      <c r="E322">
        <f t="shared" si="50"/>
        <v>11</v>
      </c>
      <c r="F322">
        <f t="shared" si="51"/>
        <v>0.4</v>
      </c>
      <c r="G322">
        <f t="shared" si="53"/>
        <v>120</v>
      </c>
      <c r="H322">
        <f t="shared" si="54"/>
        <v>0</v>
      </c>
      <c r="I322">
        <f t="shared" si="55"/>
        <v>36420</v>
      </c>
      <c r="J322">
        <f t="shared" si="55"/>
        <v>14900</v>
      </c>
      <c r="K322">
        <f t="shared" si="52"/>
        <v>21520</v>
      </c>
      <c r="L322">
        <f t="shared" si="56"/>
        <v>0</v>
      </c>
      <c r="M322">
        <f t="shared" si="57"/>
        <v>25</v>
      </c>
      <c r="N322">
        <f t="shared" si="58"/>
        <v>300</v>
      </c>
      <c r="O322">
        <f t="shared" si="59"/>
        <v>0</v>
      </c>
      <c r="P322">
        <f t="shared" si="60"/>
        <v>34408</v>
      </c>
    </row>
    <row r="323" spans="1:16" x14ac:dyDescent="0.3">
      <c r="A323" s="2">
        <v>45248</v>
      </c>
      <c r="B323" t="s">
        <v>8</v>
      </c>
      <c r="C323">
        <v>10</v>
      </c>
      <c r="D323">
        <f t="shared" ref="D323:D386" si="61">WEEKDAY(A323,2)</f>
        <v>6</v>
      </c>
      <c r="E323">
        <f t="shared" ref="E323:E386" si="62">MONTH(A323)</f>
        <v>11</v>
      </c>
      <c r="F323">
        <f t="shared" ref="F323:F386" si="63">VLOOKUP(B323,$R$3:$S$6,2,FALSE)</f>
        <v>0.4</v>
      </c>
      <c r="G323">
        <f t="shared" si="53"/>
        <v>0</v>
      </c>
      <c r="H323">
        <f t="shared" si="54"/>
        <v>0</v>
      </c>
      <c r="I323">
        <f t="shared" si="55"/>
        <v>36420</v>
      </c>
      <c r="J323">
        <f t="shared" si="55"/>
        <v>14900</v>
      </c>
      <c r="K323">
        <f t="shared" ref="K323:K386" si="64">I323-J323</f>
        <v>21520</v>
      </c>
      <c r="L323">
        <f t="shared" si="56"/>
        <v>0</v>
      </c>
      <c r="M323">
        <f t="shared" si="57"/>
        <v>25</v>
      </c>
      <c r="N323">
        <f t="shared" si="58"/>
        <v>0</v>
      </c>
      <c r="O323">
        <f t="shared" si="59"/>
        <v>0</v>
      </c>
      <c r="P323">
        <f t="shared" si="60"/>
        <v>34408</v>
      </c>
    </row>
    <row r="324" spans="1:16" x14ac:dyDescent="0.3">
      <c r="A324" s="2">
        <v>45249</v>
      </c>
      <c r="B324" t="s">
        <v>8</v>
      </c>
      <c r="C324">
        <v>10</v>
      </c>
      <c r="D324">
        <f t="shared" si="61"/>
        <v>7</v>
      </c>
      <c r="E324">
        <f t="shared" si="62"/>
        <v>11</v>
      </c>
      <c r="F324">
        <f t="shared" si="63"/>
        <v>0.4</v>
      </c>
      <c r="G324">
        <f t="shared" ref="G324:G387" si="65">IF(D324&lt;6,F324*30*C324,0)</f>
        <v>0</v>
      </c>
      <c r="H324">
        <f t="shared" ref="H324:H387" si="66">IF(D324=7,C324*15,0)</f>
        <v>150</v>
      </c>
      <c r="I324">
        <f t="shared" ref="I324:J387" si="67">I323+G324</f>
        <v>36420</v>
      </c>
      <c r="J324">
        <f t="shared" si="67"/>
        <v>15050</v>
      </c>
      <c r="K324">
        <f t="shared" si="64"/>
        <v>21370</v>
      </c>
      <c r="L324">
        <f t="shared" ref="L324:L387" si="68">IF(E324&lt;&gt;E325,IF(P323&gt;=2400,3,0),0)</f>
        <v>0</v>
      </c>
      <c r="M324">
        <f t="shared" ref="M324:M387" si="69">M323+L324</f>
        <v>25</v>
      </c>
      <c r="N324">
        <f t="shared" ref="N324:N387" si="70">IF(D324&lt;6,F324*30*M323,0)</f>
        <v>0</v>
      </c>
      <c r="O324">
        <f t="shared" ref="O324:O387" si="71">IF(D324=7,M324*15,0)</f>
        <v>375</v>
      </c>
      <c r="P324">
        <f t="shared" ref="P324:P387" si="72">N324-O324+P323</f>
        <v>34033</v>
      </c>
    </row>
    <row r="325" spans="1:16" x14ac:dyDescent="0.3">
      <c r="A325" s="2">
        <v>45250</v>
      </c>
      <c r="B325" t="s">
        <v>8</v>
      </c>
      <c r="C325">
        <v>10</v>
      </c>
      <c r="D325">
        <f t="shared" si="61"/>
        <v>1</v>
      </c>
      <c r="E325">
        <f t="shared" si="62"/>
        <v>11</v>
      </c>
      <c r="F325">
        <f t="shared" si="63"/>
        <v>0.4</v>
      </c>
      <c r="G325">
        <f t="shared" si="65"/>
        <v>120</v>
      </c>
      <c r="H325">
        <f t="shared" si="66"/>
        <v>0</v>
      </c>
      <c r="I325">
        <f t="shared" si="67"/>
        <v>36540</v>
      </c>
      <c r="J325">
        <f t="shared" si="67"/>
        <v>15050</v>
      </c>
      <c r="K325">
        <f t="shared" si="64"/>
        <v>21490</v>
      </c>
      <c r="L325">
        <f t="shared" si="68"/>
        <v>0</v>
      </c>
      <c r="M325">
        <f t="shared" si="69"/>
        <v>25</v>
      </c>
      <c r="N325">
        <f t="shared" si="70"/>
        <v>300</v>
      </c>
      <c r="O325">
        <f t="shared" si="71"/>
        <v>0</v>
      </c>
      <c r="P325">
        <f t="shared" si="72"/>
        <v>34333</v>
      </c>
    </row>
    <row r="326" spans="1:16" x14ac:dyDescent="0.3">
      <c r="A326" s="2">
        <v>45251</v>
      </c>
      <c r="B326" t="s">
        <v>8</v>
      </c>
      <c r="C326">
        <v>10</v>
      </c>
      <c r="D326">
        <f t="shared" si="61"/>
        <v>2</v>
      </c>
      <c r="E326">
        <f t="shared" si="62"/>
        <v>11</v>
      </c>
      <c r="F326">
        <f t="shared" si="63"/>
        <v>0.4</v>
      </c>
      <c r="G326">
        <f t="shared" si="65"/>
        <v>120</v>
      </c>
      <c r="H326">
        <f t="shared" si="66"/>
        <v>0</v>
      </c>
      <c r="I326">
        <f t="shared" si="67"/>
        <v>36660</v>
      </c>
      <c r="J326">
        <f t="shared" si="67"/>
        <v>15050</v>
      </c>
      <c r="K326">
        <f t="shared" si="64"/>
        <v>21610</v>
      </c>
      <c r="L326">
        <f t="shared" si="68"/>
        <v>0</v>
      </c>
      <c r="M326">
        <f t="shared" si="69"/>
        <v>25</v>
      </c>
      <c r="N326">
        <f t="shared" si="70"/>
        <v>300</v>
      </c>
      <c r="O326">
        <f t="shared" si="71"/>
        <v>0</v>
      </c>
      <c r="P326">
        <f t="shared" si="72"/>
        <v>34633</v>
      </c>
    </row>
    <row r="327" spans="1:16" x14ac:dyDescent="0.3">
      <c r="A327" s="2">
        <v>45252</v>
      </c>
      <c r="B327" t="s">
        <v>8</v>
      </c>
      <c r="C327">
        <v>10</v>
      </c>
      <c r="D327">
        <f t="shared" si="61"/>
        <v>3</v>
      </c>
      <c r="E327">
        <f t="shared" si="62"/>
        <v>11</v>
      </c>
      <c r="F327">
        <f t="shared" si="63"/>
        <v>0.4</v>
      </c>
      <c r="G327">
        <f t="shared" si="65"/>
        <v>120</v>
      </c>
      <c r="H327">
        <f t="shared" si="66"/>
        <v>0</v>
      </c>
      <c r="I327">
        <f t="shared" si="67"/>
        <v>36780</v>
      </c>
      <c r="J327">
        <f t="shared" si="67"/>
        <v>15050</v>
      </c>
      <c r="K327">
        <f t="shared" si="64"/>
        <v>21730</v>
      </c>
      <c r="L327">
        <f t="shared" si="68"/>
        <v>0</v>
      </c>
      <c r="M327">
        <f t="shared" si="69"/>
        <v>25</v>
      </c>
      <c r="N327">
        <f t="shared" si="70"/>
        <v>300</v>
      </c>
      <c r="O327">
        <f t="shared" si="71"/>
        <v>0</v>
      </c>
      <c r="P327">
        <f t="shared" si="72"/>
        <v>34933</v>
      </c>
    </row>
    <row r="328" spans="1:16" x14ac:dyDescent="0.3">
      <c r="A328" s="2">
        <v>45253</v>
      </c>
      <c r="B328" t="s">
        <v>8</v>
      </c>
      <c r="C328">
        <v>10</v>
      </c>
      <c r="D328">
        <f t="shared" si="61"/>
        <v>4</v>
      </c>
      <c r="E328">
        <f t="shared" si="62"/>
        <v>11</v>
      </c>
      <c r="F328">
        <f t="shared" si="63"/>
        <v>0.4</v>
      </c>
      <c r="G328">
        <f t="shared" si="65"/>
        <v>120</v>
      </c>
      <c r="H328">
        <f t="shared" si="66"/>
        <v>0</v>
      </c>
      <c r="I328">
        <f t="shared" si="67"/>
        <v>36900</v>
      </c>
      <c r="J328">
        <f t="shared" si="67"/>
        <v>15050</v>
      </c>
      <c r="K328">
        <f t="shared" si="64"/>
        <v>21850</v>
      </c>
      <c r="L328">
        <f t="shared" si="68"/>
        <v>0</v>
      </c>
      <c r="M328">
        <f t="shared" si="69"/>
        <v>25</v>
      </c>
      <c r="N328">
        <f t="shared" si="70"/>
        <v>300</v>
      </c>
      <c r="O328">
        <f t="shared" si="71"/>
        <v>0</v>
      </c>
      <c r="P328">
        <f t="shared" si="72"/>
        <v>35233</v>
      </c>
    </row>
    <row r="329" spans="1:16" x14ac:dyDescent="0.3">
      <c r="A329" s="2">
        <v>45254</v>
      </c>
      <c r="B329" t="s">
        <v>8</v>
      </c>
      <c r="C329">
        <v>10</v>
      </c>
      <c r="D329">
        <f t="shared" si="61"/>
        <v>5</v>
      </c>
      <c r="E329">
        <f t="shared" si="62"/>
        <v>11</v>
      </c>
      <c r="F329">
        <f t="shared" si="63"/>
        <v>0.4</v>
      </c>
      <c r="G329">
        <f t="shared" si="65"/>
        <v>120</v>
      </c>
      <c r="H329">
        <f t="shared" si="66"/>
        <v>0</v>
      </c>
      <c r="I329">
        <f t="shared" si="67"/>
        <v>37020</v>
      </c>
      <c r="J329">
        <f t="shared" si="67"/>
        <v>15050</v>
      </c>
      <c r="K329">
        <f t="shared" si="64"/>
        <v>21970</v>
      </c>
      <c r="L329">
        <f t="shared" si="68"/>
        <v>0</v>
      </c>
      <c r="M329">
        <f t="shared" si="69"/>
        <v>25</v>
      </c>
      <c r="N329">
        <f t="shared" si="70"/>
        <v>300</v>
      </c>
      <c r="O329">
        <f t="shared" si="71"/>
        <v>0</v>
      </c>
      <c r="P329">
        <f t="shared" si="72"/>
        <v>35533</v>
      </c>
    </row>
    <row r="330" spans="1:16" x14ac:dyDescent="0.3">
      <c r="A330" s="2">
        <v>45255</v>
      </c>
      <c r="B330" t="s">
        <v>8</v>
      </c>
      <c r="C330">
        <v>10</v>
      </c>
      <c r="D330">
        <f t="shared" si="61"/>
        <v>6</v>
      </c>
      <c r="E330">
        <f t="shared" si="62"/>
        <v>11</v>
      </c>
      <c r="F330">
        <f t="shared" si="63"/>
        <v>0.4</v>
      </c>
      <c r="G330">
        <f t="shared" si="65"/>
        <v>0</v>
      </c>
      <c r="H330">
        <f t="shared" si="66"/>
        <v>0</v>
      </c>
      <c r="I330">
        <f t="shared" si="67"/>
        <v>37020</v>
      </c>
      <c r="J330">
        <f t="shared" si="67"/>
        <v>15050</v>
      </c>
      <c r="K330">
        <f t="shared" si="64"/>
        <v>21970</v>
      </c>
      <c r="L330">
        <f t="shared" si="68"/>
        <v>0</v>
      </c>
      <c r="M330">
        <f t="shared" si="69"/>
        <v>25</v>
      </c>
      <c r="N330">
        <f t="shared" si="70"/>
        <v>0</v>
      </c>
      <c r="O330">
        <f t="shared" si="71"/>
        <v>0</v>
      </c>
      <c r="P330">
        <f t="shared" si="72"/>
        <v>35533</v>
      </c>
    </row>
    <row r="331" spans="1:16" x14ac:dyDescent="0.3">
      <c r="A331" s="2">
        <v>45256</v>
      </c>
      <c r="B331" t="s">
        <v>8</v>
      </c>
      <c r="C331">
        <v>10</v>
      </c>
      <c r="D331">
        <f t="shared" si="61"/>
        <v>7</v>
      </c>
      <c r="E331">
        <f t="shared" si="62"/>
        <v>11</v>
      </c>
      <c r="F331">
        <f t="shared" si="63"/>
        <v>0.4</v>
      </c>
      <c r="G331">
        <f t="shared" si="65"/>
        <v>0</v>
      </c>
      <c r="H331">
        <f t="shared" si="66"/>
        <v>150</v>
      </c>
      <c r="I331">
        <f t="shared" si="67"/>
        <v>37020</v>
      </c>
      <c r="J331">
        <f t="shared" si="67"/>
        <v>15200</v>
      </c>
      <c r="K331">
        <f t="shared" si="64"/>
        <v>21820</v>
      </c>
      <c r="L331">
        <f t="shared" si="68"/>
        <v>0</v>
      </c>
      <c r="M331">
        <f t="shared" si="69"/>
        <v>25</v>
      </c>
      <c r="N331">
        <f t="shared" si="70"/>
        <v>0</v>
      </c>
      <c r="O331">
        <f t="shared" si="71"/>
        <v>375</v>
      </c>
      <c r="P331">
        <f t="shared" si="72"/>
        <v>35158</v>
      </c>
    </row>
    <row r="332" spans="1:16" x14ac:dyDescent="0.3">
      <c r="A332" s="2">
        <v>45257</v>
      </c>
      <c r="B332" t="s">
        <v>8</v>
      </c>
      <c r="C332">
        <v>10</v>
      </c>
      <c r="D332">
        <f t="shared" si="61"/>
        <v>1</v>
      </c>
      <c r="E332">
        <f t="shared" si="62"/>
        <v>11</v>
      </c>
      <c r="F332">
        <f t="shared" si="63"/>
        <v>0.4</v>
      </c>
      <c r="G332">
        <f t="shared" si="65"/>
        <v>120</v>
      </c>
      <c r="H332">
        <f t="shared" si="66"/>
        <v>0</v>
      </c>
      <c r="I332">
        <f t="shared" si="67"/>
        <v>37140</v>
      </c>
      <c r="J332">
        <f t="shared" si="67"/>
        <v>15200</v>
      </c>
      <c r="K332">
        <f t="shared" si="64"/>
        <v>21940</v>
      </c>
      <c r="L332">
        <f t="shared" si="68"/>
        <v>0</v>
      </c>
      <c r="M332">
        <f t="shared" si="69"/>
        <v>25</v>
      </c>
      <c r="N332">
        <f t="shared" si="70"/>
        <v>300</v>
      </c>
      <c r="O332">
        <f t="shared" si="71"/>
        <v>0</v>
      </c>
      <c r="P332">
        <f t="shared" si="72"/>
        <v>35458</v>
      </c>
    </row>
    <row r="333" spans="1:16" x14ac:dyDescent="0.3">
      <c r="A333" s="2">
        <v>45258</v>
      </c>
      <c r="B333" t="s">
        <v>8</v>
      </c>
      <c r="C333">
        <v>10</v>
      </c>
      <c r="D333">
        <f t="shared" si="61"/>
        <v>2</v>
      </c>
      <c r="E333">
        <f t="shared" si="62"/>
        <v>11</v>
      </c>
      <c r="F333">
        <f t="shared" si="63"/>
        <v>0.4</v>
      </c>
      <c r="G333">
        <f t="shared" si="65"/>
        <v>120</v>
      </c>
      <c r="H333">
        <f t="shared" si="66"/>
        <v>0</v>
      </c>
      <c r="I333">
        <f t="shared" si="67"/>
        <v>37260</v>
      </c>
      <c r="J333">
        <f t="shared" si="67"/>
        <v>15200</v>
      </c>
      <c r="K333">
        <f t="shared" si="64"/>
        <v>22060</v>
      </c>
      <c r="L333">
        <f t="shared" si="68"/>
        <v>0</v>
      </c>
      <c r="M333">
        <f t="shared" si="69"/>
        <v>25</v>
      </c>
      <c r="N333">
        <f t="shared" si="70"/>
        <v>300</v>
      </c>
      <c r="O333">
        <f t="shared" si="71"/>
        <v>0</v>
      </c>
      <c r="P333">
        <f t="shared" si="72"/>
        <v>35758</v>
      </c>
    </row>
    <row r="334" spans="1:16" x14ac:dyDescent="0.3">
      <c r="A334" s="2">
        <v>45259</v>
      </c>
      <c r="B334" t="s">
        <v>8</v>
      </c>
      <c r="C334">
        <v>10</v>
      </c>
      <c r="D334">
        <f t="shared" si="61"/>
        <v>3</v>
      </c>
      <c r="E334">
        <f t="shared" si="62"/>
        <v>11</v>
      </c>
      <c r="F334">
        <f t="shared" si="63"/>
        <v>0.4</v>
      </c>
      <c r="G334">
        <f t="shared" si="65"/>
        <v>120</v>
      </c>
      <c r="H334">
        <f t="shared" si="66"/>
        <v>0</v>
      </c>
      <c r="I334">
        <f t="shared" si="67"/>
        <v>37380</v>
      </c>
      <c r="J334">
        <f t="shared" si="67"/>
        <v>15200</v>
      </c>
      <c r="K334">
        <f t="shared" si="64"/>
        <v>22180</v>
      </c>
      <c r="L334">
        <f t="shared" si="68"/>
        <v>0</v>
      </c>
      <c r="M334">
        <f t="shared" si="69"/>
        <v>25</v>
      </c>
      <c r="N334">
        <f t="shared" si="70"/>
        <v>300</v>
      </c>
      <c r="O334">
        <f t="shared" si="71"/>
        <v>0</v>
      </c>
      <c r="P334">
        <f t="shared" si="72"/>
        <v>36058</v>
      </c>
    </row>
    <row r="335" spans="1:16" x14ac:dyDescent="0.3">
      <c r="A335" s="2">
        <v>45260</v>
      </c>
      <c r="B335" t="s">
        <v>8</v>
      </c>
      <c r="C335">
        <v>10</v>
      </c>
      <c r="D335">
        <f t="shared" si="61"/>
        <v>4</v>
      </c>
      <c r="E335">
        <f t="shared" si="62"/>
        <v>11</v>
      </c>
      <c r="F335">
        <f t="shared" si="63"/>
        <v>0.4</v>
      </c>
      <c r="G335">
        <f t="shared" si="65"/>
        <v>120</v>
      </c>
      <c r="H335">
        <f t="shared" si="66"/>
        <v>0</v>
      </c>
      <c r="I335">
        <f t="shared" si="67"/>
        <v>37500</v>
      </c>
      <c r="J335">
        <f t="shared" si="67"/>
        <v>15200</v>
      </c>
      <c r="K335">
        <f t="shared" si="64"/>
        <v>22300</v>
      </c>
      <c r="L335">
        <f t="shared" si="68"/>
        <v>3</v>
      </c>
      <c r="M335">
        <f t="shared" si="69"/>
        <v>28</v>
      </c>
      <c r="N335">
        <f t="shared" si="70"/>
        <v>300</v>
      </c>
      <c r="O335">
        <f t="shared" si="71"/>
        <v>0</v>
      </c>
      <c r="P335">
        <f t="shared" si="72"/>
        <v>36358</v>
      </c>
    </row>
    <row r="336" spans="1:16" x14ac:dyDescent="0.3">
      <c r="A336" s="2">
        <v>45261</v>
      </c>
      <c r="B336" t="s">
        <v>8</v>
      </c>
      <c r="C336">
        <v>10</v>
      </c>
      <c r="D336">
        <f t="shared" si="61"/>
        <v>5</v>
      </c>
      <c r="E336">
        <f t="shared" si="62"/>
        <v>12</v>
      </c>
      <c r="F336">
        <f t="shared" si="63"/>
        <v>0.4</v>
      </c>
      <c r="G336">
        <f t="shared" si="65"/>
        <v>120</v>
      </c>
      <c r="H336">
        <f t="shared" si="66"/>
        <v>0</v>
      </c>
      <c r="I336">
        <f t="shared" si="67"/>
        <v>37620</v>
      </c>
      <c r="J336">
        <f t="shared" si="67"/>
        <v>15200</v>
      </c>
      <c r="K336">
        <f t="shared" si="64"/>
        <v>22420</v>
      </c>
      <c r="L336">
        <f t="shared" si="68"/>
        <v>0</v>
      </c>
      <c r="M336">
        <f t="shared" si="69"/>
        <v>28</v>
      </c>
      <c r="N336">
        <f t="shared" si="70"/>
        <v>336</v>
      </c>
      <c r="O336">
        <f t="shared" si="71"/>
        <v>0</v>
      </c>
      <c r="P336">
        <f t="shared" si="72"/>
        <v>36694</v>
      </c>
    </row>
    <row r="337" spans="1:16" x14ac:dyDescent="0.3">
      <c r="A337" s="2">
        <v>45262</v>
      </c>
      <c r="B337" t="s">
        <v>8</v>
      </c>
      <c r="C337">
        <v>10</v>
      </c>
      <c r="D337">
        <f t="shared" si="61"/>
        <v>6</v>
      </c>
      <c r="E337">
        <f t="shared" si="62"/>
        <v>12</v>
      </c>
      <c r="F337">
        <f t="shared" si="63"/>
        <v>0.4</v>
      </c>
      <c r="G337">
        <f t="shared" si="65"/>
        <v>0</v>
      </c>
      <c r="H337">
        <f t="shared" si="66"/>
        <v>0</v>
      </c>
      <c r="I337">
        <f t="shared" si="67"/>
        <v>37620</v>
      </c>
      <c r="J337">
        <f t="shared" si="67"/>
        <v>15200</v>
      </c>
      <c r="K337">
        <f t="shared" si="64"/>
        <v>22420</v>
      </c>
      <c r="L337">
        <f t="shared" si="68"/>
        <v>0</v>
      </c>
      <c r="M337">
        <f t="shared" si="69"/>
        <v>28</v>
      </c>
      <c r="N337">
        <f t="shared" si="70"/>
        <v>0</v>
      </c>
      <c r="O337">
        <f t="shared" si="71"/>
        <v>0</v>
      </c>
      <c r="P337">
        <f t="shared" si="72"/>
        <v>36694</v>
      </c>
    </row>
    <row r="338" spans="1:16" x14ac:dyDescent="0.3">
      <c r="A338" s="2">
        <v>45263</v>
      </c>
      <c r="B338" t="s">
        <v>8</v>
      </c>
      <c r="C338">
        <v>10</v>
      </c>
      <c r="D338">
        <f t="shared" si="61"/>
        <v>7</v>
      </c>
      <c r="E338">
        <f t="shared" si="62"/>
        <v>12</v>
      </c>
      <c r="F338">
        <f t="shared" si="63"/>
        <v>0.4</v>
      </c>
      <c r="G338">
        <f t="shared" si="65"/>
        <v>0</v>
      </c>
      <c r="H338">
        <f t="shared" si="66"/>
        <v>150</v>
      </c>
      <c r="I338">
        <f t="shared" si="67"/>
        <v>37620</v>
      </c>
      <c r="J338">
        <f t="shared" si="67"/>
        <v>15350</v>
      </c>
      <c r="K338">
        <f t="shared" si="64"/>
        <v>22270</v>
      </c>
      <c r="L338">
        <f t="shared" si="68"/>
        <v>0</v>
      </c>
      <c r="M338">
        <f t="shared" si="69"/>
        <v>28</v>
      </c>
      <c r="N338">
        <f t="shared" si="70"/>
        <v>0</v>
      </c>
      <c r="O338">
        <f t="shared" si="71"/>
        <v>420</v>
      </c>
      <c r="P338">
        <f t="shared" si="72"/>
        <v>36274</v>
      </c>
    </row>
    <row r="339" spans="1:16" x14ac:dyDescent="0.3">
      <c r="A339" s="2">
        <v>45264</v>
      </c>
      <c r="B339" t="s">
        <v>8</v>
      </c>
      <c r="C339">
        <v>10</v>
      </c>
      <c r="D339">
        <f t="shared" si="61"/>
        <v>1</v>
      </c>
      <c r="E339">
        <f t="shared" si="62"/>
        <v>12</v>
      </c>
      <c r="F339">
        <f t="shared" si="63"/>
        <v>0.4</v>
      </c>
      <c r="G339">
        <f t="shared" si="65"/>
        <v>120</v>
      </c>
      <c r="H339">
        <f t="shared" si="66"/>
        <v>0</v>
      </c>
      <c r="I339">
        <f t="shared" si="67"/>
        <v>37740</v>
      </c>
      <c r="J339">
        <f t="shared" si="67"/>
        <v>15350</v>
      </c>
      <c r="K339">
        <f t="shared" si="64"/>
        <v>22390</v>
      </c>
      <c r="L339">
        <f t="shared" si="68"/>
        <v>0</v>
      </c>
      <c r="M339">
        <f t="shared" si="69"/>
        <v>28</v>
      </c>
      <c r="N339">
        <f t="shared" si="70"/>
        <v>336</v>
      </c>
      <c r="O339">
        <f t="shared" si="71"/>
        <v>0</v>
      </c>
      <c r="P339">
        <f t="shared" si="72"/>
        <v>36610</v>
      </c>
    </row>
    <row r="340" spans="1:16" x14ac:dyDescent="0.3">
      <c r="A340" s="2">
        <v>45265</v>
      </c>
      <c r="B340" t="s">
        <v>8</v>
      </c>
      <c r="C340">
        <v>10</v>
      </c>
      <c r="D340">
        <f t="shared" si="61"/>
        <v>2</v>
      </c>
      <c r="E340">
        <f t="shared" si="62"/>
        <v>12</v>
      </c>
      <c r="F340">
        <f t="shared" si="63"/>
        <v>0.4</v>
      </c>
      <c r="G340">
        <f t="shared" si="65"/>
        <v>120</v>
      </c>
      <c r="H340">
        <f t="shared" si="66"/>
        <v>0</v>
      </c>
      <c r="I340">
        <f t="shared" si="67"/>
        <v>37860</v>
      </c>
      <c r="J340">
        <f t="shared" si="67"/>
        <v>15350</v>
      </c>
      <c r="K340">
        <f t="shared" si="64"/>
        <v>22510</v>
      </c>
      <c r="L340">
        <f t="shared" si="68"/>
        <v>0</v>
      </c>
      <c r="M340">
        <f t="shared" si="69"/>
        <v>28</v>
      </c>
      <c r="N340">
        <f t="shared" si="70"/>
        <v>336</v>
      </c>
      <c r="O340">
        <f t="shared" si="71"/>
        <v>0</v>
      </c>
      <c r="P340">
        <f t="shared" si="72"/>
        <v>36946</v>
      </c>
    </row>
    <row r="341" spans="1:16" x14ac:dyDescent="0.3">
      <c r="A341" s="2">
        <v>45266</v>
      </c>
      <c r="B341" t="s">
        <v>8</v>
      </c>
      <c r="C341">
        <v>10</v>
      </c>
      <c r="D341">
        <f t="shared" si="61"/>
        <v>3</v>
      </c>
      <c r="E341">
        <f t="shared" si="62"/>
        <v>12</v>
      </c>
      <c r="F341">
        <f t="shared" si="63"/>
        <v>0.4</v>
      </c>
      <c r="G341">
        <f t="shared" si="65"/>
        <v>120</v>
      </c>
      <c r="H341">
        <f t="shared" si="66"/>
        <v>0</v>
      </c>
      <c r="I341">
        <f t="shared" si="67"/>
        <v>37980</v>
      </c>
      <c r="J341">
        <f t="shared" si="67"/>
        <v>15350</v>
      </c>
      <c r="K341">
        <f t="shared" si="64"/>
        <v>22630</v>
      </c>
      <c r="L341">
        <f t="shared" si="68"/>
        <v>0</v>
      </c>
      <c r="M341">
        <f t="shared" si="69"/>
        <v>28</v>
      </c>
      <c r="N341">
        <f t="shared" si="70"/>
        <v>336</v>
      </c>
      <c r="O341">
        <f t="shared" si="71"/>
        <v>0</v>
      </c>
      <c r="P341">
        <f t="shared" si="72"/>
        <v>37282</v>
      </c>
    </row>
    <row r="342" spans="1:16" x14ac:dyDescent="0.3">
      <c r="A342" s="2">
        <v>45267</v>
      </c>
      <c r="B342" t="s">
        <v>8</v>
      </c>
      <c r="C342">
        <v>10</v>
      </c>
      <c r="D342">
        <f t="shared" si="61"/>
        <v>4</v>
      </c>
      <c r="E342">
        <f t="shared" si="62"/>
        <v>12</v>
      </c>
      <c r="F342">
        <f t="shared" si="63"/>
        <v>0.4</v>
      </c>
      <c r="G342">
        <f t="shared" si="65"/>
        <v>120</v>
      </c>
      <c r="H342">
        <f t="shared" si="66"/>
        <v>0</v>
      </c>
      <c r="I342">
        <f t="shared" si="67"/>
        <v>38100</v>
      </c>
      <c r="J342">
        <f t="shared" si="67"/>
        <v>15350</v>
      </c>
      <c r="K342">
        <f t="shared" si="64"/>
        <v>22750</v>
      </c>
      <c r="L342">
        <f t="shared" si="68"/>
        <v>0</v>
      </c>
      <c r="M342">
        <f t="shared" si="69"/>
        <v>28</v>
      </c>
      <c r="N342">
        <f t="shared" si="70"/>
        <v>336</v>
      </c>
      <c r="O342">
        <f t="shared" si="71"/>
        <v>0</v>
      </c>
      <c r="P342">
        <f t="shared" si="72"/>
        <v>37618</v>
      </c>
    </row>
    <row r="343" spans="1:16" x14ac:dyDescent="0.3">
      <c r="A343" s="2">
        <v>45268</v>
      </c>
      <c r="B343" t="s">
        <v>8</v>
      </c>
      <c r="C343">
        <v>10</v>
      </c>
      <c r="D343">
        <f t="shared" si="61"/>
        <v>5</v>
      </c>
      <c r="E343">
        <f t="shared" si="62"/>
        <v>12</v>
      </c>
      <c r="F343">
        <f t="shared" si="63"/>
        <v>0.4</v>
      </c>
      <c r="G343">
        <f t="shared" si="65"/>
        <v>120</v>
      </c>
      <c r="H343">
        <f t="shared" si="66"/>
        <v>0</v>
      </c>
      <c r="I343">
        <f t="shared" si="67"/>
        <v>38220</v>
      </c>
      <c r="J343">
        <f t="shared" si="67"/>
        <v>15350</v>
      </c>
      <c r="K343">
        <f t="shared" si="64"/>
        <v>22870</v>
      </c>
      <c r="L343">
        <f t="shared" si="68"/>
        <v>0</v>
      </c>
      <c r="M343">
        <f t="shared" si="69"/>
        <v>28</v>
      </c>
      <c r="N343">
        <f t="shared" si="70"/>
        <v>336</v>
      </c>
      <c r="O343">
        <f t="shared" si="71"/>
        <v>0</v>
      </c>
      <c r="P343">
        <f t="shared" si="72"/>
        <v>37954</v>
      </c>
    </row>
    <row r="344" spans="1:16" x14ac:dyDescent="0.3">
      <c r="A344" s="2">
        <v>45269</v>
      </c>
      <c r="B344" t="s">
        <v>8</v>
      </c>
      <c r="C344">
        <v>10</v>
      </c>
      <c r="D344">
        <f t="shared" si="61"/>
        <v>6</v>
      </c>
      <c r="E344">
        <f t="shared" si="62"/>
        <v>12</v>
      </c>
      <c r="F344">
        <f t="shared" si="63"/>
        <v>0.4</v>
      </c>
      <c r="G344">
        <f t="shared" si="65"/>
        <v>0</v>
      </c>
      <c r="H344">
        <f t="shared" si="66"/>
        <v>0</v>
      </c>
      <c r="I344">
        <f t="shared" si="67"/>
        <v>38220</v>
      </c>
      <c r="J344">
        <f t="shared" si="67"/>
        <v>15350</v>
      </c>
      <c r="K344">
        <f t="shared" si="64"/>
        <v>22870</v>
      </c>
      <c r="L344">
        <f t="shared" si="68"/>
        <v>0</v>
      </c>
      <c r="M344">
        <f t="shared" si="69"/>
        <v>28</v>
      </c>
      <c r="N344">
        <f t="shared" si="70"/>
        <v>0</v>
      </c>
      <c r="O344">
        <f t="shared" si="71"/>
        <v>0</v>
      </c>
      <c r="P344">
        <f t="shared" si="72"/>
        <v>37954</v>
      </c>
    </row>
    <row r="345" spans="1:16" x14ac:dyDescent="0.3">
      <c r="A345" s="2">
        <v>45270</v>
      </c>
      <c r="B345" t="s">
        <v>8</v>
      </c>
      <c r="C345">
        <v>10</v>
      </c>
      <c r="D345">
        <f t="shared" si="61"/>
        <v>7</v>
      </c>
      <c r="E345">
        <f t="shared" si="62"/>
        <v>12</v>
      </c>
      <c r="F345">
        <f t="shared" si="63"/>
        <v>0.4</v>
      </c>
      <c r="G345">
        <f t="shared" si="65"/>
        <v>0</v>
      </c>
      <c r="H345">
        <f t="shared" si="66"/>
        <v>150</v>
      </c>
      <c r="I345">
        <f t="shared" si="67"/>
        <v>38220</v>
      </c>
      <c r="J345">
        <f t="shared" si="67"/>
        <v>15500</v>
      </c>
      <c r="K345">
        <f t="shared" si="64"/>
        <v>22720</v>
      </c>
      <c r="L345">
        <f t="shared" si="68"/>
        <v>0</v>
      </c>
      <c r="M345">
        <f t="shared" si="69"/>
        <v>28</v>
      </c>
      <c r="N345">
        <f t="shared" si="70"/>
        <v>0</v>
      </c>
      <c r="O345">
        <f t="shared" si="71"/>
        <v>420</v>
      </c>
      <c r="P345">
        <f t="shared" si="72"/>
        <v>37534</v>
      </c>
    </row>
    <row r="346" spans="1:16" x14ac:dyDescent="0.3">
      <c r="A346" s="2">
        <v>45271</v>
      </c>
      <c r="B346" t="s">
        <v>8</v>
      </c>
      <c r="C346">
        <v>10</v>
      </c>
      <c r="D346">
        <f t="shared" si="61"/>
        <v>1</v>
      </c>
      <c r="E346">
        <f t="shared" si="62"/>
        <v>12</v>
      </c>
      <c r="F346">
        <f t="shared" si="63"/>
        <v>0.4</v>
      </c>
      <c r="G346">
        <f t="shared" si="65"/>
        <v>120</v>
      </c>
      <c r="H346">
        <f t="shared" si="66"/>
        <v>0</v>
      </c>
      <c r="I346">
        <f t="shared" si="67"/>
        <v>38340</v>
      </c>
      <c r="J346">
        <f t="shared" si="67"/>
        <v>15500</v>
      </c>
      <c r="K346">
        <f t="shared" si="64"/>
        <v>22840</v>
      </c>
      <c r="L346">
        <f t="shared" si="68"/>
        <v>0</v>
      </c>
      <c r="M346">
        <f t="shared" si="69"/>
        <v>28</v>
      </c>
      <c r="N346">
        <f t="shared" si="70"/>
        <v>336</v>
      </c>
      <c r="O346">
        <f t="shared" si="71"/>
        <v>0</v>
      </c>
      <c r="P346">
        <f t="shared" si="72"/>
        <v>37870</v>
      </c>
    </row>
    <row r="347" spans="1:16" x14ac:dyDescent="0.3">
      <c r="A347" s="2">
        <v>45272</v>
      </c>
      <c r="B347" t="s">
        <v>8</v>
      </c>
      <c r="C347">
        <v>10</v>
      </c>
      <c r="D347">
        <f t="shared" si="61"/>
        <v>2</v>
      </c>
      <c r="E347">
        <f t="shared" si="62"/>
        <v>12</v>
      </c>
      <c r="F347">
        <f t="shared" si="63"/>
        <v>0.4</v>
      </c>
      <c r="G347">
        <f t="shared" si="65"/>
        <v>120</v>
      </c>
      <c r="H347">
        <f t="shared" si="66"/>
        <v>0</v>
      </c>
      <c r="I347">
        <f t="shared" si="67"/>
        <v>38460</v>
      </c>
      <c r="J347">
        <f t="shared" si="67"/>
        <v>15500</v>
      </c>
      <c r="K347">
        <f t="shared" si="64"/>
        <v>22960</v>
      </c>
      <c r="L347">
        <f t="shared" si="68"/>
        <v>0</v>
      </c>
      <c r="M347">
        <f t="shared" si="69"/>
        <v>28</v>
      </c>
      <c r="N347">
        <f t="shared" si="70"/>
        <v>336</v>
      </c>
      <c r="O347">
        <f t="shared" si="71"/>
        <v>0</v>
      </c>
      <c r="P347">
        <f t="shared" si="72"/>
        <v>38206</v>
      </c>
    </row>
    <row r="348" spans="1:16" x14ac:dyDescent="0.3">
      <c r="A348" s="2">
        <v>45273</v>
      </c>
      <c r="B348" t="s">
        <v>8</v>
      </c>
      <c r="C348">
        <v>10</v>
      </c>
      <c r="D348">
        <f t="shared" si="61"/>
        <v>3</v>
      </c>
      <c r="E348">
        <f t="shared" si="62"/>
        <v>12</v>
      </c>
      <c r="F348">
        <f t="shared" si="63"/>
        <v>0.4</v>
      </c>
      <c r="G348">
        <f t="shared" si="65"/>
        <v>120</v>
      </c>
      <c r="H348">
        <f t="shared" si="66"/>
        <v>0</v>
      </c>
      <c r="I348">
        <f t="shared" si="67"/>
        <v>38580</v>
      </c>
      <c r="J348">
        <f t="shared" si="67"/>
        <v>15500</v>
      </c>
      <c r="K348">
        <f t="shared" si="64"/>
        <v>23080</v>
      </c>
      <c r="L348">
        <f t="shared" si="68"/>
        <v>0</v>
      </c>
      <c r="M348">
        <f t="shared" si="69"/>
        <v>28</v>
      </c>
      <c r="N348">
        <f t="shared" si="70"/>
        <v>336</v>
      </c>
      <c r="O348">
        <f t="shared" si="71"/>
        <v>0</v>
      </c>
      <c r="P348">
        <f t="shared" si="72"/>
        <v>38542</v>
      </c>
    </row>
    <row r="349" spans="1:16" x14ac:dyDescent="0.3">
      <c r="A349" s="2">
        <v>45274</v>
      </c>
      <c r="B349" t="s">
        <v>8</v>
      </c>
      <c r="C349">
        <v>10</v>
      </c>
      <c r="D349">
        <f t="shared" si="61"/>
        <v>4</v>
      </c>
      <c r="E349">
        <f t="shared" si="62"/>
        <v>12</v>
      </c>
      <c r="F349">
        <f t="shared" si="63"/>
        <v>0.4</v>
      </c>
      <c r="G349">
        <f t="shared" si="65"/>
        <v>120</v>
      </c>
      <c r="H349">
        <f t="shared" si="66"/>
        <v>0</v>
      </c>
      <c r="I349">
        <f t="shared" si="67"/>
        <v>38700</v>
      </c>
      <c r="J349">
        <f t="shared" si="67"/>
        <v>15500</v>
      </c>
      <c r="K349">
        <f t="shared" si="64"/>
        <v>23200</v>
      </c>
      <c r="L349">
        <f t="shared" si="68"/>
        <v>0</v>
      </c>
      <c r="M349">
        <f t="shared" si="69"/>
        <v>28</v>
      </c>
      <c r="N349">
        <f t="shared" si="70"/>
        <v>336</v>
      </c>
      <c r="O349">
        <f t="shared" si="71"/>
        <v>0</v>
      </c>
      <c r="P349">
        <f t="shared" si="72"/>
        <v>38878</v>
      </c>
    </row>
    <row r="350" spans="1:16" x14ac:dyDescent="0.3">
      <c r="A350" s="2">
        <v>45275</v>
      </c>
      <c r="B350" t="s">
        <v>8</v>
      </c>
      <c r="C350">
        <v>10</v>
      </c>
      <c r="D350">
        <f t="shared" si="61"/>
        <v>5</v>
      </c>
      <c r="E350">
        <f t="shared" si="62"/>
        <v>12</v>
      </c>
      <c r="F350">
        <f t="shared" si="63"/>
        <v>0.4</v>
      </c>
      <c r="G350">
        <f t="shared" si="65"/>
        <v>120</v>
      </c>
      <c r="H350">
        <f t="shared" si="66"/>
        <v>0</v>
      </c>
      <c r="I350">
        <f t="shared" si="67"/>
        <v>38820</v>
      </c>
      <c r="J350">
        <f t="shared" si="67"/>
        <v>15500</v>
      </c>
      <c r="K350">
        <f t="shared" si="64"/>
        <v>23320</v>
      </c>
      <c r="L350">
        <f t="shared" si="68"/>
        <v>0</v>
      </c>
      <c r="M350">
        <f t="shared" si="69"/>
        <v>28</v>
      </c>
      <c r="N350">
        <f t="shared" si="70"/>
        <v>336</v>
      </c>
      <c r="O350">
        <f t="shared" si="71"/>
        <v>0</v>
      </c>
      <c r="P350">
        <f t="shared" si="72"/>
        <v>39214</v>
      </c>
    </row>
    <row r="351" spans="1:16" x14ac:dyDescent="0.3">
      <c r="A351" s="2">
        <v>45276</v>
      </c>
      <c r="B351" t="s">
        <v>8</v>
      </c>
      <c r="C351">
        <v>10</v>
      </c>
      <c r="D351">
        <f t="shared" si="61"/>
        <v>6</v>
      </c>
      <c r="E351">
        <f t="shared" si="62"/>
        <v>12</v>
      </c>
      <c r="F351">
        <f t="shared" si="63"/>
        <v>0.4</v>
      </c>
      <c r="G351">
        <f t="shared" si="65"/>
        <v>0</v>
      </c>
      <c r="H351">
        <f t="shared" si="66"/>
        <v>0</v>
      </c>
      <c r="I351">
        <f t="shared" si="67"/>
        <v>38820</v>
      </c>
      <c r="J351">
        <f t="shared" si="67"/>
        <v>15500</v>
      </c>
      <c r="K351">
        <f t="shared" si="64"/>
        <v>23320</v>
      </c>
      <c r="L351">
        <f t="shared" si="68"/>
        <v>0</v>
      </c>
      <c r="M351">
        <f t="shared" si="69"/>
        <v>28</v>
      </c>
      <c r="N351">
        <f t="shared" si="70"/>
        <v>0</v>
      </c>
      <c r="O351">
        <f t="shared" si="71"/>
        <v>0</v>
      </c>
      <c r="P351">
        <f t="shared" si="72"/>
        <v>39214</v>
      </c>
    </row>
    <row r="352" spans="1:16" x14ac:dyDescent="0.3">
      <c r="A352" s="2">
        <v>45277</v>
      </c>
      <c r="B352" t="s">
        <v>8</v>
      </c>
      <c r="C352">
        <v>10</v>
      </c>
      <c r="D352">
        <f t="shared" si="61"/>
        <v>7</v>
      </c>
      <c r="E352">
        <f t="shared" si="62"/>
        <v>12</v>
      </c>
      <c r="F352">
        <f t="shared" si="63"/>
        <v>0.4</v>
      </c>
      <c r="G352">
        <f t="shared" si="65"/>
        <v>0</v>
      </c>
      <c r="H352">
        <f t="shared" si="66"/>
        <v>150</v>
      </c>
      <c r="I352">
        <f t="shared" si="67"/>
        <v>38820</v>
      </c>
      <c r="J352">
        <f t="shared" si="67"/>
        <v>15650</v>
      </c>
      <c r="K352">
        <f t="shared" si="64"/>
        <v>23170</v>
      </c>
      <c r="L352">
        <f t="shared" si="68"/>
        <v>0</v>
      </c>
      <c r="M352">
        <f t="shared" si="69"/>
        <v>28</v>
      </c>
      <c r="N352">
        <f t="shared" si="70"/>
        <v>0</v>
      </c>
      <c r="O352">
        <f t="shared" si="71"/>
        <v>420</v>
      </c>
      <c r="P352">
        <f t="shared" si="72"/>
        <v>38794</v>
      </c>
    </row>
    <row r="353" spans="1:16" x14ac:dyDescent="0.3">
      <c r="A353" s="2">
        <v>45278</v>
      </c>
      <c r="B353" t="s">
        <v>8</v>
      </c>
      <c r="C353">
        <v>10</v>
      </c>
      <c r="D353">
        <f t="shared" si="61"/>
        <v>1</v>
      </c>
      <c r="E353">
        <f t="shared" si="62"/>
        <v>12</v>
      </c>
      <c r="F353">
        <f t="shared" si="63"/>
        <v>0.4</v>
      </c>
      <c r="G353">
        <f t="shared" si="65"/>
        <v>120</v>
      </c>
      <c r="H353">
        <f t="shared" si="66"/>
        <v>0</v>
      </c>
      <c r="I353">
        <f t="shared" si="67"/>
        <v>38940</v>
      </c>
      <c r="J353">
        <f t="shared" si="67"/>
        <v>15650</v>
      </c>
      <c r="K353">
        <f t="shared" si="64"/>
        <v>23290</v>
      </c>
      <c r="L353">
        <f t="shared" si="68"/>
        <v>0</v>
      </c>
      <c r="M353">
        <f t="shared" si="69"/>
        <v>28</v>
      </c>
      <c r="N353">
        <f t="shared" si="70"/>
        <v>336</v>
      </c>
      <c r="O353">
        <f t="shared" si="71"/>
        <v>0</v>
      </c>
      <c r="P353">
        <f t="shared" si="72"/>
        <v>39130</v>
      </c>
    </row>
    <row r="354" spans="1:16" x14ac:dyDescent="0.3">
      <c r="A354" s="2">
        <v>45279</v>
      </c>
      <c r="B354" t="s">
        <v>8</v>
      </c>
      <c r="C354">
        <v>10</v>
      </c>
      <c r="D354">
        <f t="shared" si="61"/>
        <v>2</v>
      </c>
      <c r="E354">
        <f t="shared" si="62"/>
        <v>12</v>
      </c>
      <c r="F354">
        <f t="shared" si="63"/>
        <v>0.4</v>
      </c>
      <c r="G354">
        <f t="shared" si="65"/>
        <v>120</v>
      </c>
      <c r="H354">
        <f t="shared" si="66"/>
        <v>0</v>
      </c>
      <c r="I354">
        <f t="shared" si="67"/>
        <v>39060</v>
      </c>
      <c r="J354">
        <f t="shared" si="67"/>
        <v>15650</v>
      </c>
      <c r="K354">
        <f t="shared" si="64"/>
        <v>23410</v>
      </c>
      <c r="L354">
        <f t="shared" si="68"/>
        <v>0</v>
      </c>
      <c r="M354">
        <f t="shared" si="69"/>
        <v>28</v>
      </c>
      <c r="N354">
        <f t="shared" si="70"/>
        <v>336</v>
      </c>
      <c r="O354">
        <f t="shared" si="71"/>
        <v>0</v>
      </c>
      <c r="P354">
        <f t="shared" si="72"/>
        <v>39466</v>
      </c>
    </row>
    <row r="355" spans="1:16" x14ac:dyDescent="0.3">
      <c r="A355" s="2">
        <v>45280</v>
      </c>
      <c r="B355" t="s">
        <v>8</v>
      </c>
      <c r="C355">
        <v>10</v>
      </c>
      <c r="D355">
        <f t="shared" si="61"/>
        <v>3</v>
      </c>
      <c r="E355">
        <f t="shared" si="62"/>
        <v>12</v>
      </c>
      <c r="F355">
        <f t="shared" si="63"/>
        <v>0.4</v>
      </c>
      <c r="G355">
        <f t="shared" si="65"/>
        <v>120</v>
      </c>
      <c r="H355">
        <f t="shared" si="66"/>
        <v>0</v>
      </c>
      <c r="I355">
        <f t="shared" si="67"/>
        <v>39180</v>
      </c>
      <c r="J355">
        <f t="shared" si="67"/>
        <v>15650</v>
      </c>
      <c r="K355">
        <f t="shared" si="64"/>
        <v>23530</v>
      </c>
      <c r="L355">
        <f t="shared" si="68"/>
        <v>0</v>
      </c>
      <c r="M355">
        <f t="shared" si="69"/>
        <v>28</v>
      </c>
      <c r="N355">
        <f t="shared" si="70"/>
        <v>336</v>
      </c>
      <c r="O355">
        <f t="shared" si="71"/>
        <v>0</v>
      </c>
      <c r="P355">
        <f t="shared" si="72"/>
        <v>39802</v>
      </c>
    </row>
    <row r="356" spans="1:16" x14ac:dyDescent="0.3">
      <c r="A356" s="2">
        <v>45281</v>
      </c>
      <c r="B356" t="s">
        <v>9</v>
      </c>
      <c r="C356">
        <v>10</v>
      </c>
      <c r="D356">
        <f t="shared" si="61"/>
        <v>4</v>
      </c>
      <c r="E356">
        <f t="shared" si="62"/>
        <v>12</v>
      </c>
      <c r="F356">
        <f t="shared" si="63"/>
        <v>0.2</v>
      </c>
      <c r="G356">
        <f t="shared" si="65"/>
        <v>60</v>
      </c>
      <c r="H356">
        <f t="shared" si="66"/>
        <v>0</v>
      </c>
      <c r="I356">
        <f t="shared" si="67"/>
        <v>39240</v>
      </c>
      <c r="J356">
        <f t="shared" si="67"/>
        <v>15650</v>
      </c>
      <c r="K356">
        <f t="shared" si="64"/>
        <v>23590</v>
      </c>
      <c r="L356">
        <f t="shared" si="68"/>
        <v>0</v>
      </c>
      <c r="M356">
        <f t="shared" si="69"/>
        <v>28</v>
      </c>
      <c r="N356">
        <f t="shared" si="70"/>
        <v>168</v>
      </c>
      <c r="O356">
        <f t="shared" si="71"/>
        <v>0</v>
      </c>
      <c r="P356">
        <f t="shared" si="72"/>
        <v>39970</v>
      </c>
    </row>
    <row r="357" spans="1:16" x14ac:dyDescent="0.3">
      <c r="A357" s="2">
        <v>45282</v>
      </c>
      <c r="B357" t="s">
        <v>9</v>
      </c>
      <c r="C357">
        <v>10</v>
      </c>
      <c r="D357">
        <f t="shared" si="61"/>
        <v>5</v>
      </c>
      <c r="E357">
        <f t="shared" si="62"/>
        <v>12</v>
      </c>
      <c r="F357">
        <f t="shared" si="63"/>
        <v>0.2</v>
      </c>
      <c r="G357">
        <f t="shared" si="65"/>
        <v>60</v>
      </c>
      <c r="H357">
        <f t="shared" si="66"/>
        <v>0</v>
      </c>
      <c r="I357">
        <f t="shared" si="67"/>
        <v>39300</v>
      </c>
      <c r="J357">
        <f t="shared" si="67"/>
        <v>15650</v>
      </c>
      <c r="K357">
        <f t="shared" si="64"/>
        <v>23650</v>
      </c>
      <c r="L357">
        <f t="shared" si="68"/>
        <v>0</v>
      </c>
      <c r="M357">
        <f t="shared" si="69"/>
        <v>28</v>
      </c>
      <c r="N357">
        <f t="shared" si="70"/>
        <v>168</v>
      </c>
      <c r="O357">
        <f t="shared" si="71"/>
        <v>0</v>
      </c>
      <c r="P357">
        <f t="shared" si="72"/>
        <v>40138</v>
      </c>
    </row>
    <row r="358" spans="1:16" x14ac:dyDescent="0.3">
      <c r="A358" s="2">
        <v>45283</v>
      </c>
      <c r="B358" t="s">
        <v>9</v>
      </c>
      <c r="C358">
        <v>10</v>
      </c>
      <c r="D358">
        <f t="shared" si="61"/>
        <v>6</v>
      </c>
      <c r="E358">
        <f t="shared" si="62"/>
        <v>12</v>
      </c>
      <c r="F358">
        <f t="shared" si="63"/>
        <v>0.2</v>
      </c>
      <c r="G358">
        <f t="shared" si="65"/>
        <v>0</v>
      </c>
      <c r="H358">
        <f t="shared" si="66"/>
        <v>0</v>
      </c>
      <c r="I358">
        <f t="shared" si="67"/>
        <v>39300</v>
      </c>
      <c r="J358">
        <f t="shared" si="67"/>
        <v>15650</v>
      </c>
      <c r="K358">
        <f t="shared" si="64"/>
        <v>23650</v>
      </c>
      <c r="L358">
        <f t="shared" si="68"/>
        <v>0</v>
      </c>
      <c r="M358">
        <f t="shared" si="69"/>
        <v>28</v>
      </c>
      <c r="N358">
        <f t="shared" si="70"/>
        <v>0</v>
      </c>
      <c r="O358">
        <f t="shared" si="71"/>
        <v>0</v>
      </c>
      <c r="P358">
        <f t="shared" si="72"/>
        <v>40138</v>
      </c>
    </row>
    <row r="359" spans="1:16" x14ac:dyDescent="0.3">
      <c r="A359" s="2">
        <v>45284</v>
      </c>
      <c r="B359" t="s">
        <v>9</v>
      </c>
      <c r="C359">
        <v>10</v>
      </c>
      <c r="D359">
        <f t="shared" si="61"/>
        <v>7</v>
      </c>
      <c r="E359">
        <f t="shared" si="62"/>
        <v>12</v>
      </c>
      <c r="F359">
        <f t="shared" si="63"/>
        <v>0.2</v>
      </c>
      <c r="G359">
        <f t="shared" si="65"/>
        <v>0</v>
      </c>
      <c r="H359">
        <f t="shared" si="66"/>
        <v>150</v>
      </c>
      <c r="I359">
        <f t="shared" si="67"/>
        <v>39300</v>
      </c>
      <c r="J359">
        <f t="shared" si="67"/>
        <v>15800</v>
      </c>
      <c r="K359">
        <f t="shared" si="64"/>
        <v>23500</v>
      </c>
      <c r="L359">
        <f t="shared" si="68"/>
        <v>0</v>
      </c>
      <c r="M359">
        <f t="shared" si="69"/>
        <v>28</v>
      </c>
      <c r="N359">
        <f t="shared" si="70"/>
        <v>0</v>
      </c>
      <c r="O359">
        <f t="shared" si="71"/>
        <v>420</v>
      </c>
      <c r="P359">
        <f t="shared" si="72"/>
        <v>39718</v>
      </c>
    </row>
    <row r="360" spans="1:16" x14ac:dyDescent="0.3">
      <c r="A360" s="2">
        <v>45285</v>
      </c>
      <c r="B360" t="s">
        <v>9</v>
      </c>
      <c r="C360">
        <v>10</v>
      </c>
      <c r="D360">
        <f t="shared" si="61"/>
        <v>1</v>
      </c>
      <c r="E360">
        <f t="shared" si="62"/>
        <v>12</v>
      </c>
      <c r="F360">
        <f t="shared" si="63"/>
        <v>0.2</v>
      </c>
      <c r="G360">
        <f t="shared" si="65"/>
        <v>60</v>
      </c>
      <c r="H360">
        <f t="shared" si="66"/>
        <v>0</v>
      </c>
      <c r="I360">
        <f t="shared" si="67"/>
        <v>39360</v>
      </c>
      <c r="J360">
        <f t="shared" si="67"/>
        <v>15800</v>
      </c>
      <c r="K360">
        <f t="shared" si="64"/>
        <v>23560</v>
      </c>
      <c r="L360">
        <f t="shared" si="68"/>
        <v>0</v>
      </c>
      <c r="M360">
        <f t="shared" si="69"/>
        <v>28</v>
      </c>
      <c r="N360">
        <f t="shared" si="70"/>
        <v>168</v>
      </c>
      <c r="O360">
        <f t="shared" si="71"/>
        <v>0</v>
      </c>
      <c r="P360">
        <f t="shared" si="72"/>
        <v>39886</v>
      </c>
    </row>
    <row r="361" spans="1:16" x14ac:dyDescent="0.3">
      <c r="A361" s="2">
        <v>45286</v>
      </c>
      <c r="B361" t="s">
        <v>9</v>
      </c>
      <c r="C361">
        <v>10</v>
      </c>
      <c r="D361">
        <f t="shared" si="61"/>
        <v>2</v>
      </c>
      <c r="E361">
        <f t="shared" si="62"/>
        <v>12</v>
      </c>
      <c r="F361">
        <f t="shared" si="63"/>
        <v>0.2</v>
      </c>
      <c r="G361">
        <f t="shared" si="65"/>
        <v>60</v>
      </c>
      <c r="H361">
        <f t="shared" si="66"/>
        <v>0</v>
      </c>
      <c r="I361">
        <f t="shared" si="67"/>
        <v>39420</v>
      </c>
      <c r="J361">
        <f t="shared" si="67"/>
        <v>15800</v>
      </c>
      <c r="K361">
        <f t="shared" si="64"/>
        <v>23620</v>
      </c>
      <c r="L361">
        <f t="shared" si="68"/>
        <v>0</v>
      </c>
      <c r="M361">
        <f t="shared" si="69"/>
        <v>28</v>
      </c>
      <c r="N361">
        <f t="shared" si="70"/>
        <v>168</v>
      </c>
      <c r="O361">
        <f t="shared" si="71"/>
        <v>0</v>
      </c>
      <c r="P361">
        <f t="shared" si="72"/>
        <v>40054</v>
      </c>
    </row>
    <row r="362" spans="1:16" x14ac:dyDescent="0.3">
      <c r="A362" s="2">
        <v>45287</v>
      </c>
      <c r="B362" t="s">
        <v>9</v>
      </c>
      <c r="C362">
        <v>10</v>
      </c>
      <c r="D362">
        <f t="shared" si="61"/>
        <v>3</v>
      </c>
      <c r="E362">
        <f t="shared" si="62"/>
        <v>12</v>
      </c>
      <c r="F362">
        <f t="shared" si="63"/>
        <v>0.2</v>
      </c>
      <c r="G362">
        <f t="shared" si="65"/>
        <v>60</v>
      </c>
      <c r="H362">
        <f t="shared" si="66"/>
        <v>0</v>
      </c>
      <c r="I362">
        <f t="shared" si="67"/>
        <v>39480</v>
      </c>
      <c r="J362">
        <f t="shared" si="67"/>
        <v>15800</v>
      </c>
      <c r="K362">
        <f t="shared" si="64"/>
        <v>23680</v>
      </c>
      <c r="L362">
        <f t="shared" si="68"/>
        <v>0</v>
      </c>
      <c r="M362">
        <f t="shared" si="69"/>
        <v>28</v>
      </c>
      <c r="N362">
        <f t="shared" si="70"/>
        <v>168</v>
      </c>
      <c r="O362">
        <f t="shared" si="71"/>
        <v>0</v>
      </c>
      <c r="P362">
        <f t="shared" si="72"/>
        <v>40222</v>
      </c>
    </row>
    <row r="363" spans="1:16" x14ac:dyDescent="0.3">
      <c r="A363" s="2">
        <v>45288</v>
      </c>
      <c r="B363" t="s">
        <v>9</v>
      </c>
      <c r="C363">
        <v>10</v>
      </c>
      <c r="D363">
        <f t="shared" si="61"/>
        <v>4</v>
      </c>
      <c r="E363">
        <f t="shared" si="62"/>
        <v>12</v>
      </c>
      <c r="F363">
        <f t="shared" si="63"/>
        <v>0.2</v>
      </c>
      <c r="G363">
        <f t="shared" si="65"/>
        <v>60</v>
      </c>
      <c r="H363">
        <f t="shared" si="66"/>
        <v>0</v>
      </c>
      <c r="I363">
        <f t="shared" si="67"/>
        <v>39540</v>
      </c>
      <c r="J363">
        <f t="shared" si="67"/>
        <v>15800</v>
      </c>
      <c r="K363">
        <f t="shared" si="64"/>
        <v>23740</v>
      </c>
      <c r="L363">
        <f t="shared" si="68"/>
        <v>0</v>
      </c>
      <c r="M363">
        <f t="shared" si="69"/>
        <v>28</v>
      </c>
      <c r="N363">
        <f t="shared" si="70"/>
        <v>168</v>
      </c>
      <c r="O363">
        <f t="shared" si="71"/>
        <v>0</v>
      </c>
      <c r="P363">
        <f t="shared" si="72"/>
        <v>40390</v>
      </c>
    </row>
    <row r="364" spans="1:16" x14ac:dyDescent="0.3">
      <c r="A364" s="2">
        <v>45289</v>
      </c>
      <c r="B364" t="s">
        <v>9</v>
      </c>
      <c r="C364">
        <v>10</v>
      </c>
      <c r="D364">
        <f t="shared" si="61"/>
        <v>5</v>
      </c>
      <c r="E364">
        <f t="shared" si="62"/>
        <v>12</v>
      </c>
      <c r="F364">
        <f t="shared" si="63"/>
        <v>0.2</v>
      </c>
      <c r="G364">
        <f t="shared" si="65"/>
        <v>60</v>
      </c>
      <c r="H364">
        <f t="shared" si="66"/>
        <v>0</v>
      </c>
      <c r="I364">
        <f t="shared" si="67"/>
        <v>39600</v>
      </c>
      <c r="J364">
        <f t="shared" si="67"/>
        <v>15800</v>
      </c>
      <c r="K364">
        <f t="shared" si="64"/>
        <v>23800</v>
      </c>
      <c r="L364">
        <f t="shared" si="68"/>
        <v>0</v>
      </c>
      <c r="M364">
        <f t="shared" si="69"/>
        <v>28</v>
      </c>
      <c r="N364">
        <f t="shared" si="70"/>
        <v>168</v>
      </c>
      <c r="O364">
        <f t="shared" si="71"/>
        <v>0</v>
      </c>
      <c r="P364">
        <f t="shared" si="72"/>
        <v>40558</v>
      </c>
    </row>
    <row r="365" spans="1:16" x14ac:dyDescent="0.3">
      <c r="A365" s="2">
        <v>45290</v>
      </c>
      <c r="B365" t="s">
        <v>9</v>
      </c>
      <c r="C365">
        <v>10</v>
      </c>
      <c r="D365">
        <f t="shared" si="61"/>
        <v>6</v>
      </c>
      <c r="E365">
        <f t="shared" si="62"/>
        <v>12</v>
      </c>
      <c r="F365">
        <f t="shared" si="63"/>
        <v>0.2</v>
      </c>
      <c r="G365">
        <f t="shared" si="65"/>
        <v>0</v>
      </c>
      <c r="H365">
        <f t="shared" si="66"/>
        <v>0</v>
      </c>
      <c r="I365">
        <f t="shared" si="67"/>
        <v>39600</v>
      </c>
      <c r="J365">
        <f t="shared" si="67"/>
        <v>15800</v>
      </c>
      <c r="K365">
        <f t="shared" si="64"/>
        <v>23800</v>
      </c>
      <c r="L365">
        <f t="shared" si="68"/>
        <v>0</v>
      </c>
      <c r="M365">
        <f t="shared" si="69"/>
        <v>28</v>
      </c>
      <c r="N365">
        <f t="shared" si="70"/>
        <v>0</v>
      </c>
      <c r="O365">
        <f t="shared" si="71"/>
        <v>0</v>
      </c>
      <c r="P365">
        <f t="shared" si="72"/>
        <v>40558</v>
      </c>
    </row>
    <row r="366" spans="1:16" x14ac:dyDescent="0.3">
      <c r="A366" s="2">
        <v>45291</v>
      </c>
      <c r="B366" t="s">
        <v>9</v>
      </c>
      <c r="C366">
        <v>10</v>
      </c>
      <c r="D366">
        <f t="shared" si="61"/>
        <v>7</v>
      </c>
      <c r="E366">
        <f t="shared" si="62"/>
        <v>12</v>
      </c>
      <c r="F366">
        <f t="shared" si="63"/>
        <v>0.2</v>
      </c>
      <c r="G366">
        <f t="shared" si="65"/>
        <v>0</v>
      </c>
      <c r="H366">
        <f t="shared" si="66"/>
        <v>150</v>
      </c>
      <c r="I366">
        <f t="shared" si="67"/>
        <v>39600</v>
      </c>
      <c r="J366">
        <f t="shared" si="67"/>
        <v>15950</v>
      </c>
      <c r="K366">
        <f t="shared" si="64"/>
        <v>23650</v>
      </c>
      <c r="L366">
        <f t="shared" si="68"/>
        <v>3</v>
      </c>
      <c r="M366">
        <f t="shared" si="69"/>
        <v>31</v>
      </c>
      <c r="N366">
        <f t="shared" si="70"/>
        <v>0</v>
      </c>
      <c r="O366">
        <f t="shared" si="71"/>
        <v>465</v>
      </c>
      <c r="P366">
        <f t="shared" si="72"/>
        <v>40093</v>
      </c>
    </row>
    <row r="367" spans="1:16" x14ac:dyDescent="0.3">
      <c r="A367" s="2">
        <v>45292</v>
      </c>
      <c r="B367" t="s">
        <v>9</v>
      </c>
      <c r="C367">
        <v>10</v>
      </c>
      <c r="D367">
        <f t="shared" si="61"/>
        <v>1</v>
      </c>
      <c r="E367">
        <f t="shared" si="62"/>
        <v>1</v>
      </c>
      <c r="F367">
        <f t="shared" si="63"/>
        <v>0.2</v>
      </c>
      <c r="G367">
        <f t="shared" si="65"/>
        <v>60</v>
      </c>
      <c r="H367">
        <f t="shared" si="66"/>
        <v>0</v>
      </c>
      <c r="I367">
        <f t="shared" si="67"/>
        <v>39660</v>
      </c>
      <c r="J367">
        <f t="shared" si="67"/>
        <v>15950</v>
      </c>
      <c r="K367">
        <f t="shared" si="64"/>
        <v>23710</v>
      </c>
      <c r="L367">
        <f t="shared" si="68"/>
        <v>0</v>
      </c>
      <c r="M367">
        <f t="shared" si="69"/>
        <v>31</v>
      </c>
      <c r="N367">
        <f t="shared" si="70"/>
        <v>186</v>
      </c>
      <c r="O367">
        <f t="shared" si="71"/>
        <v>0</v>
      </c>
      <c r="P367">
        <f t="shared" si="72"/>
        <v>40279</v>
      </c>
    </row>
    <row r="368" spans="1:16" x14ac:dyDescent="0.3">
      <c r="A368" s="2">
        <v>45293</v>
      </c>
      <c r="B368" t="s">
        <v>9</v>
      </c>
      <c r="C368">
        <v>10</v>
      </c>
      <c r="D368">
        <f t="shared" si="61"/>
        <v>2</v>
      </c>
      <c r="E368">
        <f t="shared" si="62"/>
        <v>1</v>
      </c>
      <c r="F368">
        <f t="shared" si="63"/>
        <v>0.2</v>
      </c>
      <c r="G368">
        <f t="shared" si="65"/>
        <v>60</v>
      </c>
      <c r="H368">
        <f t="shared" si="66"/>
        <v>0</v>
      </c>
      <c r="I368">
        <f t="shared" si="67"/>
        <v>39720</v>
      </c>
      <c r="J368">
        <f t="shared" si="67"/>
        <v>15950</v>
      </c>
      <c r="K368">
        <f t="shared" si="64"/>
        <v>23770</v>
      </c>
      <c r="L368">
        <f t="shared" si="68"/>
        <v>0</v>
      </c>
      <c r="M368">
        <f t="shared" si="69"/>
        <v>31</v>
      </c>
      <c r="N368">
        <f t="shared" si="70"/>
        <v>186</v>
      </c>
      <c r="O368">
        <f t="shared" si="71"/>
        <v>0</v>
      </c>
      <c r="P368">
        <f t="shared" si="72"/>
        <v>40465</v>
      </c>
    </row>
    <row r="369" spans="1:16" x14ac:dyDescent="0.3">
      <c r="A369" s="2">
        <v>45294</v>
      </c>
      <c r="B369" t="s">
        <v>9</v>
      </c>
      <c r="C369">
        <v>10</v>
      </c>
      <c r="D369">
        <f t="shared" si="61"/>
        <v>3</v>
      </c>
      <c r="E369">
        <f t="shared" si="62"/>
        <v>1</v>
      </c>
      <c r="F369">
        <f t="shared" si="63"/>
        <v>0.2</v>
      </c>
      <c r="G369">
        <f t="shared" si="65"/>
        <v>60</v>
      </c>
      <c r="H369">
        <f t="shared" si="66"/>
        <v>0</v>
      </c>
      <c r="I369">
        <f t="shared" si="67"/>
        <v>39780</v>
      </c>
      <c r="J369">
        <f t="shared" si="67"/>
        <v>15950</v>
      </c>
      <c r="K369">
        <f t="shared" si="64"/>
        <v>23830</v>
      </c>
      <c r="L369">
        <f t="shared" si="68"/>
        <v>0</v>
      </c>
      <c r="M369">
        <f t="shared" si="69"/>
        <v>31</v>
      </c>
      <c r="N369">
        <f t="shared" si="70"/>
        <v>186</v>
      </c>
      <c r="O369">
        <f t="shared" si="71"/>
        <v>0</v>
      </c>
      <c r="P369">
        <f t="shared" si="72"/>
        <v>40651</v>
      </c>
    </row>
    <row r="370" spans="1:16" x14ac:dyDescent="0.3">
      <c r="A370" s="2">
        <v>45295</v>
      </c>
      <c r="B370" t="s">
        <v>9</v>
      </c>
      <c r="C370">
        <v>10</v>
      </c>
      <c r="D370">
        <f t="shared" si="61"/>
        <v>4</v>
      </c>
      <c r="E370">
        <f t="shared" si="62"/>
        <v>1</v>
      </c>
      <c r="F370">
        <f t="shared" si="63"/>
        <v>0.2</v>
      </c>
      <c r="G370">
        <f t="shared" si="65"/>
        <v>60</v>
      </c>
      <c r="H370">
        <f t="shared" si="66"/>
        <v>0</v>
      </c>
      <c r="I370">
        <f t="shared" si="67"/>
        <v>39840</v>
      </c>
      <c r="J370">
        <f t="shared" si="67"/>
        <v>15950</v>
      </c>
      <c r="K370">
        <f t="shared" si="64"/>
        <v>23890</v>
      </c>
      <c r="L370">
        <f t="shared" si="68"/>
        <v>0</v>
      </c>
      <c r="M370">
        <f t="shared" si="69"/>
        <v>31</v>
      </c>
      <c r="N370">
        <f t="shared" si="70"/>
        <v>186</v>
      </c>
      <c r="O370">
        <f t="shared" si="71"/>
        <v>0</v>
      </c>
      <c r="P370">
        <f t="shared" si="72"/>
        <v>40837</v>
      </c>
    </row>
    <row r="371" spans="1:16" x14ac:dyDescent="0.3">
      <c r="A371" s="2">
        <v>45296</v>
      </c>
      <c r="B371" t="s">
        <v>9</v>
      </c>
      <c r="C371">
        <v>10</v>
      </c>
      <c r="D371">
        <f t="shared" si="61"/>
        <v>5</v>
      </c>
      <c r="E371">
        <f t="shared" si="62"/>
        <v>1</v>
      </c>
      <c r="F371">
        <f t="shared" si="63"/>
        <v>0.2</v>
      </c>
      <c r="G371">
        <f t="shared" si="65"/>
        <v>60</v>
      </c>
      <c r="H371">
        <f t="shared" si="66"/>
        <v>0</v>
      </c>
      <c r="I371">
        <f t="shared" si="67"/>
        <v>39900</v>
      </c>
      <c r="J371">
        <f t="shared" si="67"/>
        <v>15950</v>
      </c>
      <c r="K371">
        <f t="shared" si="64"/>
        <v>23950</v>
      </c>
      <c r="L371">
        <f t="shared" si="68"/>
        <v>0</v>
      </c>
      <c r="M371">
        <f t="shared" si="69"/>
        <v>31</v>
      </c>
      <c r="N371">
        <f t="shared" si="70"/>
        <v>186</v>
      </c>
      <c r="O371">
        <f t="shared" si="71"/>
        <v>0</v>
      </c>
      <c r="P371">
        <f t="shared" si="72"/>
        <v>41023</v>
      </c>
    </row>
    <row r="372" spans="1:16" x14ac:dyDescent="0.3">
      <c r="A372" s="2">
        <v>45297</v>
      </c>
      <c r="B372" t="s">
        <v>9</v>
      </c>
      <c r="C372">
        <v>10</v>
      </c>
      <c r="D372">
        <f t="shared" si="61"/>
        <v>6</v>
      </c>
      <c r="E372">
        <f t="shared" si="62"/>
        <v>1</v>
      </c>
      <c r="F372">
        <f t="shared" si="63"/>
        <v>0.2</v>
      </c>
      <c r="G372">
        <f t="shared" si="65"/>
        <v>0</v>
      </c>
      <c r="H372">
        <f t="shared" si="66"/>
        <v>0</v>
      </c>
      <c r="I372">
        <f t="shared" si="67"/>
        <v>39900</v>
      </c>
      <c r="J372">
        <f t="shared" si="67"/>
        <v>15950</v>
      </c>
      <c r="K372">
        <f t="shared" si="64"/>
        <v>23950</v>
      </c>
      <c r="L372">
        <f t="shared" si="68"/>
        <v>0</v>
      </c>
      <c r="M372">
        <f t="shared" si="69"/>
        <v>31</v>
      </c>
      <c r="N372">
        <f t="shared" si="70"/>
        <v>0</v>
      </c>
      <c r="O372">
        <f t="shared" si="71"/>
        <v>0</v>
      </c>
      <c r="P372">
        <f t="shared" si="72"/>
        <v>41023</v>
      </c>
    </row>
    <row r="373" spans="1:16" x14ac:dyDescent="0.3">
      <c r="A373" s="2">
        <v>45298</v>
      </c>
      <c r="B373" t="s">
        <v>9</v>
      </c>
      <c r="C373">
        <v>10</v>
      </c>
      <c r="D373">
        <f t="shared" si="61"/>
        <v>7</v>
      </c>
      <c r="E373">
        <f t="shared" si="62"/>
        <v>1</v>
      </c>
      <c r="F373">
        <f t="shared" si="63"/>
        <v>0.2</v>
      </c>
      <c r="G373">
        <f t="shared" si="65"/>
        <v>0</v>
      </c>
      <c r="H373">
        <f t="shared" si="66"/>
        <v>150</v>
      </c>
      <c r="I373">
        <f t="shared" si="67"/>
        <v>39900</v>
      </c>
      <c r="J373">
        <f t="shared" si="67"/>
        <v>16100</v>
      </c>
      <c r="K373">
        <f t="shared" si="64"/>
        <v>23800</v>
      </c>
      <c r="L373">
        <f t="shared" si="68"/>
        <v>0</v>
      </c>
      <c r="M373">
        <f t="shared" si="69"/>
        <v>31</v>
      </c>
      <c r="N373">
        <f t="shared" si="70"/>
        <v>0</v>
      </c>
      <c r="O373">
        <f t="shared" si="71"/>
        <v>465</v>
      </c>
      <c r="P373">
        <f t="shared" si="72"/>
        <v>40558</v>
      </c>
    </row>
    <row r="374" spans="1:16" x14ac:dyDescent="0.3">
      <c r="A374" s="2">
        <v>45299</v>
      </c>
      <c r="B374" t="s">
        <v>9</v>
      </c>
      <c r="C374">
        <v>10</v>
      </c>
      <c r="D374">
        <f t="shared" si="61"/>
        <v>1</v>
      </c>
      <c r="E374">
        <f t="shared" si="62"/>
        <v>1</v>
      </c>
      <c r="F374">
        <f t="shared" si="63"/>
        <v>0.2</v>
      </c>
      <c r="G374">
        <f t="shared" si="65"/>
        <v>60</v>
      </c>
      <c r="H374">
        <f t="shared" si="66"/>
        <v>0</v>
      </c>
      <c r="I374">
        <f t="shared" si="67"/>
        <v>39960</v>
      </c>
      <c r="J374">
        <f t="shared" si="67"/>
        <v>16100</v>
      </c>
      <c r="K374">
        <f t="shared" si="64"/>
        <v>23860</v>
      </c>
      <c r="L374">
        <f t="shared" si="68"/>
        <v>0</v>
      </c>
      <c r="M374">
        <f t="shared" si="69"/>
        <v>31</v>
      </c>
      <c r="N374">
        <f t="shared" si="70"/>
        <v>186</v>
      </c>
      <c r="O374">
        <f t="shared" si="71"/>
        <v>0</v>
      </c>
      <c r="P374">
        <f t="shared" si="72"/>
        <v>40744</v>
      </c>
    </row>
    <row r="375" spans="1:16" x14ac:dyDescent="0.3">
      <c r="A375" s="2">
        <v>45300</v>
      </c>
      <c r="B375" t="s">
        <v>9</v>
      </c>
      <c r="C375">
        <v>10</v>
      </c>
      <c r="D375">
        <f t="shared" si="61"/>
        <v>2</v>
      </c>
      <c r="E375">
        <f t="shared" si="62"/>
        <v>1</v>
      </c>
      <c r="F375">
        <f t="shared" si="63"/>
        <v>0.2</v>
      </c>
      <c r="G375">
        <f t="shared" si="65"/>
        <v>60</v>
      </c>
      <c r="H375">
        <f t="shared" si="66"/>
        <v>0</v>
      </c>
      <c r="I375">
        <f t="shared" si="67"/>
        <v>40020</v>
      </c>
      <c r="J375">
        <f t="shared" si="67"/>
        <v>16100</v>
      </c>
      <c r="K375">
        <f t="shared" si="64"/>
        <v>23920</v>
      </c>
      <c r="L375">
        <f t="shared" si="68"/>
        <v>0</v>
      </c>
      <c r="M375">
        <f t="shared" si="69"/>
        <v>31</v>
      </c>
      <c r="N375">
        <f t="shared" si="70"/>
        <v>186</v>
      </c>
      <c r="O375">
        <f t="shared" si="71"/>
        <v>0</v>
      </c>
      <c r="P375">
        <f t="shared" si="72"/>
        <v>40930</v>
      </c>
    </row>
    <row r="376" spans="1:16" x14ac:dyDescent="0.3">
      <c r="A376" s="2">
        <v>45301</v>
      </c>
      <c r="B376" t="s">
        <v>9</v>
      </c>
      <c r="C376">
        <v>10</v>
      </c>
      <c r="D376">
        <f t="shared" si="61"/>
        <v>3</v>
      </c>
      <c r="E376">
        <f t="shared" si="62"/>
        <v>1</v>
      </c>
      <c r="F376">
        <f t="shared" si="63"/>
        <v>0.2</v>
      </c>
      <c r="G376">
        <f t="shared" si="65"/>
        <v>60</v>
      </c>
      <c r="H376">
        <f t="shared" si="66"/>
        <v>0</v>
      </c>
      <c r="I376">
        <f t="shared" si="67"/>
        <v>40080</v>
      </c>
      <c r="J376">
        <f t="shared" si="67"/>
        <v>16100</v>
      </c>
      <c r="K376">
        <f t="shared" si="64"/>
        <v>23980</v>
      </c>
      <c r="L376">
        <f t="shared" si="68"/>
        <v>0</v>
      </c>
      <c r="M376">
        <f t="shared" si="69"/>
        <v>31</v>
      </c>
      <c r="N376">
        <f t="shared" si="70"/>
        <v>186</v>
      </c>
      <c r="O376">
        <f t="shared" si="71"/>
        <v>0</v>
      </c>
      <c r="P376">
        <f t="shared" si="72"/>
        <v>41116</v>
      </c>
    </row>
    <row r="377" spans="1:16" x14ac:dyDescent="0.3">
      <c r="A377" s="2">
        <v>45302</v>
      </c>
      <c r="B377" t="s">
        <v>9</v>
      </c>
      <c r="C377">
        <v>10</v>
      </c>
      <c r="D377">
        <f t="shared" si="61"/>
        <v>4</v>
      </c>
      <c r="E377">
        <f t="shared" si="62"/>
        <v>1</v>
      </c>
      <c r="F377">
        <f t="shared" si="63"/>
        <v>0.2</v>
      </c>
      <c r="G377">
        <f t="shared" si="65"/>
        <v>60</v>
      </c>
      <c r="H377">
        <f t="shared" si="66"/>
        <v>0</v>
      </c>
      <c r="I377">
        <f t="shared" si="67"/>
        <v>40140</v>
      </c>
      <c r="J377">
        <f t="shared" si="67"/>
        <v>16100</v>
      </c>
      <c r="K377">
        <f t="shared" si="64"/>
        <v>24040</v>
      </c>
      <c r="L377">
        <f t="shared" si="68"/>
        <v>0</v>
      </c>
      <c r="M377">
        <f t="shared" si="69"/>
        <v>31</v>
      </c>
      <c r="N377">
        <f t="shared" si="70"/>
        <v>186</v>
      </c>
      <c r="O377">
        <f t="shared" si="71"/>
        <v>0</v>
      </c>
      <c r="P377">
        <f t="shared" si="72"/>
        <v>41302</v>
      </c>
    </row>
    <row r="378" spans="1:16" x14ac:dyDescent="0.3">
      <c r="A378" s="2">
        <v>45303</v>
      </c>
      <c r="B378" t="s">
        <v>9</v>
      </c>
      <c r="C378">
        <v>10</v>
      </c>
      <c r="D378">
        <f t="shared" si="61"/>
        <v>5</v>
      </c>
      <c r="E378">
        <f t="shared" si="62"/>
        <v>1</v>
      </c>
      <c r="F378">
        <f t="shared" si="63"/>
        <v>0.2</v>
      </c>
      <c r="G378">
        <f t="shared" si="65"/>
        <v>60</v>
      </c>
      <c r="H378">
        <f t="shared" si="66"/>
        <v>0</v>
      </c>
      <c r="I378">
        <f t="shared" si="67"/>
        <v>40200</v>
      </c>
      <c r="J378">
        <f t="shared" si="67"/>
        <v>16100</v>
      </c>
      <c r="K378">
        <f t="shared" si="64"/>
        <v>24100</v>
      </c>
      <c r="L378">
        <f t="shared" si="68"/>
        <v>0</v>
      </c>
      <c r="M378">
        <f t="shared" si="69"/>
        <v>31</v>
      </c>
      <c r="N378">
        <f t="shared" si="70"/>
        <v>186</v>
      </c>
      <c r="O378">
        <f t="shared" si="71"/>
        <v>0</v>
      </c>
      <c r="P378">
        <f t="shared" si="72"/>
        <v>41488</v>
      </c>
    </row>
    <row r="379" spans="1:16" x14ac:dyDescent="0.3">
      <c r="A379" s="2">
        <v>45304</v>
      </c>
      <c r="B379" t="s">
        <v>9</v>
      </c>
      <c r="C379">
        <v>10</v>
      </c>
      <c r="D379">
        <f t="shared" si="61"/>
        <v>6</v>
      </c>
      <c r="E379">
        <f t="shared" si="62"/>
        <v>1</v>
      </c>
      <c r="F379">
        <f t="shared" si="63"/>
        <v>0.2</v>
      </c>
      <c r="G379">
        <f t="shared" si="65"/>
        <v>0</v>
      </c>
      <c r="H379">
        <f t="shared" si="66"/>
        <v>0</v>
      </c>
      <c r="I379">
        <f t="shared" si="67"/>
        <v>40200</v>
      </c>
      <c r="J379">
        <f t="shared" si="67"/>
        <v>16100</v>
      </c>
      <c r="K379">
        <f t="shared" si="64"/>
        <v>24100</v>
      </c>
      <c r="L379">
        <f t="shared" si="68"/>
        <v>0</v>
      </c>
      <c r="M379">
        <f t="shared" si="69"/>
        <v>31</v>
      </c>
      <c r="N379">
        <f t="shared" si="70"/>
        <v>0</v>
      </c>
      <c r="O379">
        <f t="shared" si="71"/>
        <v>0</v>
      </c>
      <c r="P379">
        <f t="shared" si="72"/>
        <v>41488</v>
      </c>
    </row>
    <row r="380" spans="1:16" x14ac:dyDescent="0.3">
      <c r="A380" s="2">
        <v>45305</v>
      </c>
      <c r="B380" t="s">
        <v>9</v>
      </c>
      <c r="C380">
        <v>10</v>
      </c>
      <c r="D380">
        <f t="shared" si="61"/>
        <v>7</v>
      </c>
      <c r="E380">
        <f t="shared" si="62"/>
        <v>1</v>
      </c>
      <c r="F380">
        <f t="shared" si="63"/>
        <v>0.2</v>
      </c>
      <c r="G380">
        <f t="shared" si="65"/>
        <v>0</v>
      </c>
      <c r="H380">
        <f t="shared" si="66"/>
        <v>150</v>
      </c>
      <c r="I380">
        <f t="shared" si="67"/>
        <v>40200</v>
      </c>
      <c r="J380">
        <f t="shared" si="67"/>
        <v>16250</v>
      </c>
      <c r="K380">
        <f t="shared" si="64"/>
        <v>23950</v>
      </c>
      <c r="L380">
        <f t="shared" si="68"/>
        <v>0</v>
      </c>
      <c r="M380">
        <f t="shared" si="69"/>
        <v>31</v>
      </c>
      <c r="N380">
        <f t="shared" si="70"/>
        <v>0</v>
      </c>
      <c r="O380">
        <f t="shared" si="71"/>
        <v>465</v>
      </c>
      <c r="P380">
        <f t="shared" si="72"/>
        <v>41023</v>
      </c>
    </row>
    <row r="381" spans="1:16" x14ac:dyDescent="0.3">
      <c r="A381" s="2">
        <v>45306</v>
      </c>
      <c r="B381" t="s">
        <v>9</v>
      </c>
      <c r="C381">
        <v>10</v>
      </c>
      <c r="D381">
        <f t="shared" si="61"/>
        <v>1</v>
      </c>
      <c r="E381">
        <f t="shared" si="62"/>
        <v>1</v>
      </c>
      <c r="F381">
        <f t="shared" si="63"/>
        <v>0.2</v>
      </c>
      <c r="G381">
        <f t="shared" si="65"/>
        <v>60</v>
      </c>
      <c r="H381">
        <f t="shared" si="66"/>
        <v>0</v>
      </c>
      <c r="I381">
        <f t="shared" si="67"/>
        <v>40260</v>
      </c>
      <c r="J381">
        <f t="shared" si="67"/>
        <v>16250</v>
      </c>
      <c r="K381">
        <f t="shared" si="64"/>
        <v>24010</v>
      </c>
      <c r="L381">
        <f t="shared" si="68"/>
        <v>0</v>
      </c>
      <c r="M381">
        <f t="shared" si="69"/>
        <v>31</v>
      </c>
      <c r="N381">
        <f t="shared" si="70"/>
        <v>186</v>
      </c>
      <c r="O381">
        <f t="shared" si="71"/>
        <v>0</v>
      </c>
      <c r="P381">
        <f t="shared" si="72"/>
        <v>41209</v>
      </c>
    </row>
    <row r="382" spans="1:16" x14ac:dyDescent="0.3">
      <c r="A382" s="2">
        <v>45307</v>
      </c>
      <c r="B382" t="s">
        <v>9</v>
      </c>
      <c r="C382">
        <v>10</v>
      </c>
      <c r="D382">
        <f t="shared" si="61"/>
        <v>2</v>
      </c>
      <c r="E382">
        <f t="shared" si="62"/>
        <v>1</v>
      </c>
      <c r="F382">
        <f t="shared" si="63"/>
        <v>0.2</v>
      </c>
      <c r="G382">
        <f t="shared" si="65"/>
        <v>60</v>
      </c>
      <c r="H382">
        <f t="shared" si="66"/>
        <v>0</v>
      </c>
      <c r="I382">
        <f t="shared" si="67"/>
        <v>40320</v>
      </c>
      <c r="J382">
        <f t="shared" si="67"/>
        <v>16250</v>
      </c>
      <c r="K382">
        <f t="shared" si="64"/>
        <v>24070</v>
      </c>
      <c r="L382">
        <f t="shared" si="68"/>
        <v>0</v>
      </c>
      <c r="M382">
        <f t="shared" si="69"/>
        <v>31</v>
      </c>
      <c r="N382">
        <f t="shared" si="70"/>
        <v>186</v>
      </c>
      <c r="O382">
        <f t="shared" si="71"/>
        <v>0</v>
      </c>
      <c r="P382">
        <f t="shared" si="72"/>
        <v>41395</v>
      </c>
    </row>
    <row r="383" spans="1:16" x14ac:dyDescent="0.3">
      <c r="A383" s="2">
        <v>45308</v>
      </c>
      <c r="B383" t="s">
        <v>9</v>
      </c>
      <c r="C383">
        <v>10</v>
      </c>
      <c r="D383">
        <f t="shared" si="61"/>
        <v>3</v>
      </c>
      <c r="E383">
        <f t="shared" si="62"/>
        <v>1</v>
      </c>
      <c r="F383">
        <f t="shared" si="63"/>
        <v>0.2</v>
      </c>
      <c r="G383">
        <f t="shared" si="65"/>
        <v>60</v>
      </c>
      <c r="H383">
        <f t="shared" si="66"/>
        <v>0</v>
      </c>
      <c r="I383">
        <f t="shared" si="67"/>
        <v>40380</v>
      </c>
      <c r="J383">
        <f t="shared" si="67"/>
        <v>16250</v>
      </c>
      <c r="K383">
        <f t="shared" si="64"/>
        <v>24130</v>
      </c>
      <c r="L383">
        <f t="shared" si="68"/>
        <v>0</v>
      </c>
      <c r="M383">
        <f t="shared" si="69"/>
        <v>31</v>
      </c>
      <c r="N383">
        <f t="shared" si="70"/>
        <v>186</v>
      </c>
      <c r="O383">
        <f t="shared" si="71"/>
        <v>0</v>
      </c>
      <c r="P383">
        <f t="shared" si="72"/>
        <v>41581</v>
      </c>
    </row>
    <row r="384" spans="1:16" x14ac:dyDescent="0.3">
      <c r="A384" s="2">
        <v>45309</v>
      </c>
      <c r="B384" t="s">
        <v>9</v>
      </c>
      <c r="C384">
        <v>10</v>
      </c>
      <c r="D384">
        <f t="shared" si="61"/>
        <v>4</v>
      </c>
      <c r="E384">
        <f t="shared" si="62"/>
        <v>1</v>
      </c>
      <c r="F384">
        <f t="shared" si="63"/>
        <v>0.2</v>
      </c>
      <c r="G384">
        <f t="shared" si="65"/>
        <v>60</v>
      </c>
      <c r="H384">
        <f t="shared" si="66"/>
        <v>0</v>
      </c>
      <c r="I384">
        <f t="shared" si="67"/>
        <v>40440</v>
      </c>
      <c r="J384">
        <f t="shared" si="67"/>
        <v>16250</v>
      </c>
      <c r="K384">
        <f t="shared" si="64"/>
        <v>24190</v>
      </c>
      <c r="L384">
        <f t="shared" si="68"/>
        <v>0</v>
      </c>
      <c r="M384">
        <f t="shared" si="69"/>
        <v>31</v>
      </c>
      <c r="N384">
        <f t="shared" si="70"/>
        <v>186</v>
      </c>
      <c r="O384">
        <f t="shared" si="71"/>
        <v>0</v>
      </c>
      <c r="P384">
        <f t="shared" si="72"/>
        <v>41767</v>
      </c>
    </row>
    <row r="385" spans="1:16" x14ac:dyDescent="0.3">
      <c r="A385" s="2">
        <v>45310</v>
      </c>
      <c r="B385" t="s">
        <v>9</v>
      </c>
      <c r="C385">
        <v>10</v>
      </c>
      <c r="D385">
        <f t="shared" si="61"/>
        <v>5</v>
      </c>
      <c r="E385">
        <f t="shared" si="62"/>
        <v>1</v>
      </c>
      <c r="F385">
        <f t="shared" si="63"/>
        <v>0.2</v>
      </c>
      <c r="G385">
        <f t="shared" si="65"/>
        <v>60</v>
      </c>
      <c r="H385">
        <f t="shared" si="66"/>
        <v>0</v>
      </c>
      <c r="I385">
        <f t="shared" si="67"/>
        <v>40500</v>
      </c>
      <c r="J385">
        <f t="shared" si="67"/>
        <v>16250</v>
      </c>
      <c r="K385">
        <f t="shared" si="64"/>
        <v>24250</v>
      </c>
      <c r="L385">
        <f t="shared" si="68"/>
        <v>0</v>
      </c>
      <c r="M385">
        <f t="shared" si="69"/>
        <v>31</v>
      </c>
      <c r="N385">
        <f t="shared" si="70"/>
        <v>186</v>
      </c>
      <c r="O385">
        <f t="shared" si="71"/>
        <v>0</v>
      </c>
      <c r="P385">
        <f t="shared" si="72"/>
        <v>41953</v>
      </c>
    </row>
    <row r="386" spans="1:16" x14ac:dyDescent="0.3">
      <c r="A386" s="2">
        <v>45311</v>
      </c>
      <c r="B386" t="s">
        <v>9</v>
      </c>
      <c r="C386">
        <v>10</v>
      </c>
      <c r="D386">
        <f t="shared" si="61"/>
        <v>6</v>
      </c>
      <c r="E386">
        <f t="shared" si="62"/>
        <v>1</v>
      </c>
      <c r="F386">
        <f t="shared" si="63"/>
        <v>0.2</v>
      </c>
      <c r="G386">
        <f t="shared" si="65"/>
        <v>0</v>
      </c>
      <c r="H386">
        <f t="shared" si="66"/>
        <v>0</v>
      </c>
      <c r="I386">
        <f t="shared" si="67"/>
        <v>40500</v>
      </c>
      <c r="J386">
        <f t="shared" si="67"/>
        <v>16250</v>
      </c>
      <c r="K386">
        <f t="shared" si="64"/>
        <v>24250</v>
      </c>
      <c r="L386">
        <f t="shared" si="68"/>
        <v>0</v>
      </c>
      <c r="M386">
        <f t="shared" si="69"/>
        <v>31</v>
      </c>
      <c r="N386">
        <f t="shared" si="70"/>
        <v>0</v>
      </c>
      <c r="O386">
        <f t="shared" si="71"/>
        <v>0</v>
      </c>
      <c r="P386">
        <f t="shared" si="72"/>
        <v>41953</v>
      </c>
    </row>
    <row r="387" spans="1:16" x14ac:dyDescent="0.3">
      <c r="A387" s="2">
        <v>45312</v>
      </c>
      <c r="B387" t="s">
        <v>9</v>
      </c>
      <c r="C387">
        <v>10</v>
      </c>
      <c r="D387">
        <f t="shared" ref="D387:D450" si="73">WEEKDAY(A387,2)</f>
        <v>7</v>
      </c>
      <c r="E387">
        <f t="shared" ref="E387:E450" si="74">MONTH(A387)</f>
        <v>1</v>
      </c>
      <c r="F387">
        <f t="shared" ref="F387:F450" si="75">VLOOKUP(B387,$R$3:$S$6,2,FALSE)</f>
        <v>0.2</v>
      </c>
      <c r="G387">
        <f t="shared" si="65"/>
        <v>0</v>
      </c>
      <c r="H387">
        <f t="shared" si="66"/>
        <v>150</v>
      </c>
      <c r="I387">
        <f t="shared" si="67"/>
        <v>40500</v>
      </c>
      <c r="J387">
        <f t="shared" si="67"/>
        <v>16400</v>
      </c>
      <c r="K387">
        <f t="shared" ref="K387:K450" si="76">I387-J387</f>
        <v>24100</v>
      </c>
      <c r="L387">
        <f t="shared" si="68"/>
        <v>0</v>
      </c>
      <c r="M387">
        <f t="shared" si="69"/>
        <v>31</v>
      </c>
      <c r="N387">
        <f t="shared" si="70"/>
        <v>0</v>
      </c>
      <c r="O387">
        <f t="shared" si="71"/>
        <v>465</v>
      </c>
      <c r="P387">
        <f t="shared" si="72"/>
        <v>41488</v>
      </c>
    </row>
    <row r="388" spans="1:16" x14ac:dyDescent="0.3">
      <c r="A388" s="2">
        <v>45313</v>
      </c>
      <c r="B388" t="s">
        <v>9</v>
      </c>
      <c r="C388">
        <v>10</v>
      </c>
      <c r="D388">
        <f t="shared" si="73"/>
        <v>1</v>
      </c>
      <c r="E388">
        <f t="shared" si="74"/>
        <v>1</v>
      </c>
      <c r="F388">
        <f t="shared" si="75"/>
        <v>0.2</v>
      </c>
      <c r="G388">
        <f t="shared" ref="G388:G451" si="77">IF(D388&lt;6,F388*30*C388,0)</f>
        <v>60</v>
      </c>
      <c r="H388">
        <f t="shared" ref="H388:H451" si="78">IF(D388=7,C388*15,0)</f>
        <v>0</v>
      </c>
      <c r="I388">
        <f t="shared" ref="I388:I451" si="79">I387+G388</f>
        <v>40560</v>
      </c>
      <c r="J388">
        <f t="shared" ref="J388:J451" si="80">J387+H388</f>
        <v>16400</v>
      </c>
      <c r="K388">
        <f t="shared" si="76"/>
        <v>24160</v>
      </c>
      <c r="L388">
        <f t="shared" ref="L388:L451" si="81">IF(E388&lt;&gt;E389,IF(P387&gt;=2400,3,0),0)</f>
        <v>0</v>
      </c>
      <c r="M388">
        <f t="shared" ref="M388:M451" si="82">M387+L388</f>
        <v>31</v>
      </c>
      <c r="N388">
        <f t="shared" ref="N388:N451" si="83">IF(D388&lt;6,F388*30*M387,0)</f>
        <v>186</v>
      </c>
      <c r="O388">
        <f t="shared" ref="O388:O451" si="84">IF(D388=7,M388*15,0)</f>
        <v>0</v>
      </c>
      <c r="P388">
        <f t="shared" ref="P388:P451" si="85">N388-O388+P387</f>
        <v>41674</v>
      </c>
    </row>
    <row r="389" spans="1:16" x14ac:dyDescent="0.3">
      <c r="A389" s="2">
        <v>45314</v>
      </c>
      <c r="B389" t="s">
        <v>9</v>
      </c>
      <c r="C389">
        <v>10</v>
      </c>
      <c r="D389">
        <f t="shared" si="73"/>
        <v>2</v>
      </c>
      <c r="E389">
        <f t="shared" si="74"/>
        <v>1</v>
      </c>
      <c r="F389">
        <f t="shared" si="75"/>
        <v>0.2</v>
      </c>
      <c r="G389">
        <f t="shared" si="77"/>
        <v>60</v>
      </c>
      <c r="H389">
        <f t="shared" si="78"/>
        <v>0</v>
      </c>
      <c r="I389">
        <f t="shared" si="79"/>
        <v>40620</v>
      </c>
      <c r="J389">
        <f t="shared" si="80"/>
        <v>16400</v>
      </c>
      <c r="K389">
        <f t="shared" si="76"/>
        <v>24220</v>
      </c>
      <c r="L389">
        <f t="shared" si="81"/>
        <v>0</v>
      </c>
      <c r="M389">
        <f t="shared" si="82"/>
        <v>31</v>
      </c>
      <c r="N389">
        <f t="shared" si="83"/>
        <v>186</v>
      </c>
      <c r="O389">
        <f t="shared" si="84"/>
        <v>0</v>
      </c>
      <c r="P389">
        <f t="shared" si="85"/>
        <v>41860</v>
      </c>
    </row>
    <row r="390" spans="1:16" x14ac:dyDescent="0.3">
      <c r="A390" s="2">
        <v>45315</v>
      </c>
      <c r="B390" t="s">
        <v>9</v>
      </c>
      <c r="C390">
        <v>10</v>
      </c>
      <c r="D390">
        <f t="shared" si="73"/>
        <v>3</v>
      </c>
      <c r="E390">
        <f t="shared" si="74"/>
        <v>1</v>
      </c>
      <c r="F390">
        <f t="shared" si="75"/>
        <v>0.2</v>
      </c>
      <c r="G390">
        <f t="shared" si="77"/>
        <v>60</v>
      </c>
      <c r="H390">
        <f t="shared" si="78"/>
        <v>0</v>
      </c>
      <c r="I390">
        <f t="shared" si="79"/>
        <v>40680</v>
      </c>
      <c r="J390">
        <f t="shared" si="80"/>
        <v>16400</v>
      </c>
      <c r="K390">
        <f t="shared" si="76"/>
        <v>24280</v>
      </c>
      <c r="L390">
        <f t="shared" si="81"/>
        <v>0</v>
      </c>
      <c r="M390">
        <f t="shared" si="82"/>
        <v>31</v>
      </c>
      <c r="N390">
        <f t="shared" si="83"/>
        <v>186</v>
      </c>
      <c r="O390">
        <f t="shared" si="84"/>
        <v>0</v>
      </c>
      <c r="P390">
        <f t="shared" si="85"/>
        <v>42046</v>
      </c>
    </row>
    <row r="391" spans="1:16" x14ac:dyDescent="0.3">
      <c r="A391" s="2">
        <v>45316</v>
      </c>
      <c r="B391" t="s">
        <v>9</v>
      </c>
      <c r="C391">
        <v>10</v>
      </c>
      <c r="D391">
        <f t="shared" si="73"/>
        <v>4</v>
      </c>
      <c r="E391">
        <f t="shared" si="74"/>
        <v>1</v>
      </c>
      <c r="F391">
        <f t="shared" si="75"/>
        <v>0.2</v>
      </c>
      <c r="G391">
        <f t="shared" si="77"/>
        <v>60</v>
      </c>
      <c r="H391">
        <f t="shared" si="78"/>
        <v>0</v>
      </c>
      <c r="I391">
        <f t="shared" si="79"/>
        <v>40740</v>
      </c>
      <c r="J391">
        <f t="shared" si="80"/>
        <v>16400</v>
      </c>
      <c r="K391">
        <f t="shared" si="76"/>
        <v>24340</v>
      </c>
      <c r="L391">
        <f t="shared" si="81"/>
        <v>0</v>
      </c>
      <c r="M391">
        <f t="shared" si="82"/>
        <v>31</v>
      </c>
      <c r="N391">
        <f t="shared" si="83"/>
        <v>186</v>
      </c>
      <c r="O391">
        <f t="shared" si="84"/>
        <v>0</v>
      </c>
      <c r="P391">
        <f t="shared" si="85"/>
        <v>42232</v>
      </c>
    </row>
    <row r="392" spans="1:16" x14ac:dyDescent="0.3">
      <c r="A392" s="2">
        <v>45317</v>
      </c>
      <c r="B392" t="s">
        <v>9</v>
      </c>
      <c r="C392">
        <v>10</v>
      </c>
      <c r="D392">
        <f t="shared" si="73"/>
        <v>5</v>
      </c>
      <c r="E392">
        <f t="shared" si="74"/>
        <v>1</v>
      </c>
      <c r="F392">
        <f t="shared" si="75"/>
        <v>0.2</v>
      </c>
      <c r="G392">
        <f t="shared" si="77"/>
        <v>60</v>
      </c>
      <c r="H392">
        <f t="shared" si="78"/>
        <v>0</v>
      </c>
      <c r="I392">
        <f t="shared" si="79"/>
        <v>40800</v>
      </c>
      <c r="J392">
        <f t="shared" si="80"/>
        <v>16400</v>
      </c>
      <c r="K392">
        <f t="shared" si="76"/>
        <v>24400</v>
      </c>
      <c r="L392">
        <f t="shared" si="81"/>
        <v>0</v>
      </c>
      <c r="M392">
        <f t="shared" si="82"/>
        <v>31</v>
      </c>
      <c r="N392">
        <f t="shared" si="83"/>
        <v>186</v>
      </c>
      <c r="O392">
        <f t="shared" si="84"/>
        <v>0</v>
      </c>
      <c r="P392">
        <f t="shared" si="85"/>
        <v>42418</v>
      </c>
    </row>
    <row r="393" spans="1:16" x14ac:dyDescent="0.3">
      <c r="A393" s="2">
        <v>45318</v>
      </c>
      <c r="B393" t="s">
        <v>9</v>
      </c>
      <c r="C393">
        <v>10</v>
      </c>
      <c r="D393">
        <f t="shared" si="73"/>
        <v>6</v>
      </c>
      <c r="E393">
        <f t="shared" si="74"/>
        <v>1</v>
      </c>
      <c r="F393">
        <f t="shared" si="75"/>
        <v>0.2</v>
      </c>
      <c r="G393">
        <f t="shared" si="77"/>
        <v>0</v>
      </c>
      <c r="H393">
        <f t="shared" si="78"/>
        <v>0</v>
      </c>
      <c r="I393">
        <f t="shared" si="79"/>
        <v>40800</v>
      </c>
      <c r="J393">
        <f t="shared" si="80"/>
        <v>16400</v>
      </c>
      <c r="K393">
        <f t="shared" si="76"/>
        <v>24400</v>
      </c>
      <c r="L393">
        <f t="shared" si="81"/>
        <v>0</v>
      </c>
      <c r="M393">
        <f t="shared" si="82"/>
        <v>31</v>
      </c>
      <c r="N393">
        <f t="shared" si="83"/>
        <v>0</v>
      </c>
      <c r="O393">
        <f t="shared" si="84"/>
        <v>0</v>
      </c>
      <c r="P393">
        <f t="shared" si="85"/>
        <v>42418</v>
      </c>
    </row>
    <row r="394" spans="1:16" x14ac:dyDescent="0.3">
      <c r="A394" s="2">
        <v>45319</v>
      </c>
      <c r="B394" t="s">
        <v>9</v>
      </c>
      <c r="C394">
        <v>10</v>
      </c>
      <c r="D394">
        <f t="shared" si="73"/>
        <v>7</v>
      </c>
      <c r="E394">
        <f t="shared" si="74"/>
        <v>1</v>
      </c>
      <c r="F394">
        <f t="shared" si="75"/>
        <v>0.2</v>
      </c>
      <c r="G394">
        <f t="shared" si="77"/>
        <v>0</v>
      </c>
      <c r="H394">
        <f t="shared" si="78"/>
        <v>150</v>
      </c>
      <c r="I394">
        <f t="shared" si="79"/>
        <v>40800</v>
      </c>
      <c r="J394">
        <f t="shared" si="80"/>
        <v>16550</v>
      </c>
      <c r="K394">
        <f t="shared" si="76"/>
        <v>24250</v>
      </c>
      <c r="L394">
        <f t="shared" si="81"/>
        <v>0</v>
      </c>
      <c r="M394">
        <f t="shared" si="82"/>
        <v>31</v>
      </c>
      <c r="N394">
        <f t="shared" si="83"/>
        <v>0</v>
      </c>
      <c r="O394">
        <f t="shared" si="84"/>
        <v>465</v>
      </c>
      <c r="P394">
        <f t="shared" si="85"/>
        <v>41953</v>
      </c>
    </row>
    <row r="395" spans="1:16" x14ac:dyDescent="0.3">
      <c r="A395" s="2">
        <v>45320</v>
      </c>
      <c r="B395" t="s">
        <v>9</v>
      </c>
      <c r="C395">
        <v>10</v>
      </c>
      <c r="D395">
        <f t="shared" si="73"/>
        <v>1</v>
      </c>
      <c r="E395">
        <f t="shared" si="74"/>
        <v>1</v>
      </c>
      <c r="F395">
        <f t="shared" si="75"/>
        <v>0.2</v>
      </c>
      <c r="G395">
        <f t="shared" si="77"/>
        <v>60</v>
      </c>
      <c r="H395">
        <f t="shared" si="78"/>
        <v>0</v>
      </c>
      <c r="I395">
        <f t="shared" si="79"/>
        <v>40860</v>
      </c>
      <c r="J395">
        <f t="shared" si="80"/>
        <v>16550</v>
      </c>
      <c r="K395">
        <f t="shared" si="76"/>
        <v>24310</v>
      </c>
      <c r="L395">
        <f t="shared" si="81"/>
        <v>0</v>
      </c>
      <c r="M395">
        <f t="shared" si="82"/>
        <v>31</v>
      </c>
      <c r="N395">
        <f t="shared" si="83"/>
        <v>186</v>
      </c>
      <c r="O395">
        <f t="shared" si="84"/>
        <v>0</v>
      </c>
      <c r="P395">
        <f t="shared" si="85"/>
        <v>42139</v>
      </c>
    </row>
    <row r="396" spans="1:16" x14ac:dyDescent="0.3">
      <c r="A396" s="2">
        <v>45321</v>
      </c>
      <c r="B396" t="s">
        <v>9</v>
      </c>
      <c r="C396">
        <v>10</v>
      </c>
      <c r="D396">
        <f t="shared" si="73"/>
        <v>2</v>
      </c>
      <c r="E396">
        <f t="shared" si="74"/>
        <v>1</v>
      </c>
      <c r="F396">
        <f t="shared" si="75"/>
        <v>0.2</v>
      </c>
      <c r="G396">
        <f t="shared" si="77"/>
        <v>60</v>
      </c>
      <c r="H396">
        <f t="shared" si="78"/>
        <v>0</v>
      </c>
      <c r="I396">
        <f t="shared" si="79"/>
        <v>40920</v>
      </c>
      <c r="J396">
        <f t="shared" si="80"/>
        <v>16550</v>
      </c>
      <c r="K396">
        <f t="shared" si="76"/>
        <v>24370</v>
      </c>
      <c r="L396">
        <f t="shared" si="81"/>
        <v>0</v>
      </c>
      <c r="M396">
        <f t="shared" si="82"/>
        <v>31</v>
      </c>
      <c r="N396">
        <f t="shared" si="83"/>
        <v>186</v>
      </c>
      <c r="O396">
        <f t="shared" si="84"/>
        <v>0</v>
      </c>
      <c r="P396">
        <f t="shared" si="85"/>
        <v>42325</v>
      </c>
    </row>
    <row r="397" spans="1:16" x14ac:dyDescent="0.3">
      <c r="A397" s="2">
        <v>45322</v>
      </c>
      <c r="B397" t="s">
        <v>9</v>
      </c>
      <c r="C397">
        <v>10</v>
      </c>
      <c r="D397">
        <f t="shared" si="73"/>
        <v>3</v>
      </c>
      <c r="E397">
        <f t="shared" si="74"/>
        <v>1</v>
      </c>
      <c r="F397">
        <f t="shared" si="75"/>
        <v>0.2</v>
      </c>
      <c r="G397">
        <f t="shared" si="77"/>
        <v>60</v>
      </c>
      <c r="H397">
        <f t="shared" si="78"/>
        <v>0</v>
      </c>
      <c r="I397">
        <f t="shared" si="79"/>
        <v>40980</v>
      </c>
      <c r="J397">
        <f t="shared" si="80"/>
        <v>16550</v>
      </c>
      <c r="K397">
        <f t="shared" si="76"/>
        <v>24430</v>
      </c>
      <c r="L397">
        <f t="shared" si="81"/>
        <v>3</v>
      </c>
      <c r="M397">
        <f t="shared" si="82"/>
        <v>34</v>
      </c>
      <c r="N397">
        <f t="shared" si="83"/>
        <v>186</v>
      </c>
      <c r="O397">
        <f t="shared" si="84"/>
        <v>0</v>
      </c>
      <c r="P397">
        <f t="shared" si="85"/>
        <v>42511</v>
      </c>
    </row>
    <row r="398" spans="1:16" x14ac:dyDescent="0.3">
      <c r="A398" s="2">
        <v>45323</v>
      </c>
      <c r="B398" t="s">
        <v>9</v>
      </c>
      <c r="C398">
        <v>10</v>
      </c>
      <c r="D398">
        <f t="shared" si="73"/>
        <v>4</v>
      </c>
      <c r="E398">
        <f t="shared" si="74"/>
        <v>2</v>
      </c>
      <c r="F398">
        <f t="shared" si="75"/>
        <v>0.2</v>
      </c>
      <c r="G398">
        <f t="shared" si="77"/>
        <v>60</v>
      </c>
      <c r="H398">
        <f t="shared" si="78"/>
        <v>0</v>
      </c>
      <c r="I398">
        <f t="shared" si="79"/>
        <v>41040</v>
      </c>
      <c r="J398">
        <f t="shared" si="80"/>
        <v>16550</v>
      </c>
      <c r="K398">
        <f t="shared" si="76"/>
        <v>24490</v>
      </c>
      <c r="L398">
        <f t="shared" si="81"/>
        <v>0</v>
      </c>
      <c r="M398">
        <f t="shared" si="82"/>
        <v>34</v>
      </c>
      <c r="N398">
        <f t="shared" si="83"/>
        <v>204</v>
      </c>
      <c r="O398">
        <f t="shared" si="84"/>
        <v>0</v>
      </c>
      <c r="P398">
        <f t="shared" si="85"/>
        <v>42715</v>
      </c>
    </row>
    <row r="399" spans="1:16" x14ac:dyDescent="0.3">
      <c r="A399" s="2">
        <v>45324</v>
      </c>
      <c r="B399" t="s">
        <v>9</v>
      </c>
      <c r="C399">
        <v>10</v>
      </c>
      <c r="D399">
        <f t="shared" si="73"/>
        <v>5</v>
      </c>
      <c r="E399">
        <f t="shared" si="74"/>
        <v>2</v>
      </c>
      <c r="F399">
        <f t="shared" si="75"/>
        <v>0.2</v>
      </c>
      <c r="G399">
        <f t="shared" si="77"/>
        <v>60</v>
      </c>
      <c r="H399">
        <f t="shared" si="78"/>
        <v>0</v>
      </c>
      <c r="I399">
        <f t="shared" si="79"/>
        <v>41100</v>
      </c>
      <c r="J399">
        <f t="shared" si="80"/>
        <v>16550</v>
      </c>
      <c r="K399">
        <f t="shared" si="76"/>
        <v>24550</v>
      </c>
      <c r="L399">
        <f t="shared" si="81"/>
        <v>0</v>
      </c>
      <c r="M399">
        <f t="shared" si="82"/>
        <v>34</v>
      </c>
      <c r="N399">
        <f t="shared" si="83"/>
        <v>204</v>
      </c>
      <c r="O399">
        <f t="shared" si="84"/>
        <v>0</v>
      </c>
      <c r="P399">
        <f t="shared" si="85"/>
        <v>42919</v>
      </c>
    </row>
    <row r="400" spans="1:16" x14ac:dyDescent="0.3">
      <c r="A400" s="2">
        <v>45325</v>
      </c>
      <c r="B400" t="s">
        <v>9</v>
      </c>
      <c r="C400">
        <v>10</v>
      </c>
      <c r="D400">
        <f t="shared" si="73"/>
        <v>6</v>
      </c>
      <c r="E400">
        <f t="shared" si="74"/>
        <v>2</v>
      </c>
      <c r="F400">
        <f t="shared" si="75"/>
        <v>0.2</v>
      </c>
      <c r="G400">
        <f t="shared" si="77"/>
        <v>0</v>
      </c>
      <c r="H400">
        <f t="shared" si="78"/>
        <v>0</v>
      </c>
      <c r="I400">
        <f t="shared" si="79"/>
        <v>41100</v>
      </c>
      <c r="J400">
        <f t="shared" si="80"/>
        <v>16550</v>
      </c>
      <c r="K400">
        <f t="shared" si="76"/>
        <v>24550</v>
      </c>
      <c r="L400">
        <f t="shared" si="81"/>
        <v>0</v>
      </c>
      <c r="M400">
        <f t="shared" si="82"/>
        <v>34</v>
      </c>
      <c r="N400">
        <f t="shared" si="83"/>
        <v>0</v>
      </c>
      <c r="O400">
        <f t="shared" si="84"/>
        <v>0</v>
      </c>
      <c r="P400">
        <f t="shared" si="85"/>
        <v>42919</v>
      </c>
    </row>
    <row r="401" spans="1:16" x14ac:dyDescent="0.3">
      <c r="A401" s="2">
        <v>45326</v>
      </c>
      <c r="B401" t="s">
        <v>9</v>
      </c>
      <c r="C401">
        <v>10</v>
      </c>
      <c r="D401">
        <f t="shared" si="73"/>
        <v>7</v>
      </c>
      <c r="E401">
        <f t="shared" si="74"/>
        <v>2</v>
      </c>
      <c r="F401">
        <f t="shared" si="75"/>
        <v>0.2</v>
      </c>
      <c r="G401">
        <f t="shared" si="77"/>
        <v>0</v>
      </c>
      <c r="H401">
        <f t="shared" si="78"/>
        <v>150</v>
      </c>
      <c r="I401">
        <f t="shared" si="79"/>
        <v>41100</v>
      </c>
      <c r="J401">
        <f t="shared" si="80"/>
        <v>16700</v>
      </c>
      <c r="K401">
        <f t="shared" si="76"/>
        <v>24400</v>
      </c>
      <c r="L401">
        <f t="shared" si="81"/>
        <v>0</v>
      </c>
      <c r="M401">
        <f t="shared" si="82"/>
        <v>34</v>
      </c>
      <c r="N401">
        <f t="shared" si="83"/>
        <v>0</v>
      </c>
      <c r="O401">
        <f t="shared" si="84"/>
        <v>510</v>
      </c>
      <c r="P401">
        <f t="shared" si="85"/>
        <v>42409</v>
      </c>
    </row>
    <row r="402" spans="1:16" x14ac:dyDescent="0.3">
      <c r="A402" s="2">
        <v>45327</v>
      </c>
      <c r="B402" t="s">
        <v>9</v>
      </c>
      <c r="C402">
        <v>10</v>
      </c>
      <c r="D402">
        <f t="shared" si="73"/>
        <v>1</v>
      </c>
      <c r="E402">
        <f t="shared" si="74"/>
        <v>2</v>
      </c>
      <c r="F402">
        <f t="shared" si="75"/>
        <v>0.2</v>
      </c>
      <c r="G402">
        <f t="shared" si="77"/>
        <v>60</v>
      </c>
      <c r="H402">
        <f t="shared" si="78"/>
        <v>0</v>
      </c>
      <c r="I402">
        <f t="shared" si="79"/>
        <v>41160</v>
      </c>
      <c r="J402">
        <f t="shared" si="80"/>
        <v>16700</v>
      </c>
      <c r="K402">
        <f t="shared" si="76"/>
        <v>24460</v>
      </c>
      <c r="L402">
        <f t="shared" si="81"/>
        <v>0</v>
      </c>
      <c r="M402">
        <f t="shared" si="82"/>
        <v>34</v>
      </c>
      <c r="N402">
        <f t="shared" si="83"/>
        <v>204</v>
      </c>
      <c r="O402">
        <f t="shared" si="84"/>
        <v>0</v>
      </c>
      <c r="P402">
        <f t="shared" si="85"/>
        <v>42613</v>
      </c>
    </row>
    <row r="403" spans="1:16" x14ac:dyDescent="0.3">
      <c r="A403" s="2">
        <v>45328</v>
      </c>
      <c r="B403" t="s">
        <v>9</v>
      </c>
      <c r="C403">
        <v>10</v>
      </c>
      <c r="D403">
        <f t="shared" si="73"/>
        <v>2</v>
      </c>
      <c r="E403">
        <f t="shared" si="74"/>
        <v>2</v>
      </c>
      <c r="F403">
        <f t="shared" si="75"/>
        <v>0.2</v>
      </c>
      <c r="G403">
        <f t="shared" si="77"/>
        <v>60</v>
      </c>
      <c r="H403">
        <f t="shared" si="78"/>
        <v>0</v>
      </c>
      <c r="I403">
        <f t="shared" si="79"/>
        <v>41220</v>
      </c>
      <c r="J403">
        <f t="shared" si="80"/>
        <v>16700</v>
      </c>
      <c r="K403">
        <f t="shared" si="76"/>
        <v>24520</v>
      </c>
      <c r="L403">
        <f t="shared" si="81"/>
        <v>0</v>
      </c>
      <c r="M403">
        <f t="shared" si="82"/>
        <v>34</v>
      </c>
      <c r="N403">
        <f t="shared" si="83"/>
        <v>204</v>
      </c>
      <c r="O403">
        <f t="shared" si="84"/>
        <v>0</v>
      </c>
      <c r="P403">
        <f t="shared" si="85"/>
        <v>42817</v>
      </c>
    </row>
    <row r="404" spans="1:16" x14ac:dyDescent="0.3">
      <c r="A404" s="2">
        <v>45329</v>
      </c>
      <c r="B404" t="s">
        <v>9</v>
      </c>
      <c r="C404">
        <v>10</v>
      </c>
      <c r="D404">
        <f t="shared" si="73"/>
        <v>3</v>
      </c>
      <c r="E404">
        <f t="shared" si="74"/>
        <v>2</v>
      </c>
      <c r="F404">
        <f t="shared" si="75"/>
        <v>0.2</v>
      </c>
      <c r="G404">
        <f t="shared" si="77"/>
        <v>60</v>
      </c>
      <c r="H404">
        <f t="shared" si="78"/>
        <v>0</v>
      </c>
      <c r="I404">
        <f t="shared" si="79"/>
        <v>41280</v>
      </c>
      <c r="J404">
        <f t="shared" si="80"/>
        <v>16700</v>
      </c>
      <c r="K404">
        <f t="shared" si="76"/>
        <v>24580</v>
      </c>
      <c r="L404">
        <f t="shared" si="81"/>
        <v>0</v>
      </c>
      <c r="M404">
        <f t="shared" si="82"/>
        <v>34</v>
      </c>
      <c r="N404">
        <f t="shared" si="83"/>
        <v>204</v>
      </c>
      <c r="O404">
        <f t="shared" si="84"/>
        <v>0</v>
      </c>
      <c r="P404">
        <f t="shared" si="85"/>
        <v>43021</v>
      </c>
    </row>
    <row r="405" spans="1:16" x14ac:dyDescent="0.3">
      <c r="A405" s="2">
        <v>45330</v>
      </c>
      <c r="B405" t="s">
        <v>9</v>
      </c>
      <c r="C405">
        <v>10</v>
      </c>
      <c r="D405">
        <f t="shared" si="73"/>
        <v>4</v>
      </c>
      <c r="E405">
        <f t="shared" si="74"/>
        <v>2</v>
      </c>
      <c r="F405">
        <f t="shared" si="75"/>
        <v>0.2</v>
      </c>
      <c r="G405">
        <f t="shared" si="77"/>
        <v>60</v>
      </c>
      <c r="H405">
        <f t="shared" si="78"/>
        <v>0</v>
      </c>
      <c r="I405">
        <f t="shared" si="79"/>
        <v>41340</v>
      </c>
      <c r="J405">
        <f t="shared" si="80"/>
        <v>16700</v>
      </c>
      <c r="K405">
        <f t="shared" si="76"/>
        <v>24640</v>
      </c>
      <c r="L405">
        <f t="shared" si="81"/>
        <v>0</v>
      </c>
      <c r="M405">
        <f t="shared" si="82"/>
        <v>34</v>
      </c>
      <c r="N405">
        <f t="shared" si="83"/>
        <v>204</v>
      </c>
      <c r="O405">
        <f t="shared" si="84"/>
        <v>0</v>
      </c>
      <c r="P405">
        <f t="shared" si="85"/>
        <v>43225</v>
      </c>
    </row>
    <row r="406" spans="1:16" x14ac:dyDescent="0.3">
      <c r="A406" s="2">
        <v>45331</v>
      </c>
      <c r="B406" t="s">
        <v>9</v>
      </c>
      <c r="C406">
        <v>10</v>
      </c>
      <c r="D406">
        <f t="shared" si="73"/>
        <v>5</v>
      </c>
      <c r="E406">
        <f t="shared" si="74"/>
        <v>2</v>
      </c>
      <c r="F406">
        <f t="shared" si="75"/>
        <v>0.2</v>
      </c>
      <c r="G406">
        <f t="shared" si="77"/>
        <v>60</v>
      </c>
      <c r="H406">
        <f t="shared" si="78"/>
        <v>0</v>
      </c>
      <c r="I406">
        <f t="shared" si="79"/>
        <v>41400</v>
      </c>
      <c r="J406">
        <f t="shared" si="80"/>
        <v>16700</v>
      </c>
      <c r="K406">
        <f t="shared" si="76"/>
        <v>24700</v>
      </c>
      <c r="L406">
        <f t="shared" si="81"/>
        <v>0</v>
      </c>
      <c r="M406">
        <f t="shared" si="82"/>
        <v>34</v>
      </c>
      <c r="N406">
        <f t="shared" si="83"/>
        <v>204</v>
      </c>
      <c r="O406">
        <f t="shared" si="84"/>
        <v>0</v>
      </c>
      <c r="P406">
        <f t="shared" si="85"/>
        <v>43429</v>
      </c>
    </row>
    <row r="407" spans="1:16" x14ac:dyDescent="0.3">
      <c r="A407" s="2">
        <v>45332</v>
      </c>
      <c r="B407" t="s">
        <v>9</v>
      </c>
      <c r="C407">
        <v>10</v>
      </c>
      <c r="D407">
        <f t="shared" si="73"/>
        <v>6</v>
      </c>
      <c r="E407">
        <f t="shared" si="74"/>
        <v>2</v>
      </c>
      <c r="F407">
        <f t="shared" si="75"/>
        <v>0.2</v>
      </c>
      <c r="G407">
        <f t="shared" si="77"/>
        <v>0</v>
      </c>
      <c r="H407">
        <f t="shared" si="78"/>
        <v>0</v>
      </c>
      <c r="I407">
        <f t="shared" si="79"/>
        <v>41400</v>
      </c>
      <c r="J407">
        <f t="shared" si="80"/>
        <v>16700</v>
      </c>
      <c r="K407">
        <f t="shared" si="76"/>
        <v>24700</v>
      </c>
      <c r="L407">
        <f t="shared" si="81"/>
        <v>0</v>
      </c>
      <c r="M407">
        <f t="shared" si="82"/>
        <v>34</v>
      </c>
      <c r="N407">
        <f t="shared" si="83"/>
        <v>0</v>
      </c>
      <c r="O407">
        <f t="shared" si="84"/>
        <v>0</v>
      </c>
      <c r="P407">
        <f t="shared" si="85"/>
        <v>43429</v>
      </c>
    </row>
    <row r="408" spans="1:16" x14ac:dyDescent="0.3">
      <c r="A408" s="2">
        <v>45333</v>
      </c>
      <c r="B408" t="s">
        <v>9</v>
      </c>
      <c r="C408">
        <v>10</v>
      </c>
      <c r="D408">
        <f t="shared" si="73"/>
        <v>7</v>
      </c>
      <c r="E408">
        <f t="shared" si="74"/>
        <v>2</v>
      </c>
      <c r="F408">
        <f t="shared" si="75"/>
        <v>0.2</v>
      </c>
      <c r="G408">
        <f t="shared" si="77"/>
        <v>0</v>
      </c>
      <c r="H408">
        <f t="shared" si="78"/>
        <v>150</v>
      </c>
      <c r="I408">
        <f t="shared" si="79"/>
        <v>41400</v>
      </c>
      <c r="J408">
        <f t="shared" si="80"/>
        <v>16850</v>
      </c>
      <c r="K408">
        <f t="shared" si="76"/>
        <v>24550</v>
      </c>
      <c r="L408">
        <f t="shared" si="81"/>
        <v>0</v>
      </c>
      <c r="M408">
        <f t="shared" si="82"/>
        <v>34</v>
      </c>
      <c r="N408">
        <f t="shared" si="83"/>
        <v>0</v>
      </c>
      <c r="O408">
        <f t="shared" si="84"/>
        <v>510</v>
      </c>
      <c r="P408">
        <f t="shared" si="85"/>
        <v>42919</v>
      </c>
    </row>
    <row r="409" spans="1:16" x14ac:dyDescent="0.3">
      <c r="A409" s="2">
        <v>45334</v>
      </c>
      <c r="B409" t="s">
        <v>9</v>
      </c>
      <c r="C409">
        <v>10</v>
      </c>
      <c r="D409">
        <f t="shared" si="73"/>
        <v>1</v>
      </c>
      <c r="E409">
        <f t="shared" si="74"/>
        <v>2</v>
      </c>
      <c r="F409">
        <f t="shared" si="75"/>
        <v>0.2</v>
      </c>
      <c r="G409">
        <f t="shared" si="77"/>
        <v>60</v>
      </c>
      <c r="H409">
        <f t="shared" si="78"/>
        <v>0</v>
      </c>
      <c r="I409">
        <f t="shared" si="79"/>
        <v>41460</v>
      </c>
      <c r="J409">
        <f t="shared" si="80"/>
        <v>16850</v>
      </c>
      <c r="K409">
        <f t="shared" si="76"/>
        <v>24610</v>
      </c>
      <c r="L409">
        <f t="shared" si="81"/>
        <v>0</v>
      </c>
      <c r="M409">
        <f t="shared" si="82"/>
        <v>34</v>
      </c>
      <c r="N409">
        <f t="shared" si="83"/>
        <v>204</v>
      </c>
      <c r="O409">
        <f t="shared" si="84"/>
        <v>0</v>
      </c>
      <c r="P409">
        <f t="shared" si="85"/>
        <v>43123</v>
      </c>
    </row>
    <row r="410" spans="1:16" x14ac:dyDescent="0.3">
      <c r="A410" s="2">
        <v>45335</v>
      </c>
      <c r="B410" t="s">
        <v>9</v>
      </c>
      <c r="C410">
        <v>10</v>
      </c>
      <c r="D410">
        <f t="shared" si="73"/>
        <v>2</v>
      </c>
      <c r="E410">
        <f t="shared" si="74"/>
        <v>2</v>
      </c>
      <c r="F410">
        <f t="shared" si="75"/>
        <v>0.2</v>
      </c>
      <c r="G410">
        <f t="shared" si="77"/>
        <v>60</v>
      </c>
      <c r="H410">
        <f t="shared" si="78"/>
        <v>0</v>
      </c>
      <c r="I410">
        <f t="shared" si="79"/>
        <v>41520</v>
      </c>
      <c r="J410">
        <f t="shared" si="80"/>
        <v>16850</v>
      </c>
      <c r="K410">
        <f t="shared" si="76"/>
        <v>24670</v>
      </c>
      <c r="L410">
        <f t="shared" si="81"/>
        <v>0</v>
      </c>
      <c r="M410">
        <f t="shared" si="82"/>
        <v>34</v>
      </c>
      <c r="N410">
        <f t="shared" si="83"/>
        <v>204</v>
      </c>
      <c r="O410">
        <f t="shared" si="84"/>
        <v>0</v>
      </c>
      <c r="P410">
        <f t="shared" si="85"/>
        <v>43327</v>
      </c>
    </row>
    <row r="411" spans="1:16" x14ac:dyDescent="0.3">
      <c r="A411" s="2">
        <v>45336</v>
      </c>
      <c r="B411" t="s">
        <v>9</v>
      </c>
      <c r="C411">
        <v>10</v>
      </c>
      <c r="D411">
        <f t="shared" si="73"/>
        <v>3</v>
      </c>
      <c r="E411">
        <f t="shared" si="74"/>
        <v>2</v>
      </c>
      <c r="F411">
        <f t="shared" si="75"/>
        <v>0.2</v>
      </c>
      <c r="G411">
        <f t="shared" si="77"/>
        <v>60</v>
      </c>
      <c r="H411">
        <f t="shared" si="78"/>
        <v>0</v>
      </c>
      <c r="I411">
        <f t="shared" si="79"/>
        <v>41580</v>
      </c>
      <c r="J411">
        <f t="shared" si="80"/>
        <v>16850</v>
      </c>
      <c r="K411">
        <f t="shared" si="76"/>
        <v>24730</v>
      </c>
      <c r="L411">
        <f t="shared" si="81"/>
        <v>0</v>
      </c>
      <c r="M411">
        <f t="shared" si="82"/>
        <v>34</v>
      </c>
      <c r="N411">
        <f t="shared" si="83"/>
        <v>204</v>
      </c>
      <c r="O411">
        <f t="shared" si="84"/>
        <v>0</v>
      </c>
      <c r="P411">
        <f t="shared" si="85"/>
        <v>43531</v>
      </c>
    </row>
    <row r="412" spans="1:16" x14ac:dyDescent="0.3">
      <c r="A412" s="2">
        <v>45337</v>
      </c>
      <c r="B412" t="s">
        <v>9</v>
      </c>
      <c r="C412">
        <v>10</v>
      </c>
      <c r="D412">
        <f t="shared" si="73"/>
        <v>4</v>
      </c>
      <c r="E412">
        <f t="shared" si="74"/>
        <v>2</v>
      </c>
      <c r="F412">
        <f t="shared" si="75"/>
        <v>0.2</v>
      </c>
      <c r="G412">
        <f t="shared" si="77"/>
        <v>60</v>
      </c>
      <c r="H412">
        <f t="shared" si="78"/>
        <v>0</v>
      </c>
      <c r="I412">
        <f t="shared" si="79"/>
        <v>41640</v>
      </c>
      <c r="J412">
        <f t="shared" si="80"/>
        <v>16850</v>
      </c>
      <c r="K412">
        <f t="shared" si="76"/>
        <v>24790</v>
      </c>
      <c r="L412">
        <f t="shared" si="81"/>
        <v>0</v>
      </c>
      <c r="M412">
        <f t="shared" si="82"/>
        <v>34</v>
      </c>
      <c r="N412">
        <f t="shared" si="83"/>
        <v>204</v>
      </c>
      <c r="O412">
        <f t="shared" si="84"/>
        <v>0</v>
      </c>
      <c r="P412">
        <f t="shared" si="85"/>
        <v>43735</v>
      </c>
    </row>
    <row r="413" spans="1:16" x14ac:dyDescent="0.3">
      <c r="A413" s="2">
        <v>45338</v>
      </c>
      <c r="B413" t="s">
        <v>9</v>
      </c>
      <c r="C413">
        <v>10</v>
      </c>
      <c r="D413">
        <f t="shared" si="73"/>
        <v>5</v>
      </c>
      <c r="E413">
        <f t="shared" si="74"/>
        <v>2</v>
      </c>
      <c r="F413">
        <f t="shared" si="75"/>
        <v>0.2</v>
      </c>
      <c r="G413">
        <f t="shared" si="77"/>
        <v>60</v>
      </c>
      <c r="H413">
        <f t="shared" si="78"/>
        <v>0</v>
      </c>
      <c r="I413">
        <f t="shared" si="79"/>
        <v>41700</v>
      </c>
      <c r="J413">
        <f t="shared" si="80"/>
        <v>16850</v>
      </c>
      <c r="K413">
        <f t="shared" si="76"/>
        <v>24850</v>
      </c>
      <c r="L413">
        <f t="shared" si="81"/>
        <v>0</v>
      </c>
      <c r="M413">
        <f t="shared" si="82"/>
        <v>34</v>
      </c>
      <c r="N413">
        <f t="shared" si="83"/>
        <v>204</v>
      </c>
      <c r="O413">
        <f t="shared" si="84"/>
        <v>0</v>
      </c>
      <c r="P413">
        <f t="shared" si="85"/>
        <v>43939</v>
      </c>
    </row>
    <row r="414" spans="1:16" x14ac:dyDescent="0.3">
      <c r="A414" s="2">
        <v>45339</v>
      </c>
      <c r="B414" t="s">
        <v>9</v>
      </c>
      <c r="C414">
        <v>10</v>
      </c>
      <c r="D414">
        <f t="shared" si="73"/>
        <v>6</v>
      </c>
      <c r="E414">
        <f t="shared" si="74"/>
        <v>2</v>
      </c>
      <c r="F414">
        <f t="shared" si="75"/>
        <v>0.2</v>
      </c>
      <c r="G414">
        <f t="shared" si="77"/>
        <v>0</v>
      </c>
      <c r="H414">
        <f t="shared" si="78"/>
        <v>0</v>
      </c>
      <c r="I414">
        <f t="shared" si="79"/>
        <v>41700</v>
      </c>
      <c r="J414">
        <f t="shared" si="80"/>
        <v>16850</v>
      </c>
      <c r="K414">
        <f t="shared" si="76"/>
        <v>24850</v>
      </c>
      <c r="L414">
        <f t="shared" si="81"/>
        <v>0</v>
      </c>
      <c r="M414">
        <f t="shared" si="82"/>
        <v>34</v>
      </c>
      <c r="N414">
        <f t="shared" si="83"/>
        <v>0</v>
      </c>
      <c r="O414">
        <f t="shared" si="84"/>
        <v>0</v>
      </c>
      <c r="P414">
        <f t="shared" si="85"/>
        <v>43939</v>
      </c>
    </row>
    <row r="415" spans="1:16" x14ac:dyDescent="0.3">
      <c r="A415" s="2">
        <v>45340</v>
      </c>
      <c r="B415" t="s">
        <v>9</v>
      </c>
      <c r="C415">
        <v>10</v>
      </c>
      <c r="D415">
        <f t="shared" si="73"/>
        <v>7</v>
      </c>
      <c r="E415">
        <f t="shared" si="74"/>
        <v>2</v>
      </c>
      <c r="F415">
        <f t="shared" si="75"/>
        <v>0.2</v>
      </c>
      <c r="G415">
        <f t="shared" si="77"/>
        <v>0</v>
      </c>
      <c r="H415">
        <f t="shared" si="78"/>
        <v>150</v>
      </c>
      <c r="I415">
        <f t="shared" si="79"/>
        <v>41700</v>
      </c>
      <c r="J415">
        <f t="shared" si="80"/>
        <v>17000</v>
      </c>
      <c r="K415">
        <f t="shared" si="76"/>
        <v>24700</v>
      </c>
      <c r="L415">
        <f t="shared" si="81"/>
        <v>0</v>
      </c>
      <c r="M415">
        <f t="shared" si="82"/>
        <v>34</v>
      </c>
      <c r="N415">
        <f t="shared" si="83"/>
        <v>0</v>
      </c>
      <c r="O415">
        <f t="shared" si="84"/>
        <v>510</v>
      </c>
      <c r="P415">
        <f t="shared" si="85"/>
        <v>43429</v>
      </c>
    </row>
    <row r="416" spans="1:16" x14ac:dyDescent="0.3">
      <c r="A416" s="2">
        <v>45341</v>
      </c>
      <c r="B416" t="s">
        <v>9</v>
      </c>
      <c r="C416">
        <v>10</v>
      </c>
      <c r="D416">
        <f t="shared" si="73"/>
        <v>1</v>
      </c>
      <c r="E416">
        <f t="shared" si="74"/>
        <v>2</v>
      </c>
      <c r="F416">
        <f t="shared" si="75"/>
        <v>0.2</v>
      </c>
      <c r="G416">
        <f t="shared" si="77"/>
        <v>60</v>
      </c>
      <c r="H416">
        <f t="shared" si="78"/>
        <v>0</v>
      </c>
      <c r="I416">
        <f t="shared" si="79"/>
        <v>41760</v>
      </c>
      <c r="J416">
        <f t="shared" si="80"/>
        <v>17000</v>
      </c>
      <c r="K416">
        <f t="shared" si="76"/>
        <v>24760</v>
      </c>
      <c r="L416">
        <f t="shared" si="81"/>
        <v>0</v>
      </c>
      <c r="M416">
        <f t="shared" si="82"/>
        <v>34</v>
      </c>
      <c r="N416">
        <f t="shared" si="83"/>
        <v>204</v>
      </c>
      <c r="O416">
        <f t="shared" si="84"/>
        <v>0</v>
      </c>
      <c r="P416">
        <f t="shared" si="85"/>
        <v>43633</v>
      </c>
    </row>
    <row r="417" spans="1:16" x14ac:dyDescent="0.3">
      <c r="A417" s="2">
        <v>45342</v>
      </c>
      <c r="B417" t="s">
        <v>9</v>
      </c>
      <c r="C417">
        <v>10</v>
      </c>
      <c r="D417">
        <f t="shared" si="73"/>
        <v>2</v>
      </c>
      <c r="E417">
        <f t="shared" si="74"/>
        <v>2</v>
      </c>
      <c r="F417">
        <f t="shared" si="75"/>
        <v>0.2</v>
      </c>
      <c r="G417">
        <f t="shared" si="77"/>
        <v>60</v>
      </c>
      <c r="H417">
        <f t="shared" si="78"/>
        <v>0</v>
      </c>
      <c r="I417">
        <f t="shared" si="79"/>
        <v>41820</v>
      </c>
      <c r="J417">
        <f t="shared" si="80"/>
        <v>17000</v>
      </c>
      <c r="K417">
        <f t="shared" si="76"/>
        <v>24820</v>
      </c>
      <c r="L417">
        <f t="shared" si="81"/>
        <v>0</v>
      </c>
      <c r="M417">
        <f t="shared" si="82"/>
        <v>34</v>
      </c>
      <c r="N417">
        <f t="shared" si="83"/>
        <v>204</v>
      </c>
      <c r="O417">
        <f t="shared" si="84"/>
        <v>0</v>
      </c>
      <c r="P417">
        <f t="shared" si="85"/>
        <v>43837</v>
      </c>
    </row>
    <row r="418" spans="1:16" x14ac:dyDescent="0.3">
      <c r="A418" s="2">
        <v>45343</v>
      </c>
      <c r="B418" t="s">
        <v>9</v>
      </c>
      <c r="C418">
        <v>10</v>
      </c>
      <c r="D418">
        <f t="shared" si="73"/>
        <v>3</v>
      </c>
      <c r="E418">
        <f t="shared" si="74"/>
        <v>2</v>
      </c>
      <c r="F418">
        <f t="shared" si="75"/>
        <v>0.2</v>
      </c>
      <c r="G418">
        <f t="shared" si="77"/>
        <v>60</v>
      </c>
      <c r="H418">
        <f t="shared" si="78"/>
        <v>0</v>
      </c>
      <c r="I418">
        <f t="shared" si="79"/>
        <v>41880</v>
      </c>
      <c r="J418">
        <f t="shared" si="80"/>
        <v>17000</v>
      </c>
      <c r="K418">
        <f t="shared" si="76"/>
        <v>24880</v>
      </c>
      <c r="L418">
        <f t="shared" si="81"/>
        <v>0</v>
      </c>
      <c r="M418">
        <f t="shared" si="82"/>
        <v>34</v>
      </c>
      <c r="N418">
        <f t="shared" si="83"/>
        <v>204</v>
      </c>
      <c r="O418">
        <f t="shared" si="84"/>
        <v>0</v>
      </c>
      <c r="P418">
        <f t="shared" si="85"/>
        <v>44041</v>
      </c>
    </row>
    <row r="419" spans="1:16" x14ac:dyDescent="0.3">
      <c r="A419" s="2">
        <v>45344</v>
      </c>
      <c r="B419" t="s">
        <v>9</v>
      </c>
      <c r="C419">
        <v>10</v>
      </c>
      <c r="D419">
        <f t="shared" si="73"/>
        <v>4</v>
      </c>
      <c r="E419">
        <f t="shared" si="74"/>
        <v>2</v>
      </c>
      <c r="F419">
        <f t="shared" si="75"/>
        <v>0.2</v>
      </c>
      <c r="G419">
        <f t="shared" si="77"/>
        <v>60</v>
      </c>
      <c r="H419">
        <f t="shared" si="78"/>
        <v>0</v>
      </c>
      <c r="I419">
        <f t="shared" si="79"/>
        <v>41940</v>
      </c>
      <c r="J419">
        <f t="shared" si="80"/>
        <v>17000</v>
      </c>
      <c r="K419">
        <f t="shared" si="76"/>
        <v>24940</v>
      </c>
      <c r="L419">
        <f t="shared" si="81"/>
        <v>0</v>
      </c>
      <c r="M419">
        <f t="shared" si="82"/>
        <v>34</v>
      </c>
      <c r="N419">
        <f t="shared" si="83"/>
        <v>204</v>
      </c>
      <c r="O419">
        <f t="shared" si="84"/>
        <v>0</v>
      </c>
      <c r="P419">
        <f t="shared" si="85"/>
        <v>44245</v>
      </c>
    </row>
    <row r="420" spans="1:16" x14ac:dyDescent="0.3">
      <c r="A420" s="2">
        <v>45345</v>
      </c>
      <c r="B420" t="s">
        <v>9</v>
      </c>
      <c r="C420">
        <v>10</v>
      </c>
      <c r="D420">
        <f t="shared" si="73"/>
        <v>5</v>
      </c>
      <c r="E420">
        <f t="shared" si="74"/>
        <v>2</v>
      </c>
      <c r="F420">
        <f t="shared" si="75"/>
        <v>0.2</v>
      </c>
      <c r="G420">
        <f t="shared" si="77"/>
        <v>60</v>
      </c>
      <c r="H420">
        <f t="shared" si="78"/>
        <v>0</v>
      </c>
      <c r="I420">
        <f t="shared" si="79"/>
        <v>42000</v>
      </c>
      <c r="J420">
        <f t="shared" si="80"/>
        <v>17000</v>
      </c>
      <c r="K420">
        <f t="shared" si="76"/>
        <v>25000</v>
      </c>
      <c r="L420">
        <f t="shared" si="81"/>
        <v>0</v>
      </c>
      <c r="M420">
        <f t="shared" si="82"/>
        <v>34</v>
      </c>
      <c r="N420">
        <f t="shared" si="83"/>
        <v>204</v>
      </c>
      <c r="O420">
        <f t="shared" si="84"/>
        <v>0</v>
      </c>
      <c r="P420">
        <f t="shared" si="85"/>
        <v>44449</v>
      </c>
    </row>
    <row r="421" spans="1:16" x14ac:dyDescent="0.3">
      <c r="A421" s="2">
        <v>45346</v>
      </c>
      <c r="B421" t="s">
        <v>9</v>
      </c>
      <c r="C421">
        <v>10</v>
      </c>
      <c r="D421">
        <f t="shared" si="73"/>
        <v>6</v>
      </c>
      <c r="E421">
        <f t="shared" si="74"/>
        <v>2</v>
      </c>
      <c r="F421">
        <f t="shared" si="75"/>
        <v>0.2</v>
      </c>
      <c r="G421">
        <f t="shared" si="77"/>
        <v>0</v>
      </c>
      <c r="H421">
        <f t="shared" si="78"/>
        <v>0</v>
      </c>
      <c r="I421">
        <f t="shared" si="79"/>
        <v>42000</v>
      </c>
      <c r="J421">
        <f t="shared" si="80"/>
        <v>17000</v>
      </c>
      <c r="K421">
        <f t="shared" si="76"/>
        <v>25000</v>
      </c>
      <c r="L421">
        <f t="shared" si="81"/>
        <v>0</v>
      </c>
      <c r="M421">
        <f t="shared" si="82"/>
        <v>34</v>
      </c>
      <c r="N421">
        <f t="shared" si="83"/>
        <v>0</v>
      </c>
      <c r="O421">
        <f t="shared" si="84"/>
        <v>0</v>
      </c>
      <c r="P421">
        <f t="shared" si="85"/>
        <v>44449</v>
      </c>
    </row>
    <row r="422" spans="1:16" x14ac:dyDescent="0.3">
      <c r="A422" s="2">
        <v>45347</v>
      </c>
      <c r="B422" t="s">
        <v>9</v>
      </c>
      <c r="C422">
        <v>10</v>
      </c>
      <c r="D422">
        <f t="shared" si="73"/>
        <v>7</v>
      </c>
      <c r="E422">
        <f t="shared" si="74"/>
        <v>2</v>
      </c>
      <c r="F422">
        <f t="shared" si="75"/>
        <v>0.2</v>
      </c>
      <c r="G422">
        <f t="shared" si="77"/>
        <v>0</v>
      </c>
      <c r="H422">
        <f t="shared" si="78"/>
        <v>150</v>
      </c>
      <c r="I422">
        <f t="shared" si="79"/>
        <v>42000</v>
      </c>
      <c r="J422">
        <f t="shared" si="80"/>
        <v>17150</v>
      </c>
      <c r="K422">
        <f t="shared" si="76"/>
        <v>24850</v>
      </c>
      <c r="L422">
        <f t="shared" si="81"/>
        <v>0</v>
      </c>
      <c r="M422">
        <f t="shared" si="82"/>
        <v>34</v>
      </c>
      <c r="N422">
        <f t="shared" si="83"/>
        <v>0</v>
      </c>
      <c r="O422">
        <f t="shared" si="84"/>
        <v>510</v>
      </c>
      <c r="P422">
        <f t="shared" si="85"/>
        <v>43939</v>
      </c>
    </row>
    <row r="423" spans="1:16" x14ac:dyDescent="0.3">
      <c r="A423" s="2">
        <v>45348</v>
      </c>
      <c r="B423" t="s">
        <v>9</v>
      </c>
      <c r="C423">
        <v>10</v>
      </c>
      <c r="D423">
        <f t="shared" si="73"/>
        <v>1</v>
      </c>
      <c r="E423">
        <f t="shared" si="74"/>
        <v>2</v>
      </c>
      <c r="F423">
        <f t="shared" si="75"/>
        <v>0.2</v>
      </c>
      <c r="G423">
        <f t="shared" si="77"/>
        <v>60</v>
      </c>
      <c r="H423">
        <f t="shared" si="78"/>
        <v>0</v>
      </c>
      <c r="I423">
        <f t="shared" si="79"/>
        <v>42060</v>
      </c>
      <c r="J423">
        <f t="shared" si="80"/>
        <v>17150</v>
      </c>
      <c r="K423">
        <f t="shared" si="76"/>
        <v>24910</v>
      </c>
      <c r="L423">
        <f t="shared" si="81"/>
        <v>0</v>
      </c>
      <c r="M423">
        <f t="shared" si="82"/>
        <v>34</v>
      </c>
      <c r="N423">
        <f t="shared" si="83"/>
        <v>204</v>
      </c>
      <c r="O423">
        <f t="shared" si="84"/>
        <v>0</v>
      </c>
      <c r="P423">
        <f t="shared" si="85"/>
        <v>44143</v>
      </c>
    </row>
    <row r="424" spans="1:16" x14ac:dyDescent="0.3">
      <c r="A424" s="2">
        <v>45349</v>
      </c>
      <c r="B424" t="s">
        <v>9</v>
      </c>
      <c r="C424">
        <v>10</v>
      </c>
      <c r="D424">
        <f t="shared" si="73"/>
        <v>2</v>
      </c>
      <c r="E424">
        <f t="shared" si="74"/>
        <v>2</v>
      </c>
      <c r="F424">
        <f t="shared" si="75"/>
        <v>0.2</v>
      </c>
      <c r="G424">
        <f t="shared" si="77"/>
        <v>60</v>
      </c>
      <c r="H424">
        <f t="shared" si="78"/>
        <v>0</v>
      </c>
      <c r="I424">
        <f t="shared" si="79"/>
        <v>42120</v>
      </c>
      <c r="J424">
        <f t="shared" si="80"/>
        <v>17150</v>
      </c>
      <c r="K424">
        <f t="shared" si="76"/>
        <v>24970</v>
      </c>
      <c r="L424">
        <f t="shared" si="81"/>
        <v>0</v>
      </c>
      <c r="M424">
        <f t="shared" si="82"/>
        <v>34</v>
      </c>
      <c r="N424">
        <f t="shared" si="83"/>
        <v>204</v>
      </c>
      <c r="O424">
        <f t="shared" si="84"/>
        <v>0</v>
      </c>
      <c r="P424">
        <f t="shared" si="85"/>
        <v>44347</v>
      </c>
    </row>
    <row r="425" spans="1:16" x14ac:dyDescent="0.3">
      <c r="A425" s="2">
        <v>45350</v>
      </c>
      <c r="B425" t="s">
        <v>9</v>
      </c>
      <c r="C425">
        <v>10</v>
      </c>
      <c r="D425">
        <f t="shared" si="73"/>
        <v>3</v>
      </c>
      <c r="E425">
        <f t="shared" si="74"/>
        <v>2</v>
      </c>
      <c r="F425">
        <f t="shared" si="75"/>
        <v>0.2</v>
      </c>
      <c r="G425">
        <f t="shared" si="77"/>
        <v>60</v>
      </c>
      <c r="H425">
        <f t="shared" si="78"/>
        <v>0</v>
      </c>
      <c r="I425">
        <f t="shared" si="79"/>
        <v>42180</v>
      </c>
      <c r="J425">
        <f t="shared" si="80"/>
        <v>17150</v>
      </c>
      <c r="K425">
        <f t="shared" si="76"/>
        <v>25030</v>
      </c>
      <c r="L425">
        <f t="shared" si="81"/>
        <v>0</v>
      </c>
      <c r="M425">
        <f t="shared" si="82"/>
        <v>34</v>
      </c>
      <c r="N425">
        <f t="shared" si="83"/>
        <v>204</v>
      </c>
      <c r="O425">
        <f t="shared" si="84"/>
        <v>0</v>
      </c>
      <c r="P425">
        <f t="shared" si="85"/>
        <v>44551</v>
      </c>
    </row>
    <row r="426" spans="1:16" x14ac:dyDescent="0.3">
      <c r="A426" s="2">
        <v>45351</v>
      </c>
      <c r="B426" t="s">
        <v>9</v>
      </c>
      <c r="C426">
        <v>10</v>
      </c>
      <c r="D426">
        <f t="shared" si="73"/>
        <v>4</v>
      </c>
      <c r="E426">
        <f t="shared" si="74"/>
        <v>2</v>
      </c>
      <c r="F426">
        <f t="shared" si="75"/>
        <v>0.2</v>
      </c>
      <c r="G426">
        <f t="shared" si="77"/>
        <v>60</v>
      </c>
      <c r="H426">
        <f t="shared" si="78"/>
        <v>0</v>
      </c>
      <c r="I426">
        <f t="shared" si="79"/>
        <v>42240</v>
      </c>
      <c r="J426">
        <f t="shared" si="80"/>
        <v>17150</v>
      </c>
      <c r="K426">
        <f t="shared" si="76"/>
        <v>25090</v>
      </c>
      <c r="L426">
        <f t="shared" si="81"/>
        <v>3</v>
      </c>
      <c r="M426">
        <f t="shared" si="82"/>
        <v>37</v>
      </c>
      <c r="N426">
        <f t="shared" si="83"/>
        <v>204</v>
      </c>
      <c r="O426">
        <f t="shared" si="84"/>
        <v>0</v>
      </c>
      <c r="P426">
        <f t="shared" si="85"/>
        <v>44755</v>
      </c>
    </row>
    <row r="427" spans="1:16" x14ac:dyDescent="0.3">
      <c r="A427" s="2">
        <v>45352</v>
      </c>
      <c r="B427" t="s">
        <v>9</v>
      </c>
      <c r="C427">
        <v>10</v>
      </c>
      <c r="D427">
        <f t="shared" si="73"/>
        <v>5</v>
      </c>
      <c r="E427">
        <f t="shared" si="74"/>
        <v>3</v>
      </c>
      <c r="F427">
        <f t="shared" si="75"/>
        <v>0.2</v>
      </c>
      <c r="G427">
        <f t="shared" si="77"/>
        <v>60</v>
      </c>
      <c r="H427">
        <f t="shared" si="78"/>
        <v>0</v>
      </c>
      <c r="I427">
        <f t="shared" si="79"/>
        <v>42300</v>
      </c>
      <c r="J427">
        <f t="shared" si="80"/>
        <v>17150</v>
      </c>
      <c r="K427">
        <f t="shared" si="76"/>
        <v>25150</v>
      </c>
      <c r="L427">
        <f t="shared" si="81"/>
        <v>0</v>
      </c>
      <c r="M427">
        <f t="shared" si="82"/>
        <v>37</v>
      </c>
      <c r="N427">
        <f t="shared" si="83"/>
        <v>222</v>
      </c>
      <c r="O427">
        <f t="shared" si="84"/>
        <v>0</v>
      </c>
      <c r="P427">
        <f t="shared" si="85"/>
        <v>44977</v>
      </c>
    </row>
    <row r="428" spans="1:16" x14ac:dyDescent="0.3">
      <c r="A428" s="2">
        <v>45353</v>
      </c>
      <c r="B428" t="s">
        <v>9</v>
      </c>
      <c r="C428">
        <v>10</v>
      </c>
      <c r="D428">
        <f t="shared" si="73"/>
        <v>6</v>
      </c>
      <c r="E428">
        <f t="shared" si="74"/>
        <v>3</v>
      </c>
      <c r="F428">
        <f t="shared" si="75"/>
        <v>0.2</v>
      </c>
      <c r="G428">
        <f t="shared" si="77"/>
        <v>0</v>
      </c>
      <c r="H428">
        <f t="shared" si="78"/>
        <v>0</v>
      </c>
      <c r="I428">
        <f t="shared" si="79"/>
        <v>42300</v>
      </c>
      <c r="J428">
        <f t="shared" si="80"/>
        <v>17150</v>
      </c>
      <c r="K428">
        <f t="shared" si="76"/>
        <v>25150</v>
      </c>
      <c r="L428">
        <f t="shared" si="81"/>
        <v>0</v>
      </c>
      <c r="M428">
        <f t="shared" si="82"/>
        <v>37</v>
      </c>
      <c r="N428">
        <f t="shared" si="83"/>
        <v>0</v>
      </c>
      <c r="O428">
        <f t="shared" si="84"/>
        <v>0</v>
      </c>
      <c r="P428">
        <f t="shared" si="85"/>
        <v>44977</v>
      </c>
    </row>
    <row r="429" spans="1:16" x14ac:dyDescent="0.3">
      <c r="A429" s="2">
        <v>45354</v>
      </c>
      <c r="B429" t="s">
        <v>9</v>
      </c>
      <c r="C429">
        <v>10</v>
      </c>
      <c r="D429">
        <f t="shared" si="73"/>
        <v>7</v>
      </c>
      <c r="E429">
        <f t="shared" si="74"/>
        <v>3</v>
      </c>
      <c r="F429">
        <f t="shared" si="75"/>
        <v>0.2</v>
      </c>
      <c r="G429">
        <f t="shared" si="77"/>
        <v>0</v>
      </c>
      <c r="H429">
        <f t="shared" si="78"/>
        <v>150</v>
      </c>
      <c r="I429">
        <f t="shared" si="79"/>
        <v>42300</v>
      </c>
      <c r="J429">
        <f t="shared" si="80"/>
        <v>17300</v>
      </c>
      <c r="K429">
        <f t="shared" si="76"/>
        <v>25000</v>
      </c>
      <c r="L429">
        <f t="shared" si="81"/>
        <v>0</v>
      </c>
      <c r="M429">
        <f t="shared" si="82"/>
        <v>37</v>
      </c>
      <c r="N429">
        <f t="shared" si="83"/>
        <v>0</v>
      </c>
      <c r="O429">
        <f t="shared" si="84"/>
        <v>555</v>
      </c>
      <c r="P429">
        <f t="shared" si="85"/>
        <v>44422</v>
      </c>
    </row>
    <row r="430" spans="1:16" x14ac:dyDescent="0.3">
      <c r="A430" s="2">
        <v>45355</v>
      </c>
      <c r="B430" t="s">
        <v>9</v>
      </c>
      <c r="C430">
        <v>10</v>
      </c>
      <c r="D430">
        <f t="shared" si="73"/>
        <v>1</v>
      </c>
      <c r="E430">
        <f t="shared" si="74"/>
        <v>3</v>
      </c>
      <c r="F430">
        <f t="shared" si="75"/>
        <v>0.2</v>
      </c>
      <c r="G430">
        <f t="shared" si="77"/>
        <v>60</v>
      </c>
      <c r="H430">
        <f t="shared" si="78"/>
        <v>0</v>
      </c>
      <c r="I430">
        <f t="shared" si="79"/>
        <v>42360</v>
      </c>
      <c r="J430">
        <f t="shared" si="80"/>
        <v>17300</v>
      </c>
      <c r="K430">
        <f t="shared" si="76"/>
        <v>25060</v>
      </c>
      <c r="L430">
        <f t="shared" si="81"/>
        <v>0</v>
      </c>
      <c r="M430">
        <f t="shared" si="82"/>
        <v>37</v>
      </c>
      <c r="N430">
        <f t="shared" si="83"/>
        <v>222</v>
      </c>
      <c r="O430">
        <f t="shared" si="84"/>
        <v>0</v>
      </c>
      <c r="P430">
        <f t="shared" si="85"/>
        <v>44644</v>
      </c>
    </row>
    <row r="431" spans="1:16" x14ac:dyDescent="0.3">
      <c r="A431" s="2">
        <v>45356</v>
      </c>
      <c r="B431" t="s">
        <v>9</v>
      </c>
      <c r="C431">
        <v>10</v>
      </c>
      <c r="D431">
        <f t="shared" si="73"/>
        <v>2</v>
      </c>
      <c r="E431">
        <f t="shared" si="74"/>
        <v>3</v>
      </c>
      <c r="F431">
        <f t="shared" si="75"/>
        <v>0.2</v>
      </c>
      <c r="G431">
        <f t="shared" si="77"/>
        <v>60</v>
      </c>
      <c r="H431">
        <f t="shared" si="78"/>
        <v>0</v>
      </c>
      <c r="I431">
        <f t="shared" si="79"/>
        <v>42420</v>
      </c>
      <c r="J431">
        <f t="shared" si="80"/>
        <v>17300</v>
      </c>
      <c r="K431">
        <f t="shared" si="76"/>
        <v>25120</v>
      </c>
      <c r="L431">
        <f t="shared" si="81"/>
        <v>0</v>
      </c>
      <c r="M431">
        <f t="shared" si="82"/>
        <v>37</v>
      </c>
      <c r="N431">
        <f t="shared" si="83"/>
        <v>222</v>
      </c>
      <c r="O431">
        <f t="shared" si="84"/>
        <v>0</v>
      </c>
      <c r="P431">
        <f t="shared" si="85"/>
        <v>44866</v>
      </c>
    </row>
    <row r="432" spans="1:16" x14ac:dyDescent="0.3">
      <c r="A432" s="2">
        <v>45357</v>
      </c>
      <c r="B432" t="s">
        <v>9</v>
      </c>
      <c r="C432">
        <v>10</v>
      </c>
      <c r="D432">
        <f t="shared" si="73"/>
        <v>3</v>
      </c>
      <c r="E432">
        <f t="shared" si="74"/>
        <v>3</v>
      </c>
      <c r="F432">
        <f t="shared" si="75"/>
        <v>0.2</v>
      </c>
      <c r="G432">
        <f t="shared" si="77"/>
        <v>60</v>
      </c>
      <c r="H432">
        <f t="shared" si="78"/>
        <v>0</v>
      </c>
      <c r="I432">
        <f t="shared" si="79"/>
        <v>42480</v>
      </c>
      <c r="J432">
        <f t="shared" si="80"/>
        <v>17300</v>
      </c>
      <c r="K432">
        <f t="shared" si="76"/>
        <v>25180</v>
      </c>
      <c r="L432">
        <f t="shared" si="81"/>
        <v>0</v>
      </c>
      <c r="M432">
        <f t="shared" si="82"/>
        <v>37</v>
      </c>
      <c r="N432">
        <f t="shared" si="83"/>
        <v>222</v>
      </c>
      <c r="O432">
        <f t="shared" si="84"/>
        <v>0</v>
      </c>
      <c r="P432">
        <f t="shared" si="85"/>
        <v>45088</v>
      </c>
    </row>
    <row r="433" spans="1:16" x14ac:dyDescent="0.3">
      <c r="A433" s="2">
        <v>45358</v>
      </c>
      <c r="B433" t="s">
        <v>9</v>
      </c>
      <c r="C433">
        <v>10</v>
      </c>
      <c r="D433">
        <f t="shared" si="73"/>
        <v>4</v>
      </c>
      <c r="E433">
        <f t="shared" si="74"/>
        <v>3</v>
      </c>
      <c r="F433">
        <f t="shared" si="75"/>
        <v>0.2</v>
      </c>
      <c r="G433">
        <f t="shared" si="77"/>
        <v>60</v>
      </c>
      <c r="H433">
        <f t="shared" si="78"/>
        <v>0</v>
      </c>
      <c r="I433">
        <f t="shared" si="79"/>
        <v>42540</v>
      </c>
      <c r="J433">
        <f t="shared" si="80"/>
        <v>17300</v>
      </c>
      <c r="K433">
        <f t="shared" si="76"/>
        <v>25240</v>
      </c>
      <c r="L433">
        <f t="shared" si="81"/>
        <v>0</v>
      </c>
      <c r="M433">
        <f t="shared" si="82"/>
        <v>37</v>
      </c>
      <c r="N433">
        <f t="shared" si="83"/>
        <v>222</v>
      </c>
      <c r="O433">
        <f t="shared" si="84"/>
        <v>0</v>
      </c>
      <c r="P433">
        <f t="shared" si="85"/>
        <v>45310</v>
      </c>
    </row>
    <row r="434" spans="1:16" x14ac:dyDescent="0.3">
      <c r="A434" s="2">
        <v>45359</v>
      </c>
      <c r="B434" t="s">
        <v>9</v>
      </c>
      <c r="C434">
        <v>10</v>
      </c>
      <c r="D434">
        <f t="shared" si="73"/>
        <v>5</v>
      </c>
      <c r="E434">
        <f t="shared" si="74"/>
        <v>3</v>
      </c>
      <c r="F434">
        <f t="shared" si="75"/>
        <v>0.2</v>
      </c>
      <c r="G434">
        <f t="shared" si="77"/>
        <v>60</v>
      </c>
      <c r="H434">
        <f t="shared" si="78"/>
        <v>0</v>
      </c>
      <c r="I434">
        <f t="shared" si="79"/>
        <v>42600</v>
      </c>
      <c r="J434">
        <f t="shared" si="80"/>
        <v>17300</v>
      </c>
      <c r="K434">
        <f t="shared" si="76"/>
        <v>25300</v>
      </c>
      <c r="L434">
        <f t="shared" si="81"/>
        <v>0</v>
      </c>
      <c r="M434">
        <f t="shared" si="82"/>
        <v>37</v>
      </c>
      <c r="N434">
        <f t="shared" si="83"/>
        <v>222</v>
      </c>
      <c r="O434">
        <f t="shared" si="84"/>
        <v>0</v>
      </c>
      <c r="P434">
        <f t="shared" si="85"/>
        <v>45532</v>
      </c>
    </row>
    <row r="435" spans="1:16" x14ac:dyDescent="0.3">
      <c r="A435" s="2">
        <v>45360</v>
      </c>
      <c r="B435" t="s">
        <v>9</v>
      </c>
      <c r="C435">
        <v>10</v>
      </c>
      <c r="D435">
        <f t="shared" si="73"/>
        <v>6</v>
      </c>
      <c r="E435">
        <f t="shared" si="74"/>
        <v>3</v>
      </c>
      <c r="F435">
        <f t="shared" si="75"/>
        <v>0.2</v>
      </c>
      <c r="G435">
        <f t="shared" si="77"/>
        <v>0</v>
      </c>
      <c r="H435">
        <f t="shared" si="78"/>
        <v>0</v>
      </c>
      <c r="I435">
        <f t="shared" si="79"/>
        <v>42600</v>
      </c>
      <c r="J435">
        <f t="shared" si="80"/>
        <v>17300</v>
      </c>
      <c r="K435">
        <f t="shared" si="76"/>
        <v>25300</v>
      </c>
      <c r="L435">
        <f t="shared" si="81"/>
        <v>0</v>
      </c>
      <c r="M435">
        <f t="shared" si="82"/>
        <v>37</v>
      </c>
      <c r="N435">
        <f t="shared" si="83"/>
        <v>0</v>
      </c>
      <c r="O435">
        <f t="shared" si="84"/>
        <v>0</v>
      </c>
      <c r="P435">
        <f t="shared" si="85"/>
        <v>45532</v>
      </c>
    </row>
    <row r="436" spans="1:16" x14ac:dyDescent="0.3">
      <c r="A436" s="2">
        <v>45361</v>
      </c>
      <c r="B436" t="s">
        <v>9</v>
      </c>
      <c r="C436">
        <v>10</v>
      </c>
      <c r="D436">
        <f t="shared" si="73"/>
        <v>7</v>
      </c>
      <c r="E436">
        <f t="shared" si="74"/>
        <v>3</v>
      </c>
      <c r="F436">
        <f t="shared" si="75"/>
        <v>0.2</v>
      </c>
      <c r="G436">
        <f t="shared" si="77"/>
        <v>0</v>
      </c>
      <c r="H436">
        <f t="shared" si="78"/>
        <v>150</v>
      </c>
      <c r="I436">
        <f t="shared" si="79"/>
        <v>42600</v>
      </c>
      <c r="J436">
        <f t="shared" si="80"/>
        <v>17450</v>
      </c>
      <c r="K436">
        <f t="shared" si="76"/>
        <v>25150</v>
      </c>
      <c r="L436">
        <f t="shared" si="81"/>
        <v>0</v>
      </c>
      <c r="M436">
        <f t="shared" si="82"/>
        <v>37</v>
      </c>
      <c r="N436">
        <f t="shared" si="83"/>
        <v>0</v>
      </c>
      <c r="O436">
        <f t="shared" si="84"/>
        <v>555</v>
      </c>
      <c r="P436">
        <f t="shared" si="85"/>
        <v>44977</v>
      </c>
    </row>
    <row r="437" spans="1:16" x14ac:dyDescent="0.3">
      <c r="A437" s="2">
        <v>45362</v>
      </c>
      <c r="B437" t="s">
        <v>9</v>
      </c>
      <c r="C437">
        <v>10</v>
      </c>
      <c r="D437">
        <f t="shared" si="73"/>
        <v>1</v>
      </c>
      <c r="E437">
        <f t="shared" si="74"/>
        <v>3</v>
      </c>
      <c r="F437">
        <f t="shared" si="75"/>
        <v>0.2</v>
      </c>
      <c r="G437">
        <f t="shared" si="77"/>
        <v>60</v>
      </c>
      <c r="H437">
        <f t="shared" si="78"/>
        <v>0</v>
      </c>
      <c r="I437">
        <f t="shared" si="79"/>
        <v>42660</v>
      </c>
      <c r="J437">
        <f t="shared" si="80"/>
        <v>17450</v>
      </c>
      <c r="K437">
        <f t="shared" si="76"/>
        <v>25210</v>
      </c>
      <c r="L437">
        <f t="shared" si="81"/>
        <v>0</v>
      </c>
      <c r="M437">
        <f t="shared" si="82"/>
        <v>37</v>
      </c>
      <c r="N437">
        <f t="shared" si="83"/>
        <v>222</v>
      </c>
      <c r="O437">
        <f t="shared" si="84"/>
        <v>0</v>
      </c>
      <c r="P437">
        <f t="shared" si="85"/>
        <v>45199</v>
      </c>
    </row>
    <row r="438" spans="1:16" x14ac:dyDescent="0.3">
      <c r="A438" s="2">
        <v>45363</v>
      </c>
      <c r="B438" t="s">
        <v>9</v>
      </c>
      <c r="C438">
        <v>10</v>
      </c>
      <c r="D438">
        <f t="shared" si="73"/>
        <v>2</v>
      </c>
      <c r="E438">
        <f t="shared" si="74"/>
        <v>3</v>
      </c>
      <c r="F438">
        <f t="shared" si="75"/>
        <v>0.2</v>
      </c>
      <c r="G438">
        <f t="shared" si="77"/>
        <v>60</v>
      </c>
      <c r="H438">
        <f t="shared" si="78"/>
        <v>0</v>
      </c>
      <c r="I438">
        <f t="shared" si="79"/>
        <v>42720</v>
      </c>
      <c r="J438">
        <f t="shared" si="80"/>
        <v>17450</v>
      </c>
      <c r="K438">
        <f t="shared" si="76"/>
        <v>25270</v>
      </c>
      <c r="L438">
        <f t="shared" si="81"/>
        <v>0</v>
      </c>
      <c r="M438">
        <f t="shared" si="82"/>
        <v>37</v>
      </c>
      <c r="N438">
        <f t="shared" si="83"/>
        <v>222</v>
      </c>
      <c r="O438">
        <f t="shared" si="84"/>
        <v>0</v>
      </c>
      <c r="P438">
        <f t="shared" si="85"/>
        <v>45421</v>
      </c>
    </row>
    <row r="439" spans="1:16" x14ac:dyDescent="0.3">
      <c r="A439" s="2">
        <v>45364</v>
      </c>
      <c r="B439" t="s">
        <v>9</v>
      </c>
      <c r="C439">
        <v>10</v>
      </c>
      <c r="D439">
        <f t="shared" si="73"/>
        <v>3</v>
      </c>
      <c r="E439">
        <f t="shared" si="74"/>
        <v>3</v>
      </c>
      <c r="F439">
        <f t="shared" si="75"/>
        <v>0.2</v>
      </c>
      <c r="G439">
        <f t="shared" si="77"/>
        <v>60</v>
      </c>
      <c r="H439">
        <f t="shared" si="78"/>
        <v>0</v>
      </c>
      <c r="I439">
        <f t="shared" si="79"/>
        <v>42780</v>
      </c>
      <c r="J439">
        <f t="shared" si="80"/>
        <v>17450</v>
      </c>
      <c r="K439">
        <f t="shared" si="76"/>
        <v>25330</v>
      </c>
      <c r="L439">
        <f t="shared" si="81"/>
        <v>0</v>
      </c>
      <c r="M439">
        <f t="shared" si="82"/>
        <v>37</v>
      </c>
      <c r="N439">
        <f t="shared" si="83"/>
        <v>222</v>
      </c>
      <c r="O439">
        <f t="shared" si="84"/>
        <v>0</v>
      </c>
      <c r="P439">
        <f t="shared" si="85"/>
        <v>45643</v>
      </c>
    </row>
    <row r="440" spans="1:16" x14ac:dyDescent="0.3">
      <c r="A440" s="2">
        <v>45365</v>
      </c>
      <c r="B440" t="s">
        <v>9</v>
      </c>
      <c r="C440">
        <v>10</v>
      </c>
      <c r="D440">
        <f t="shared" si="73"/>
        <v>4</v>
      </c>
      <c r="E440">
        <f t="shared" si="74"/>
        <v>3</v>
      </c>
      <c r="F440">
        <f t="shared" si="75"/>
        <v>0.2</v>
      </c>
      <c r="G440">
        <f t="shared" si="77"/>
        <v>60</v>
      </c>
      <c r="H440">
        <f t="shared" si="78"/>
        <v>0</v>
      </c>
      <c r="I440">
        <f t="shared" si="79"/>
        <v>42840</v>
      </c>
      <c r="J440">
        <f t="shared" si="80"/>
        <v>17450</v>
      </c>
      <c r="K440">
        <f t="shared" si="76"/>
        <v>25390</v>
      </c>
      <c r="L440">
        <f t="shared" si="81"/>
        <v>0</v>
      </c>
      <c r="M440">
        <f t="shared" si="82"/>
        <v>37</v>
      </c>
      <c r="N440">
        <f t="shared" si="83"/>
        <v>222</v>
      </c>
      <c r="O440">
        <f t="shared" si="84"/>
        <v>0</v>
      </c>
      <c r="P440">
        <f t="shared" si="85"/>
        <v>45865</v>
      </c>
    </row>
    <row r="441" spans="1:16" x14ac:dyDescent="0.3">
      <c r="A441" s="2">
        <v>45366</v>
      </c>
      <c r="B441" t="s">
        <v>9</v>
      </c>
      <c r="C441">
        <v>10</v>
      </c>
      <c r="D441">
        <f t="shared" si="73"/>
        <v>5</v>
      </c>
      <c r="E441">
        <f t="shared" si="74"/>
        <v>3</v>
      </c>
      <c r="F441">
        <f t="shared" si="75"/>
        <v>0.2</v>
      </c>
      <c r="G441">
        <f t="shared" si="77"/>
        <v>60</v>
      </c>
      <c r="H441">
        <f t="shared" si="78"/>
        <v>0</v>
      </c>
      <c r="I441">
        <f t="shared" si="79"/>
        <v>42900</v>
      </c>
      <c r="J441">
        <f t="shared" si="80"/>
        <v>17450</v>
      </c>
      <c r="K441">
        <f t="shared" si="76"/>
        <v>25450</v>
      </c>
      <c r="L441">
        <f t="shared" si="81"/>
        <v>0</v>
      </c>
      <c r="M441">
        <f t="shared" si="82"/>
        <v>37</v>
      </c>
      <c r="N441">
        <f t="shared" si="83"/>
        <v>222</v>
      </c>
      <c r="O441">
        <f t="shared" si="84"/>
        <v>0</v>
      </c>
      <c r="P441">
        <f t="shared" si="85"/>
        <v>46087</v>
      </c>
    </row>
    <row r="442" spans="1:16" x14ac:dyDescent="0.3">
      <c r="A442" s="2">
        <v>45367</v>
      </c>
      <c r="B442" t="s">
        <v>9</v>
      </c>
      <c r="C442">
        <v>10</v>
      </c>
      <c r="D442">
        <f t="shared" si="73"/>
        <v>6</v>
      </c>
      <c r="E442">
        <f t="shared" si="74"/>
        <v>3</v>
      </c>
      <c r="F442">
        <f t="shared" si="75"/>
        <v>0.2</v>
      </c>
      <c r="G442">
        <f t="shared" si="77"/>
        <v>0</v>
      </c>
      <c r="H442">
        <f t="shared" si="78"/>
        <v>0</v>
      </c>
      <c r="I442">
        <f t="shared" si="79"/>
        <v>42900</v>
      </c>
      <c r="J442">
        <f t="shared" si="80"/>
        <v>17450</v>
      </c>
      <c r="K442">
        <f t="shared" si="76"/>
        <v>25450</v>
      </c>
      <c r="L442">
        <f t="shared" si="81"/>
        <v>0</v>
      </c>
      <c r="M442">
        <f t="shared" si="82"/>
        <v>37</v>
      </c>
      <c r="N442">
        <f t="shared" si="83"/>
        <v>0</v>
      </c>
      <c r="O442">
        <f t="shared" si="84"/>
        <v>0</v>
      </c>
      <c r="P442">
        <f t="shared" si="85"/>
        <v>46087</v>
      </c>
    </row>
    <row r="443" spans="1:16" x14ac:dyDescent="0.3">
      <c r="A443" s="2">
        <v>45368</v>
      </c>
      <c r="B443" t="s">
        <v>9</v>
      </c>
      <c r="C443">
        <v>10</v>
      </c>
      <c r="D443">
        <f t="shared" si="73"/>
        <v>7</v>
      </c>
      <c r="E443">
        <f t="shared" si="74"/>
        <v>3</v>
      </c>
      <c r="F443">
        <f t="shared" si="75"/>
        <v>0.2</v>
      </c>
      <c r="G443">
        <f t="shared" si="77"/>
        <v>0</v>
      </c>
      <c r="H443">
        <f t="shared" si="78"/>
        <v>150</v>
      </c>
      <c r="I443">
        <f t="shared" si="79"/>
        <v>42900</v>
      </c>
      <c r="J443">
        <f t="shared" si="80"/>
        <v>17600</v>
      </c>
      <c r="K443">
        <f t="shared" si="76"/>
        <v>25300</v>
      </c>
      <c r="L443">
        <f t="shared" si="81"/>
        <v>0</v>
      </c>
      <c r="M443">
        <f t="shared" si="82"/>
        <v>37</v>
      </c>
      <c r="N443">
        <f t="shared" si="83"/>
        <v>0</v>
      </c>
      <c r="O443">
        <f t="shared" si="84"/>
        <v>555</v>
      </c>
      <c r="P443">
        <f t="shared" si="85"/>
        <v>45532</v>
      </c>
    </row>
    <row r="444" spans="1:16" x14ac:dyDescent="0.3">
      <c r="A444" s="2">
        <v>45369</v>
      </c>
      <c r="B444" t="s">
        <v>9</v>
      </c>
      <c r="C444">
        <v>10</v>
      </c>
      <c r="D444">
        <f t="shared" si="73"/>
        <v>1</v>
      </c>
      <c r="E444">
        <f t="shared" si="74"/>
        <v>3</v>
      </c>
      <c r="F444">
        <f t="shared" si="75"/>
        <v>0.2</v>
      </c>
      <c r="G444">
        <f t="shared" si="77"/>
        <v>60</v>
      </c>
      <c r="H444">
        <f t="shared" si="78"/>
        <v>0</v>
      </c>
      <c r="I444">
        <f t="shared" si="79"/>
        <v>42960</v>
      </c>
      <c r="J444">
        <f t="shared" si="80"/>
        <v>17600</v>
      </c>
      <c r="K444">
        <f t="shared" si="76"/>
        <v>25360</v>
      </c>
      <c r="L444">
        <f t="shared" si="81"/>
        <v>0</v>
      </c>
      <c r="M444">
        <f t="shared" si="82"/>
        <v>37</v>
      </c>
      <c r="N444">
        <f t="shared" si="83"/>
        <v>222</v>
      </c>
      <c r="O444">
        <f t="shared" si="84"/>
        <v>0</v>
      </c>
      <c r="P444">
        <f t="shared" si="85"/>
        <v>45754</v>
      </c>
    </row>
    <row r="445" spans="1:16" x14ac:dyDescent="0.3">
      <c r="A445" s="2">
        <v>45370</v>
      </c>
      <c r="B445" t="s">
        <v>9</v>
      </c>
      <c r="C445">
        <v>10</v>
      </c>
      <c r="D445">
        <f t="shared" si="73"/>
        <v>2</v>
      </c>
      <c r="E445">
        <f t="shared" si="74"/>
        <v>3</v>
      </c>
      <c r="F445">
        <f t="shared" si="75"/>
        <v>0.2</v>
      </c>
      <c r="G445">
        <f t="shared" si="77"/>
        <v>60</v>
      </c>
      <c r="H445">
        <f t="shared" si="78"/>
        <v>0</v>
      </c>
      <c r="I445">
        <f t="shared" si="79"/>
        <v>43020</v>
      </c>
      <c r="J445">
        <f t="shared" si="80"/>
        <v>17600</v>
      </c>
      <c r="K445">
        <f t="shared" si="76"/>
        <v>25420</v>
      </c>
      <c r="L445">
        <f t="shared" si="81"/>
        <v>0</v>
      </c>
      <c r="M445">
        <f t="shared" si="82"/>
        <v>37</v>
      </c>
      <c r="N445">
        <f t="shared" si="83"/>
        <v>222</v>
      </c>
      <c r="O445">
        <f t="shared" si="84"/>
        <v>0</v>
      </c>
      <c r="P445">
        <f t="shared" si="85"/>
        <v>45976</v>
      </c>
    </row>
    <row r="446" spans="1:16" x14ac:dyDescent="0.3">
      <c r="A446" s="2">
        <v>45371</v>
      </c>
      <c r="B446" t="s">
        <v>9</v>
      </c>
      <c r="C446">
        <v>10</v>
      </c>
      <c r="D446">
        <f t="shared" si="73"/>
        <v>3</v>
      </c>
      <c r="E446">
        <f t="shared" si="74"/>
        <v>3</v>
      </c>
      <c r="F446">
        <f t="shared" si="75"/>
        <v>0.2</v>
      </c>
      <c r="G446">
        <f t="shared" si="77"/>
        <v>60</v>
      </c>
      <c r="H446">
        <f t="shared" si="78"/>
        <v>0</v>
      </c>
      <c r="I446">
        <f t="shared" si="79"/>
        <v>43080</v>
      </c>
      <c r="J446">
        <f t="shared" si="80"/>
        <v>17600</v>
      </c>
      <c r="K446">
        <f t="shared" si="76"/>
        <v>25480</v>
      </c>
      <c r="L446">
        <f t="shared" si="81"/>
        <v>0</v>
      </c>
      <c r="M446">
        <f t="shared" si="82"/>
        <v>37</v>
      </c>
      <c r="N446">
        <f t="shared" si="83"/>
        <v>222</v>
      </c>
      <c r="O446">
        <f t="shared" si="84"/>
        <v>0</v>
      </c>
      <c r="P446">
        <f t="shared" si="85"/>
        <v>46198</v>
      </c>
    </row>
    <row r="447" spans="1:16" x14ac:dyDescent="0.3">
      <c r="A447" s="2">
        <v>45372</v>
      </c>
      <c r="B447" t="s">
        <v>6</v>
      </c>
      <c r="C447">
        <v>10</v>
      </c>
      <c r="D447">
        <f t="shared" si="73"/>
        <v>4</v>
      </c>
      <c r="E447">
        <f t="shared" si="74"/>
        <v>3</v>
      </c>
      <c r="F447">
        <f t="shared" si="75"/>
        <v>0.5</v>
      </c>
      <c r="G447">
        <f t="shared" si="77"/>
        <v>150</v>
      </c>
      <c r="H447">
        <f t="shared" si="78"/>
        <v>0</v>
      </c>
      <c r="I447">
        <f t="shared" si="79"/>
        <v>43230</v>
      </c>
      <c r="J447">
        <f t="shared" si="80"/>
        <v>17600</v>
      </c>
      <c r="K447">
        <f t="shared" si="76"/>
        <v>25630</v>
      </c>
      <c r="L447">
        <f t="shared" si="81"/>
        <v>0</v>
      </c>
      <c r="M447">
        <f t="shared" si="82"/>
        <v>37</v>
      </c>
      <c r="N447">
        <f t="shared" si="83"/>
        <v>555</v>
      </c>
      <c r="O447">
        <f t="shared" si="84"/>
        <v>0</v>
      </c>
      <c r="P447">
        <f t="shared" si="85"/>
        <v>46753</v>
      </c>
    </row>
    <row r="448" spans="1:16" x14ac:dyDescent="0.3">
      <c r="A448" s="2">
        <v>45373</v>
      </c>
      <c r="B448" t="s">
        <v>6</v>
      </c>
      <c r="C448">
        <v>10</v>
      </c>
      <c r="D448">
        <f t="shared" si="73"/>
        <v>5</v>
      </c>
      <c r="E448">
        <f t="shared" si="74"/>
        <v>3</v>
      </c>
      <c r="F448">
        <f t="shared" si="75"/>
        <v>0.5</v>
      </c>
      <c r="G448">
        <f t="shared" si="77"/>
        <v>150</v>
      </c>
      <c r="H448">
        <f t="shared" si="78"/>
        <v>0</v>
      </c>
      <c r="I448">
        <f t="shared" si="79"/>
        <v>43380</v>
      </c>
      <c r="J448">
        <f t="shared" si="80"/>
        <v>17600</v>
      </c>
      <c r="K448">
        <f t="shared" si="76"/>
        <v>25780</v>
      </c>
      <c r="L448">
        <f t="shared" si="81"/>
        <v>0</v>
      </c>
      <c r="M448">
        <f t="shared" si="82"/>
        <v>37</v>
      </c>
      <c r="N448">
        <f t="shared" si="83"/>
        <v>555</v>
      </c>
      <c r="O448">
        <f t="shared" si="84"/>
        <v>0</v>
      </c>
      <c r="P448">
        <f t="shared" si="85"/>
        <v>47308</v>
      </c>
    </row>
    <row r="449" spans="1:16" x14ac:dyDescent="0.3">
      <c r="A449" s="2">
        <v>45374</v>
      </c>
      <c r="B449" t="s">
        <v>6</v>
      </c>
      <c r="C449">
        <v>10</v>
      </c>
      <c r="D449">
        <f t="shared" si="73"/>
        <v>6</v>
      </c>
      <c r="E449">
        <f t="shared" si="74"/>
        <v>3</v>
      </c>
      <c r="F449">
        <f t="shared" si="75"/>
        <v>0.5</v>
      </c>
      <c r="G449">
        <f t="shared" si="77"/>
        <v>0</v>
      </c>
      <c r="H449">
        <f t="shared" si="78"/>
        <v>0</v>
      </c>
      <c r="I449">
        <f t="shared" si="79"/>
        <v>43380</v>
      </c>
      <c r="J449">
        <f t="shared" si="80"/>
        <v>17600</v>
      </c>
      <c r="K449">
        <f t="shared" si="76"/>
        <v>25780</v>
      </c>
      <c r="L449">
        <f t="shared" si="81"/>
        <v>0</v>
      </c>
      <c r="M449">
        <f t="shared" si="82"/>
        <v>37</v>
      </c>
      <c r="N449">
        <f t="shared" si="83"/>
        <v>0</v>
      </c>
      <c r="O449">
        <f t="shared" si="84"/>
        <v>0</v>
      </c>
      <c r="P449">
        <f t="shared" si="85"/>
        <v>47308</v>
      </c>
    </row>
    <row r="450" spans="1:16" x14ac:dyDescent="0.3">
      <c r="A450" s="2">
        <v>45375</v>
      </c>
      <c r="B450" t="s">
        <v>6</v>
      </c>
      <c r="C450">
        <v>10</v>
      </c>
      <c r="D450">
        <f t="shared" si="73"/>
        <v>7</v>
      </c>
      <c r="E450">
        <f t="shared" si="74"/>
        <v>3</v>
      </c>
      <c r="F450">
        <f t="shared" si="75"/>
        <v>0.5</v>
      </c>
      <c r="G450">
        <f t="shared" si="77"/>
        <v>0</v>
      </c>
      <c r="H450">
        <f t="shared" si="78"/>
        <v>150</v>
      </c>
      <c r="I450">
        <f t="shared" si="79"/>
        <v>43380</v>
      </c>
      <c r="J450">
        <f t="shared" si="80"/>
        <v>17750</v>
      </c>
      <c r="K450">
        <f t="shared" si="76"/>
        <v>25630</v>
      </c>
      <c r="L450">
        <f t="shared" si="81"/>
        <v>0</v>
      </c>
      <c r="M450">
        <f t="shared" si="82"/>
        <v>37</v>
      </c>
      <c r="N450">
        <f t="shared" si="83"/>
        <v>0</v>
      </c>
      <c r="O450">
        <f t="shared" si="84"/>
        <v>555</v>
      </c>
      <c r="P450">
        <f t="shared" si="85"/>
        <v>46753</v>
      </c>
    </row>
    <row r="451" spans="1:16" x14ac:dyDescent="0.3">
      <c r="A451" s="2">
        <v>45376</v>
      </c>
      <c r="B451" t="s">
        <v>6</v>
      </c>
      <c r="C451">
        <v>10</v>
      </c>
      <c r="D451">
        <f t="shared" ref="D451:D514" si="86">WEEKDAY(A451,2)</f>
        <v>1</v>
      </c>
      <c r="E451">
        <f t="shared" ref="E451:E514" si="87">MONTH(A451)</f>
        <v>3</v>
      </c>
      <c r="F451">
        <f t="shared" ref="F451:F514" si="88">VLOOKUP(B451,$R$3:$S$6,2,FALSE)</f>
        <v>0.5</v>
      </c>
      <c r="G451">
        <f t="shared" si="77"/>
        <v>150</v>
      </c>
      <c r="H451">
        <f t="shared" si="78"/>
        <v>0</v>
      </c>
      <c r="I451">
        <f t="shared" si="79"/>
        <v>43530</v>
      </c>
      <c r="J451">
        <f t="shared" si="80"/>
        <v>17750</v>
      </c>
      <c r="K451">
        <f t="shared" ref="K451:K514" si="89">I451-J451</f>
        <v>25780</v>
      </c>
      <c r="L451">
        <f t="shared" si="81"/>
        <v>0</v>
      </c>
      <c r="M451">
        <f t="shared" si="82"/>
        <v>37</v>
      </c>
      <c r="N451">
        <f t="shared" si="83"/>
        <v>555</v>
      </c>
      <c r="O451">
        <f t="shared" si="84"/>
        <v>0</v>
      </c>
      <c r="P451">
        <f t="shared" si="85"/>
        <v>47308</v>
      </c>
    </row>
    <row r="452" spans="1:16" x14ac:dyDescent="0.3">
      <c r="A452" s="2">
        <v>45377</v>
      </c>
      <c r="B452" t="s">
        <v>6</v>
      </c>
      <c r="C452">
        <v>10</v>
      </c>
      <c r="D452">
        <f t="shared" si="86"/>
        <v>2</v>
      </c>
      <c r="E452">
        <f t="shared" si="87"/>
        <v>3</v>
      </c>
      <c r="F452">
        <f t="shared" si="88"/>
        <v>0.5</v>
      </c>
      <c r="G452">
        <f t="shared" ref="G452:G515" si="90">IF(D452&lt;6,F452*30*C452,0)</f>
        <v>150</v>
      </c>
      <c r="H452">
        <f t="shared" ref="H452:H515" si="91">IF(D452=7,C452*15,0)</f>
        <v>0</v>
      </c>
      <c r="I452">
        <f t="shared" ref="I452:J515" si="92">I451+G452</f>
        <v>43680</v>
      </c>
      <c r="J452">
        <f t="shared" si="92"/>
        <v>17750</v>
      </c>
      <c r="K452">
        <f t="shared" si="89"/>
        <v>25930</v>
      </c>
      <c r="L452">
        <f t="shared" ref="L452:L515" si="93">IF(E452&lt;&gt;E453,IF(P451&gt;=2400,3,0),0)</f>
        <v>0</v>
      </c>
      <c r="M452">
        <f t="shared" ref="M452:M515" si="94">M451+L452</f>
        <v>37</v>
      </c>
      <c r="N452">
        <f t="shared" ref="N452:N515" si="95">IF(D452&lt;6,F452*30*M451,0)</f>
        <v>555</v>
      </c>
      <c r="O452">
        <f t="shared" ref="O452:O515" si="96">IF(D452=7,M452*15,0)</f>
        <v>0</v>
      </c>
      <c r="P452">
        <f t="shared" ref="P452:P515" si="97">N452-O452+P451</f>
        <v>47863</v>
      </c>
    </row>
    <row r="453" spans="1:16" x14ac:dyDescent="0.3">
      <c r="A453" s="2">
        <v>45378</v>
      </c>
      <c r="B453" t="s">
        <v>6</v>
      </c>
      <c r="C453">
        <v>10</v>
      </c>
      <c r="D453">
        <f t="shared" si="86"/>
        <v>3</v>
      </c>
      <c r="E453">
        <f t="shared" si="87"/>
        <v>3</v>
      </c>
      <c r="F453">
        <f t="shared" si="88"/>
        <v>0.5</v>
      </c>
      <c r="G453">
        <f t="shared" si="90"/>
        <v>150</v>
      </c>
      <c r="H453">
        <f t="shared" si="91"/>
        <v>0</v>
      </c>
      <c r="I453">
        <f t="shared" si="92"/>
        <v>43830</v>
      </c>
      <c r="J453">
        <f t="shared" si="92"/>
        <v>17750</v>
      </c>
      <c r="K453">
        <f t="shared" si="89"/>
        <v>26080</v>
      </c>
      <c r="L453">
        <f t="shared" si="93"/>
        <v>0</v>
      </c>
      <c r="M453">
        <f t="shared" si="94"/>
        <v>37</v>
      </c>
      <c r="N453">
        <f t="shared" si="95"/>
        <v>555</v>
      </c>
      <c r="O453">
        <f t="shared" si="96"/>
        <v>0</v>
      </c>
      <c r="P453">
        <f t="shared" si="97"/>
        <v>48418</v>
      </c>
    </row>
    <row r="454" spans="1:16" x14ac:dyDescent="0.3">
      <c r="A454" s="2">
        <v>45379</v>
      </c>
      <c r="B454" t="s">
        <v>6</v>
      </c>
      <c r="C454">
        <v>10</v>
      </c>
      <c r="D454">
        <f t="shared" si="86"/>
        <v>4</v>
      </c>
      <c r="E454">
        <f t="shared" si="87"/>
        <v>3</v>
      </c>
      <c r="F454">
        <f t="shared" si="88"/>
        <v>0.5</v>
      </c>
      <c r="G454">
        <f t="shared" si="90"/>
        <v>150</v>
      </c>
      <c r="H454">
        <f t="shared" si="91"/>
        <v>0</v>
      </c>
      <c r="I454">
        <f t="shared" si="92"/>
        <v>43980</v>
      </c>
      <c r="J454">
        <f t="shared" si="92"/>
        <v>17750</v>
      </c>
      <c r="K454">
        <f t="shared" si="89"/>
        <v>26230</v>
      </c>
      <c r="L454">
        <f t="shared" si="93"/>
        <v>0</v>
      </c>
      <c r="M454">
        <f t="shared" si="94"/>
        <v>37</v>
      </c>
      <c r="N454">
        <f t="shared" si="95"/>
        <v>555</v>
      </c>
      <c r="O454">
        <f t="shared" si="96"/>
        <v>0</v>
      </c>
      <c r="P454">
        <f t="shared" si="97"/>
        <v>48973</v>
      </c>
    </row>
    <row r="455" spans="1:16" x14ac:dyDescent="0.3">
      <c r="A455" s="2">
        <v>45380</v>
      </c>
      <c r="B455" t="s">
        <v>6</v>
      </c>
      <c r="C455">
        <v>10</v>
      </c>
      <c r="D455">
        <f t="shared" si="86"/>
        <v>5</v>
      </c>
      <c r="E455">
        <f t="shared" si="87"/>
        <v>3</v>
      </c>
      <c r="F455">
        <f t="shared" si="88"/>
        <v>0.5</v>
      </c>
      <c r="G455">
        <f t="shared" si="90"/>
        <v>150</v>
      </c>
      <c r="H455">
        <f t="shared" si="91"/>
        <v>0</v>
      </c>
      <c r="I455">
        <f t="shared" si="92"/>
        <v>44130</v>
      </c>
      <c r="J455">
        <f t="shared" si="92"/>
        <v>17750</v>
      </c>
      <c r="K455">
        <f t="shared" si="89"/>
        <v>26380</v>
      </c>
      <c r="L455">
        <f t="shared" si="93"/>
        <v>0</v>
      </c>
      <c r="M455">
        <f t="shared" si="94"/>
        <v>37</v>
      </c>
      <c r="N455">
        <f t="shared" si="95"/>
        <v>555</v>
      </c>
      <c r="O455">
        <f t="shared" si="96"/>
        <v>0</v>
      </c>
      <c r="P455">
        <f t="shared" si="97"/>
        <v>49528</v>
      </c>
    </row>
    <row r="456" spans="1:16" x14ac:dyDescent="0.3">
      <c r="A456" s="2">
        <v>45381</v>
      </c>
      <c r="B456" t="s">
        <v>6</v>
      </c>
      <c r="C456">
        <v>10</v>
      </c>
      <c r="D456">
        <f t="shared" si="86"/>
        <v>6</v>
      </c>
      <c r="E456">
        <f t="shared" si="87"/>
        <v>3</v>
      </c>
      <c r="F456">
        <f t="shared" si="88"/>
        <v>0.5</v>
      </c>
      <c r="G456">
        <f t="shared" si="90"/>
        <v>0</v>
      </c>
      <c r="H456">
        <f t="shared" si="91"/>
        <v>0</v>
      </c>
      <c r="I456">
        <f t="shared" si="92"/>
        <v>44130</v>
      </c>
      <c r="J456">
        <f t="shared" si="92"/>
        <v>17750</v>
      </c>
      <c r="K456">
        <f t="shared" si="89"/>
        <v>26380</v>
      </c>
      <c r="L456">
        <f t="shared" si="93"/>
        <v>0</v>
      </c>
      <c r="M456">
        <f t="shared" si="94"/>
        <v>37</v>
      </c>
      <c r="N456">
        <f t="shared" si="95"/>
        <v>0</v>
      </c>
      <c r="O456">
        <f t="shared" si="96"/>
        <v>0</v>
      </c>
      <c r="P456">
        <f t="shared" si="97"/>
        <v>49528</v>
      </c>
    </row>
    <row r="457" spans="1:16" x14ac:dyDescent="0.3">
      <c r="A457" s="2">
        <v>45382</v>
      </c>
      <c r="B457" t="s">
        <v>6</v>
      </c>
      <c r="C457">
        <v>10</v>
      </c>
      <c r="D457">
        <f t="shared" si="86"/>
        <v>7</v>
      </c>
      <c r="E457">
        <f t="shared" si="87"/>
        <v>3</v>
      </c>
      <c r="F457">
        <f t="shared" si="88"/>
        <v>0.5</v>
      </c>
      <c r="G457">
        <f t="shared" si="90"/>
        <v>0</v>
      </c>
      <c r="H457">
        <f t="shared" si="91"/>
        <v>150</v>
      </c>
      <c r="I457">
        <f t="shared" si="92"/>
        <v>44130</v>
      </c>
      <c r="J457">
        <f t="shared" si="92"/>
        <v>17900</v>
      </c>
      <c r="K457">
        <f t="shared" si="89"/>
        <v>26230</v>
      </c>
      <c r="L457">
        <f t="shared" si="93"/>
        <v>3</v>
      </c>
      <c r="M457">
        <f t="shared" si="94"/>
        <v>40</v>
      </c>
      <c r="N457">
        <f t="shared" si="95"/>
        <v>0</v>
      </c>
      <c r="O457">
        <f t="shared" si="96"/>
        <v>600</v>
      </c>
      <c r="P457">
        <f t="shared" si="97"/>
        <v>48928</v>
      </c>
    </row>
    <row r="458" spans="1:16" x14ac:dyDescent="0.3">
      <c r="A458" s="2">
        <v>45383</v>
      </c>
      <c r="B458" t="s">
        <v>6</v>
      </c>
      <c r="C458">
        <v>10</v>
      </c>
      <c r="D458">
        <f t="shared" si="86"/>
        <v>1</v>
      </c>
      <c r="E458">
        <f t="shared" si="87"/>
        <v>4</v>
      </c>
      <c r="F458">
        <f t="shared" si="88"/>
        <v>0.5</v>
      </c>
      <c r="G458">
        <f t="shared" si="90"/>
        <v>150</v>
      </c>
      <c r="H458">
        <f t="shared" si="91"/>
        <v>0</v>
      </c>
      <c r="I458">
        <f t="shared" si="92"/>
        <v>44280</v>
      </c>
      <c r="J458">
        <f t="shared" si="92"/>
        <v>17900</v>
      </c>
      <c r="K458">
        <f t="shared" si="89"/>
        <v>26380</v>
      </c>
      <c r="L458">
        <f t="shared" si="93"/>
        <v>0</v>
      </c>
      <c r="M458">
        <f t="shared" si="94"/>
        <v>40</v>
      </c>
      <c r="N458">
        <f t="shared" si="95"/>
        <v>600</v>
      </c>
      <c r="O458">
        <f t="shared" si="96"/>
        <v>0</v>
      </c>
      <c r="P458">
        <f t="shared" si="97"/>
        <v>49528</v>
      </c>
    </row>
    <row r="459" spans="1:16" x14ac:dyDescent="0.3">
      <c r="A459" s="2">
        <v>45384</v>
      </c>
      <c r="B459" t="s">
        <v>6</v>
      </c>
      <c r="C459">
        <v>10</v>
      </c>
      <c r="D459">
        <f t="shared" si="86"/>
        <v>2</v>
      </c>
      <c r="E459">
        <f t="shared" si="87"/>
        <v>4</v>
      </c>
      <c r="F459">
        <f t="shared" si="88"/>
        <v>0.5</v>
      </c>
      <c r="G459">
        <f t="shared" si="90"/>
        <v>150</v>
      </c>
      <c r="H459">
        <f t="shared" si="91"/>
        <v>0</v>
      </c>
      <c r="I459">
        <f t="shared" si="92"/>
        <v>44430</v>
      </c>
      <c r="J459">
        <f t="shared" si="92"/>
        <v>17900</v>
      </c>
      <c r="K459">
        <f t="shared" si="89"/>
        <v>26530</v>
      </c>
      <c r="L459">
        <f t="shared" si="93"/>
        <v>0</v>
      </c>
      <c r="M459">
        <f t="shared" si="94"/>
        <v>40</v>
      </c>
      <c r="N459">
        <f t="shared" si="95"/>
        <v>600</v>
      </c>
      <c r="O459">
        <f t="shared" si="96"/>
        <v>0</v>
      </c>
      <c r="P459">
        <f t="shared" si="97"/>
        <v>50128</v>
      </c>
    </row>
    <row r="460" spans="1:16" x14ac:dyDescent="0.3">
      <c r="A460" s="2">
        <v>45385</v>
      </c>
      <c r="B460" t="s">
        <v>6</v>
      </c>
      <c r="C460">
        <v>10</v>
      </c>
      <c r="D460">
        <f t="shared" si="86"/>
        <v>3</v>
      </c>
      <c r="E460">
        <f t="shared" si="87"/>
        <v>4</v>
      </c>
      <c r="F460">
        <f t="shared" si="88"/>
        <v>0.5</v>
      </c>
      <c r="G460">
        <f t="shared" si="90"/>
        <v>150</v>
      </c>
      <c r="H460">
        <f t="shared" si="91"/>
        <v>0</v>
      </c>
      <c r="I460">
        <f t="shared" si="92"/>
        <v>44580</v>
      </c>
      <c r="J460">
        <f t="shared" si="92"/>
        <v>17900</v>
      </c>
      <c r="K460">
        <f t="shared" si="89"/>
        <v>26680</v>
      </c>
      <c r="L460">
        <f t="shared" si="93"/>
        <v>0</v>
      </c>
      <c r="M460">
        <f t="shared" si="94"/>
        <v>40</v>
      </c>
      <c r="N460">
        <f t="shared" si="95"/>
        <v>600</v>
      </c>
      <c r="O460">
        <f t="shared" si="96"/>
        <v>0</v>
      </c>
      <c r="P460">
        <f t="shared" si="97"/>
        <v>50728</v>
      </c>
    </row>
    <row r="461" spans="1:16" x14ac:dyDescent="0.3">
      <c r="A461" s="2">
        <v>45386</v>
      </c>
      <c r="B461" t="s">
        <v>6</v>
      </c>
      <c r="C461">
        <v>10</v>
      </c>
      <c r="D461">
        <f t="shared" si="86"/>
        <v>4</v>
      </c>
      <c r="E461">
        <f t="shared" si="87"/>
        <v>4</v>
      </c>
      <c r="F461">
        <f t="shared" si="88"/>
        <v>0.5</v>
      </c>
      <c r="G461">
        <f t="shared" si="90"/>
        <v>150</v>
      </c>
      <c r="H461">
        <f t="shared" si="91"/>
        <v>0</v>
      </c>
      <c r="I461">
        <f t="shared" si="92"/>
        <v>44730</v>
      </c>
      <c r="J461">
        <f t="shared" si="92"/>
        <v>17900</v>
      </c>
      <c r="K461">
        <f t="shared" si="89"/>
        <v>26830</v>
      </c>
      <c r="L461">
        <f t="shared" si="93"/>
        <v>0</v>
      </c>
      <c r="M461">
        <f t="shared" si="94"/>
        <v>40</v>
      </c>
      <c r="N461">
        <f t="shared" si="95"/>
        <v>600</v>
      </c>
      <c r="O461">
        <f t="shared" si="96"/>
        <v>0</v>
      </c>
      <c r="P461">
        <f t="shared" si="97"/>
        <v>51328</v>
      </c>
    </row>
    <row r="462" spans="1:16" x14ac:dyDescent="0.3">
      <c r="A462" s="2">
        <v>45387</v>
      </c>
      <c r="B462" t="s">
        <v>6</v>
      </c>
      <c r="C462">
        <v>10</v>
      </c>
      <c r="D462">
        <f t="shared" si="86"/>
        <v>5</v>
      </c>
      <c r="E462">
        <f t="shared" si="87"/>
        <v>4</v>
      </c>
      <c r="F462">
        <f t="shared" si="88"/>
        <v>0.5</v>
      </c>
      <c r="G462">
        <f t="shared" si="90"/>
        <v>150</v>
      </c>
      <c r="H462">
        <f t="shared" si="91"/>
        <v>0</v>
      </c>
      <c r="I462">
        <f t="shared" si="92"/>
        <v>44880</v>
      </c>
      <c r="J462">
        <f t="shared" si="92"/>
        <v>17900</v>
      </c>
      <c r="K462">
        <f t="shared" si="89"/>
        <v>26980</v>
      </c>
      <c r="L462">
        <f t="shared" si="93"/>
        <v>0</v>
      </c>
      <c r="M462">
        <f t="shared" si="94"/>
        <v>40</v>
      </c>
      <c r="N462">
        <f t="shared" si="95"/>
        <v>600</v>
      </c>
      <c r="O462">
        <f t="shared" si="96"/>
        <v>0</v>
      </c>
      <c r="P462">
        <f t="shared" si="97"/>
        <v>51928</v>
      </c>
    </row>
    <row r="463" spans="1:16" x14ac:dyDescent="0.3">
      <c r="A463" s="2">
        <v>45388</v>
      </c>
      <c r="B463" t="s">
        <v>6</v>
      </c>
      <c r="C463">
        <v>10</v>
      </c>
      <c r="D463">
        <f t="shared" si="86"/>
        <v>6</v>
      </c>
      <c r="E463">
        <f t="shared" si="87"/>
        <v>4</v>
      </c>
      <c r="F463">
        <f t="shared" si="88"/>
        <v>0.5</v>
      </c>
      <c r="G463">
        <f t="shared" si="90"/>
        <v>0</v>
      </c>
      <c r="H463">
        <f t="shared" si="91"/>
        <v>0</v>
      </c>
      <c r="I463">
        <f t="shared" si="92"/>
        <v>44880</v>
      </c>
      <c r="J463">
        <f t="shared" si="92"/>
        <v>17900</v>
      </c>
      <c r="K463">
        <f t="shared" si="89"/>
        <v>26980</v>
      </c>
      <c r="L463">
        <f t="shared" si="93"/>
        <v>0</v>
      </c>
      <c r="M463">
        <f t="shared" si="94"/>
        <v>40</v>
      </c>
      <c r="N463">
        <f t="shared" si="95"/>
        <v>0</v>
      </c>
      <c r="O463">
        <f t="shared" si="96"/>
        <v>0</v>
      </c>
      <c r="P463">
        <f t="shared" si="97"/>
        <v>51928</v>
      </c>
    </row>
    <row r="464" spans="1:16" x14ac:dyDescent="0.3">
      <c r="A464" s="2">
        <v>45389</v>
      </c>
      <c r="B464" t="s">
        <v>6</v>
      </c>
      <c r="C464">
        <v>10</v>
      </c>
      <c r="D464">
        <f t="shared" si="86"/>
        <v>7</v>
      </c>
      <c r="E464">
        <f t="shared" si="87"/>
        <v>4</v>
      </c>
      <c r="F464">
        <f t="shared" si="88"/>
        <v>0.5</v>
      </c>
      <c r="G464">
        <f t="shared" si="90"/>
        <v>0</v>
      </c>
      <c r="H464">
        <f t="shared" si="91"/>
        <v>150</v>
      </c>
      <c r="I464">
        <f t="shared" si="92"/>
        <v>44880</v>
      </c>
      <c r="J464">
        <f t="shared" si="92"/>
        <v>18050</v>
      </c>
      <c r="K464">
        <f t="shared" si="89"/>
        <v>26830</v>
      </c>
      <c r="L464">
        <f t="shared" si="93"/>
        <v>0</v>
      </c>
      <c r="M464">
        <f t="shared" si="94"/>
        <v>40</v>
      </c>
      <c r="N464">
        <f t="shared" si="95"/>
        <v>0</v>
      </c>
      <c r="O464">
        <f t="shared" si="96"/>
        <v>600</v>
      </c>
      <c r="P464">
        <f t="shared" si="97"/>
        <v>51328</v>
      </c>
    </row>
    <row r="465" spans="1:16" x14ac:dyDescent="0.3">
      <c r="A465" s="2">
        <v>45390</v>
      </c>
      <c r="B465" t="s">
        <v>6</v>
      </c>
      <c r="C465">
        <v>10</v>
      </c>
      <c r="D465">
        <f t="shared" si="86"/>
        <v>1</v>
      </c>
      <c r="E465">
        <f t="shared" si="87"/>
        <v>4</v>
      </c>
      <c r="F465">
        <f t="shared" si="88"/>
        <v>0.5</v>
      </c>
      <c r="G465">
        <f t="shared" si="90"/>
        <v>150</v>
      </c>
      <c r="H465">
        <f t="shared" si="91"/>
        <v>0</v>
      </c>
      <c r="I465">
        <f t="shared" si="92"/>
        <v>45030</v>
      </c>
      <c r="J465">
        <f t="shared" si="92"/>
        <v>18050</v>
      </c>
      <c r="K465">
        <f t="shared" si="89"/>
        <v>26980</v>
      </c>
      <c r="L465">
        <f t="shared" si="93"/>
        <v>0</v>
      </c>
      <c r="M465">
        <f t="shared" si="94"/>
        <v>40</v>
      </c>
      <c r="N465">
        <f t="shared" si="95"/>
        <v>600</v>
      </c>
      <c r="O465">
        <f t="shared" si="96"/>
        <v>0</v>
      </c>
      <c r="P465">
        <f t="shared" si="97"/>
        <v>51928</v>
      </c>
    </row>
    <row r="466" spans="1:16" x14ac:dyDescent="0.3">
      <c r="A466" s="2">
        <v>45391</v>
      </c>
      <c r="B466" t="s">
        <v>6</v>
      </c>
      <c r="C466">
        <v>10</v>
      </c>
      <c r="D466">
        <f t="shared" si="86"/>
        <v>2</v>
      </c>
      <c r="E466">
        <f t="shared" si="87"/>
        <v>4</v>
      </c>
      <c r="F466">
        <f t="shared" si="88"/>
        <v>0.5</v>
      </c>
      <c r="G466">
        <f t="shared" si="90"/>
        <v>150</v>
      </c>
      <c r="H466">
        <f t="shared" si="91"/>
        <v>0</v>
      </c>
      <c r="I466">
        <f t="shared" si="92"/>
        <v>45180</v>
      </c>
      <c r="J466">
        <f t="shared" si="92"/>
        <v>18050</v>
      </c>
      <c r="K466">
        <f t="shared" si="89"/>
        <v>27130</v>
      </c>
      <c r="L466">
        <f t="shared" si="93"/>
        <v>0</v>
      </c>
      <c r="M466">
        <f t="shared" si="94"/>
        <v>40</v>
      </c>
      <c r="N466">
        <f t="shared" si="95"/>
        <v>600</v>
      </c>
      <c r="O466">
        <f t="shared" si="96"/>
        <v>0</v>
      </c>
      <c r="P466">
        <f t="shared" si="97"/>
        <v>52528</v>
      </c>
    </row>
    <row r="467" spans="1:16" x14ac:dyDescent="0.3">
      <c r="A467" s="2">
        <v>45392</v>
      </c>
      <c r="B467" t="s">
        <v>6</v>
      </c>
      <c r="C467">
        <v>10</v>
      </c>
      <c r="D467">
        <f t="shared" si="86"/>
        <v>3</v>
      </c>
      <c r="E467">
        <f t="shared" si="87"/>
        <v>4</v>
      </c>
      <c r="F467">
        <f t="shared" si="88"/>
        <v>0.5</v>
      </c>
      <c r="G467">
        <f t="shared" si="90"/>
        <v>150</v>
      </c>
      <c r="H467">
        <f t="shared" si="91"/>
        <v>0</v>
      </c>
      <c r="I467">
        <f t="shared" si="92"/>
        <v>45330</v>
      </c>
      <c r="J467">
        <f t="shared" si="92"/>
        <v>18050</v>
      </c>
      <c r="K467">
        <f t="shared" si="89"/>
        <v>27280</v>
      </c>
      <c r="L467">
        <f t="shared" si="93"/>
        <v>0</v>
      </c>
      <c r="M467">
        <f t="shared" si="94"/>
        <v>40</v>
      </c>
      <c r="N467">
        <f t="shared" si="95"/>
        <v>600</v>
      </c>
      <c r="O467">
        <f t="shared" si="96"/>
        <v>0</v>
      </c>
      <c r="P467">
        <f t="shared" si="97"/>
        <v>53128</v>
      </c>
    </row>
    <row r="468" spans="1:16" x14ac:dyDescent="0.3">
      <c r="A468" s="2">
        <v>45393</v>
      </c>
      <c r="B468" t="s">
        <v>6</v>
      </c>
      <c r="C468">
        <v>10</v>
      </c>
      <c r="D468">
        <f t="shared" si="86"/>
        <v>4</v>
      </c>
      <c r="E468">
        <f t="shared" si="87"/>
        <v>4</v>
      </c>
      <c r="F468">
        <f t="shared" si="88"/>
        <v>0.5</v>
      </c>
      <c r="G468">
        <f t="shared" si="90"/>
        <v>150</v>
      </c>
      <c r="H468">
        <f t="shared" si="91"/>
        <v>0</v>
      </c>
      <c r="I468">
        <f t="shared" si="92"/>
        <v>45480</v>
      </c>
      <c r="J468">
        <f t="shared" si="92"/>
        <v>18050</v>
      </c>
      <c r="K468">
        <f t="shared" si="89"/>
        <v>27430</v>
      </c>
      <c r="L468">
        <f t="shared" si="93"/>
        <v>0</v>
      </c>
      <c r="M468">
        <f t="shared" si="94"/>
        <v>40</v>
      </c>
      <c r="N468">
        <f t="shared" si="95"/>
        <v>600</v>
      </c>
      <c r="O468">
        <f t="shared" si="96"/>
        <v>0</v>
      </c>
      <c r="P468">
        <f t="shared" si="97"/>
        <v>53728</v>
      </c>
    </row>
    <row r="469" spans="1:16" x14ac:dyDescent="0.3">
      <c r="A469" s="2">
        <v>45394</v>
      </c>
      <c r="B469" t="s">
        <v>6</v>
      </c>
      <c r="C469">
        <v>10</v>
      </c>
      <c r="D469">
        <f t="shared" si="86"/>
        <v>5</v>
      </c>
      <c r="E469">
        <f t="shared" si="87"/>
        <v>4</v>
      </c>
      <c r="F469">
        <f t="shared" si="88"/>
        <v>0.5</v>
      </c>
      <c r="G469">
        <f t="shared" si="90"/>
        <v>150</v>
      </c>
      <c r="H469">
        <f t="shared" si="91"/>
        <v>0</v>
      </c>
      <c r="I469">
        <f t="shared" si="92"/>
        <v>45630</v>
      </c>
      <c r="J469">
        <f t="shared" si="92"/>
        <v>18050</v>
      </c>
      <c r="K469">
        <f t="shared" si="89"/>
        <v>27580</v>
      </c>
      <c r="L469">
        <f t="shared" si="93"/>
        <v>0</v>
      </c>
      <c r="M469">
        <f t="shared" si="94"/>
        <v>40</v>
      </c>
      <c r="N469">
        <f t="shared" si="95"/>
        <v>600</v>
      </c>
      <c r="O469">
        <f t="shared" si="96"/>
        <v>0</v>
      </c>
      <c r="P469">
        <f t="shared" si="97"/>
        <v>54328</v>
      </c>
    </row>
    <row r="470" spans="1:16" x14ac:dyDescent="0.3">
      <c r="A470" s="2">
        <v>45395</v>
      </c>
      <c r="B470" t="s">
        <v>6</v>
      </c>
      <c r="C470">
        <v>10</v>
      </c>
      <c r="D470">
        <f t="shared" si="86"/>
        <v>6</v>
      </c>
      <c r="E470">
        <f t="shared" si="87"/>
        <v>4</v>
      </c>
      <c r="F470">
        <f t="shared" si="88"/>
        <v>0.5</v>
      </c>
      <c r="G470">
        <f t="shared" si="90"/>
        <v>0</v>
      </c>
      <c r="H470">
        <f t="shared" si="91"/>
        <v>0</v>
      </c>
      <c r="I470">
        <f t="shared" si="92"/>
        <v>45630</v>
      </c>
      <c r="J470">
        <f t="shared" si="92"/>
        <v>18050</v>
      </c>
      <c r="K470">
        <f t="shared" si="89"/>
        <v>27580</v>
      </c>
      <c r="L470">
        <f t="shared" si="93"/>
        <v>0</v>
      </c>
      <c r="M470">
        <f t="shared" si="94"/>
        <v>40</v>
      </c>
      <c r="N470">
        <f t="shared" si="95"/>
        <v>0</v>
      </c>
      <c r="O470">
        <f t="shared" si="96"/>
        <v>0</v>
      </c>
      <c r="P470">
        <f t="shared" si="97"/>
        <v>54328</v>
      </c>
    </row>
    <row r="471" spans="1:16" x14ac:dyDescent="0.3">
      <c r="A471" s="2">
        <v>45396</v>
      </c>
      <c r="B471" t="s">
        <v>6</v>
      </c>
      <c r="C471">
        <v>10</v>
      </c>
      <c r="D471">
        <f t="shared" si="86"/>
        <v>7</v>
      </c>
      <c r="E471">
        <f t="shared" si="87"/>
        <v>4</v>
      </c>
      <c r="F471">
        <f t="shared" si="88"/>
        <v>0.5</v>
      </c>
      <c r="G471">
        <f t="shared" si="90"/>
        <v>0</v>
      </c>
      <c r="H471">
        <f t="shared" si="91"/>
        <v>150</v>
      </c>
      <c r="I471">
        <f t="shared" si="92"/>
        <v>45630</v>
      </c>
      <c r="J471">
        <f t="shared" si="92"/>
        <v>18200</v>
      </c>
      <c r="K471">
        <f t="shared" si="89"/>
        <v>27430</v>
      </c>
      <c r="L471">
        <f t="shared" si="93"/>
        <v>0</v>
      </c>
      <c r="M471">
        <f t="shared" si="94"/>
        <v>40</v>
      </c>
      <c r="N471">
        <f t="shared" si="95"/>
        <v>0</v>
      </c>
      <c r="O471">
        <f t="shared" si="96"/>
        <v>600</v>
      </c>
      <c r="P471">
        <f t="shared" si="97"/>
        <v>53728</v>
      </c>
    </row>
    <row r="472" spans="1:16" x14ac:dyDescent="0.3">
      <c r="A472" s="2">
        <v>45397</v>
      </c>
      <c r="B472" t="s">
        <v>6</v>
      </c>
      <c r="C472">
        <v>10</v>
      </c>
      <c r="D472">
        <f t="shared" si="86"/>
        <v>1</v>
      </c>
      <c r="E472">
        <f t="shared" si="87"/>
        <v>4</v>
      </c>
      <c r="F472">
        <f t="shared" si="88"/>
        <v>0.5</v>
      </c>
      <c r="G472">
        <f t="shared" si="90"/>
        <v>150</v>
      </c>
      <c r="H472">
        <f t="shared" si="91"/>
        <v>0</v>
      </c>
      <c r="I472">
        <f t="shared" si="92"/>
        <v>45780</v>
      </c>
      <c r="J472">
        <f t="shared" si="92"/>
        <v>18200</v>
      </c>
      <c r="K472">
        <f t="shared" si="89"/>
        <v>27580</v>
      </c>
      <c r="L472">
        <f t="shared" si="93"/>
        <v>0</v>
      </c>
      <c r="M472">
        <f t="shared" si="94"/>
        <v>40</v>
      </c>
      <c r="N472">
        <f t="shared" si="95"/>
        <v>600</v>
      </c>
      <c r="O472">
        <f t="shared" si="96"/>
        <v>0</v>
      </c>
      <c r="P472">
        <f t="shared" si="97"/>
        <v>54328</v>
      </c>
    </row>
    <row r="473" spans="1:16" x14ac:dyDescent="0.3">
      <c r="A473" s="2">
        <v>45398</v>
      </c>
      <c r="B473" t="s">
        <v>6</v>
      </c>
      <c r="C473">
        <v>10</v>
      </c>
      <c r="D473">
        <f t="shared" si="86"/>
        <v>2</v>
      </c>
      <c r="E473">
        <f t="shared" si="87"/>
        <v>4</v>
      </c>
      <c r="F473">
        <f t="shared" si="88"/>
        <v>0.5</v>
      </c>
      <c r="G473">
        <f t="shared" si="90"/>
        <v>150</v>
      </c>
      <c r="H473">
        <f t="shared" si="91"/>
        <v>0</v>
      </c>
      <c r="I473">
        <f t="shared" si="92"/>
        <v>45930</v>
      </c>
      <c r="J473">
        <f t="shared" si="92"/>
        <v>18200</v>
      </c>
      <c r="K473">
        <f t="shared" si="89"/>
        <v>27730</v>
      </c>
      <c r="L473">
        <f t="shared" si="93"/>
        <v>0</v>
      </c>
      <c r="M473">
        <f t="shared" si="94"/>
        <v>40</v>
      </c>
      <c r="N473">
        <f t="shared" si="95"/>
        <v>600</v>
      </c>
      <c r="O473">
        <f t="shared" si="96"/>
        <v>0</v>
      </c>
      <c r="P473">
        <f t="shared" si="97"/>
        <v>54928</v>
      </c>
    </row>
    <row r="474" spans="1:16" x14ac:dyDescent="0.3">
      <c r="A474" s="2">
        <v>45399</v>
      </c>
      <c r="B474" t="s">
        <v>6</v>
      </c>
      <c r="C474">
        <v>10</v>
      </c>
      <c r="D474">
        <f t="shared" si="86"/>
        <v>3</v>
      </c>
      <c r="E474">
        <f t="shared" si="87"/>
        <v>4</v>
      </c>
      <c r="F474">
        <f t="shared" si="88"/>
        <v>0.5</v>
      </c>
      <c r="G474">
        <f t="shared" si="90"/>
        <v>150</v>
      </c>
      <c r="H474">
        <f t="shared" si="91"/>
        <v>0</v>
      </c>
      <c r="I474">
        <f t="shared" si="92"/>
        <v>46080</v>
      </c>
      <c r="J474">
        <f t="shared" si="92"/>
        <v>18200</v>
      </c>
      <c r="K474">
        <f t="shared" si="89"/>
        <v>27880</v>
      </c>
      <c r="L474">
        <f t="shared" si="93"/>
        <v>0</v>
      </c>
      <c r="M474">
        <f t="shared" si="94"/>
        <v>40</v>
      </c>
      <c r="N474">
        <f t="shared" si="95"/>
        <v>600</v>
      </c>
      <c r="O474">
        <f t="shared" si="96"/>
        <v>0</v>
      </c>
      <c r="P474">
        <f t="shared" si="97"/>
        <v>55528</v>
      </c>
    </row>
    <row r="475" spans="1:16" x14ac:dyDescent="0.3">
      <c r="A475" s="2">
        <v>45400</v>
      </c>
      <c r="B475" t="s">
        <v>6</v>
      </c>
      <c r="C475">
        <v>10</v>
      </c>
      <c r="D475">
        <f t="shared" si="86"/>
        <v>4</v>
      </c>
      <c r="E475">
        <f t="shared" si="87"/>
        <v>4</v>
      </c>
      <c r="F475">
        <f t="shared" si="88"/>
        <v>0.5</v>
      </c>
      <c r="G475">
        <f t="shared" si="90"/>
        <v>150</v>
      </c>
      <c r="H475">
        <f t="shared" si="91"/>
        <v>0</v>
      </c>
      <c r="I475">
        <f t="shared" si="92"/>
        <v>46230</v>
      </c>
      <c r="J475">
        <f t="shared" si="92"/>
        <v>18200</v>
      </c>
      <c r="K475">
        <f t="shared" si="89"/>
        <v>28030</v>
      </c>
      <c r="L475">
        <f t="shared" si="93"/>
        <v>0</v>
      </c>
      <c r="M475">
        <f t="shared" si="94"/>
        <v>40</v>
      </c>
      <c r="N475">
        <f t="shared" si="95"/>
        <v>600</v>
      </c>
      <c r="O475">
        <f t="shared" si="96"/>
        <v>0</v>
      </c>
      <c r="P475">
        <f t="shared" si="97"/>
        <v>56128</v>
      </c>
    </row>
    <row r="476" spans="1:16" x14ac:dyDescent="0.3">
      <c r="A476" s="2">
        <v>45401</v>
      </c>
      <c r="B476" t="s">
        <v>6</v>
      </c>
      <c r="C476">
        <v>10</v>
      </c>
      <c r="D476">
        <f t="shared" si="86"/>
        <v>5</v>
      </c>
      <c r="E476">
        <f t="shared" si="87"/>
        <v>4</v>
      </c>
      <c r="F476">
        <f t="shared" si="88"/>
        <v>0.5</v>
      </c>
      <c r="G476">
        <f t="shared" si="90"/>
        <v>150</v>
      </c>
      <c r="H476">
        <f t="shared" si="91"/>
        <v>0</v>
      </c>
      <c r="I476">
        <f t="shared" si="92"/>
        <v>46380</v>
      </c>
      <c r="J476">
        <f t="shared" si="92"/>
        <v>18200</v>
      </c>
      <c r="K476">
        <f t="shared" si="89"/>
        <v>28180</v>
      </c>
      <c r="L476">
        <f t="shared" si="93"/>
        <v>0</v>
      </c>
      <c r="M476">
        <f t="shared" si="94"/>
        <v>40</v>
      </c>
      <c r="N476">
        <f t="shared" si="95"/>
        <v>600</v>
      </c>
      <c r="O476">
        <f t="shared" si="96"/>
        <v>0</v>
      </c>
      <c r="P476">
        <f t="shared" si="97"/>
        <v>56728</v>
      </c>
    </row>
    <row r="477" spans="1:16" x14ac:dyDescent="0.3">
      <c r="A477" s="2">
        <v>45402</v>
      </c>
      <c r="B477" t="s">
        <v>6</v>
      </c>
      <c r="C477">
        <v>10</v>
      </c>
      <c r="D477">
        <f t="shared" si="86"/>
        <v>6</v>
      </c>
      <c r="E477">
        <f t="shared" si="87"/>
        <v>4</v>
      </c>
      <c r="F477">
        <f t="shared" si="88"/>
        <v>0.5</v>
      </c>
      <c r="G477">
        <f t="shared" si="90"/>
        <v>0</v>
      </c>
      <c r="H477">
        <f t="shared" si="91"/>
        <v>0</v>
      </c>
      <c r="I477">
        <f t="shared" si="92"/>
        <v>46380</v>
      </c>
      <c r="J477">
        <f t="shared" si="92"/>
        <v>18200</v>
      </c>
      <c r="K477">
        <f t="shared" si="89"/>
        <v>28180</v>
      </c>
      <c r="L477">
        <f t="shared" si="93"/>
        <v>0</v>
      </c>
      <c r="M477">
        <f t="shared" si="94"/>
        <v>40</v>
      </c>
      <c r="N477">
        <f t="shared" si="95"/>
        <v>0</v>
      </c>
      <c r="O477">
        <f t="shared" si="96"/>
        <v>0</v>
      </c>
      <c r="P477">
        <f t="shared" si="97"/>
        <v>56728</v>
      </c>
    </row>
    <row r="478" spans="1:16" x14ac:dyDescent="0.3">
      <c r="A478" s="2">
        <v>45403</v>
      </c>
      <c r="B478" t="s">
        <v>6</v>
      </c>
      <c r="C478">
        <v>10</v>
      </c>
      <c r="D478">
        <f t="shared" si="86"/>
        <v>7</v>
      </c>
      <c r="E478">
        <f t="shared" si="87"/>
        <v>4</v>
      </c>
      <c r="F478">
        <f t="shared" si="88"/>
        <v>0.5</v>
      </c>
      <c r="G478">
        <f t="shared" si="90"/>
        <v>0</v>
      </c>
      <c r="H478">
        <f t="shared" si="91"/>
        <v>150</v>
      </c>
      <c r="I478">
        <f t="shared" si="92"/>
        <v>46380</v>
      </c>
      <c r="J478">
        <f t="shared" si="92"/>
        <v>18350</v>
      </c>
      <c r="K478">
        <f t="shared" si="89"/>
        <v>28030</v>
      </c>
      <c r="L478">
        <f t="shared" si="93"/>
        <v>0</v>
      </c>
      <c r="M478">
        <f t="shared" si="94"/>
        <v>40</v>
      </c>
      <c r="N478">
        <f t="shared" si="95"/>
        <v>0</v>
      </c>
      <c r="O478">
        <f t="shared" si="96"/>
        <v>600</v>
      </c>
      <c r="P478">
        <f t="shared" si="97"/>
        <v>56128</v>
      </c>
    </row>
    <row r="479" spans="1:16" x14ac:dyDescent="0.3">
      <c r="A479" s="2">
        <v>45404</v>
      </c>
      <c r="B479" t="s">
        <v>6</v>
      </c>
      <c r="C479">
        <v>10</v>
      </c>
      <c r="D479">
        <f t="shared" si="86"/>
        <v>1</v>
      </c>
      <c r="E479">
        <f t="shared" si="87"/>
        <v>4</v>
      </c>
      <c r="F479">
        <f t="shared" si="88"/>
        <v>0.5</v>
      </c>
      <c r="G479">
        <f t="shared" si="90"/>
        <v>150</v>
      </c>
      <c r="H479">
        <f t="shared" si="91"/>
        <v>0</v>
      </c>
      <c r="I479">
        <f t="shared" si="92"/>
        <v>46530</v>
      </c>
      <c r="J479">
        <f t="shared" si="92"/>
        <v>18350</v>
      </c>
      <c r="K479">
        <f t="shared" si="89"/>
        <v>28180</v>
      </c>
      <c r="L479">
        <f t="shared" si="93"/>
        <v>0</v>
      </c>
      <c r="M479">
        <f t="shared" si="94"/>
        <v>40</v>
      </c>
      <c r="N479">
        <f t="shared" si="95"/>
        <v>600</v>
      </c>
      <c r="O479">
        <f t="shared" si="96"/>
        <v>0</v>
      </c>
      <c r="P479">
        <f t="shared" si="97"/>
        <v>56728</v>
      </c>
    </row>
    <row r="480" spans="1:16" x14ac:dyDescent="0.3">
      <c r="A480" s="2">
        <v>45405</v>
      </c>
      <c r="B480" t="s">
        <v>6</v>
      </c>
      <c r="C480">
        <v>10</v>
      </c>
      <c r="D480">
        <f t="shared" si="86"/>
        <v>2</v>
      </c>
      <c r="E480">
        <f t="shared" si="87"/>
        <v>4</v>
      </c>
      <c r="F480">
        <f t="shared" si="88"/>
        <v>0.5</v>
      </c>
      <c r="G480">
        <f t="shared" si="90"/>
        <v>150</v>
      </c>
      <c r="H480">
        <f t="shared" si="91"/>
        <v>0</v>
      </c>
      <c r="I480">
        <f t="shared" si="92"/>
        <v>46680</v>
      </c>
      <c r="J480">
        <f t="shared" si="92"/>
        <v>18350</v>
      </c>
      <c r="K480">
        <f t="shared" si="89"/>
        <v>28330</v>
      </c>
      <c r="L480">
        <f t="shared" si="93"/>
        <v>0</v>
      </c>
      <c r="M480">
        <f t="shared" si="94"/>
        <v>40</v>
      </c>
      <c r="N480">
        <f t="shared" si="95"/>
        <v>600</v>
      </c>
      <c r="O480">
        <f t="shared" si="96"/>
        <v>0</v>
      </c>
      <c r="P480">
        <f t="shared" si="97"/>
        <v>57328</v>
      </c>
    </row>
    <row r="481" spans="1:16" x14ac:dyDescent="0.3">
      <c r="A481" s="2">
        <v>45406</v>
      </c>
      <c r="B481" t="s">
        <v>6</v>
      </c>
      <c r="C481">
        <v>10</v>
      </c>
      <c r="D481">
        <f t="shared" si="86"/>
        <v>3</v>
      </c>
      <c r="E481">
        <f t="shared" si="87"/>
        <v>4</v>
      </c>
      <c r="F481">
        <f t="shared" si="88"/>
        <v>0.5</v>
      </c>
      <c r="G481">
        <f t="shared" si="90"/>
        <v>150</v>
      </c>
      <c r="H481">
        <f t="shared" si="91"/>
        <v>0</v>
      </c>
      <c r="I481">
        <f t="shared" si="92"/>
        <v>46830</v>
      </c>
      <c r="J481">
        <f t="shared" si="92"/>
        <v>18350</v>
      </c>
      <c r="K481">
        <f t="shared" si="89"/>
        <v>28480</v>
      </c>
      <c r="L481">
        <f t="shared" si="93"/>
        <v>0</v>
      </c>
      <c r="M481">
        <f t="shared" si="94"/>
        <v>40</v>
      </c>
      <c r="N481">
        <f t="shared" si="95"/>
        <v>600</v>
      </c>
      <c r="O481">
        <f t="shared" si="96"/>
        <v>0</v>
      </c>
      <c r="P481">
        <f t="shared" si="97"/>
        <v>57928</v>
      </c>
    </row>
    <row r="482" spans="1:16" x14ac:dyDescent="0.3">
      <c r="A482" s="2">
        <v>45407</v>
      </c>
      <c r="B482" t="s">
        <v>6</v>
      </c>
      <c r="C482">
        <v>10</v>
      </c>
      <c r="D482">
        <f t="shared" si="86"/>
        <v>4</v>
      </c>
      <c r="E482">
        <f t="shared" si="87"/>
        <v>4</v>
      </c>
      <c r="F482">
        <f t="shared" si="88"/>
        <v>0.5</v>
      </c>
      <c r="G482">
        <f t="shared" si="90"/>
        <v>150</v>
      </c>
      <c r="H482">
        <f t="shared" si="91"/>
        <v>0</v>
      </c>
      <c r="I482">
        <f t="shared" si="92"/>
        <v>46980</v>
      </c>
      <c r="J482">
        <f t="shared" si="92"/>
        <v>18350</v>
      </c>
      <c r="K482">
        <f t="shared" si="89"/>
        <v>28630</v>
      </c>
      <c r="L482">
        <f t="shared" si="93"/>
        <v>0</v>
      </c>
      <c r="M482">
        <f t="shared" si="94"/>
        <v>40</v>
      </c>
      <c r="N482">
        <f t="shared" si="95"/>
        <v>600</v>
      </c>
      <c r="O482">
        <f t="shared" si="96"/>
        <v>0</v>
      </c>
      <c r="P482">
        <f t="shared" si="97"/>
        <v>58528</v>
      </c>
    </row>
    <row r="483" spans="1:16" x14ac:dyDescent="0.3">
      <c r="A483" s="2">
        <v>45408</v>
      </c>
      <c r="B483" t="s">
        <v>6</v>
      </c>
      <c r="C483">
        <v>10</v>
      </c>
      <c r="D483">
        <f t="shared" si="86"/>
        <v>5</v>
      </c>
      <c r="E483">
        <f t="shared" si="87"/>
        <v>4</v>
      </c>
      <c r="F483">
        <f t="shared" si="88"/>
        <v>0.5</v>
      </c>
      <c r="G483">
        <f t="shared" si="90"/>
        <v>150</v>
      </c>
      <c r="H483">
        <f t="shared" si="91"/>
        <v>0</v>
      </c>
      <c r="I483">
        <f t="shared" si="92"/>
        <v>47130</v>
      </c>
      <c r="J483">
        <f t="shared" si="92"/>
        <v>18350</v>
      </c>
      <c r="K483">
        <f t="shared" si="89"/>
        <v>28780</v>
      </c>
      <c r="L483">
        <f t="shared" si="93"/>
        <v>0</v>
      </c>
      <c r="M483">
        <f t="shared" si="94"/>
        <v>40</v>
      </c>
      <c r="N483">
        <f t="shared" si="95"/>
        <v>600</v>
      </c>
      <c r="O483">
        <f t="shared" si="96"/>
        <v>0</v>
      </c>
      <c r="P483">
        <f t="shared" si="97"/>
        <v>59128</v>
      </c>
    </row>
    <row r="484" spans="1:16" x14ac:dyDescent="0.3">
      <c r="A484" s="2">
        <v>45409</v>
      </c>
      <c r="B484" t="s">
        <v>6</v>
      </c>
      <c r="C484">
        <v>10</v>
      </c>
      <c r="D484">
        <f t="shared" si="86"/>
        <v>6</v>
      </c>
      <c r="E484">
        <f t="shared" si="87"/>
        <v>4</v>
      </c>
      <c r="F484">
        <f t="shared" si="88"/>
        <v>0.5</v>
      </c>
      <c r="G484">
        <f t="shared" si="90"/>
        <v>0</v>
      </c>
      <c r="H484">
        <f t="shared" si="91"/>
        <v>0</v>
      </c>
      <c r="I484">
        <f t="shared" si="92"/>
        <v>47130</v>
      </c>
      <c r="J484">
        <f t="shared" si="92"/>
        <v>18350</v>
      </c>
      <c r="K484">
        <f t="shared" si="89"/>
        <v>28780</v>
      </c>
      <c r="L484">
        <f t="shared" si="93"/>
        <v>0</v>
      </c>
      <c r="M484">
        <f t="shared" si="94"/>
        <v>40</v>
      </c>
      <c r="N484">
        <f t="shared" si="95"/>
        <v>0</v>
      </c>
      <c r="O484">
        <f t="shared" si="96"/>
        <v>0</v>
      </c>
      <c r="P484">
        <f t="shared" si="97"/>
        <v>59128</v>
      </c>
    </row>
    <row r="485" spans="1:16" x14ac:dyDescent="0.3">
      <c r="A485" s="2">
        <v>45410</v>
      </c>
      <c r="B485" t="s">
        <v>6</v>
      </c>
      <c r="C485">
        <v>10</v>
      </c>
      <c r="D485">
        <f t="shared" si="86"/>
        <v>7</v>
      </c>
      <c r="E485">
        <f t="shared" si="87"/>
        <v>4</v>
      </c>
      <c r="F485">
        <f t="shared" si="88"/>
        <v>0.5</v>
      </c>
      <c r="G485">
        <f t="shared" si="90"/>
        <v>0</v>
      </c>
      <c r="H485">
        <f t="shared" si="91"/>
        <v>150</v>
      </c>
      <c r="I485">
        <f t="shared" si="92"/>
        <v>47130</v>
      </c>
      <c r="J485">
        <f t="shared" si="92"/>
        <v>18500</v>
      </c>
      <c r="K485">
        <f t="shared" si="89"/>
        <v>28630</v>
      </c>
      <c r="L485">
        <f t="shared" si="93"/>
        <v>0</v>
      </c>
      <c r="M485">
        <f t="shared" si="94"/>
        <v>40</v>
      </c>
      <c r="N485">
        <f t="shared" si="95"/>
        <v>0</v>
      </c>
      <c r="O485">
        <f t="shared" si="96"/>
        <v>600</v>
      </c>
      <c r="P485">
        <f t="shared" si="97"/>
        <v>58528</v>
      </c>
    </row>
    <row r="486" spans="1:16" x14ac:dyDescent="0.3">
      <c r="A486" s="2">
        <v>45411</v>
      </c>
      <c r="B486" t="s">
        <v>6</v>
      </c>
      <c r="C486">
        <v>10</v>
      </c>
      <c r="D486">
        <f t="shared" si="86"/>
        <v>1</v>
      </c>
      <c r="E486">
        <f t="shared" si="87"/>
        <v>4</v>
      </c>
      <c r="F486">
        <f t="shared" si="88"/>
        <v>0.5</v>
      </c>
      <c r="G486">
        <f t="shared" si="90"/>
        <v>150</v>
      </c>
      <c r="H486">
        <f t="shared" si="91"/>
        <v>0</v>
      </c>
      <c r="I486">
        <f t="shared" si="92"/>
        <v>47280</v>
      </c>
      <c r="J486">
        <f t="shared" si="92"/>
        <v>18500</v>
      </c>
      <c r="K486">
        <f t="shared" si="89"/>
        <v>28780</v>
      </c>
      <c r="L486">
        <f t="shared" si="93"/>
        <v>0</v>
      </c>
      <c r="M486">
        <f t="shared" si="94"/>
        <v>40</v>
      </c>
      <c r="N486">
        <f t="shared" si="95"/>
        <v>600</v>
      </c>
      <c r="O486">
        <f t="shared" si="96"/>
        <v>0</v>
      </c>
      <c r="P486">
        <f t="shared" si="97"/>
        <v>59128</v>
      </c>
    </row>
    <row r="487" spans="1:16" x14ac:dyDescent="0.3">
      <c r="A487" s="2">
        <v>45412</v>
      </c>
      <c r="B487" t="s">
        <v>6</v>
      </c>
      <c r="C487">
        <v>10</v>
      </c>
      <c r="D487">
        <f t="shared" si="86"/>
        <v>2</v>
      </c>
      <c r="E487">
        <f t="shared" si="87"/>
        <v>4</v>
      </c>
      <c r="F487">
        <f t="shared" si="88"/>
        <v>0.5</v>
      </c>
      <c r="G487">
        <f t="shared" si="90"/>
        <v>150</v>
      </c>
      <c r="H487">
        <f t="shared" si="91"/>
        <v>0</v>
      </c>
      <c r="I487">
        <f t="shared" si="92"/>
        <v>47430</v>
      </c>
      <c r="J487">
        <f t="shared" si="92"/>
        <v>18500</v>
      </c>
      <c r="K487">
        <f t="shared" si="89"/>
        <v>28930</v>
      </c>
      <c r="L487">
        <f t="shared" si="93"/>
        <v>3</v>
      </c>
      <c r="M487">
        <f t="shared" si="94"/>
        <v>43</v>
      </c>
      <c r="N487">
        <f t="shared" si="95"/>
        <v>600</v>
      </c>
      <c r="O487">
        <f t="shared" si="96"/>
        <v>0</v>
      </c>
      <c r="P487">
        <f t="shared" si="97"/>
        <v>59728</v>
      </c>
    </row>
    <row r="488" spans="1:16" x14ac:dyDescent="0.3">
      <c r="A488" s="2">
        <v>45413</v>
      </c>
      <c r="B488" t="s">
        <v>6</v>
      </c>
      <c r="C488">
        <v>10</v>
      </c>
      <c r="D488">
        <f t="shared" si="86"/>
        <v>3</v>
      </c>
      <c r="E488">
        <f t="shared" si="87"/>
        <v>5</v>
      </c>
      <c r="F488">
        <f t="shared" si="88"/>
        <v>0.5</v>
      </c>
      <c r="G488">
        <f t="shared" si="90"/>
        <v>150</v>
      </c>
      <c r="H488">
        <f t="shared" si="91"/>
        <v>0</v>
      </c>
      <c r="I488">
        <f t="shared" si="92"/>
        <v>47580</v>
      </c>
      <c r="J488">
        <f t="shared" si="92"/>
        <v>18500</v>
      </c>
      <c r="K488">
        <f t="shared" si="89"/>
        <v>29080</v>
      </c>
      <c r="L488">
        <f t="shared" si="93"/>
        <v>0</v>
      </c>
      <c r="M488">
        <f t="shared" si="94"/>
        <v>43</v>
      </c>
      <c r="N488">
        <f t="shared" si="95"/>
        <v>645</v>
      </c>
      <c r="O488">
        <f t="shared" si="96"/>
        <v>0</v>
      </c>
      <c r="P488">
        <f t="shared" si="97"/>
        <v>60373</v>
      </c>
    </row>
    <row r="489" spans="1:16" x14ac:dyDescent="0.3">
      <c r="A489" s="2">
        <v>45414</v>
      </c>
      <c r="B489" t="s">
        <v>6</v>
      </c>
      <c r="C489">
        <v>10</v>
      </c>
      <c r="D489">
        <f t="shared" si="86"/>
        <v>4</v>
      </c>
      <c r="E489">
        <f t="shared" si="87"/>
        <v>5</v>
      </c>
      <c r="F489">
        <f t="shared" si="88"/>
        <v>0.5</v>
      </c>
      <c r="G489">
        <f t="shared" si="90"/>
        <v>150</v>
      </c>
      <c r="H489">
        <f t="shared" si="91"/>
        <v>0</v>
      </c>
      <c r="I489">
        <f t="shared" si="92"/>
        <v>47730</v>
      </c>
      <c r="J489">
        <f t="shared" si="92"/>
        <v>18500</v>
      </c>
      <c r="K489">
        <f t="shared" si="89"/>
        <v>29230</v>
      </c>
      <c r="L489">
        <f t="shared" si="93"/>
        <v>0</v>
      </c>
      <c r="M489">
        <f t="shared" si="94"/>
        <v>43</v>
      </c>
      <c r="N489">
        <f t="shared" si="95"/>
        <v>645</v>
      </c>
      <c r="O489">
        <f t="shared" si="96"/>
        <v>0</v>
      </c>
      <c r="P489">
        <f t="shared" si="97"/>
        <v>61018</v>
      </c>
    </row>
    <row r="490" spans="1:16" x14ac:dyDescent="0.3">
      <c r="A490" s="2">
        <v>45415</v>
      </c>
      <c r="B490" t="s">
        <v>6</v>
      </c>
      <c r="C490">
        <v>10</v>
      </c>
      <c r="D490">
        <f t="shared" si="86"/>
        <v>5</v>
      </c>
      <c r="E490">
        <f t="shared" si="87"/>
        <v>5</v>
      </c>
      <c r="F490">
        <f t="shared" si="88"/>
        <v>0.5</v>
      </c>
      <c r="G490">
        <f t="shared" si="90"/>
        <v>150</v>
      </c>
      <c r="H490">
        <f t="shared" si="91"/>
        <v>0</v>
      </c>
      <c r="I490">
        <f t="shared" si="92"/>
        <v>47880</v>
      </c>
      <c r="J490">
        <f t="shared" si="92"/>
        <v>18500</v>
      </c>
      <c r="K490">
        <f t="shared" si="89"/>
        <v>29380</v>
      </c>
      <c r="L490">
        <f t="shared" si="93"/>
        <v>0</v>
      </c>
      <c r="M490">
        <f t="shared" si="94"/>
        <v>43</v>
      </c>
      <c r="N490">
        <f t="shared" si="95"/>
        <v>645</v>
      </c>
      <c r="O490">
        <f t="shared" si="96"/>
        <v>0</v>
      </c>
      <c r="P490">
        <f t="shared" si="97"/>
        <v>61663</v>
      </c>
    </row>
    <row r="491" spans="1:16" x14ac:dyDescent="0.3">
      <c r="A491" s="2">
        <v>45416</v>
      </c>
      <c r="B491" t="s">
        <v>6</v>
      </c>
      <c r="C491">
        <v>10</v>
      </c>
      <c r="D491">
        <f t="shared" si="86"/>
        <v>6</v>
      </c>
      <c r="E491">
        <f t="shared" si="87"/>
        <v>5</v>
      </c>
      <c r="F491">
        <f t="shared" si="88"/>
        <v>0.5</v>
      </c>
      <c r="G491">
        <f t="shared" si="90"/>
        <v>0</v>
      </c>
      <c r="H491">
        <f t="shared" si="91"/>
        <v>0</v>
      </c>
      <c r="I491">
        <f t="shared" si="92"/>
        <v>47880</v>
      </c>
      <c r="J491">
        <f t="shared" si="92"/>
        <v>18500</v>
      </c>
      <c r="K491">
        <f t="shared" si="89"/>
        <v>29380</v>
      </c>
      <c r="L491">
        <f t="shared" si="93"/>
        <v>0</v>
      </c>
      <c r="M491">
        <f t="shared" si="94"/>
        <v>43</v>
      </c>
      <c r="N491">
        <f t="shared" si="95"/>
        <v>0</v>
      </c>
      <c r="O491">
        <f t="shared" si="96"/>
        <v>0</v>
      </c>
      <c r="P491">
        <f t="shared" si="97"/>
        <v>61663</v>
      </c>
    </row>
    <row r="492" spans="1:16" x14ac:dyDescent="0.3">
      <c r="A492" s="2">
        <v>45417</v>
      </c>
      <c r="B492" t="s">
        <v>6</v>
      </c>
      <c r="C492">
        <v>10</v>
      </c>
      <c r="D492">
        <f t="shared" si="86"/>
        <v>7</v>
      </c>
      <c r="E492">
        <f t="shared" si="87"/>
        <v>5</v>
      </c>
      <c r="F492">
        <f t="shared" si="88"/>
        <v>0.5</v>
      </c>
      <c r="G492">
        <f t="shared" si="90"/>
        <v>0</v>
      </c>
      <c r="H492">
        <f t="shared" si="91"/>
        <v>150</v>
      </c>
      <c r="I492">
        <f t="shared" si="92"/>
        <v>47880</v>
      </c>
      <c r="J492">
        <f t="shared" si="92"/>
        <v>18650</v>
      </c>
      <c r="K492">
        <f t="shared" si="89"/>
        <v>29230</v>
      </c>
      <c r="L492">
        <f t="shared" si="93"/>
        <v>0</v>
      </c>
      <c r="M492">
        <f t="shared" si="94"/>
        <v>43</v>
      </c>
      <c r="N492">
        <f t="shared" si="95"/>
        <v>0</v>
      </c>
      <c r="O492">
        <f t="shared" si="96"/>
        <v>645</v>
      </c>
      <c r="P492">
        <f t="shared" si="97"/>
        <v>61018</v>
      </c>
    </row>
    <row r="493" spans="1:16" x14ac:dyDescent="0.3">
      <c r="A493" s="2">
        <v>45418</v>
      </c>
      <c r="B493" t="s">
        <v>6</v>
      </c>
      <c r="C493">
        <v>10</v>
      </c>
      <c r="D493">
        <f t="shared" si="86"/>
        <v>1</v>
      </c>
      <c r="E493">
        <f t="shared" si="87"/>
        <v>5</v>
      </c>
      <c r="F493">
        <f t="shared" si="88"/>
        <v>0.5</v>
      </c>
      <c r="G493">
        <f t="shared" si="90"/>
        <v>150</v>
      </c>
      <c r="H493">
        <f t="shared" si="91"/>
        <v>0</v>
      </c>
      <c r="I493">
        <f t="shared" si="92"/>
        <v>48030</v>
      </c>
      <c r="J493">
        <f t="shared" si="92"/>
        <v>18650</v>
      </c>
      <c r="K493">
        <f t="shared" si="89"/>
        <v>29380</v>
      </c>
      <c r="L493">
        <f t="shared" si="93"/>
        <v>0</v>
      </c>
      <c r="M493">
        <f t="shared" si="94"/>
        <v>43</v>
      </c>
      <c r="N493">
        <f t="shared" si="95"/>
        <v>645</v>
      </c>
      <c r="O493">
        <f t="shared" si="96"/>
        <v>0</v>
      </c>
      <c r="P493">
        <f t="shared" si="97"/>
        <v>61663</v>
      </c>
    </row>
    <row r="494" spans="1:16" x14ac:dyDescent="0.3">
      <c r="A494" s="2">
        <v>45419</v>
      </c>
      <c r="B494" t="s">
        <v>6</v>
      </c>
      <c r="C494">
        <v>10</v>
      </c>
      <c r="D494">
        <f t="shared" si="86"/>
        <v>2</v>
      </c>
      <c r="E494">
        <f t="shared" si="87"/>
        <v>5</v>
      </c>
      <c r="F494">
        <f t="shared" si="88"/>
        <v>0.5</v>
      </c>
      <c r="G494">
        <f t="shared" si="90"/>
        <v>150</v>
      </c>
      <c r="H494">
        <f t="shared" si="91"/>
        <v>0</v>
      </c>
      <c r="I494">
        <f t="shared" si="92"/>
        <v>48180</v>
      </c>
      <c r="J494">
        <f t="shared" si="92"/>
        <v>18650</v>
      </c>
      <c r="K494">
        <f t="shared" si="89"/>
        <v>29530</v>
      </c>
      <c r="L494">
        <f t="shared" si="93"/>
        <v>0</v>
      </c>
      <c r="M494">
        <f t="shared" si="94"/>
        <v>43</v>
      </c>
      <c r="N494">
        <f t="shared" si="95"/>
        <v>645</v>
      </c>
      <c r="O494">
        <f t="shared" si="96"/>
        <v>0</v>
      </c>
      <c r="P494">
        <f t="shared" si="97"/>
        <v>62308</v>
      </c>
    </row>
    <row r="495" spans="1:16" x14ac:dyDescent="0.3">
      <c r="A495" s="2">
        <v>45420</v>
      </c>
      <c r="B495" t="s">
        <v>6</v>
      </c>
      <c r="C495">
        <v>10</v>
      </c>
      <c r="D495">
        <f t="shared" si="86"/>
        <v>3</v>
      </c>
      <c r="E495">
        <f t="shared" si="87"/>
        <v>5</v>
      </c>
      <c r="F495">
        <f t="shared" si="88"/>
        <v>0.5</v>
      </c>
      <c r="G495">
        <f t="shared" si="90"/>
        <v>150</v>
      </c>
      <c r="H495">
        <f t="shared" si="91"/>
        <v>0</v>
      </c>
      <c r="I495">
        <f t="shared" si="92"/>
        <v>48330</v>
      </c>
      <c r="J495">
        <f t="shared" si="92"/>
        <v>18650</v>
      </c>
      <c r="K495">
        <f t="shared" si="89"/>
        <v>29680</v>
      </c>
      <c r="L495">
        <f t="shared" si="93"/>
        <v>0</v>
      </c>
      <c r="M495">
        <f t="shared" si="94"/>
        <v>43</v>
      </c>
      <c r="N495">
        <f t="shared" si="95"/>
        <v>645</v>
      </c>
      <c r="O495">
        <f t="shared" si="96"/>
        <v>0</v>
      </c>
      <c r="P495">
        <f t="shared" si="97"/>
        <v>62953</v>
      </c>
    </row>
    <row r="496" spans="1:16" x14ac:dyDescent="0.3">
      <c r="A496" s="2">
        <v>45421</v>
      </c>
      <c r="B496" t="s">
        <v>6</v>
      </c>
      <c r="C496">
        <v>10</v>
      </c>
      <c r="D496">
        <f t="shared" si="86"/>
        <v>4</v>
      </c>
      <c r="E496">
        <f t="shared" si="87"/>
        <v>5</v>
      </c>
      <c r="F496">
        <f t="shared" si="88"/>
        <v>0.5</v>
      </c>
      <c r="G496">
        <f t="shared" si="90"/>
        <v>150</v>
      </c>
      <c r="H496">
        <f t="shared" si="91"/>
        <v>0</v>
      </c>
      <c r="I496">
        <f t="shared" si="92"/>
        <v>48480</v>
      </c>
      <c r="J496">
        <f t="shared" si="92"/>
        <v>18650</v>
      </c>
      <c r="K496">
        <f t="shared" si="89"/>
        <v>29830</v>
      </c>
      <c r="L496">
        <f t="shared" si="93"/>
        <v>0</v>
      </c>
      <c r="M496">
        <f t="shared" si="94"/>
        <v>43</v>
      </c>
      <c r="N496">
        <f t="shared" si="95"/>
        <v>645</v>
      </c>
      <c r="O496">
        <f t="shared" si="96"/>
        <v>0</v>
      </c>
      <c r="P496">
        <f t="shared" si="97"/>
        <v>63598</v>
      </c>
    </row>
    <row r="497" spans="1:16" x14ac:dyDescent="0.3">
      <c r="A497" s="2">
        <v>45422</v>
      </c>
      <c r="B497" t="s">
        <v>6</v>
      </c>
      <c r="C497">
        <v>10</v>
      </c>
      <c r="D497">
        <f t="shared" si="86"/>
        <v>5</v>
      </c>
      <c r="E497">
        <f t="shared" si="87"/>
        <v>5</v>
      </c>
      <c r="F497">
        <f t="shared" si="88"/>
        <v>0.5</v>
      </c>
      <c r="G497">
        <f t="shared" si="90"/>
        <v>150</v>
      </c>
      <c r="H497">
        <f t="shared" si="91"/>
        <v>0</v>
      </c>
      <c r="I497">
        <f t="shared" si="92"/>
        <v>48630</v>
      </c>
      <c r="J497">
        <f t="shared" si="92"/>
        <v>18650</v>
      </c>
      <c r="K497">
        <f t="shared" si="89"/>
        <v>29980</v>
      </c>
      <c r="L497">
        <f t="shared" si="93"/>
        <v>0</v>
      </c>
      <c r="M497">
        <f t="shared" si="94"/>
        <v>43</v>
      </c>
      <c r="N497">
        <f t="shared" si="95"/>
        <v>645</v>
      </c>
      <c r="O497">
        <f t="shared" si="96"/>
        <v>0</v>
      </c>
      <c r="P497">
        <f t="shared" si="97"/>
        <v>64243</v>
      </c>
    </row>
    <row r="498" spans="1:16" x14ac:dyDescent="0.3">
      <c r="A498" s="2">
        <v>45423</v>
      </c>
      <c r="B498" t="s">
        <v>6</v>
      </c>
      <c r="C498">
        <v>10</v>
      </c>
      <c r="D498">
        <f t="shared" si="86"/>
        <v>6</v>
      </c>
      <c r="E498">
        <f t="shared" si="87"/>
        <v>5</v>
      </c>
      <c r="F498">
        <f t="shared" si="88"/>
        <v>0.5</v>
      </c>
      <c r="G498">
        <f t="shared" si="90"/>
        <v>0</v>
      </c>
      <c r="H498">
        <f t="shared" si="91"/>
        <v>0</v>
      </c>
      <c r="I498">
        <f t="shared" si="92"/>
        <v>48630</v>
      </c>
      <c r="J498">
        <f t="shared" si="92"/>
        <v>18650</v>
      </c>
      <c r="K498">
        <f t="shared" si="89"/>
        <v>29980</v>
      </c>
      <c r="L498">
        <f t="shared" si="93"/>
        <v>0</v>
      </c>
      <c r="M498">
        <f t="shared" si="94"/>
        <v>43</v>
      </c>
      <c r="N498">
        <f t="shared" si="95"/>
        <v>0</v>
      </c>
      <c r="O498">
        <f t="shared" si="96"/>
        <v>0</v>
      </c>
      <c r="P498">
        <f t="shared" si="97"/>
        <v>64243</v>
      </c>
    </row>
    <row r="499" spans="1:16" x14ac:dyDescent="0.3">
      <c r="A499" s="2">
        <v>45424</v>
      </c>
      <c r="B499" t="s">
        <v>6</v>
      </c>
      <c r="C499">
        <v>10</v>
      </c>
      <c r="D499">
        <f t="shared" si="86"/>
        <v>7</v>
      </c>
      <c r="E499">
        <f t="shared" si="87"/>
        <v>5</v>
      </c>
      <c r="F499">
        <f t="shared" si="88"/>
        <v>0.5</v>
      </c>
      <c r="G499">
        <f t="shared" si="90"/>
        <v>0</v>
      </c>
      <c r="H499">
        <f t="shared" si="91"/>
        <v>150</v>
      </c>
      <c r="I499">
        <f t="shared" si="92"/>
        <v>48630</v>
      </c>
      <c r="J499">
        <f t="shared" si="92"/>
        <v>18800</v>
      </c>
      <c r="K499">
        <f t="shared" si="89"/>
        <v>29830</v>
      </c>
      <c r="L499">
        <f t="shared" si="93"/>
        <v>0</v>
      </c>
      <c r="M499">
        <f t="shared" si="94"/>
        <v>43</v>
      </c>
      <c r="N499">
        <f t="shared" si="95"/>
        <v>0</v>
      </c>
      <c r="O499">
        <f t="shared" si="96"/>
        <v>645</v>
      </c>
      <c r="P499">
        <f t="shared" si="97"/>
        <v>63598</v>
      </c>
    </row>
    <row r="500" spans="1:16" x14ac:dyDescent="0.3">
      <c r="A500" s="2">
        <v>45425</v>
      </c>
      <c r="B500" t="s">
        <v>6</v>
      </c>
      <c r="C500">
        <v>10</v>
      </c>
      <c r="D500">
        <f t="shared" si="86"/>
        <v>1</v>
      </c>
      <c r="E500">
        <f t="shared" si="87"/>
        <v>5</v>
      </c>
      <c r="F500">
        <f t="shared" si="88"/>
        <v>0.5</v>
      </c>
      <c r="G500">
        <f t="shared" si="90"/>
        <v>150</v>
      </c>
      <c r="H500">
        <f t="shared" si="91"/>
        <v>0</v>
      </c>
      <c r="I500">
        <f t="shared" si="92"/>
        <v>48780</v>
      </c>
      <c r="J500">
        <f t="shared" si="92"/>
        <v>18800</v>
      </c>
      <c r="K500">
        <f t="shared" si="89"/>
        <v>29980</v>
      </c>
      <c r="L500">
        <f t="shared" si="93"/>
        <v>0</v>
      </c>
      <c r="M500">
        <f t="shared" si="94"/>
        <v>43</v>
      </c>
      <c r="N500">
        <f t="shared" si="95"/>
        <v>645</v>
      </c>
      <c r="O500">
        <f t="shared" si="96"/>
        <v>0</v>
      </c>
      <c r="P500">
        <f t="shared" si="97"/>
        <v>64243</v>
      </c>
    </row>
    <row r="501" spans="1:16" x14ac:dyDescent="0.3">
      <c r="A501" s="2">
        <v>45426</v>
      </c>
      <c r="B501" t="s">
        <v>6</v>
      </c>
      <c r="C501">
        <v>10</v>
      </c>
      <c r="D501">
        <f t="shared" si="86"/>
        <v>2</v>
      </c>
      <c r="E501">
        <f t="shared" si="87"/>
        <v>5</v>
      </c>
      <c r="F501">
        <f t="shared" si="88"/>
        <v>0.5</v>
      </c>
      <c r="G501">
        <f t="shared" si="90"/>
        <v>150</v>
      </c>
      <c r="H501">
        <f t="shared" si="91"/>
        <v>0</v>
      </c>
      <c r="I501">
        <f t="shared" si="92"/>
        <v>48930</v>
      </c>
      <c r="J501">
        <f t="shared" si="92"/>
        <v>18800</v>
      </c>
      <c r="K501">
        <f t="shared" si="89"/>
        <v>30130</v>
      </c>
      <c r="L501">
        <f t="shared" si="93"/>
        <v>0</v>
      </c>
      <c r="M501">
        <f t="shared" si="94"/>
        <v>43</v>
      </c>
      <c r="N501">
        <f t="shared" si="95"/>
        <v>645</v>
      </c>
      <c r="O501">
        <f t="shared" si="96"/>
        <v>0</v>
      </c>
      <c r="P501">
        <f t="shared" si="97"/>
        <v>64888</v>
      </c>
    </row>
    <row r="502" spans="1:16" x14ac:dyDescent="0.3">
      <c r="A502" s="2">
        <v>45427</v>
      </c>
      <c r="B502" t="s">
        <v>6</v>
      </c>
      <c r="C502">
        <v>10</v>
      </c>
      <c r="D502">
        <f t="shared" si="86"/>
        <v>3</v>
      </c>
      <c r="E502">
        <f t="shared" si="87"/>
        <v>5</v>
      </c>
      <c r="F502">
        <f t="shared" si="88"/>
        <v>0.5</v>
      </c>
      <c r="G502">
        <f t="shared" si="90"/>
        <v>150</v>
      </c>
      <c r="H502">
        <f t="shared" si="91"/>
        <v>0</v>
      </c>
      <c r="I502">
        <f t="shared" si="92"/>
        <v>49080</v>
      </c>
      <c r="J502">
        <f t="shared" si="92"/>
        <v>18800</v>
      </c>
      <c r="K502">
        <f t="shared" si="89"/>
        <v>30280</v>
      </c>
      <c r="L502">
        <f t="shared" si="93"/>
        <v>0</v>
      </c>
      <c r="M502">
        <f t="shared" si="94"/>
        <v>43</v>
      </c>
      <c r="N502">
        <f t="shared" si="95"/>
        <v>645</v>
      </c>
      <c r="O502">
        <f t="shared" si="96"/>
        <v>0</v>
      </c>
      <c r="P502">
        <f t="shared" si="97"/>
        <v>65533</v>
      </c>
    </row>
    <row r="503" spans="1:16" x14ac:dyDescent="0.3">
      <c r="A503" s="2">
        <v>45428</v>
      </c>
      <c r="B503" t="s">
        <v>6</v>
      </c>
      <c r="C503">
        <v>10</v>
      </c>
      <c r="D503">
        <f t="shared" si="86"/>
        <v>4</v>
      </c>
      <c r="E503">
        <f t="shared" si="87"/>
        <v>5</v>
      </c>
      <c r="F503">
        <f t="shared" si="88"/>
        <v>0.5</v>
      </c>
      <c r="G503">
        <f t="shared" si="90"/>
        <v>150</v>
      </c>
      <c r="H503">
        <f t="shared" si="91"/>
        <v>0</v>
      </c>
      <c r="I503">
        <f t="shared" si="92"/>
        <v>49230</v>
      </c>
      <c r="J503">
        <f t="shared" si="92"/>
        <v>18800</v>
      </c>
      <c r="K503">
        <f t="shared" si="89"/>
        <v>30430</v>
      </c>
      <c r="L503">
        <f t="shared" si="93"/>
        <v>0</v>
      </c>
      <c r="M503">
        <f t="shared" si="94"/>
        <v>43</v>
      </c>
      <c r="N503">
        <f t="shared" si="95"/>
        <v>645</v>
      </c>
      <c r="O503">
        <f t="shared" si="96"/>
        <v>0</v>
      </c>
      <c r="P503">
        <f t="shared" si="97"/>
        <v>66178</v>
      </c>
    </row>
    <row r="504" spans="1:16" x14ac:dyDescent="0.3">
      <c r="A504" s="2">
        <v>45429</v>
      </c>
      <c r="B504" t="s">
        <v>6</v>
      </c>
      <c r="C504">
        <v>10</v>
      </c>
      <c r="D504">
        <f t="shared" si="86"/>
        <v>5</v>
      </c>
      <c r="E504">
        <f t="shared" si="87"/>
        <v>5</v>
      </c>
      <c r="F504">
        <f t="shared" si="88"/>
        <v>0.5</v>
      </c>
      <c r="G504">
        <f t="shared" si="90"/>
        <v>150</v>
      </c>
      <c r="H504">
        <f t="shared" si="91"/>
        <v>0</v>
      </c>
      <c r="I504">
        <f t="shared" si="92"/>
        <v>49380</v>
      </c>
      <c r="J504">
        <f t="shared" si="92"/>
        <v>18800</v>
      </c>
      <c r="K504">
        <f t="shared" si="89"/>
        <v>30580</v>
      </c>
      <c r="L504">
        <f t="shared" si="93"/>
        <v>0</v>
      </c>
      <c r="M504">
        <f t="shared" si="94"/>
        <v>43</v>
      </c>
      <c r="N504">
        <f t="shared" si="95"/>
        <v>645</v>
      </c>
      <c r="O504">
        <f t="shared" si="96"/>
        <v>0</v>
      </c>
      <c r="P504">
        <f t="shared" si="97"/>
        <v>66823</v>
      </c>
    </row>
    <row r="505" spans="1:16" x14ac:dyDescent="0.3">
      <c r="A505" s="2">
        <v>45430</v>
      </c>
      <c r="B505" t="s">
        <v>6</v>
      </c>
      <c r="C505">
        <v>10</v>
      </c>
      <c r="D505">
        <f t="shared" si="86"/>
        <v>6</v>
      </c>
      <c r="E505">
        <f t="shared" si="87"/>
        <v>5</v>
      </c>
      <c r="F505">
        <f t="shared" si="88"/>
        <v>0.5</v>
      </c>
      <c r="G505">
        <f t="shared" si="90"/>
        <v>0</v>
      </c>
      <c r="H505">
        <f t="shared" si="91"/>
        <v>0</v>
      </c>
      <c r="I505">
        <f t="shared" si="92"/>
        <v>49380</v>
      </c>
      <c r="J505">
        <f t="shared" si="92"/>
        <v>18800</v>
      </c>
      <c r="K505">
        <f t="shared" si="89"/>
        <v>30580</v>
      </c>
      <c r="L505">
        <f t="shared" si="93"/>
        <v>0</v>
      </c>
      <c r="M505">
        <f t="shared" si="94"/>
        <v>43</v>
      </c>
      <c r="N505">
        <f t="shared" si="95"/>
        <v>0</v>
      </c>
      <c r="O505">
        <f t="shared" si="96"/>
        <v>0</v>
      </c>
      <c r="P505">
        <f t="shared" si="97"/>
        <v>66823</v>
      </c>
    </row>
    <row r="506" spans="1:16" x14ac:dyDescent="0.3">
      <c r="A506" s="2">
        <v>45431</v>
      </c>
      <c r="B506" t="s">
        <v>6</v>
      </c>
      <c r="C506">
        <v>10</v>
      </c>
      <c r="D506">
        <f t="shared" si="86"/>
        <v>7</v>
      </c>
      <c r="E506">
        <f t="shared" si="87"/>
        <v>5</v>
      </c>
      <c r="F506">
        <f t="shared" si="88"/>
        <v>0.5</v>
      </c>
      <c r="G506">
        <f t="shared" si="90"/>
        <v>0</v>
      </c>
      <c r="H506">
        <f t="shared" si="91"/>
        <v>150</v>
      </c>
      <c r="I506">
        <f t="shared" si="92"/>
        <v>49380</v>
      </c>
      <c r="J506">
        <f t="shared" si="92"/>
        <v>18950</v>
      </c>
      <c r="K506">
        <f t="shared" si="89"/>
        <v>30430</v>
      </c>
      <c r="L506">
        <f t="shared" si="93"/>
        <v>0</v>
      </c>
      <c r="M506">
        <f t="shared" si="94"/>
        <v>43</v>
      </c>
      <c r="N506">
        <f t="shared" si="95"/>
        <v>0</v>
      </c>
      <c r="O506">
        <f t="shared" si="96"/>
        <v>645</v>
      </c>
      <c r="P506">
        <f t="shared" si="97"/>
        <v>66178</v>
      </c>
    </row>
    <row r="507" spans="1:16" x14ac:dyDescent="0.3">
      <c r="A507" s="2">
        <v>45432</v>
      </c>
      <c r="B507" t="s">
        <v>6</v>
      </c>
      <c r="C507">
        <v>10</v>
      </c>
      <c r="D507">
        <f t="shared" si="86"/>
        <v>1</v>
      </c>
      <c r="E507">
        <f t="shared" si="87"/>
        <v>5</v>
      </c>
      <c r="F507">
        <f t="shared" si="88"/>
        <v>0.5</v>
      </c>
      <c r="G507">
        <f t="shared" si="90"/>
        <v>150</v>
      </c>
      <c r="H507">
        <f t="shared" si="91"/>
        <v>0</v>
      </c>
      <c r="I507">
        <f t="shared" si="92"/>
        <v>49530</v>
      </c>
      <c r="J507">
        <f t="shared" si="92"/>
        <v>18950</v>
      </c>
      <c r="K507">
        <f t="shared" si="89"/>
        <v>30580</v>
      </c>
      <c r="L507">
        <f t="shared" si="93"/>
        <v>0</v>
      </c>
      <c r="M507">
        <f t="shared" si="94"/>
        <v>43</v>
      </c>
      <c r="N507">
        <f t="shared" si="95"/>
        <v>645</v>
      </c>
      <c r="O507">
        <f t="shared" si="96"/>
        <v>0</v>
      </c>
      <c r="P507">
        <f t="shared" si="97"/>
        <v>66823</v>
      </c>
    </row>
    <row r="508" spans="1:16" x14ac:dyDescent="0.3">
      <c r="A508" s="2">
        <v>45433</v>
      </c>
      <c r="B508" t="s">
        <v>6</v>
      </c>
      <c r="C508">
        <v>10</v>
      </c>
      <c r="D508">
        <f t="shared" si="86"/>
        <v>2</v>
      </c>
      <c r="E508">
        <f t="shared" si="87"/>
        <v>5</v>
      </c>
      <c r="F508">
        <f t="shared" si="88"/>
        <v>0.5</v>
      </c>
      <c r="G508">
        <f t="shared" si="90"/>
        <v>150</v>
      </c>
      <c r="H508">
        <f t="shared" si="91"/>
        <v>0</v>
      </c>
      <c r="I508">
        <f t="shared" si="92"/>
        <v>49680</v>
      </c>
      <c r="J508">
        <f t="shared" si="92"/>
        <v>18950</v>
      </c>
      <c r="K508">
        <f t="shared" si="89"/>
        <v>30730</v>
      </c>
      <c r="L508">
        <f t="shared" si="93"/>
        <v>0</v>
      </c>
      <c r="M508">
        <f t="shared" si="94"/>
        <v>43</v>
      </c>
      <c r="N508">
        <f t="shared" si="95"/>
        <v>645</v>
      </c>
      <c r="O508">
        <f t="shared" si="96"/>
        <v>0</v>
      </c>
      <c r="P508">
        <f t="shared" si="97"/>
        <v>67468</v>
      </c>
    </row>
    <row r="509" spans="1:16" x14ac:dyDescent="0.3">
      <c r="A509" s="2">
        <v>45434</v>
      </c>
      <c r="B509" t="s">
        <v>6</v>
      </c>
      <c r="C509">
        <v>10</v>
      </c>
      <c r="D509">
        <f t="shared" si="86"/>
        <v>3</v>
      </c>
      <c r="E509">
        <f t="shared" si="87"/>
        <v>5</v>
      </c>
      <c r="F509">
        <f t="shared" si="88"/>
        <v>0.5</v>
      </c>
      <c r="G509">
        <f t="shared" si="90"/>
        <v>150</v>
      </c>
      <c r="H509">
        <f t="shared" si="91"/>
        <v>0</v>
      </c>
      <c r="I509">
        <f t="shared" si="92"/>
        <v>49830</v>
      </c>
      <c r="J509">
        <f t="shared" si="92"/>
        <v>18950</v>
      </c>
      <c r="K509">
        <f t="shared" si="89"/>
        <v>30880</v>
      </c>
      <c r="L509">
        <f t="shared" si="93"/>
        <v>0</v>
      </c>
      <c r="M509">
        <f t="shared" si="94"/>
        <v>43</v>
      </c>
      <c r="N509">
        <f t="shared" si="95"/>
        <v>645</v>
      </c>
      <c r="O509">
        <f t="shared" si="96"/>
        <v>0</v>
      </c>
      <c r="P509">
        <f t="shared" si="97"/>
        <v>68113</v>
      </c>
    </row>
    <row r="510" spans="1:16" x14ac:dyDescent="0.3">
      <c r="A510" s="2">
        <v>45435</v>
      </c>
      <c r="B510" t="s">
        <v>6</v>
      </c>
      <c r="C510">
        <v>10</v>
      </c>
      <c r="D510">
        <f t="shared" si="86"/>
        <v>4</v>
      </c>
      <c r="E510">
        <f t="shared" si="87"/>
        <v>5</v>
      </c>
      <c r="F510">
        <f t="shared" si="88"/>
        <v>0.5</v>
      </c>
      <c r="G510">
        <f t="shared" si="90"/>
        <v>150</v>
      </c>
      <c r="H510">
        <f t="shared" si="91"/>
        <v>0</v>
      </c>
      <c r="I510">
        <f t="shared" si="92"/>
        <v>49980</v>
      </c>
      <c r="J510">
        <f t="shared" si="92"/>
        <v>18950</v>
      </c>
      <c r="K510">
        <f t="shared" si="89"/>
        <v>31030</v>
      </c>
      <c r="L510">
        <f t="shared" si="93"/>
        <v>0</v>
      </c>
      <c r="M510">
        <f t="shared" si="94"/>
        <v>43</v>
      </c>
      <c r="N510">
        <f t="shared" si="95"/>
        <v>645</v>
      </c>
      <c r="O510">
        <f t="shared" si="96"/>
        <v>0</v>
      </c>
      <c r="P510">
        <f t="shared" si="97"/>
        <v>68758</v>
      </c>
    </row>
    <row r="511" spans="1:16" x14ac:dyDescent="0.3">
      <c r="A511" s="2">
        <v>45436</v>
      </c>
      <c r="B511" t="s">
        <v>6</v>
      </c>
      <c r="C511">
        <v>10</v>
      </c>
      <c r="D511">
        <f t="shared" si="86"/>
        <v>5</v>
      </c>
      <c r="E511">
        <f t="shared" si="87"/>
        <v>5</v>
      </c>
      <c r="F511">
        <f t="shared" si="88"/>
        <v>0.5</v>
      </c>
      <c r="G511">
        <f t="shared" si="90"/>
        <v>150</v>
      </c>
      <c r="H511">
        <f t="shared" si="91"/>
        <v>0</v>
      </c>
      <c r="I511">
        <f t="shared" si="92"/>
        <v>50130</v>
      </c>
      <c r="J511">
        <f t="shared" si="92"/>
        <v>18950</v>
      </c>
      <c r="K511">
        <f t="shared" si="89"/>
        <v>31180</v>
      </c>
      <c r="L511">
        <f t="shared" si="93"/>
        <v>0</v>
      </c>
      <c r="M511">
        <f t="shared" si="94"/>
        <v>43</v>
      </c>
      <c r="N511">
        <f t="shared" si="95"/>
        <v>645</v>
      </c>
      <c r="O511">
        <f t="shared" si="96"/>
        <v>0</v>
      </c>
      <c r="P511">
        <f t="shared" si="97"/>
        <v>69403</v>
      </c>
    </row>
    <row r="512" spans="1:16" x14ac:dyDescent="0.3">
      <c r="A512" s="2">
        <v>45437</v>
      </c>
      <c r="B512" t="s">
        <v>6</v>
      </c>
      <c r="C512">
        <v>10</v>
      </c>
      <c r="D512">
        <f t="shared" si="86"/>
        <v>6</v>
      </c>
      <c r="E512">
        <f t="shared" si="87"/>
        <v>5</v>
      </c>
      <c r="F512">
        <f t="shared" si="88"/>
        <v>0.5</v>
      </c>
      <c r="G512">
        <f t="shared" si="90"/>
        <v>0</v>
      </c>
      <c r="H512">
        <f t="shared" si="91"/>
        <v>0</v>
      </c>
      <c r="I512">
        <f t="shared" si="92"/>
        <v>50130</v>
      </c>
      <c r="J512">
        <f t="shared" si="92"/>
        <v>18950</v>
      </c>
      <c r="K512">
        <f t="shared" si="89"/>
        <v>31180</v>
      </c>
      <c r="L512">
        <f t="shared" si="93"/>
        <v>0</v>
      </c>
      <c r="M512">
        <f t="shared" si="94"/>
        <v>43</v>
      </c>
      <c r="N512">
        <f t="shared" si="95"/>
        <v>0</v>
      </c>
      <c r="O512">
        <f t="shared" si="96"/>
        <v>0</v>
      </c>
      <c r="P512">
        <f t="shared" si="97"/>
        <v>69403</v>
      </c>
    </row>
    <row r="513" spans="1:16" x14ac:dyDescent="0.3">
      <c r="A513" s="2">
        <v>45438</v>
      </c>
      <c r="B513" t="s">
        <v>6</v>
      </c>
      <c r="C513">
        <v>10</v>
      </c>
      <c r="D513">
        <f t="shared" si="86"/>
        <v>7</v>
      </c>
      <c r="E513">
        <f t="shared" si="87"/>
        <v>5</v>
      </c>
      <c r="F513">
        <f t="shared" si="88"/>
        <v>0.5</v>
      </c>
      <c r="G513">
        <f t="shared" si="90"/>
        <v>0</v>
      </c>
      <c r="H513">
        <f t="shared" si="91"/>
        <v>150</v>
      </c>
      <c r="I513">
        <f t="shared" si="92"/>
        <v>50130</v>
      </c>
      <c r="J513">
        <f t="shared" si="92"/>
        <v>19100</v>
      </c>
      <c r="K513">
        <f t="shared" si="89"/>
        <v>31030</v>
      </c>
      <c r="L513">
        <f t="shared" si="93"/>
        <v>0</v>
      </c>
      <c r="M513">
        <f t="shared" si="94"/>
        <v>43</v>
      </c>
      <c r="N513">
        <f t="shared" si="95"/>
        <v>0</v>
      </c>
      <c r="O513">
        <f t="shared" si="96"/>
        <v>645</v>
      </c>
      <c r="P513">
        <f t="shared" si="97"/>
        <v>68758</v>
      </c>
    </row>
    <row r="514" spans="1:16" x14ac:dyDescent="0.3">
      <c r="A514" s="2">
        <v>45439</v>
      </c>
      <c r="B514" t="s">
        <v>6</v>
      </c>
      <c r="C514">
        <v>10</v>
      </c>
      <c r="D514">
        <f t="shared" si="86"/>
        <v>1</v>
      </c>
      <c r="E514">
        <f t="shared" si="87"/>
        <v>5</v>
      </c>
      <c r="F514">
        <f t="shared" si="88"/>
        <v>0.5</v>
      </c>
      <c r="G514">
        <f t="shared" si="90"/>
        <v>150</v>
      </c>
      <c r="H514">
        <f t="shared" si="91"/>
        <v>0</v>
      </c>
      <c r="I514">
        <f t="shared" si="92"/>
        <v>50280</v>
      </c>
      <c r="J514">
        <f t="shared" si="92"/>
        <v>19100</v>
      </c>
      <c r="K514">
        <f t="shared" si="89"/>
        <v>31180</v>
      </c>
      <c r="L514">
        <f t="shared" si="93"/>
        <v>0</v>
      </c>
      <c r="M514">
        <f t="shared" si="94"/>
        <v>43</v>
      </c>
      <c r="N514">
        <f t="shared" si="95"/>
        <v>645</v>
      </c>
      <c r="O514">
        <f t="shared" si="96"/>
        <v>0</v>
      </c>
      <c r="P514">
        <f t="shared" si="97"/>
        <v>69403</v>
      </c>
    </row>
    <row r="515" spans="1:16" x14ac:dyDescent="0.3">
      <c r="A515" s="2">
        <v>45440</v>
      </c>
      <c r="B515" t="s">
        <v>6</v>
      </c>
      <c r="C515">
        <v>10</v>
      </c>
      <c r="D515">
        <f t="shared" ref="D515:D578" si="98">WEEKDAY(A515,2)</f>
        <v>2</v>
      </c>
      <c r="E515">
        <f t="shared" ref="E515:E578" si="99">MONTH(A515)</f>
        <v>5</v>
      </c>
      <c r="F515">
        <f t="shared" ref="F515:F578" si="100">VLOOKUP(B515,$R$3:$S$6,2,FALSE)</f>
        <v>0.5</v>
      </c>
      <c r="G515">
        <f t="shared" si="90"/>
        <v>150</v>
      </c>
      <c r="H515">
        <f t="shared" si="91"/>
        <v>0</v>
      </c>
      <c r="I515">
        <f t="shared" si="92"/>
        <v>50430</v>
      </c>
      <c r="J515">
        <f t="shared" si="92"/>
        <v>19100</v>
      </c>
      <c r="K515">
        <f t="shared" ref="K515:K578" si="101">I515-J515</f>
        <v>31330</v>
      </c>
      <c r="L515">
        <f t="shared" si="93"/>
        <v>0</v>
      </c>
      <c r="M515">
        <f t="shared" si="94"/>
        <v>43</v>
      </c>
      <c r="N515">
        <f t="shared" si="95"/>
        <v>645</v>
      </c>
      <c r="O515">
        <f t="shared" si="96"/>
        <v>0</v>
      </c>
      <c r="P515">
        <f t="shared" si="97"/>
        <v>70048</v>
      </c>
    </row>
    <row r="516" spans="1:16" x14ac:dyDescent="0.3">
      <c r="A516" s="2">
        <v>45441</v>
      </c>
      <c r="B516" t="s">
        <v>6</v>
      </c>
      <c r="C516">
        <v>10</v>
      </c>
      <c r="D516">
        <f t="shared" si="98"/>
        <v>3</v>
      </c>
      <c r="E516">
        <f t="shared" si="99"/>
        <v>5</v>
      </c>
      <c r="F516">
        <f t="shared" si="100"/>
        <v>0.5</v>
      </c>
      <c r="G516">
        <f t="shared" ref="G516:G579" si="102">IF(D516&lt;6,F516*30*C516,0)</f>
        <v>150</v>
      </c>
      <c r="H516">
        <f t="shared" ref="H516:H579" si="103">IF(D516=7,C516*15,0)</f>
        <v>0</v>
      </c>
      <c r="I516">
        <f t="shared" ref="I516:J579" si="104">I515+G516</f>
        <v>50580</v>
      </c>
      <c r="J516">
        <f t="shared" si="104"/>
        <v>19100</v>
      </c>
      <c r="K516">
        <f t="shared" si="101"/>
        <v>31480</v>
      </c>
      <c r="L516">
        <f t="shared" ref="L516:L579" si="105">IF(E516&lt;&gt;E517,IF(P515&gt;=2400,3,0),0)</f>
        <v>0</v>
      </c>
      <c r="M516">
        <f t="shared" ref="M516:M579" si="106">M515+L516</f>
        <v>43</v>
      </c>
      <c r="N516">
        <f t="shared" ref="N516:N579" si="107">IF(D516&lt;6,F516*30*M515,0)</f>
        <v>645</v>
      </c>
      <c r="O516">
        <f t="shared" ref="O516:O579" si="108">IF(D516=7,M516*15,0)</f>
        <v>0</v>
      </c>
      <c r="P516">
        <f t="shared" ref="P516:P579" si="109">N516-O516+P515</f>
        <v>70693</v>
      </c>
    </row>
    <row r="517" spans="1:16" x14ac:dyDescent="0.3">
      <c r="A517" s="2">
        <v>45442</v>
      </c>
      <c r="B517" t="s">
        <v>6</v>
      </c>
      <c r="C517">
        <v>10</v>
      </c>
      <c r="D517">
        <f t="shared" si="98"/>
        <v>4</v>
      </c>
      <c r="E517">
        <f t="shared" si="99"/>
        <v>5</v>
      </c>
      <c r="F517">
        <f t="shared" si="100"/>
        <v>0.5</v>
      </c>
      <c r="G517">
        <f t="shared" si="102"/>
        <v>150</v>
      </c>
      <c r="H517">
        <f t="shared" si="103"/>
        <v>0</v>
      </c>
      <c r="I517">
        <f t="shared" si="104"/>
        <v>50730</v>
      </c>
      <c r="J517">
        <f t="shared" si="104"/>
        <v>19100</v>
      </c>
      <c r="K517">
        <f t="shared" si="101"/>
        <v>31630</v>
      </c>
      <c r="L517">
        <f t="shared" si="105"/>
        <v>0</v>
      </c>
      <c r="M517">
        <f t="shared" si="106"/>
        <v>43</v>
      </c>
      <c r="N517">
        <f t="shared" si="107"/>
        <v>645</v>
      </c>
      <c r="O517">
        <f t="shared" si="108"/>
        <v>0</v>
      </c>
      <c r="P517">
        <f t="shared" si="109"/>
        <v>71338</v>
      </c>
    </row>
    <row r="518" spans="1:16" x14ac:dyDescent="0.3">
      <c r="A518" s="2">
        <v>45443</v>
      </c>
      <c r="B518" t="s">
        <v>6</v>
      </c>
      <c r="C518">
        <v>10</v>
      </c>
      <c r="D518">
        <f t="shared" si="98"/>
        <v>5</v>
      </c>
      <c r="E518">
        <f t="shared" si="99"/>
        <v>5</v>
      </c>
      <c r="F518">
        <f t="shared" si="100"/>
        <v>0.5</v>
      </c>
      <c r="G518">
        <f t="shared" si="102"/>
        <v>150</v>
      </c>
      <c r="H518">
        <f t="shared" si="103"/>
        <v>0</v>
      </c>
      <c r="I518">
        <f t="shared" si="104"/>
        <v>50880</v>
      </c>
      <c r="J518">
        <f t="shared" si="104"/>
        <v>19100</v>
      </c>
      <c r="K518">
        <f t="shared" si="101"/>
        <v>31780</v>
      </c>
      <c r="L518">
        <f t="shared" si="105"/>
        <v>3</v>
      </c>
      <c r="M518">
        <f t="shared" si="106"/>
        <v>46</v>
      </c>
      <c r="N518">
        <f t="shared" si="107"/>
        <v>645</v>
      </c>
      <c r="O518">
        <f t="shared" si="108"/>
        <v>0</v>
      </c>
      <c r="P518">
        <f t="shared" si="109"/>
        <v>71983</v>
      </c>
    </row>
    <row r="519" spans="1:16" x14ac:dyDescent="0.3">
      <c r="A519" s="2">
        <v>45444</v>
      </c>
      <c r="B519" t="s">
        <v>6</v>
      </c>
      <c r="C519">
        <v>10</v>
      </c>
      <c r="D519">
        <f t="shared" si="98"/>
        <v>6</v>
      </c>
      <c r="E519">
        <f t="shared" si="99"/>
        <v>6</v>
      </c>
      <c r="F519">
        <f t="shared" si="100"/>
        <v>0.5</v>
      </c>
      <c r="G519">
        <f t="shared" si="102"/>
        <v>0</v>
      </c>
      <c r="H519">
        <f t="shared" si="103"/>
        <v>0</v>
      </c>
      <c r="I519">
        <f t="shared" si="104"/>
        <v>50880</v>
      </c>
      <c r="J519">
        <f t="shared" si="104"/>
        <v>19100</v>
      </c>
      <c r="K519">
        <f t="shared" si="101"/>
        <v>31780</v>
      </c>
      <c r="L519">
        <f t="shared" si="105"/>
        <v>0</v>
      </c>
      <c r="M519">
        <f t="shared" si="106"/>
        <v>46</v>
      </c>
      <c r="N519">
        <f t="shared" si="107"/>
        <v>0</v>
      </c>
      <c r="O519">
        <f t="shared" si="108"/>
        <v>0</v>
      </c>
      <c r="P519">
        <f t="shared" si="109"/>
        <v>71983</v>
      </c>
    </row>
    <row r="520" spans="1:16" x14ac:dyDescent="0.3">
      <c r="A520" s="2">
        <v>45445</v>
      </c>
      <c r="B520" t="s">
        <v>6</v>
      </c>
      <c r="C520">
        <v>10</v>
      </c>
      <c r="D520">
        <f t="shared" si="98"/>
        <v>7</v>
      </c>
      <c r="E520">
        <f t="shared" si="99"/>
        <v>6</v>
      </c>
      <c r="F520">
        <f t="shared" si="100"/>
        <v>0.5</v>
      </c>
      <c r="G520">
        <f t="shared" si="102"/>
        <v>0</v>
      </c>
      <c r="H520">
        <f t="shared" si="103"/>
        <v>150</v>
      </c>
      <c r="I520">
        <f t="shared" si="104"/>
        <v>50880</v>
      </c>
      <c r="J520">
        <f t="shared" si="104"/>
        <v>19250</v>
      </c>
      <c r="K520">
        <f t="shared" si="101"/>
        <v>31630</v>
      </c>
      <c r="L520">
        <f t="shared" si="105"/>
        <v>0</v>
      </c>
      <c r="M520">
        <f t="shared" si="106"/>
        <v>46</v>
      </c>
      <c r="N520">
        <f t="shared" si="107"/>
        <v>0</v>
      </c>
      <c r="O520">
        <f t="shared" si="108"/>
        <v>690</v>
      </c>
      <c r="P520">
        <f t="shared" si="109"/>
        <v>71293</v>
      </c>
    </row>
    <row r="521" spans="1:16" x14ac:dyDescent="0.3">
      <c r="A521" s="2">
        <v>45446</v>
      </c>
      <c r="B521" t="s">
        <v>6</v>
      </c>
      <c r="C521">
        <v>10</v>
      </c>
      <c r="D521">
        <f t="shared" si="98"/>
        <v>1</v>
      </c>
      <c r="E521">
        <f t="shared" si="99"/>
        <v>6</v>
      </c>
      <c r="F521">
        <f t="shared" si="100"/>
        <v>0.5</v>
      </c>
      <c r="G521">
        <f t="shared" si="102"/>
        <v>150</v>
      </c>
      <c r="H521">
        <f t="shared" si="103"/>
        <v>0</v>
      </c>
      <c r="I521">
        <f t="shared" si="104"/>
        <v>51030</v>
      </c>
      <c r="J521">
        <f t="shared" si="104"/>
        <v>19250</v>
      </c>
      <c r="K521">
        <f t="shared" si="101"/>
        <v>31780</v>
      </c>
      <c r="L521">
        <f t="shared" si="105"/>
        <v>0</v>
      </c>
      <c r="M521">
        <f t="shared" si="106"/>
        <v>46</v>
      </c>
      <c r="N521">
        <f t="shared" si="107"/>
        <v>690</v>
      </c>
      <c r="O521">
        <f t="shared" si="108"/>
        <v>0</v>
      </c>
      <c r="P521">
        <f t="shared" si="109"/>
        <v>71983</v>
      </c>
    </row>
    <row r="522" spans="1:16" x14ac:dyDescent="0.3">
      <c r="A522" s="2">
        <v>45447</v>
      </c>
      <c r="B522" t="s">
        <v>6</v>
      </c>
      <c r="C522">
        <v>10</v>
      </c>
      <c r="D522">
        <f t="shared" si="98"/>
        <v>2</v>
      </c>
      <c r="E522">
        <f t="shared" si="99"/>
        <v>6</v>
      </c>
      <c r="F522">
        <f t="shared" si="100"/>
        <v>0.5</v>
      </c>
      <c r="G522">
        <f t="shared" si="102"/>
        <v>150</v>
      </c>
      <c r="H522">
        <f t="shared" si="103"/>
        <v>0</v>
      </c>
      <c r="I522">
        <f t="shared" si="104"/>
        <v>51180</v>
      </c>
      <c r="J522">
        <f t="shared" si="104"/>
        <v>19250</v>
      </c>
      <c r="K522">
        <f t="shared" si="101"/>
        <v>31930</v>
      </c>
      <c r="L522">
        <f t="shared" si="105"/>
        <v>0</v>
      </c>
      <c r="M522">
        <f t="shared" si="106"/>
        <v>46</v>
      </c>
      <c r="N522">
        <f t="shared" si="107"/>
        <v>690</v>
      </c>
      <c r="O522">
        <f t="shared" si="108"/>
        <v>0</v>
      </c>
      <c r="P522">
        <f t="shared" si="109"/>
        <v>72673</v>
      </c>
    </row>
    <row r="523" spans="1:16" x14ac:dyDescent="0.3">
      <c r="A523" s="2">
        <v>45448</v>
      </c>
      <c r="B523" t="s">
        <v>6</v>
      </c>
      <c r="C523">
        <v>10</v>
      </c>
      <c r="D523">
        <f t="shared" si="98"/>
        <v>3</v>
      </c>
      <c r="E523">
        <f t="shared" si="99"/>
        <v>6</v>
      </c>
      <c r="F523">
        <f t="shared" si="100"/>
        <v>0.5</v>
      </c>
      <c r="G523">
        <f t="shared" si="102"/>
        <v>150</v>
      </c>
      <c r="H523">
        <f t="shared" si="103"/>
        <v>0</v>
      </c>
      <c r="I523">
        <f t="shared" si="104"/>
        <v>51330</v>
      </c>
      <c r="J523">
        <f t="shared" si="104"/>
        <v>19250</v>
      </c>
      <c r="K523">
        <f t="shared" si="101"/>
        <v>32080</v>
      </c>
      <c r="L523">
        <f t="shared" si="105"/>
        <v>0</v>
      </c>
      <c r="M523">
        <f t="shared" si="106"/>
        <v>46</v>
      </c>
      <c r="N523">
        <f t="shared" si="107"/>
        <v>690</v>
      </c>
      <c r="O523">
        <f t="shared" si="108"/>
        <v>0</v>
      </c>
      <c r="P523">
        <f t="shared" si="109"/>
        <v>73363</v>
      </c>
    </row>
    <row r="524" spans="1:16" x14ac:dyDescent="0.3">
      <c r="A524" s="2">
        <v>45449</v>
      </c>
      <c r="B524" t="s">
        <v>6</v>
      </c>
      <c r="C524">
        <v>10</v>
      </c>
      <c r="D524">
        <f t="shared" si="98"/>
        <v>4</v>
      </c>
      <c r="E524">
        <f t="shared" si="99"/>
        <v>6</v>
      </c>
      <c r="F524">
        <f t="shared" si="100"/>
        <v>0.5</v>
      </c>
      <c r="G524">
        <f t="shared" si="102"/>
        <v>150</v>
      </c>
      <c r="H524">
        <f t="shared" si="103"/>
        <v>0</v>
      </c>
      <c r="I524">
        <f t="shared" si="104"/>
        <v>51480</v>
      </c>
      <c r="J524">
        <f t="shared" si="104"/>
        <v>19250</v>
      </c>
      <c r="K524">
        <f t="shared" si="101"/>
        <v>32230</v>
      </c>
      <c r="L524">
        <f t="shared" si="105"/>
        <v>0</v>
      </c>
      <c r="M524">
        <f t="shared" si="106"/>
        <v>46</v>
      </c>
      <c r="N524">
        <f t="shared" si="107"/>
        <v>690</v>
      </c>
      <c r="O524">
        <f t="shared" si="108"/>
        <v>0</v>
      </c>
      <c r="P524">
        <f t="shared" si="109"/>
        <v>74053</v>
      </c>
    </row>
    <row r="525" spans="1:16" x14ac:dyDescent="0.3">
      <c r="A525" s="2">
        <v>45450</v>
      </c>
      <c r="B525" t="s">
        <v>6</v>
      </c>
      <c r="C525">
        <v>10</v>
      </c>
      <c r="D525">
        <f t="shared" si="98"/>
        <v>5</v>
      </c>
      <c r="E525">
        <f t="shared" si="99"/>
        <v>6</v>
      </c>
      <c r="F525">
        <f t="shared" si="100"/>
        <v>0.5</v>
      </c>
      <c r="G525">
        <f t="shared" si="102"/>
        <v>150</v>
      </c>
      <c r="H525">
        <f t="shared" si="103"/>
        <v>0</v>
      </c>
      <c r="I525">
        <f t="shared" si="104"/>
        <v>51630</v>
      </c>
      <c r="J525">
        <f t="shared" si="104"/>
        <v>19250</v>
      </c>
      <c r="K525">
        <f t="shared" si="101"/>
        <v>32380</v>
      </c>
      <c r="L525">
        <f t="shared" si="105"/>
        <v>0</v>
      </c>
      <c r="M525">
        <f t="shared" si="106"/>
        <v>46</v>
      </c>
      <c r="N525">
        <f t="shared" si="107"/>
        <v>690</v>
      </c>
      <c r="O525">
        <f t="shared" si="108"/>
        <v>0</v>
      </c>
      <c r="P525">
        <f t="shared" si="109"/>
        <v>74743</v>
      </c>
    </row>
    <row r="526" spans="1:16" x14ac:dyDescent="0.3">
      <c r="A526" s="2">
        <v>45451</v>
      </c>
      <c r="B526" t="s">
        <v>6</v>
      </c>
      <c r="C526">
        <v>10</v>
      </c>
      <c r="D526">
        <f t="shared" si="98"/>
        <v>6</v>
      </c>
      <c r="E526">
        <f t="shared" si="99"/>
        <v>6</v>
      </c>
      <c r="F526">
        <f t="shared" si="100"/>
        <v>0.5</v>
      </c>
      <c r="G526">
        <f t="shared" si="102"/>
        <v>0</v>
      </c>
      <c r="H526">
        <f t="shared" si="103"/>
        <v>0</v>
      </c>
      <c r="I526">
        <f t="shared" si="104"/>
        <v>51630</v>
      </c>
      <c r="J526">
        <f t="shared" si="104"/>
        <v>19250</v>
      </c>
      <c r="K526">
        <f t="shared" si="101"/>
        <v>32380</v>
      </c>
      <c r="L526">
        <f t="shared" si="105"/>
        <v>0</v>
      </c>
      <c r="M526">
        <f t="shared" si="106"/>
        <v>46</v>
      </c>
      <c r="N526">
        <f t="shared" si="107"/>
        <v>0</v>
      </c>
      <c r="O526">
        <f t="shared" si="108"/>
        <v>0</v>
      </c>
      <c r="P526">
        <f t="shared" si="109"/>
        <v>74743</v>
      </c>
    </row>
    <row r="527" spans="1:16" x14ac:dyDescent="0.3">
      <c r="A527" s="2">
        <v>45452</v>
      </c>
      <c r="B527" t="s">
        <v>6</v>
      </c>
      <c r="C527">
        <v>10</v>
      </c>
      <c r="D527">
        <f t="shared" si="98"/>
        <v>7</v>
      </c>
      <c r="E527">
        <f t="shared" si="99"/>
        <v>6</v>
      </c>
      <c r="F527">
        <f t="shared" si="100"/>
        <v>0.5</v>
      </c>
      <c r="G527">
        <f t="shared" si="102"/>
        <v>0</v>
      </c>
      <c r="H527">
        <f t="shared" si="103"/>
        <v>150</v>
      </c>
      <c r="I527">
        <f t="shared" si="104"/>
        <v>51630</v>
      </c>
      <c r="J527">
        <f t="shared" si="104"/>
        <v>19400</v>
      </c>
      <c r="K527">
        <f t="shared" si="101"/>
        <v>32230</v>
      </c>
      <c r="L527">
        <f t="shared" si="105"/>
        <v>0</v>
      </c>
      <c r="M527">
        <f t="shared" si="106"/>
        <v>46</v>
      </c>
      <c r="N527">
        <f t="shared" si="107"/>
        <v>0</v>
      </c>
      <c r="O527">
        <f t="shared" si="108"/>
        <v>690</v>
      </c>
      <c r="P527">
        <f t="shared" si="109"/>
        <v>74053</v>
      </c>
    </row>
    <row r="528" spans="1:16" x14ac:dyDescent="0.3">
      <c r="A528" s="2">
        <v>45453</v>
      </c>
      <c r="B528" t="s">
        <v>6</v>
      </c>
      <c r="C528">
        <v>10</v>
      </c>
      <c r="D528">
        <f t="shared" si="98"/>
        <v>1</v>
      </c>
      <c r="E528">
        <f t="shared" si="99"/>
        <v>6</v>
      </c>
      <c r="F528">
        <f t="shared" si="100"/>
        <v>0.5</v>
      </c>
      <c r="G528">
        <f t="shared" si="102"/>
        <v>150</v>
      </c>
      <c r="H528">
        <f t="shared" si="103"/>
        <v>0</v>
      </c>
      <c r="I528">
        <f t="shared" si="104"/>
        <v>51780</v>
      </c>
      <c r="J528">
        <f t="shared" si="104"/>
        <v>19400</v>
      </c>
      <c r="K528">
        <f t="shared" si="101"/>
        <v>32380</v>
      </c>
      <c r="L528">
        <f t="shared" si="105"/>
        <v>0</v>
      </c>
      <c r="M528">
        <f t="shared" si="106"/>
        <v>46</v>
      </c>
      <c r="N528">
        <f t="shared" si="107"/>
        <v>690</v>
      </c>
      <c r="O528">
        <f t="shared" si="108"/>
        <v>0</v>
      </c>
      <c r="P528">
        <f t="shared" si="109"/>
        <v>74743</v>
      </c>
    </row>
    <row r="529" spans="1:16" x14ac:dyDescent="0.3">
      <c r="A529" s="2">
        <v>45454</v>
      </c>
      <c r="B529" t="s">
        <v>6</v>
      </c>
      <c r="C529">
        <v>10</v>
      </c>
      <c r="D529">
        <f t="shared" si="98"/>
        <v>2</v>
      </c>
      <c r="E529">
        <f t="shared" si="99"/>
        <v>6</v>
      </c>
      <c r="F529">
        <f t="shared" si="100"/>
        <v>0.5</v>
      </c>
      <c r="G529">
        <f t="shared" si="102"/>
        <v>150</v>
      </c>
      <c r="H529">
        <f t="shared" si="103"/>
        <v>0</v>
      </c>
      <c r="I529">
        <f t="shared" si="104"/>
        <v>51930</v>
      </c>
      <c r="J529">
        <f t="shared" si="104"/>
        <v>19400</v>
      </c>
      <c r="K529">
        <f t="shared" si="101"/>
        <v>32530</v>
      </c>
      <c r="L529">
        <f t="shared" si="105"/>
        <v>0</v>
      </c>
      <c r="M529">
        <f t="shared" si="106"/>
        <v>46</v>
      </c>
      <c r="N529">
        <f t="shared" si="107"/>
        <v>690</v>
      </c>
      <c r="O529">
        <f t="shared" si="108"/>
        <v>0</v>
      </c>
      <c r="P529">
        <f t="shared" si="109"/>
        <v>75433</v>
      </c>
    </row>
    <row r="530" spans="1:16" x14ac:dyDescent="0.3">
      <c r="A530" s="2">
        <v>45455</v>
      </c>
      <c r="B530" t="s">
        <v>6</v>
      </c>
      <c r="C530">
        <v>10</v>
      </c>
      <c r="D530">
        <f t="shared" si="98"/>
        <v>3</v>
      </c>
      <c r="E530">
        <f t="shared" si="99"/>
        <v>6</v>
      </c>
      <c r="F530">
        <f t="shared" si="100"/>
        <v>0.5</v>
      </c>
      <c r="G530">
        <f t="shared" si="102"/>
        <v>150</v>
      </c>
      <c r="H530">
        <f t="shared" si="103"/>
        <v>0</v>
      </c>
      <c r="I530">
        <f t="shared" si="104"/>
        <v>52080</v>
      </c>
      <c r="J530">
        <f t="shared" si="104"/>
        <v>19400</v>
      </c>
      <c r="K530">
        <f t="shared" si="101"/>
        <v>32680</v>
      </c>
      <c r="L530">
        <f t="shared" si="105"/>
        <v>0</v>
      </c>
      <c r="M530">
        <f t="shared" si="106"/>
        <v>46</v>
      </c>
      <c r="N530">
        <f t="shared" si="107"/>
        <v>690</v>
      </c>
      <c r="O530">
        <f t="shared" si="108"/>
        <v>0</v>
      </c>
      <c r="P530">
        <f t="shared" si="109"/>
        <v>76123</v>
      </c>
    </row>
    <row r="531" spans="1:16" x14ac:dyDescent="0.3">
      <c r="A531" s="2">
        <v>45456</v>
      </c>
      <c r="B531" t="s">
        <v>6</v>
      </c>
      <c r="C531">
        <v>10</v>
      </c>
      <c r="D531">
        <f t="shared" si="98"/>
        <v>4</v>
      </c>
      <c r="E531">
        <f t="shared" si="99"/>
        <v>6</v>
      </c>
      <c r="F531">
        <f t="shared" si="100"/>
        <v>0.5</v>
      </c>
      <c r="G531">
        <f t="shared" si="102"/>
        <v>150</v>
      </c>
      <c r="H531">
        <f t="shared" si="103"/>
        <v>0</v>
      </c>
      <c r="I531">
        <f t="shared" si="104"/>
        <v>52230</v>
      </c>
      <c r="J531">
        <f t="shared" si="104"/>
        <v>19400</v>
      </c>
      <c r="K531">
        <f t="shared" si="101"/>
        <v>32830</v>
      </c>
      <c r="L531">
        <f t="shared" si="105"/>
        <v>0</v>
      </c>
      <c r="M531">
        <f t="shared" si="106"/>
        <v>46</v>
      </c>
      <c r="N531">
        <f t="shared" si="107"/>
        <v>690</v>
      </c>
      <c r="O531">
        <f t="shared" si="108"/>
        <v>0</v>
      </c>
      <c r="P531">
        <f t="shared" si="109"/>
        <v>76813</v>
      </c>
    </row>
    <row r="532" spans="1:16" x14ac:dyDescent="0.3">
      <c r="A532" s="2">
        <v>45457</v>
      </c>
      <c r="B532" t="s">
        <v>6</v>
      </c>
      <c r="C532">
        <v>10</v>
      </c>
      <c r="D532">
        <f t="shared" si="98"/>
        <v>5</v>
      </c>
      <c r="E532">
        <f t="shared" si="99"/>
        <v>6</v>
      </c>
      <c r="F532">
        <f t="shared" si="100"/>
        <v>0.5</v>
      </c>
      <c r="G532">
        <f t="shared" si="102"/>
        <v>150</v>
      </c>
      <c r="H532">
        <f t="shared" si="103"/>
        <v>0</v>
      </c>
      <c r="I532">
        <f t="shared" si="104"/>
        <v>52380</v>
      </c>
      <c r="J532">
        <f t="shared" si="104"/>
        <v>19400</v>
      </c>
      <c r="K532">
        <f t="shared" si="101"/>
        <v>32980</v>
      </c>
      <c r="L532">
        <f t="shared" si="105"/>
        <v>0</v>
      </c>
      <c r="M532">
        <f t="shared" si="106"/>
        <v>46</v>
      </c>
      <c r="N532">
        <f t="shared" si="107"/>
        <v>690</v>
      </c>
      <c r="O532">
        <f t="shared" si="108"/>
        <v>0</v>
      </c>
      <c r="P532">
        <f t="shared" si="109"/>
        <v>77503</v>
      </c>
    </row>
    <row r="533" spans="1:16" x14ac:dyDescent="0.3">
      <c r="A533" s="2">
        <v>45458</v>
      </c>
      <c r="B533" t="s">
        <v>6</v>
      </c>
      <c r="C533">
        <v>10</v>
      </c>
      <c r="D533">
        <f t="shared" si="98"/>
        <v>6</v>
      </c>
      <c r="E533">
        <f t="shared" si="99"/>
        <v>6</v>
      </c>
      <c r="F533">
        <f t="shared" si="100"/>
        <v>0.5</v>
      </c>
      <c r="G533">
        <f t="shared" si="102"/>
        <v>0</v>
      </c>
      <c r="H533">
        <f t="shared" si="103"/>
        <v>0</v>
      </c>
      <c r="I533">
        <f t="shared" si="104"/>
        <v>52380</v>
      </c>
      <c r="J533">
        <f t="shared" si="104"/>
        <v>19400</v>
      </c>
      <c r="K533">
        <f t="shared" si="101"/>
        <v>32980</v>
      </c>
      <c r="L533">
        <f t="shared" si="105"/>
        <v>0</v>
      </c>
      <c r="M533">
        <f t="shared" si="106"/>
        <v>46</v>
      </c>
      <c r="N533">
        <f t="shared" si="107"/>
        <v>0</v>
      </c>
      <c r="O533">
        <f t="shared" si="108"/>
        <v>0</v>
      </c>
      <c r="P533">
        <f t="shared" si="109"/>
        <v>77503</v>
      </c>
    </row>
    <row r="534" spans="1:16" x14ac:dyDescent="0.3">
      <c r="A534" s="2">
        <v>45459</v>
      </c>
      <c r="B534" t="s">
        <v>6</v>
      </c>
      <c r="C534">
        <v>10</v>
      </c>
      <c r="D534">
        <f t="shared" si="98"/>
        <v>7</v>
      </c>
      <c r="E534">
        <f t="shared" si="99"/>
        <v>6</v>
      </c>
      <c r="F534">
        <f t="shared" si="100"/>
        <v>0.5</v>
      </c>
      <c r="G534">
        <f t="shared" si="102"/>
        <v>0</v>
      </c>
      <c r="H534">
        <f t="shared" si="103"/>
        <v>150</v>
      </c>
      <c r="I534">
        <f t="shared" si="104"/>
        <v>52380</v>
      </c>
      <c r="J534">
        <f t="shared" si="104"/>
        <v>19550</v>
      </c>
      <c r="K534">
        <f t="shared" si="101"/>
        <v>32830</v>
      </c>
      <c r="L534">
        <f t="shared" si="105"/>
        <v>0</v>
      </c>
      <c r="M534">
        <f t="shared" si="106"/>
        <v>46</v>
      </c>
      <c r="N534">
        <f t="shared" si="107"/>
        <v>0</v>
      </c>
      <c r="O534">
        <f t="shared" si="108"/>
        <v>690</v>
      </c>
      <c r="P534">
        <f t="shared" si="109"/>
        <v>76813</v>
      </c>
    </row>
    <row r="535" spans="1:16" x14ac:dyDescent="0.3">
      <c r="A535" s="2">
        <v>45460</v>
      </c>
      <c r="B535" t="s">
        <v>6</v>
      </c>
      <c r="C535">
        <v>10</v>
      </c>
      <c r="D535">
        <f t="shared" si="98"/>
        <v>1</v>
      </c>
      <c r="E535">
        <f t="shared" si="99"/>
        <v>6</v>
      </c>
      <c r="F535">
        <f t="shared" si="100"/>
        <v>0.5</v>
      </c>
      <c r="G535">
        <f t="shared" si="102"/>
        <v>150</v>
      </c>
      <c r="H535">
        <f t="shared" si="103"/>
        <v>0</v>
      </c>
      <c r="I535">
        <f t="shared" si="104"/>
        <v>52530</v>
      </c>
      <c r="J535">
        <f t="shared" si="104"/>
        <v>19550</v>
      </c>
      <c r="K535">
        <f t="shared" si="101"/>
        <v>32980</v>
      </c>
      <c r="L535">
        <f t="shared" si="105"/>
        <v>0</v>
      </c>
      <c r="M535">
        <f t="shared" si="106"/>
        <v>46</v>
      </c>
      <c r="N535">
        <f t="shared" si="107"/>
        <v>690</v>
      </c>
      <c r="O535">
        <f t="shared" si="108"/>
        <v>0</v>
      </c>
      <c r="P535">
        <f t="shared" si="109"/>
        <v>77503</v>
      </c>
    </row>
    <row r="536" spans="1:16" x14ac:dyDescent="0.3">
      <c r="A536" s="2">
        <v>45461</v>
      </c>
      <c r="B536" t="s">
        <v>6</v>
      </c>
      <c r="C536">
        <v>10</v>
      </c>
      <c r="D536">
        <f t="shared" si="98"/>
        <v>2</v>
      </c>
      <c r="E536">
        <f t="shared" si="99"/>
        <v>6</v>
      </c>
      <c r="F536">
        <f t="shared" si="100"/>
        <v>0.5</v>
      </c>
      <c r="G536">
        <f t="shared" si="102"/>
        <v>150</v>
      </c>
      <c r="H536">
        <f t="shared" si="103"/>
        <v>0</v>
      </c>
      <c r="I536">
        <f t="shared" si="104"/>
        <v>52680</v>
      </c>
      <c r="J536">
        <f t="shared" si="104"/>
        <v>19550</v>
      </c>
      <c r="K536">
        <f t="shared" si="101"/>
        <v>33130</v>
      </c>
      <c r="L536">
        <f t="shared" si="105"/>
        <v>0</v>
      </c>
      <c r="M536">
        <f t="shared" si="106"/>
        <v>46</v>
      </c>
      <c r="N536">
        <f t="shared" si="107"/>
        <v>690</v>
      </c>
      <c r="O536">
        <f t="shared" si="108"/>
        <v>0</v>
      </c>
      <c r="P536">
        <f t="shared" si="109"/>
        <v>78193</v>
      </c>
    </row>
    <row r="537" spans="1:16" x14ac:dyDescent="0.3">
      <c r="A537" s="2">
        <v>45462</v>
      </c>
      <c r="B537" t="s">
        <v>6</v>
      </c>
      <c r="C537">
        <v>10</v>
      </c>
      <c r="D537">
        <f t="shared" si="98"/>
        <v>3</v>
      </c>
      <c r="E537">
        <f t="shared" si="99"/>
        <v>6</v>
      </c>
      <c r="F537">
        <f t="shared" si="100"/>
        <v>0.5</v>
      </c>
      <c r="G537">
        <f t="shared" si="102"/>
        <v>150</v>
      </c>
      <c r="H537">
        <f t="shared" si="103"/>
        <v>0</v>
      </c>
      <c r="I537">
        <f t="shared" si="104"/>
        <v>52830</v>
      </c>
      <c r="J537">
        <f t="shared" si="104"/>
        <v>19550</v>
      </c>
      <c r="K537">
        <f t="shared" si="101"/>
        <v>33280</v>
      </c>
      <c r="L537">
        <f t="shared" si="105"/>
        <v>0</v>
      </c>
      <c r="M537">
        <f t="shared" si="106"/>
        <v>46</v>
      </c>
      <c r="N537">
        <f t="shared" si="107"/>
        <v>690</v>
      </c>
      <c r="O537">
        <f t="shared" si="108"/>
        <v>0</v>
      </c>
      <c r="P537">
        <f t="shared" si="109"/>
        <v>78883</v>
      </c>
    </row>
    <row r="538" spans="1:16" x14ac:dyDescent="0.3">
      <c r="A538" s="2">
        <v>45463</v>
      </c>
      <c r="B538" t="s">
        <v>6</v>
      </c>
      <c r="C538">
        <v>10</v>
      </c>
      <c r="D538">
        <f t="shared" si="98"/>
        <v>4</v>
      </c>
      <c r="E538">
        <f t="shared" si="99"/>
        <v>6</v>
      </c>
      <c r="F538">
        <f t="shared" si="100"/>
        <v>0.5</v>
      </c>
      <c r="G538">
        <f t="shared" si="102"/>
        <v>150</v>
      </c>
      <c r="H538">
        <f t="shared" si="103"/>
        <v>0</v>
      </c>
      <c r="I538">
        <f t="shared" si="104"/>
        <v>52980</v>
      </c>
      <c r="J538">
        <f t="shared" si="104"/>
        <v>19550</v>
      </c>
      <c r="K538">
        <f t="shared" si="101"/>
        <v>33430</v>
      </c>
      <c r="L538">
        <f t="shared" si="105"/>
        <v>0</v>
      </c>
      <c r="M538">
        <f t="shared" si="106"/>
        <v>46</v>
      </c>
      <c r="N538">
        <f t="shared" si="107"/>
        <v>690</v>
      </c>
      <c r="O538">
        <f t="shared" si="108"/>
        <v>0</v>
      </c>
      <c r="P538">
        <f t="shared" si="109"/>
        <v>79573</v>
      </c>
    </row>
    <row r="539" spans="1:16" x14ac:dyDescent="0.3">
      <c r="A539" s="2">
        <v>45464</v>
      </c>
      <c r="B539" t="s">
        <v>7</v>
      </c>
      <c r="C539">
        <v>10</v>
      </c>
      <c r="D539">
        <f t="shared" si="98"/>
        <v>5</v>
      </c>
      <c r="E539">
        <f t="shared" si="99"/>
        <v>6</v>
      </c>
      <c r="F539">
        <f t="shared" si="100"/>
        <v>0.9</v>
      </c>
      <c r="G539">
        <f t="shared" si="102"/>
        <v>270</v>
      </c>
      <c r="H539">
        <f t="shared" si="103"/>
        <v>0</v>
      </c>
      <c r="I539">
        <f t="shared" si="104"/>
        <v>53250</v>
      </c>
      <c r="J539">
        <f t="shared" si="104"/>
        <v>19550</v>
      </c>
      <c r="K539">
        <f t="shared" si="101"/>
        <v>33700</v>
      </c>
      <c r="L539">
        <f t="shared" si="105"/>
        <v>0</v>
      </c>
      <c r="M539">
        <f t="shared" si="106"/>
        <v>46</v>
      </c>
      <c r="N539">
        <f t="shared" si="107"/>
        <v>1242</v>
      </c>
      <c r="O539">
        <f t="shared" si="108"/>
        <v>0</v>
      </c>
      <c r="P539">
        <f t="shared" si="109"/>
        <v>80815</v>
      </c>
    </row>
    <row r="540" spans="1:16" x14ac:dyDescent="0.3">
      <c r="A540" s="2">
        <v>45465</v>
      </c>
      <c r="B540" t="s">
        <v>7</v>
      </c>
      <c r="C540">
        <v>10</v>
      </c>
      <c r="D540">
        <f t="shared" si="98"/>
        <v>6</v>
      </c>
      <c r="E540">
        <f t="shared" si="99"/>
        <v>6</v>
      </c>
      <c r="F540">
        <f t="shared" si="100"/>
        <v>0.9</v>
      </c>
      <c r="G540">
        <f t="shared" si="102"/>
        <v>0</v>
      </c>
      <c r="H540">
        <f t="shared" si="103"/>
        <v>0</v>
      </c>
      <c r="I540">
        <f t="shared" si="104"/>
        <v>53250</v>
      </c>
      <c r="J540">
        <f t="shared" si="104"/>
        <v>19550</v>
      </c>
      <c r="K540">
        <f t="shared" si="101"/>
        <v>33700</v>
      </c>
      <c r="L540">
        <f t="shared" si="105"/>
        <v>0</v>
      </c>
      <c r="M540">
        <f t="shared" si="106"/>
        <v>46</v>
      </c>
      <c r="N540">
        <f t="shared" si="107"/>
        <v>0</v>
      </c>
      <c r="O540">
        <f t="shared" si="108"/>
        <v>0</v>
      </c>
      <c r="P540">
        <f t="shared" si="109"/>
        <v>80815</v>
      </c>
    </row>
    <row r="541" spans="1:16" x14ac:dyDescent="0.3">
      <c r="A541" s="2">
        <v>45466</v>
      </c>
      <c r="B541" t="s">
        <v>7</v>
      </c>
      <c r="C541">
        <v>10</v>
      </c>
      <c r="D541">
        <f t="shared" si="98"/>
        <v>7</v>
      </c>
      <c r="E541">
        <f t="shared" si="99"/>
        <v>6</v>
      </c>
      <c r="F541">
        <f t="shared" si="100"/>
        <v>0.9</v>
      </c>
      <c r="G541">
        <f t="shared" si="102"/>
        <v>0</v>
      </c>
      <c r="H541">
        <f t="shared" si="103"/>
        <v>150</v>
      </c>
      <c r="I541">
        <f t="shared" si="104"/>
        <v>53250</v>
      </c>
      <c r="J541">
        <f t="shared" si="104"/>
        <v>19700</v>
      </c>
      <c r="K541">
        <f t="shared" si="101"/>
        <v>33550</v>
      </c>
      <c r="L541">
        <f t="shared" si="105"/>
        <v>0</v>
      </c>
      <c r="M541">
        <f t="shared" si="106"/>
        <v>46</v>
      </c>
      <c r="N541">
        <f t="shared" si="107"/>
        <v>0</v>
      </c>
      <c r="O541">
        <f t="shared" si="108"/>
        <v>690</v>
      </c>
      <c r="P541">
        <f t="shared" si="109"/>
        <v>80125</v>
      </c>
    </row>
    <row r="542" spans="1:16" x14ac:dyDescent="0.3">
      <c r="A542" s="2">
        <v>45467</v>
      </c>
      <c r="B542" t="s">
        <v>7</v>
      </c>
      <c r="C542">
        <v>10</v>
      </c>
      <c r="D542">
        <f t="shared" si="98"/>
        <v>1</v>
      </c>
      <c r="E542">
        <f t="shared" si="99"/>
        <v>6</v>
      </c>
      <c r="F542">
        <f t="shared" si="100"/>
        <v>0.9</v>
      </c>
      <c r="G542">
        <f t="shared" si="102"/>
        <v>270</v>
      </c>
      <c r="H542">
        <f t="shared" si="103"/>
        <v>0</v>
      </c>
      <c r="I542">
        <f t="shared" si="104"/>
        <v>53520</v>
      </c>
      <c r="J542">
        <f t="shared" si="104"/>
        <v>19700</v>
      </c>
      <c r="K542">
        <f t="shared" si="101"/>
        <v>33820</v>
      </c>
      <c r="L542">
        <f t="shared" si="105"/>
        <v>0</v>
      </c>
      <c r="M542">
        <f t="shared" si="106"/>
        <v>46</v>
      </c>
      <c r="N542">
        <f t="shared" si="107"/>
        <v>1242</v>
      </c>
      <c r="O542">
        <f t="shared" si="108"/>
        <v>0</v>
      </c>
      <c r="P542">
        <f t="shared" si="109"/>
        <v>81367</v>
      </c>
    </row>
    <row r="543" spans="1:16" x14ac:dyDescent="0.3">
      <c r="A543" s="2">
        <v>45468</v>
      </c>
      <c r="B543" t="s">
        <v>7</v>
      </c>
      <c r="C543">
        <v>10</v>
      </c>
      <c r="D543">
        <f t="shared" si="98"/>
        <v>2</v>
      </c>
      <c r="E543">
        <f t="shared" si="99"/>
        <v>6</v>
      </c>
      <c r="F543">
        <f t="shared" si="100"/>
        <v>0.9</v>
      </c>
      <c r="G543">
        <f t="shared" si="102"/>
        <v>270</v>
      </c>
      <c r="H543">
        <f t="shared" si="103"/>
        <v>0</v>
      </c>
      <c r="I543">
        <f t="shared" si="104"/>
        <v>53790</v>
      </c>
      <c r="J543">
        <f t="shared" si="104"/>
        <v>19700</v>
      </c>
      <c r="K543">
        <f t="shared" si="101"/>
        <v>34090</v>
      </c>
      <c r="L543">
        <f t="shared" si="105"/>
        <v>0</v>
      </c>
      <c r="M543">
        <f t="shared" si="106"/>
        <v>46</v>
      </c>
      <c r="N543">
        <f t="shared" si="107"/>
        <v>1242</v>
      </c>
      <c r="O543">
        <f t="shared" si="108"/>
        <v>0</v>
      </c>
      <c r="P543">
        <f t="shared" si="109"/>
        <v>82609</v>
      </c>
    </row>
    <row r="544" spans="1:16" x14ac:dyDescent="0.3">
      <c r="A544" s="2">
        <v>45469</v>
      </c>
      <c r="B544" t="s">
        <v>7</v>
      </c>
      <c r="C544">
        <v>10</v>
      </c>
      <c r="D544">
        <f t="shared" si="98"/>
        <v>3</v>
      </c>
      <c r="E544">
        <f t="shared" si="99"/>
        <v>6</v>
      </c>
      <c r="F544">
        <f t="shared" si="100"/>
        <v>0.9</v>
      </c>
      <c r="G544">
        <f t="shared" si="102"/>
        <v>270</v>
      </c>
      <c r="H544">
        <f t="shared" si="103"/>
        <v>0</v>
      </c>
      <c r="I544">
        <f t="shared" si="104"/>
        <v>54060</v>
      </c>
      <c r="J544">
        <f t="shared" si="104"/>
        <v>19700</v>
      </c>
      <c r="K544">
        <f t="shared" si="101"/>
        <v>34360</v>
      </c>
      <c r="L544">
        <f t="shared" si="105"/>
        <v>0</v>
      </c>
      <c r="M544">
        <f t="shared" si="106"/>
        <v>46</v>
      </c>
      <c r="N544">
        <f t="shared" si="107"/>
        <v>1242</v>
      </c>
      <c r="O544">
        <f t="shared" si="108"/>
        <v>0</v>
      </c>
      <c r="P544">
        <f t="shared" si="109"/>
        <v>83851</v>
      </c>
    </row>
    <row r="545" spans="1:16" x14ac:dyDescent="0.3">
      <c r="A545" s="2">
        <v>45470</v>
      </c>
      <c r="B545" t="s">
        <v>7</v>
      </c>
      <c r="C545">
        <v>10</v>
      </c>
      <c r="D545">
        <f t="shared" si="98"/>
        <v>4</v>
      </c>
      <c r="E545">
        <f t="shared" si="99"/>
        <v>6</v>
      </c>
      <c r="F545">
        <f t="shared" si="100"/>
        <v>0.9</v>
      </c>
      <c r="G545">
        <f t="shared" si="102"/>
        <v>270</v>
      </c>
      <c r="H545">
        <f t="shared" si="103"/>
        <v>0</v>
      </c>
      <c r="I545">
        <f t="shared" si="104"/>
        <v>54330</v>
      </c>
      <c r="J545">
        <f t="shared" si="104"/>
        <v>19700</v>
      </c>
      <c r="K545">
        <f t="shared" si="101"/>
        <v>34630</v>
      </c>
      <c r="L545">
        <f t="shared" si="105"/>
        <v>0</v>
      </c>
      <c r="M545">
        <f t="shared" si="106"/>
        <v>46</v>
      </c>
      <c r="N545">
        <f t="shared" si="107"/>
        <v>1242</v>
      </c>
      <c r="O545">
        <f t="shared" si="108"/>
        <v>0</v>
      </c>
      <c r="P545">
        <f t="shared" si="109"/>
        <v>85093</v>
      </c>
    </row>
    <row r="546" spans="1:16" x14ac:dyDescent="0.3">
      <c r="A546" s="2">
        <v>45471</v>
      </c>
      <c r="B546" t="s">
        <v>7</v>
      </c>
      <c r="C546">
        <v>10</v>
      </c>
      <c r="D546">
        <f t="shared" si="98"/>
        <v>5</v>
      </c>
      <c r="E546">
        <f t="shared" si="99"/>
        <v>6</v>
      </c>
      <c r="F546">
        <f t="shared" si="100"/>
        <v>0.9</v>
      </c>
      <c r="G546">
        <f t="shared" si="102"/>
        <v>270</v>
      </c>
      <c r="H546">
        <f t="shared" si="103"/>
        <v>0</v>
      </c>
      <c r="I546">
        <f t="shared" si="104"/>
        <v>54600</v>
      </c>
      <c r="J546">
        <f t="shared" si="104"/>
        <v>19700</v>
      </c>
      <c r="K546">
        <f t="shared" si="101"/>
        <v>34900</v>
      </c>
      <c r="L546">
        <f t="shared" si="105"/>
        <v>0</v>
      </c>
      <c r="M546">
        <f t="shared" si="106"/>
        <v>46</v>
      </c>
      <c r="N546">
        <f t="shared" si="107"/>
        <v>1242</v>
      </c>
      <c r="O546">
        <f t="shared" si="108"/>
        <v>0</v>
      </c>
      <c r="P546">
        <f t="shared" si="109"/>
        <v>86335</v>
      </c>
    </row>
    <row r="547" spans="1:16" x14ac:dyDescent="0.3">
      <c r="A547" s="2">
        <v>45472</v>
      </c>
      <c r="B547" t="s">
        <v>7</v>
      </c>
      <c r="C547">
        <v>10</v>
      </c>
      <c r="D547">
        <f t="shared" si="98"/>
        <v>6</v>
      </c>
      <c r="E547">
        <f t="shared" si="99"/>
        <v>6</v>
      </c>
      <c r="F547">
        <f t="shared" si="100"/>
        <v>0.9</v>
      </c>
      <c r="G547">
        <f t="shared" si="102"/>
        <v>0</v>
      </c>
      <c r="H547">
        <f t="shared" si="103"/>
        <v>0</v>
      </c>
      <c r="I547">
        <f t="shared" si="104"/>
        <v>54600</v>
      </c>
      <c r="J547">
        <f t="shared" si="104"/>
        <v>19700</v>
      </c>
      <c r="K547">
        <f t="shared" si="101"/>
        <v>34900</v>
      </c>
      <c r="L547">
        <f t="shared" si="105"/>
        <v>0</v>
      </c>
      <c r="M547">
        <f t="shared" si="106"/>
        <v>46</v>
      </c>
      <c r="N547">
        <f t="shared" si="107"/>
        <v>0</v>
      </c>
      <c r="O547">
        <f t="shared" si="108"/>
        <v>0</v>
      </c>
      <c r="P547">
        <f t="shared" si="109"/>
        <v>86335</v>
      </c>
    </row>
    <row r="548" spans="1:16" x14ac:dyDescent="0.3">
      <c r="A548" s="2">
        <v>45473</v>
      </c>
      <c r="B548" t="s">
        <v>7</v>
      </c>
      <c r="C548">
        <v>10</v>
      </c>
      <c r="D548">
        <f t="shared" si="98"/>
        <v>7</v>
      </c>
      <c r="E548">
        <f t="shared" si="99"/>
        <v>6</v>
      </c>
      <c r="F548">
        <f t="shared" si="100"/>
        <v>0.9</v>
      </c>
      <c r="G548">
        <f t="shared" si="102"/>
        <v>0</v>
      </c>
      <c r="H548">
        <f t="shared" si="103"/>
        <v>150</v>
      </c>
      <c r="I548">
        <f t="shared" si="104"/>
        <v>54600</v>
      </c>
      <c r="J548">
        <f t="shared" si="104"/>
        <v>19850</v>
      </c>
      <c r="K548">
        <f t="shared" si="101"/>
        <v>34750</v>
      </c>
      <c r="L548">
        <f t="shared" si="105"/>
        <v>3</v>
      </c>
      <c r="M548">
        <f t="shared" si="106"/>
        <v>49</v>
      </c>
      <c r="N548">
        <f t="shared" si="107"/>
        <v>0</v>
      </c>
      <c r="O548">
        <f t="shared" si="108"/>
        <v>735</v>
      </c>
      <c r="P548">
        <f t="shared" si="109"/>
        <v>85600</v>
      </c>
    </row>
    <row r="549" spans="1:16" x14ac:dyDescent="0.3">
      <c r="A549" s="2">
        <v>45474</v>
      </c>
      <c r="B549" t="s">
        <v>7</v>
      </c>
      <c r="C549">
        <v>10</v>
      </c>
      <c r="D549">
        <f t="shared" si="98"/>
        <v>1</v>
      </c>
      <c r="E549">
        <f t="shared" si="99"/>
        <v>7</v>
      </c>
      <c r="F549">
        <f t="shared" si="100"/>
        <v>0.9</v>
      </c>
      <c r="G549">
        <f t="shared" si="102"/>
        <v>270</v>
      </c>
      <c r="H549">
        <f t="shared" si="103"/>
        <v>0</v>
      </c>
      <c r="I549">
        <f t="shared" si="104"/>
        <v>54870</v>
      </c>
      <c r="J549">
        <f t="shared" si="104"/>
        <v>19850</v>
      </c>
      <c r="K549">
        <f t="shared" si="101"/>
        <v>35020</v>
      </c>
      <c r="L549">
        <f t="shared" si="105"/>
        <v>0</v>
      </c>
      <c r="M549">
        <f t="shared" si="106"/>
        <v>49</v>
      </c>
      <c r="N549">
        <f t="shared" si="107"/>
        <v>1323</v>
      </c>
      <c r="O549">
        <f t="shared" si="108"/>
        <v>0</v>
      </c>
      <c r="P549">
        <f t="shared" si="109"/>
        <v>86923</v>
      </c>
    </row>
    <row r="550" spans="1:16" x14ac:dyDescent="0.3">
      <c r="A550" s="2">
        <v>45475</v>
      </c>
      <c r="B550" t="s">
        <v>7</v>
      </c>
      <c r="C550">
        <v>10</v>
      </c>
      <c r="D550">
        <f t="shared" si="98"/>
        <v>2</v>
      </c>
      <c r="E550">
        <f t="shared" si="99"/>
        <v>7</v>
      </c>
      <c r="F550">
        <f t="shared" si="100"/>
        <v>0.9</v>
      </c>
      <c r="G550">
        <f t="shared" si="102"/>
        <v>270</v>
      </c>
      <c r="H550">
        <f t="shared" si="103"/>
        <v>0</v>
      </c>
      <c r="I550">
        <f t="shared" si="104"/>
        <v>55140</v>
      </c>
      <c r="J550">
        <f t="shared" si="104"/>
        <v>19850</v>
      </c>
      <c r="K550">
        <f t="shared" si="101"/>
        <v>35290</v>
      </c>
      <c r="L550">
        <f t="shared" si="105"/>
        <v>0</v>
      </c>
      <c r="M550">
        <f t="shared" si="106"/>
        <v>49</v>
      </c>
      <c r="N550">
        <f t="shared" si="107"/>
        <v>1323</v>
      </c>
      <c r="O550">
        <f t="shared" si="108"/>
        <v>0</v>
      </c>
      <c r="P550">
        <f t="shared" si="109"/>
        <v>88246</v>
      </c>
    </row>
    <row r="551" spans="1:16" x14ac:dyDescent="0.3">
      <c r="A551" s="2">
        <v>45476</v>
      </c>
      <c r="B551" t="s">
        <v>7</v>
      </c>
      <c r="C551">
        <v>10</v>
      </c>
      <c r="D551">
        <f t="shared" si="98"/>
        <v>3</v>
      </c>
      <c r="E551">
        <f t="shared" si="99"/>
        <v>7</v>
      </c>
      <c r="F551">
        <f t="shared" si="100"/>
        <v>0.9</v>
      </c>
      <c r="G551">
        <f t="shared" si="102"/>
        <v>270</v>
      </c>
      <c r="H551">
        <f t="shared" si="103"/>
        <v>0</v>
      </c>
      <c r="I551">
        <f t="shared" si="104"/>
        <v>55410</v>
      </c>
      <c r="J551">
        <f t="shared" si="104"/>
        <v>19850</v>
      </c>
      <c r="K551">
        <f t="shared" si="101"/>
        <v>35560</v>
      </c>
      <c r="L551">
        <f t="shared" si="105"/>
        <v>0</v>
      </c>
      <c r="M551">
        <f t="shared" si="106"/>
        <v>49</v>
      </c>
      <c r="N551">
        <f t="shared" si="107"/>
        <v>1323</v>
      </c>
      <c r="O551">
        <f t="shared" si="108"/>
        <v>0</v>
      </c>
      <c r="P551">
        <f t="shared" si="109"/>
        <v>89569</v>
      </c>
    </row>
    <row r="552" spans="1:16" x14ac:dyDescent="0.3">
      <c r="A552" s="2">
        <v>45477</v>
      </c>
      <c r="B552" t="s">
        <v>7</v>
      </c>
      <c r="C552">
        <v>10</v>
      </c>
      <c r="D552">
        <f t="shared" si="98"/>
        <v>4</v>
      </c>
      <c r="E552">
        <f t="shared" si="99"/>
        <v>7</v>
      </c>
      <c r="F552">
        <f t="shared" si="100"/>
        <v>0.9</v>
      </c>
      <c r="G552">
        <f t="shared" si="102"/>
        <v>270</v>
      </c>
      <c r="H552">
        <f t="shared" si="103"/>
        <v>0</v>
      </c>
      <c r="I552">
        <f t="shared" si="104"/>
        <v>55680</v>
      </c>
      <c r="J552">
        <f t="shared" si="104"/>
        <v>19850</v>
      </c>
      <c r="K552">
        <f t="shared" si="101"/>
        <v>35830</v>
      </c>
      <c r="L552">
        <f t="shared" si="105"/>
        <v>0</v>
      </c>
      <c r="M552">
        <f t="shared" si="106"/>
        <v>49</v>
      </c>
      <c r="N552">
        <f t="shared" si="107"/>
        <v>1323</v>
      </c>
      <c r="O552">
        <f t="shared" si="108"/>
        <v>0</v>
      </c>
      <c r="P552">
        <f t="shared" si="109"/>
        <v>90892</v>
      </c>
    </row>
    <row r="553" spans="1:16" x14ac:dyDescent="0.3">
      <c r="A553" s="2">
        <v>45478</v>
      </c>
      <c r="B553" t="s">
        <v>7</v>
      </c>
      <c r="C553">
        <v>10</v>
      </c>
      <c r="D553">
        <f t="shared" si="98"/>
        <v>5</v>
      </c>
      <c r="E553">
        <f t="shared" si="99"/>
        <v>7</v>
      </c>
      <c r="F553">
        <f t="shared" si="100"/>
        <v>0.9</v>
      </c>
      <c r="G553">
        <f t="shared" si="102"/>
        <v>270</v>
      </c>
      <c r="H553">
        <f t="shared" si="103"/>
        <v>0</v>
      </c>
      <c r="I553">
        <f t="shared" si="104"/>
        <v>55950</v>
      </c>
      <c r="J553">
        <f t="shared" si="104"/>
        <v>19850</v>
      </c>
      <c r="K553">
        <f t="shared" si="101"/>
        <v>36100</v>
      </c>
      <c r="L553">
        <f t="shared" si="105"/>
        <v>0</v>
      </c>
      <c r="M553">
        <f t="shared" si="106"/>
        <v>49</v>
      </c>
      <c r="N553">
        <f t="shared" si="107"/>
        <v>1323</v>
      </c>
      <c r="O553">
        <f t="shared" si="108"/>
        <v>0</v>
      </c>
      <c r="P553">
        <f t="shared" si="109"/>
        <v>92215</v>
      </c>
    </row>
    <row r="554" spans="1:16" x14ac:dyDescent="0.3">
      <c r="A554" s="2">
        <v>45479</v>
      </c>
      <c r="B554" t="s">
        <v>7</v>
      </c>
      <c r="C554">
        <v>10</v>
      </c>
      <c r="D554">
        <f t="shared" si="98"/>
        <v>6</v>
      </c>
      <c r="E554">
        <f t="shared" si="99"/>
        <v>7</v>
      </c>
      <c r="F554">
        <f t="shared" si="100"/>
        <v>0.9</v>
      </c>
      <c r="G554">
        <f t="shared" si="102"/>
        <v>0</v>
      </c>
      <c r="H554">
        <f t="shared" si="103"/>
        <v>0</v>
      </c>
      <c r="I554">
        <f t="shared" si="104"/>
        <v>55950</v>
      </c>
      <c r="J554">
        <f t="shared" si="104"/>
        <v>19850</v>
      </c>
      <c r="K554">
        <f t="shared" si="101"/>
        <v>36100</v>
      </c>
      <c r="L554">
        <f t="shared" si="105"/>
        <v>0</v>
      </c>
      <c r="M554">
        <f t="shared" si="106"/>
        <v>49</v>
      </c>
      <c r="N554">
        <f t="shared" si="107"/>
        <v>0</v>
      </c>
      <c r="O554">
        <f t="shared" si="108"/>
        <v>0</v>
      </c>
      <c r="P554">
        <f t="shared" si="109"/>
        <v>92215</v>
      </c>
    </row>
    <row r="555" spans="1:16" x14ac:dyDescent="0.3">
      <c r="A555" s="2">
        <v>45480</v>
      </c>
      <c r="B555" t="s">
        <v>7</v>
      </c>
      <c r="C555">
        <v>10</v>
      </c>
      <c r="D555">
        <f t="shared" si="98"/>
        <v>7</v>
      </c>
      <c r="E555">
        <f t="shared" si="99"/>
        <v>7</v>
      </c>
      <c r="F555">
        <f t="shared" si="100"/>
        <v>0.9</v>
      </c>
      <c r="G555">
        <f t="shared" si="102"/>
        <v>0</v>
      </c>
      <c r="H555">
        <f t="shared" si="103"/>
        <v>150</v>
      </c>
      <c r="I555">
        <f t="shared" si="104"/>
        <v>55950</v>
      </c>
      <c r="J555">
        <f t="shared" si="104"/>
        <v>20000</v>
      </c>
      <c r="K555">
        <f t="shared" si="101"/>
        <v>35950</v>
      </c>
      <c r="L555">
        <f t="shared" si="105"/>
        <v>0</v>
      </c>
      <c r="M555">
        <f t="shared" si="106"/>
        <v>49</v>
      </c>
      <c r="N555">
        <f t="shared" si="107"/>
        <v>0</v>
      </c>
      <c r="O555">
        <f t="shared" si="108"/>
        <v>735</v>
      </c>
      <c r="P555">
        <f t="shared" si="109"/>
        <v>91480</v>
      </c>
    </row>
    <row r="556" spans="1:16" x14ac:dyDescent="0.3">
      <c r="A556" s="2">
        <v>45481</v>
      </c>
      <c r="B556" t="s">
        <v>7</v>
      </c>
      <c r="C556">
        <v>10</v>
      </c>
      <c r="D556">
        <f t="shared" si="98"/>
        <v>1</v>
      </c>
      <c r="E556">
        <f t="shared" si="99"/>
        <v>7</v>
      </c>
      <c r="F556">
        <f t="shared" si="100"/>
        <v>0.9</v>
      </c>
      <c r="G556">
        <f t="shared" si="102"/>
        <v>270</v>
      </c>
      <c r="H556">
        <f t="shared" si="103"/>
        <v>0</v>
      </c>
      <c r="I556">
        <f t="shared" si="104"/>
        <v>56220</v>
      </c>
      <c r="J556">
        <f t="shared" si="104"/>
        <v>20000</v>
      </c>
      <c r="K556">
        <f t="shared" si="101"/>
        <v>36220</v>
      </c>
      <c r="L556">
        <f t="shared" si="105"/>
        <v>0</v>
      </c>
      <c r="M556">
        <f t="shared" si="106"/>
        <v>49</v>
      </c>
      <c r="N556">
        <f t="shared" si="107"/>
        <v>1323</v>
      </c>
      <c r="O556">
        <f t="shared" si="108"/>
        <v>0</v>
      </c>
      <c r="P556">
        <f t="shared" si="109"/>
        <v>92803</v>
      </c>
    </row>
    <row r="557" spans="1:16" x14ac:dyDescent="0.3">
      <c r="A557" s="2">
        <v>45482</v>
      </c>
      <c r="B557" t="s">
        <v>7</v>
      </c>
      <c r="C557">
        <v>10</v>
      </c>
      <c r="D557">
        <f t="shared" si="98"/>
        <v>2</v>
      </c>
      <c r="E557">
        <f t="shared" si="99"/>
        <v>7</v>
      </c>
      <c r="F557">
        <f t="shared" si="100"/>
        <v>0.9</v>
      </c>
      <c r="G557">
        <f t="shared" si="102"/>
        <v>270</v>
      </c>
      <c r="H557">
        <f t="shared" si="103"/>
        <v>0</v>
      </c>
      <c r="I557">
        <f t="shared" si="104"/>
        <v>56490</v>
      </c>
      <c r="J557">
        <f t="shared" si="104"/>
        <v>20000</v>
      </c>
      <c r="K557">
        <f t="shared" si="101"/>
        <v>36490</v>
      </c>
      <c r="L557">
        <f t="shared" si="105"/>
        <v>0</v>
      </c>
      <c r="M557">
        <f t="shared" si="106"/>
        <v>49</v>
      </c>
      <c r="N557">
        <f t="shared" si="107"/>
        <v>1323</v>
      </c>
      <c r="O557">
        <f t="shared" si="108"/>
        <v>0</v>
      </c>
      <c r="P557">
        <f t="shared" si="109"/>
        <v>94126</v>
      </c>
    </row>
    <row r="558" spans="1:16" x14ac:dyDescent="0.3">
      <c r="A558" s="2">
        <v>45483</v>
      </c>
      <c r="B558" t="s">
        <v>7</v>
      </c>
      <c r="C558">
        <v>10</v>
      </c>
      <c r="D558">
        <f t="shared" si="98"/>
        <v>3</v>
      </c>
      <c r="E558">
        <f t="shared" si="99"/>
        <v>7</v>
      </c>
      <c r="F558">
        <f t="shared" si="100"/>
        <v>0.9</v>
      </c>
      <c r="G558">
        <f t="shared" si="102"/>
        <v>270</v>
      </c>
      <c r="H558">
        <f t="shared" si="103"/>
        <v>0</v>
      </c>
      <c r="I558">
        <f t="shared" si="104"/>
        <v>56760</v>
      </c>
      <c r="J558">
        <f t="shared" si="104"/>
        <v>20000</v>
      </c>
      <c r="K558">
        <f t="shared" si="101"/>
        <v>36760</v>
      </c>
      <c r="L558">
        <f t="shared" si="105"/>
        <v>0</v>
      </c>
      <c r="M558">
        <f t="shared" si="106"/>
        <v>49</v>
      </c>
      <c r="N558">
        <f t="shared" si="107"/>
        <v>1323</v>
      </c>
      <c r="O558">
        <f t="shared" si="108"/>
        <v>0</v>
      </c>
      <c r="P558">
        <f t="shared" si="109"/>
        <v>95449</v>
      </c>
    </row>
    <row r="559" spans="1:16" x14ac:dyDescent="0.3">
      <c r="A559" s="2">
        <v>45484</v>
      </c>
      <c r="B559" t="s">
        <v>7</v>
      </c>
      <c r="C559">
        <v>10</v>
      </c>
      <c r="D559">
        <f t="shared" si="98"/>
        <v>4</v>
      </c>
      <c r="E559">
        <f t="shared" si="99"/>
        <v>7</v>
      </c>
      <c r="F559">
        <f t="shared" si="100"/>
        <v>0.9</v>
      </c>
      <c r="G559">
        <f t="shared" si="102"/>
        <v>270</v>
      </c>
      <c r="H559">
        <f t="shared" si="103"/>
        <v>0</v>
      </c>
      <c r="I559">
        <f t="shared" si="104"/>
        <v>57030</v>
      </c>
      <c r="J559">
        <f t="shared" si="104"/>
        <v>20000</v>
      </c>
      <c r="K559">
        <f t="shared" si="101"/>
        <v>37030</v>
      </c>
      <c r="L559">
        <f t="shared" si="105"/>
        <v>0</v>
      </c>
      <c r="M559">
        <f t="shared" si="106"/>
        <v>49</v>
      </c>
      <c r="N559">
        <f t="shared" si="107"/>
        <v>1323</v>
      </c>
      <c r="O559">
        <f t="shared" si="108"/>
        <v>0</v>
      </c>
      <c r="P559">
        <f t="shared" si="109"/>
        <v>96772</v>
      </c>
    </row>
    <row r="560" spans="1:16" x14ac:dyDescent="0.3">
      <c r="A560" s="2">
        <v>45485</v>
      </c>
      <c r="B560" t="s">
        <v>7</v>
      </c>
      <c r="C560">
        <v>10</v>
      </c>
      <c r="D560">
        <f t="shared" si="98"/>
        <v>5</v>
      </c>
      <c r="E560">
        <f t="shared" si="99"/>
        <v>7</v>
      </c>
      <c r="F560">
        <f t="shared" si="100"/>
        <v>0.9</v>
      </c>
      <c r="G560">
        <f t="shared" si="102"/>
        <v>270</v>
      </c>
      <c r="H560">
        <f t="shared" si="103"/>
        <v>0</v>
      </c>
      <c r="I560">
        <f t="shared" si="104"/>
        <v>57300</v>
      </c>
      <c r="J560">
        <f t="shared" si="104"/>
        <v>20000</v>
      </c>
      <c r="K560">
        <f t="shared" si="101"/>
        <v>37300</v>
      </c>
      <c r="L560">
        <f t="shared" si="105"/>
        <v>0</v>
      </c>
      <c r="M560">
        <f t="shared" si="106"/>
        <v>49</v>
      </c>
      <c r="N560">
        <f t="shared" si="107"/>
        <v>1323</v>
      </c>
      <c r="O560">
        <f t="shared" si="108"/>
        <v>0</v>
      </c>
      <c r="P560">
        <f t="shared" si="109"/>
        <v>98095</v>
      </c>
    </row>
    <row r="561" spans="1:16" x14ac:dyDescent="0.3">
      <c r="A561" s="2">
        <v>45486</v>
      </c>
      <c r="B561" t="s">
        <v>7</v>
      </c>
      <c r="C561">
        <v>10</v>
      </c>
      <c r="D561">
        <f t="shared" si="98"/>
        <v>6</v>
      </c>
      <c r="E561">
        <f t="shared" si="99"/>
        <v>7</v>
      </c>
      <c r="F561">
        <f t="shared" si="100"/>
        <v>0.9</v>
      </c>
      <c r="G561">
        <f t="shared" si="102"/>
        <v>0</v>
      </c>
      <c r="H561">
        <f t="shared" si="103"/>
        <v>0</v>
      </c>
      <c r="I561">
        <f t="shared" si="104"/>
        <v>57300</v>
      </c>
      <c r="J561">
        <f t="shared" si="104"/>
        <v>20000</v>
      </c>
      <c r="K561">
        <f t="shared" si="101"/>
        <v>37300</v>
      </c>
      <c r="L561">
        <f t="shared" si="105"/>
        <v>0</v>
      </c>
      <c r="M561">
        <f t="shared" si="106"/>
        <v>49</v>
      </c>
      <c r="N561">
        <f t="shared" si="107"/>
        <v>0</v>
      </c>
      <c r="O561">
        <f t="shared" si="108"/>
        <v>0</v>
      </c>
      <c r="P561">
        <f t="shared" si="109"/>
        <v>98095</v>
      </c>
    </row>
    <row r="562" spans="1:16" x14ac:dyDescent="0.3">
      <c r="A562" s="2">
        <v>45487</v>
      </c>
      <c r="B562" t="s">
        <v>7</v>
      </c>
      <c r="C562">
        <v>10</v>
      </c>
      <c r="D562">
        <f t="shared" si="98"/>
        <v>7</v>
      </c>
      <c r="E562">
        <f t="shared" si="99"/>
        <v>7</v>
      </c>
      <c r="F562">
        <f t="shared" si="100"/>
        <v>0.9</v>
      </c>
      <c r="G562">
        <f t="shared" si="102"/>
        <v>0</v>
      </c>
      <c r="H562">
        <f t="shared" si="103"/>
        <v>150</v>
      </c>
      <c r="I562">
        <f t="shared" si="104"/>
        <v>57300</v>
      </c>
      <c r="J562">
        <f t="shared" si="104"/>
        <v>20150</v>
      </c>
      <c r="K562">
        <f t="shared" si="101"/>
        <v>37150</v>
      </c>
      <c r="L562">
        <f t="shared" si="105"/>
        <v>0</v>
      </c>
      <c r="M562">
        <f t="shared" si="106"/>
        <v>49</v>
      </c>
      <c r="N562">
        <f t="shared" si="107"/>
        <v>0</v>
      </c>
      <c r="O562">
        <f t="shared" si="108"/>
        <v>735</v>
      </c>
      <c r="P562">
        <f t="shared" si="109"/>
        <v>97360</v>
      </c>
    </row>
    <row r="563" spans="1:16" x14ac:dyDescent="0.3">
      <c r="A563" s="2">
        <v>45488</v>
      </c>
      <c r="B563" t="s">
        <v>7</v>
      </c>
      <c r="C563">
        <v>10</v>
      </c>
      <c r="D563">
        <f t="shared" si="98"/>
        <v>1</v>
      </c>
      <c r="E563">
        <f t="shared" si="99"/>
        <v>7</v>
      </c>
      <c r="F563">
        <f t="shared" si="100"/>
        <v>0.9</v>
      </c>
      <c r="G563">
        <f t="shared" si="102"/>
        <v>270</v>
      </c>
      <c r="H563">
        <f t="shared" si="103"/>
        <v>0</v>
      </c>
      <c r="I563">
        <f t="shared" si="104"/>
        <v>57570</v>
      </c>
      <c r="J563">
        <f t="shared" si="104"/>
        <v>20150</v>
      </c>
      <c r="K563">
        <f t="shared" si="101"/>
        <v>37420</v>
      </c>
      <c r="L563">
        <f t="shared" si="105"/>
        <v>0</v>
      </c>
      <c r="M563">
        <f t="shared" si="106"/>
        <v>49</v>
      </c>
      <c r="N563">
        <f t="shared" si="107"/>
        <v>1323</v>
      </c>
      <c r="O563">
        <f t="shared" si="108"/>
        <v>0</v>
      </c>
      <c r="P563">
        <f t="shared" si="109"/>
        <v>98683</v>
      </c>
    </row>
    <row r="564" spans="1:16" x14ac:dyDescent="0.3">
      <c r="A564" s="2">
        <v>45489</v>
      </c>
      <c r="B564" t="s">
        <v>7</v>
      </c>
      <c r="C564">
        <v>10</v>
      </c>
      <c r="D564">
        <f t="shared" si="98"/>
        <v>2</v>
      </c>
      <c r="E564">
        <f t="shared" si="99"/>
        <v>7</v>
      </c>
      <c r="F564">
        <f t="shared" si="100"/>
        <v>0.9</v>
      </c>
      <c r="G564">
        <f t="shared" si="102"/>
        <v>270</v>
      </c>
      <c r="H564">
        <f t="shared" si="103"/>
        <v>0</v>
      </c>
      <c r="I564">
        <f t="shared" si="104"/>
        <v>57840</v>
      </c>
      <c r="J564">
        <f t="shared" si="104"/>
        <v>20150</v>
      </c>
      <c r="K564">
        <f t="shared" si="101"/>
        <v>37690</v>
      </c>
      <c r="L564">
        <f t="shared" si="105"/>
        <v>0</v>
      </c>
      <c r="M564">
        <f t="shared" si="106"/>
        <v>49</v>
      </c>
      <c r="N564">
        <f t="shared" si="107"/>
        <v>1323</v>
      </c>
      <c r="O564">
        <f t="shared" si="108"/>
        <v>0</v>
      </c>
      <c r="P564">
        <f t="shared" si="109"/>
        <v>100006</v>
      </c>
    </row>
    <row r="565" spans="1:16" x14ac:dyDescent="0.3">
      <c r="A565" s="2">
        <v>45490</v>
      </c>
      <c r="B565" t="s">
        <v>7</v>
      </c>
      <c r="C565">
        <v>10</v>
      </c>
      <c r="D565">
        <f t="shared" si="98"/>
        <v>3</v>
      </c>
      <c r="E565">
        <f t="shared" si="99"/>
        <v>7</v>
      </c>
      <c r="F565">
        <f t="shared" si="100"/>
        <v>0.9</v>
      </c>
      <c r="G565">
        <f t="shared" si="102"/>
        <v>270</v>
      </c>
      <c r="H565">
        <f t="shared" si="103"/>
        <v>0</v>
      </c>
      <c r="I565">
        <f t="shared" si="104"/>
        <v>58110</v>
      </c>
      <c r="J565">
        <f t="shared" si="104"/>
        <v>20150</v>
      </c>
      <c r="K565">
        <f t="shared" si="101"/>
        <v>37960</v>
      </c>
      <c r="L565">
        <f t="shared" si="105"/>
        <v>0</v>
      </c>
      <c r="M565">
        <f t="shared" si="106"/>
        <v>49</v>
      </c>
      <c r="N565">
        <f t="shared" si="107"/>
        <v>1323</v>
      </c>
      <c r="O565">
        <f t="shared" si="108"/>
        <v>0</v>
      </c>
      <c r="P565">
        <f t="shared" si="109"/>
        <v>101329</v>
      </c>
    </row>
    <row r="566" spans="1:16" x14ac:dyDescent="0.3">
      <c r="A566" s="2">
        <v>45491</v>
      </c>
      <c r="B566" t="s">
        <v>7</v>
      </c>
      <c r="C566">
        <v>10</v>
      </c>
      <c r="D566">
        <f t="shared" si="98"/>
        <v>4</v>
      </c>
      <c r="E566">
        <f t="shared" si="99"/>
        <v>7</v>
      </c>
      <c r="F566">
        <f t="shared" si="100"/>
        <v>0.9</v>
      </c>
      <c r="G566">
        <f t="shared" si="102"/>
        <v>270</v>
      </c>
      <c r="H566">
        <f t="shared" si="103"/>
        <v>0</v>
      </c>
      <c r="I566">
        <f t="shared" si="104"/>
        <v>58380</v>
      </c>
      <c r="J566">
        <f t="shared" si="104"/>
        <v>20150</v>
      </c>
      <c r="K566">
        <f t="shared" si="101"/>
        <v>38230</v>
      </c>
      <c r="L566">
        <f t="shared" si="105"/>
        <v>0</v>
      </c>
      <c r="M566">
        <f t="shared" si="106"/>
        <v>49</v>
      </c>
      <c r="N566">
        <f t="shared" si="107"/>
        <v>1323</v>
      </c>
      <c r="O566">
        <f t="shared" si="108"/>
        <v>0</v>
      </c>
      <c r="P566">
        <f t="shared" si="109"/>
        <v>102652</v>
      </c>
    </row>
    <row r="567" spans="1:16" x14ac:dyDescent="0.3">
      <c r="A567" s="2">
        <v>45492</v>
      </c>
      <c r="B567" t="s">
        <v>7</v>
      </c>
      <c r="C567">
        <v>10</v>
      </c>
      <c r="D567">
        <f t="shared" si="98"/>
        <v>5</v>
      </c>
      <c r="E567">
        <f t="shared" si="99"/>
        <v>7</v>
      </c>
      <c r="F567">
        <f t="shared" si="100"/>
        <v>0.9</v>
      </c>
      <c r="G567">
        <f t="shared" si="102"/>
        <v>270</v>
      </c>
      <c r="H567">
        <f t="shared" si="103"/>
        <v>0</v>
      </c>
      <c r="I567">
        <f t="shared" si="104"/>
        <v>58650</v>
      </c>
      <c r="J567">
        <f t="shared" si="104"/>
        <v>20150</v>
      </c>
      <c r="K567">
        <f t="shared" si="101"/>
        <v>38500</v>
      </c>
      <c r="L567">
        <f t="shared" si="105"/>
        <v>0</v>
      </c>
      <c r="M567">
        <f t="shared" si="106"/>
        <v>49</v>
      </c>
      <c r="N567">
        <f t="shared" si="107"/>
        <v>1323</v>
      </c>
      <c r="O567">
        <f t="shared" si="108"/>
        <v>0</v>
      </c>
      <c r="P567">
        <f t="shared" si="109"/>
        <v>103975</v>
      </c>
    </row>
    <row r="568" spans="1:16" x14ac:dyDescent="0.3">
      <c r="A568" s="2">
        <v>45493</v>
      </c>
      <c r="B568" t="s">
        <v>7</v>
      </c>
      <c r="C568">
        <v>10</v>
      </c>
      <c r="D568">
        <f t="shared" si="98"/>
        <v>6</v>
      </c>
      <c r="E568">
        <f t="shared" si="99"/>
        <v>7</v>
      </c>
      <c r="F568">
        <f t="shared" si="100"/>
        <v>0.9</v>
      </c>
      <c r="G568">
        <f t="shared" si="102"/>
        <v>0</v>
      </c>
      <c r="H568">
        <f t="shared" si="103"/>
        <v>0</v>
      </c>
      <c r="I568">
        <f t="shared" si="104"/>
        <v>58650</v>
      </c>
      <c r="J568">
        <f t="shared" si="104"/>
        <v>20150</v>
      </c>
      <c r="K568">
        <f t="shared" si="101"/>
        <v>38500</v>
      </c>
      <c r="L568">
        <f t="shared" si="105"/>
        <v>0</v>
      </c>
      <c r="M568">
        <f t="shared" si="106"/>
        <v>49</v>
      </c>
      <c r="N568">
        <f t="shared" si="107"/>
        <v>0</v>
      </c>
      <c r="O568">
        <f t="shared" si="108"/>
        <v>0</v>
      </c>
      <c r="P568">
        <f t="shared" si="109"/>
        <v>103975</v>
      </c>
    </row>
    <row r="569" spans="1:16" x14ac:dyDescent="0.3">
      <c r="A569" s="2">
        <v>45494</v>
      </c>
      <c r="B569" t="s">
        <v>7</v>
      </c>
      <c r="C569">
        <v>10</v>
      </c>
      <c r="D569">
        <f t="shared" si="98"/>
        <v>7</v>
      </c>
      <c r="E569">
        <f t="shared" si="99"/>
        <v>7</v>
      </c>
      <c r="F569">
        <f t="shared" si="100"/>
        <v>0.9</v>
      </c>
      <c r="G569">
        <f t="shared" si="102"/>
        <v>0</v>
      </c>
      <c r="H569">
        <f t="shared" si="103"/>
        <v>150</v>
      </c>
      <c r="I569">
        <f t="shared" si="104"/>
        <v>58650</v>
      </c>
      <c r="J569">
        <f t="shared" si="104"/>
        <v>20300</v>
      </c>
      <c r="K569">
        <f t="shared" si="101"/>
        <v>38350</v>
      </c>
      <c r="L569">
        <f t="shared" si="105"/>
        <v>0</v>
      </c>
      <c r="M569">
        <f t="shared" si="106"/>
        <v>49</v>
      </c>
      <c r="N569">
        <f t="shared" si="107"/>
        <v>0</v>
      </c>
      <c r="O569">
        <f t="shared" si="108"/>
        <v>735</v>
      </c>
      <c r="P569">
        <f t="shared" si="109"/>
        <v>103240</v>
      </c>
    </row>
    <row r="570" spans="1:16" x14ac:dyDescent="0.3">
      <c r="A570" s="2">
        <v>45495</v>
      </c>
      <c r="B570" t="s">
        <v>7</v>
      </c>
      <c r="C570">
        <v>10</v>
      </c>
      <c r="D570">
        <f t="shared" si="98"/>
        <v>1</v>
      </c>
      <c r="E570">
        <f t="shared" si="99"/>
        <v>7</v>
      </c>
      <c r="F570">
        <f t="shared" si="100"/>
        <v>0.9</v>
      </c>
      <c r="G570">
        <f t="shared" si="102"/>
        <v>270</v>
      </c>
      <c r="H570">
        <f t="shared" si="103"/>
        <v>0</v>
      </c>
      <c r="I570">
        <f t="shared" si="104"/>
        <v>58920</v>
      </c>
      <c r="J570">
        <f t="shared" si="104"/>
        <v>20300</v>
      </c>
      <c r="K570">
        <f t="shared" si="101"/>
        <v>38620</v>
      </c>
      <c r="L570">
        <f t="shared" si="105"/>
        <v>0</v>
      </c>
      <c r="M570">
        <f t="shared" si="106"/>
        <v>49</v>
      </c>
      <c r="N570">
        <f t="shared" si="107"/>
        <v>1323</v>
      </c>
      <c r="O570">
        <f t="shared" si="108"/>
        <v>0</v>
      </c>
      <c r="P570">
        <f t="shared" si="109"/>
        <v>104563</v>
      </c>
    </row>
    <row r="571" spans="1:16" x14ac:dyDescent="0.3">
      <c r="A571" s="2">
        <v>45496</v>
      </c>
      <c r="B571" t="s">
        <v>7</v>
      </c>
      <c r="C571">
        <v>10</v>
      </c>
      <c r="D571">
        <f t="shared" si="98"/>
        <v>2</v>
      </c>
      <c r="E571">
        <f t="shared" si="99"/>
        <v>7</v>
      </c>
      <c r="F571">
        <f t="shared" si="100"/>
        <v>0.9</v>
      </c>
      <c r="G571">
        <f t="shared" si="102"/>
        <v>270</v>
      </c>
      <c r="H571">
        <f t="shared" si="103"/>
        <v>0</v>
      </c>
      <c r="I571">
        <f t="shared" si="104"/>
        <v>59190</v>
      </c>
      <c r="J571">
        <f t="shared" si="104"/>
        <v>20300</v>
      </c>
      <c r="K571">
        <f t="shared" si="101"/>
        <v>38890</v>
      </c>
      <c r="L571">
        <f t="shared" si="105"/>
        <v>0</v>
      </c>
      <c r="M571">
        <f t="shared" si="106"/>
        <v>49</v>
      </c>
      <c r="N571">
        <f t="shared" si="107"/>
        <v>1323</v>
      </c>
      <c r="O571">
        <f t="shared" si="108"/>
        <v>0</v>
      </c>
      <c r="P571">
        <f t="shared" si="109"/>
        <v>105886</v>
      </c>
    </row>
    <row r="572" spans="1:16" x14ac:dyDescent="0.3">
      <c r="A572" s="2">
        <v>45497</v>
      </c>
      <c r="B572" t="s">
        <v>7</v>
      </c>
      <c r="C572">
        <v>10</v>
      </c>
      <c r="D572">
        <f t="shared" si="98"/>
        <v>3</v>
      </c>
      <c r="E572">
        <f t="shared" si="99"/>
        <v>7</v>
      </c>
      <c r="F572">
        <f t="shared" si="100"/>
        <v>0.9</v>
      </c>
      <c r="G572">
        <f t="shared" si="102"/>
        <v>270</v>
      </c>
      <c r="H572">
        <f t="shared" si="103"/>
        <v>0</v>
      </c>
      <c r="I572">
        <f t="shared" si="104"/>
        <v>59460</v>
      </c>
      <c r="J572">
        <f t="shared" si="104"/>
        <v>20300</v>
      </c>
      <c r="K572">
        <f t="shared" si="101"/>
        <v>39160</v>
      </c>
      <c r="L572">
        <f t="shared" si="105"/>
        <v>0</v>
      </c>
      <c r="M572">
        <f t="shared" si="106"/>
        <v>49</v>
      </c>
      <c r="N572">
        <f t="shared" si="107"/>
        <v>1323</v>
      </c>
      <c r="O572">
        <f t="shared" si="108"/>
        <v>0</v>
      </c>
      <c r="P572">
        <f t="shared" si="109"/>
        <v>107209</v>
      </c>
    </row>
    <row r="573" spans="1:16" x14ac:dyDescent="0.3">
      <c r="A573" s="2">
        <v>45498</v>
      </c>
      <c r="B573" t="s">
        <v>7</v>
      </c>
      <c r="C573">
        <v>10</v>
      </c>
      <c r="D573">
        <f t="shared" si="98"/>
        <v>4</v>
      </c>
      <c r="E573">
        <f t="shared" si="99"/>
        <v>7</v>
      </c>
      <c r="F573">
        <f t="shared" si="100"/>
        <v>0.9</v>
      </c>
      <c r="G573">
        <f t="shared" si="102"/>
        <v>270</v>
      </c>
      <c r="H573">
        <f t="shared" si="103"/>
        <v>0</v>
      </c>
      <c r="I573">
        <f t="shared" si="104"/>
        <v>59730</v>
      </c>
      <c r="J573">
        <f t="shared" si="104"/>
        <v>20300</v>
      </c>
      <c r="K573">
        <f t="shared" si="101"/>
        <v>39430</v>
      </c>
      <c r="L573">
        <f t="shared" si="105"/>
        <v>0</v>
      </c>
      <c r="M573">
        <f t="shared" si="106"/>
        <v>49</v>
      </c>
      <c r="N573">
        <f t="shared" si="107"/>
        <v>1323</v>
      </c>
      <c r="O573">
        <f t="shared" si="108"/>
        <v>0</v>
      </c>
      <c r="P573">
        <f t="shared" si="109"/>
        <v>108532</v>
      </c>
    </row>
    <row r="574" spans="1:16" x14ac:dyDescent="0.3">
      <c r="A574" s="2">
        <v>45499</v>
      </c>
      <c r="B574" t="s">
        <v>7</v>
      </c>
      <c r="C574">
        <v>10</v>
      </c>
      <c r="D574">
        <f t="shared" si="98"/>
        <v>5</v>
      </c>
      <c r="E574">
        <f t="shared" si="99"/>
        <v>7</v>
      </c>
      <c r="F574">
        <f t="shared" si="100"/>
        <v>0.9</v>
      </c>
      <c r="G574">
        <f t="shared" si="102"/>
        <v>270</v>
      </c>
      <c r="H574">
        <f t="shared" si="103"/>
        <v>0</v>
      </c>
      <c r="I574">
        <f t="shared" si="104"/>
        <v>60000</v>
      </c>
      <c r="J574">
        <f t="shared" si="104"/>
        <v>20300</v>
      </c>
      <c r="K574">
        <f t="shared" si="101"/>
        <v>39700</v>
      </c>
      <c r="L574">
        <f t="shared" si="105"/>
        <v>0</v>
      </c>
      <c r="M574">
        <f t="shared" si="106"/>
        <v>49</v>
      </c>
      <c r="N574">
        <f t="shared" si="107"/>
        <v>1323</v>
      </c>
      <c r="O574">
        <f t="shared" si="108"/>
        <v>0</v>
      </c>
      <c r="P574">
        <f t="shared" si="109"/>
        <v>109855</v>
      </c>
    </row>
    <row r="575" spans="1:16" x14ac:dyDescent="0.3">
      <c r="A575" s="2">
        <v>45500</v>
      </c>
      <c r="B575" t="s">
        <v>7</v>
      </c>
      <c r="C575">
        <v>10</v>
      </c>
      <c r="D575">
        <f t="shared" si="98"/>
        <v>6</v>
      </c>
      <c r="E575">
        <f t="shared" si="99"/>
        <v>7</v>
      </c>
      <c r="F575">
        <f t="shared" si="100"/>
        <v>0.9</v>
      </c>
      <c r="G575">
        <f t="shared" si="102"/>
        <v>0</v>
      </c>
      <c r="H575">
        <f t="shared" si="103"/>
        <v>0</v>
      </c>
      <c r="I575">
        <f t="shared" si="104"/>
        <v>60000</v>
      </c>
      <c r="J575">
        <f t="shared" si="104"/>
        <v>20300</v>
      </c>
      <c r="K575">
        <f t="shared" si="101"/>
        <v>39700</v>
      </c>
      <c r="L575">
        <f t="shared" si="105"/>
        <v>0</v>
      </c>
      <c r="M575">
        <f t="shared" si="106"/>
        <v>49</v>
      </c>
      <c r="N575">
        <f t="shared" si="107"/>
        <v>0</v>
      </c>
      <c r="O575">
        <f t="shared" si="108"/>
        <v>0</v>
      </c>
      <c r="P575">
        <f t="shared" si="109"/>
        <v>109855</v>
      </c>
    </row>
    <row r="576" spans="1:16" x14ac:dyDescent="0.3">
      <c r="A576" s="2">
        <v>45501</v>
      </c>
      <c r="B576" t="s">
        <v>7</v>
      </c>
      <c r="C576">
        <v>10</v>
      </c>
      <c r="D576">
        <f t="shared" si="98"/>
        <v>7</v>
      </c>
      <c r="E576">
        <f t="shared" si="99"/>
        <v>7</v>
      </c>
      <c r="F576">
        <f t="shared" si="100"/>
        <v>0.9</v>
      </c>
      <c r="G576">
        <f t="shared" si="102"/>
        <v>0</v>
      </c>
      <c r="H576">
        <f t="shared" si="103"/>
        <v>150</v>
      </c>
      <c r="I576">
        <f t="shared" si="104"/>
        <v>60000</v>
      </c>
      <c r="J576">
        <f t="shared" si="104"/>
        <v>20450</v>
      </c>
      <c r="K576">
        <f t="shared" si="101"/>
        <v>39550</v>
      </c>
      <c r="L576">
        <f t="shared" si="105"/>
        <v>0</v>
      </c>
      <c r="M576">
        <f t="shared" si="106"/>
        <v>49</v>
      </c>
      <c r="N576">
        <f t="shared" si="107"/>
        <v>0</v>
      </c>
      <c r="O576">
        <f t="shared" si="108"/>
        <v>735</v>
      </c>
      <c r="P576">
        <f t="shared" si="109"/>
        <v>109120</v>
      </c>
    </row>
    <row r="577" spans="1:16" x14ac:dyDescent="0.3">
      <c r="A577" s="2">
        <v>45502</v>
      </c>
      <c r="B577" t="s">
        <v>7</v>
      </c>
      <c r="C577">
        <v>10</v>
      </c>
      <c r="D577">
        <f t="shared" si="98"/>
        <v>1</v>
      </c>
      <c r="E577">
        <f t="shared" si="99"/>
        <v>7</v>
      </c>
      <c r="F577">
        <f t="shared" si="100"/>
        <v>0.9</v>
      </c>
      <c r="G577">
        <f t="shared" si="102"/>
        <v>270</v>
      </c>
      <c r="H577">
        <f t="shared" si="103"/>
        <v>0</v>
      </c>
      <c r="I577">
        <f t="shared" si="104"/>
        <v>60270</v>
      </c>
      <c r="J577">
        <f t="shared" si="104"/>
        <v>20450</v>
      </c>
      <c r="K577">
        <f t="shared" si="101"/>
        <v>39820</v>
      </c>
      <c r="L577">
        <f t="shared" si="105"/>
        <v>0</v>
      </c>
      <c r="M577">
        <f t="shared" si="106"/>
        <v>49</v>
      </c>
      <c r="N577">
        <f t="shared" si="107"/>
        <v>1323</v>
      </c>
      <c r="O577">
        <f t="shared" si="108"/>
        <v>0</v>
      </c>
      <c r="P577">
        <f t="shared" si="109"/>
        <v>110443</v>
      </c>
    </row>
    <row r="578" spans="1:16" x14ac:dyDescent="0.3">
      <c r="A578" s="2">
        <v>45503</v>
      </c>
      <c r="B578" t="s">
        <v>7</v>
      </c>
      <c r="C578">
        <v>10</v>
      </c>
      <c r="D578">
        <f t="shared" si="98"/>
        <v>2</v>
      </c>
      <c r="E578">
        <f t="shared" si="99"/>
        <v>7</v>
      </c>
      <c r="F578">
        <f t="shared" si="100"/>
        <v>0.9</v>
      </c>
      <c r="G578">
        <f t="shared" si="102"/>
        <v>270</v>
      </c>
      <c r="H578">
        <f t="shared" si="103"/>
        <v>0</v>
      </c>
      <c r="I578">
        <f t="shared" si="104"/>
        <v>60540</v>
      </c>
      <c r="J578">
        <f t="shared" si="104"/>
        <v>20450</v>
      </c>
      <c r="K578">
        <f t="shared" si="101"/>
        <v>40090</v>
      </c>
      <c r="L578">
        <f t="shared" si="105"/>
        <v>0</v>
      </c>
      <c r="M578">
        <f t="shared" si="106"/>
        <v>49</v>
      </c>
      <c r="N578">
        <f t="shared" si="107"/>
        <v>1323</v>
      </c>
      <c r="O578">
        <f t="shared" si="108"/>
        <v>0</v>
      </c>
      <c r="P578">
        <f t="shared" si="109"/>
        <v>111766</v>
      </c>
    </row>
    <row r="579" spans="1:16" x14ac:dyDescent="0.3">
      <c r="A579" s="2">
        <v>45504</v>
      </c>
      <c r="B579" t="s">
        <v>7</v>
      </c>
      <c r="C579">
        <v>10</v>
      </c>
      <c r="D579">
        <f t="shared" ref="D579:D642" si="110">WEEKDAY(A579,2)</f>
        <v>3</v>
      </c>
      <c r="E579">
        <f t="shared" ref="E579:E642" si="111">MONTH(A579)</f>
        <v>7</v>
      </c>
      <c r="F579">
        <f t="shared" ref="F579:F642" si="112">VLOOKUP(B579,$R$3:$S$6,2,FALSE)</f>
        <v>0.9</v>
      </c>
      <c r="G579">
        <f t="shared" si="102"/>
        <v>270</v>
      </c>
      <c r="H579">
        <f t="shared" si="103"/>
        <v>0</v>
      </c>
      <c r="I579">
        <f t="shared" si="104"/>
        <v>60810</v>
      </c>
      <c r="J579">
        <f t="shared" si="104"/>
        <v>20450</v>
      </c>
      <c r="K579">
        <f t="shared" ref="K579:K642" si="113">I579-J579</f>
        <v>40360</v>
      </c>
      <c r="L579">
        <f t="shared" si="105"/>
        <v>3</v>
      </c>
      <c r="M579">
        <f t="shared" si="106"/>
        <v>52</v>
      </c>
      <c r="N579">
        <f t="shared" si="107"/>
        <v>1323</v>
      </c>
      <c r="O579">
        <f t="shared" si="108"/>
        <v>0</v>
      </c>
      <c r="P579">
        <f t="shared" si="109"/>
        <v>113089</v>
      </c>
    </row>
    <row r="580" spans="1:16" x14ac:dyDescent="0.3">
      <c r="A580" s="2">
        <v>45505</v>
      </c>
      <c r="B580" t="s">
        <v>7</v>
      </c>
      <c r="C580">
        <v>10</v>
      </c>
      <c r="D580">
        <f t="shared" si="110"/>
        <v>4</v>
      </c>
      <c r="E580">
        <f t="shared" si="111"/>
        <v>8</v>
      </c>
      <c r="F580">
        <f t="shared" si="112"/>
        <v>0.9</v>
      </c>
      <c r="G580">
        <f t="shared" ref="G580:G643" si="114">IF(D580&lt;6,F580*30*C580,0)</f>
        <v>270</v>
      </c>
      <c r="H580">
        <f t="shared" ref="H580:H643" si="115">IF(D580=7,C580*15,0)</f>
        <v>0</v>
      </c>
      <c r="I580">
        <f t="shared" ref="I580:J643" si="116">I579+G580</f>
        <v>61080</v>
      </c>
      <c r="J580">
        <f t="shared" si="116"/>
        <v>20450</v>
      </c>
      <c r="K580">
        <f t="shared" si="113"/>
        <v>40630</v>
      </c>
      <c r="L580">
        <f t="shared" ref="L580:L643" si="117">IF(E580&lt;&gt;E581,IF(P579&gt;=2400,3,0),0)</f>
        <v>0</v>
      </c>
      <c r="M580">
        <f t="shared" ref="M580:M643" si="118">M579+L580</f>
        <v>52</v>
      </c>
      <c r="N580">
        <f t="shared" ref="N580:N643" si="119">IF(D580&lt;6,F580*30*M579,0)</f>
        <v>1404</v>
      </c>
      <c r="O580">
        <f t="shared" ref="O580:O643" si="120">IF(D580=7,M580*15,0)</f>
        <v>0</v>
      </c>
      <c r="P580">
        <f t="shared" ref="P580:P643" si="121">N580-O580+P579</f>
        <v>114493</v>
      </c>
    </row>
    <row r="581" spans="1:16" x14ac:dyDescent="0.3">
      <c r="A581" s="2">
        <v>45506</v>
      </c>
      <c r="B581" t="s">
        <v>7</v>
      </c>
      <c r="C581">
        <v>10</v>
      </c>
      <c r="D581">
        <f t="shared" si="110"/>
        <v>5</v>
      </c>
      <c r="E581">
        <f t="shared" si="111"/>
        <v>8</v>
      </c>
      <c r="F581">
        <f t="shared" si="112"/>
        <v>0.9</v>
      </c>
      <c r="G581">
        <f t="shared" si="114"/>
        <v>270</v>
      </c>
      <c r="H581">
        <f t="shared" si="115"/>
        <v>0</v>
      </c>
      <c r="I581">
        <f t="shared" si="116"/>
        <v>61350</v>
      </c>
      <c r="J581">
        <f t="shared" si="116"/>
        <v>20450</v>
      </c>
      <c r="K581">
        <f t="shared" si="113"/>
        <v>40900</v>
      </c>
      <c r="L581">
        <f t="shared" si="117"/>
        <v>0</v>
      </c>
      <c r="M581">
        <f t="shared" si="118"/>
        <v>52</v>
      </c>
      <c r="N581">
        <f t="shared" si="119"/>
        <v>1404</v>
      </c>
      <c r="O581">
        <f t="shared" si="120"/>
        <v>0</v>
      </c>
      <c r="P581">
        <f t="shared" si="121"/>
        <v>115897</v>
      </c>
    </row>
    <row r="582" spans="1:16" x14ac:dyDescent="0.3">
      <c r="A582" s="2">
        <v>45507</v>
      </c>
      <c r="B582" t="s">
        <v>7</v>
      </c>
      <c r="C582">
        <v>10</v>
      </c>
      <c r="D582">
        <f t="shared" si="110"/>
        <v>6</v>
      </c>
      <c r="E582">
        <f t="shared" si="111"/>
        <v>8</v>
      </c>
      <c r="F582">
        <f t="shared" si="112"/>
        <v>0.9</v>
      </c>
      <c r="G582">
        <f t="shared" si="114"/>
        <v>0</v>
      </c>
      <c r="H582">
        <f t="shared" si="115"/>
        <v>0</v>
      </c>
      <c r="I582">
        <f t="shared" si="116"/>
        <v>61350</v>
      </c>
      <c r="J582">
        <f t="shared" si="116"/>
        <v>20450</v>
      </c>
      <c r="K582">
        <f t="shared" si="113"/>
        <v>40900</v>
      </c>
      <c r="L582">
        <f t="shared" si="117"/>
        <v>0</v>
      </c>
      <c r="M582">
        <f t="shared" si="118"/>
        <v>52</v>
      </c>
      <c r="N582">
        <f t="shared" si="119"/>
        <v>0</v>
      </c>
      <c r="O582">
        <f t="shared" si="120"/>
        <v>0</v>
      </c>
      <c r="P582">
        <f t="shared" si="121"/>
        <v>115897</v>
      </c>
    </row>
    <row r="583" spans="1:16" x14ac:dyDescent="0.3">
      <c r="A583" s="2">
        <v>45508</v>
      </c>
      <c r="B583" t="s">
        <v>7</v>
      </c>
      <c r="C583">
        <v>10</v>
      </c>
      <c r="D583">
        <f t="shared" si="110"/>
        <v>7</v>
      </c>
      <c r="E583">
        <f t="shared" si="111"/>
        <v>8</v>
      </c>
      <c r="F583">
        <f t="shared" si="112"/>
        <v>0.9</v>
      </c>
      <c r="G583">
        <f t="shared" si="114"/>
        <v>0</v>
      </c>
      <c r="H583">
        <f t="shared" si="115"/>
        <v>150</v>
      </c>
      <c r="I583">
        <f t="shared" si="116"/>
        <v>61350</v>
      </c>
      <c r="J583">
        <f t="shared" si="116"/>
        <v>20600</v>
      </c>
      <c r="K583">
        <f t="shared" si="113"/>
        <v>40750</v>
      </c>
      <c r="L583">
        <f t="shared" si="117"/>
        <v>0</v>
      </c>
      <c r="M583">
        <f t="shared" si="118"/>
        <v>52</v>
      </c>
      <c r="N583">
        <f t="shared" si="119"/>
        <v>0</v>
      </c>
      <c r="O583">
        <f t="shared" si="120"/>
        <v>780</v>
      </c>
      <c r="P583">
        <f t="shared" si="121"/>
        <v>115117</v>
      </c>
    </row>
    <row r="584" spans="1:16" x14ac:dyDescent="0.3">
      <c r="A584" s="2">
        <v>45509</v>
      </c>
      <c r="B584" t="s">
        <v>7</v>
      </c>
      <c r="C584">
        <v>10</v>
      </c>
      <c r="D584">
        <f t="shared" si="110"/>
        <v>1</v>
      </c>
      <c r="E584">
        <f t="shared" si="111"/>
        <v>8</v>
      </c>
      <c r="F584">
        <f t="shared" si="112"/>
        <v>0.9</v>
      </c>
      <c r="G584">
        <f t="shared" si="114"/>
        <v>270</v>
      </c>
      <c r="H584">
        <f t="shared" si="115"/>
        <v>0</v>
      </c>
      <c r="I584">
        <f t="shared" si="116"/>
        <v>61620</v>
      </c>
      <c r="J584">
        <f t="shared" si="116"/>
        <v>20600</v>
      </c>
      <c r="K584">
        <f t="shared" si="113"/>
        <v>41020</v>
      </c>
      <c r="L584">
        <f t="shared" si="117"/>
        <v>0</v>
      </c>
      <c r="M584">
        <f t="shared" si="118"/>
        <v>52</v>
      </c>
      <c r="N584">
        <f t="shared" si="119"/>
        <v>1404</v>
      </c>
      <c r="O584">
        <f t="shared" si="120"/>
        <v>0</v>
      </c>
      <c r="P584">
        <f t="shared" si="121"/>
        <v>116521</v>
      </c>
    </row>
    <row r="585" spans="1:16" x14ac:dyDescent="0.3">
      <c r="A585" s="2">
        <v>45510</v>
      </c>
      <c r="B585" t="s">
        <v>7</v>
      </c>
      <c r="C585">
        <v>10</v>
      </c>
      <c r="D585">
        <f t="shared" si="110"/>
        <v>2</v>
      </c>
      <c r="E585">
        <f t="shared" si="111"/>
        <v>8</v>
      </c>
      <c r="F585">
        <f t="shared" si="112"/>
        <v>0.9</v>
      </c>
      <c r="G585">
        <f t="shared" si="114"/>
        <v>270</v>
      </c>
      <c r="H585">
        <f t="shared" si="115"/>
        <v>0</v>
      </c>
      <c r="I585">
        <f t="shared" si="116"/>
        <v>61890</v>
      </c>
      <c r="J585">
        <f t="shared" si="116"/>
        <v>20600</v>
      </c>
      <c r="K585">
        <f t="shared" si="113"/>
        <v>41290</v>
      </c>
      <c r="L585">
        <f t="shared" si="117"/>
        <v>0</v>
      </c>
      <c r="M585">
        <f t="shared" si="118"/>
        <v>52</v>
      </c>
      <c r="N585">
        <f t="shared" si="119"/>
        <v>1404</v>
      </c>
      <c r="O585">
        <f t="shared" si="120"/>
        <v>0</v>
      </c>
      <c r="P585">
        <f t="shared" si="121"/>
        <v>117925</v>
      </c>
    </row>
    <row r="586" spans="1:16" x14ac:dyDescent="0.3">
      <c r="A586" s="2">
        <v>45511</v>
      </c>
      <c r="B586" t="s">
        <v>7</v>
      </c>
      <c r="C586">
        <v>10</v>
      </c>
      <c r="D586">
        <f t="shared" si="110"/>
        <v>3</v>
      </c>
      <c r="E586">
        <f t="shared" si="111"/>
        <v>8</v>
      </c>
      <c r="F586">
        <f t="shared" si="112"/>
        <v>0.9</v>
      </c>
      <c r="G586">
        <f t="shared" si="114"/>
        <v>270</v>
      </c>
      <c r="H586">
        <f t="shared" si="115"/>
        <v>0</v>
      </c>
      <c r="I586">
        <f t="shared" si="116"/>
        <v>62160</v>
      </c>
      <c r="J586">
        <f t="shared" si="116"/>
        <v>20600</v>
      </c>
      <c r="K586">
        <f t="shared" si="113"/>
        <v>41560</v>
      </c>
      <c r="L586">
        <f t="shared" si="117"/>
        <v>0</v>
      </c>
      <c r="M586">
        <f t="shared" si="118"/>
        <v>52</v>
      </c>
      <c r="N586">
        <f t="shared" si="119"/>
        <v>1404</v>
      </c>
      <c r="O586">
        <f t="shared" si="120"/>
        <v>0</v>
      </c>
      <c r="P586">
        <f t="shared" si="121"/>
        <v>119329</v>
      </c>
    </row>
    <row r="587" spans="1:16" x14ac:dyDescent="0.3">
      <c r="A587" s="2">
        <v>45512</v>
      </c>
      <c r="B587" t="s">
        <v>7</v>
      </c>
      <c r="C587">
        <v>10</v>
      </c>
      <c r="D587">
        <f t="shared" si="110"/>
        <v>4</v>
      </c>
      <c r="E587">
        <f t="shared" si="111"/>
        <v>8</v>
      </c>
      <c r="F587">
        <f t="shared" si="112"/>
        <v>0.9</v>
      </c>
      <c r="G587">
        <f t="shared" si="114"/>
        <v>270</v>
      </c>
      <c r="H587">
        <f t="shared" si="115"/>
        <v>0</v>
      </c>
      <c r="I587">
        <f t="shared" si="116"/>
        <v>62430</v>
      </c>
      <c r="J587">
        <f t="shared" si="116"/>
        <v>20600</v>
      </c>
      <c r="K587">
        <f t="shared" si="113"/>
        <v>41830</v>
      </c>
      <c r="L587">
        <f t="shared" si="117"/>
        <v>0</v>
      </c>
      <c r="M587">
        <f t="shared" si="118"/>
        <v>52</v>
      </c>
      <c r="N587">
        <f t="shared" si="119"/>
        <v>1404</v>
      </c>
      <c r="O587">
        <f t="shared" si="120"/>
        <v>0</v>
      </c>
      <c r="P587">
        <f t="shared" si="121"/>
        <v>120733</v>
      </c>
    </row>
    <row r="588" spans="1:16" x14ac:dyDescent="0.3">
      <c r="A588" s="2">
        <v>45513</v>
      </c>
      <c r="B588" t="s">
        <v>7</v>
      </c>
      <c r="C588">
        <v>10</v>
      </c>
      <c r="D588">
        <f t="shared" si="110"/>
        <v>5</v>
      </c>
      <c r="E588">
        <f t="shared" si="111"/>
        <v>8</v>
      </c>
      <c r="F588">
        <f t="shared" si="112"/>
        <v>0.9</v>
      </c>
      <c r="G588">
        <f t="shared" si="114"/>
        <v>270</v>
      </c>
      <c r="H588">
        <f t="shared" si="115"/>
        <v>0</v>
      </c>
      <c r="I588">
        <f t="shared" si="116"/>
        <v>62700</v>
      </c>
      <c r="J588">
        <f t="shared" si="116"/>
        <v>20600</v>
      </c>
      <c r="K588">
        <f t="shared" si="113"/>
        <v>42100</v>
      </c>
      <c r="L588">
        <f t="shared" si="117"/>
        <v>0</v>
      </c>
      <c r="M588">
        <f t="shared" si="118"/>
        <v>52</v>
      </c>
      <c r="N588">
        <f t="shared" si="119"/>
        <v>1404</v>
      </c>
      <c r="O588">
        <f t="shared" si="120"/>
        <v>0</v>
      </c>
      <c r="P588">
        <f t="shared" si="121"/>
        <v>122137</v>
      </c>
    </row>
    <row r="589" spans="1:16" x14ac:dyDescent="0.3">
      <c r="A589" s="2">
        <v>45514</v>
      </c>
      <c r="B589" t="s">
        <v>7</v>
      </c>
      <c r="C589">
        <v>10</v>
      </c>
      <c r="D589">
        <f t="shared" si="110"/>
        <v>6</v>
      </c>
      <c r="E589">
        <f t="shared" si="111"/>
        <v>8</v>
      </c>
      <c r="F589">
        <f t="shared" si="112"/>
        <v>0.9</v>
      </c>
      <c r="G589">
        <f t="shared" si="114"/>
        <v>0</v>
      </c>
      <c r="H589">
        <f t="shared" si="115"/>
        <v>0</v>
      </c>
      <c r="I589">
        <f t="shared" si="116"/>
        <v>62700</v>
      </c>
      <c r="J589">
        <f t="shared" si="116"/>
        <v>20600</v>
      </c>
      <c r="K589">
        <f t="shared" si="113"/>
        <v>42100</v>
      </c>
      <c r="L589">
        <f t="shared" si="117"/>
        <v>0</v>
      </c>
      <c r="M589">
        <f t="shared" si="118"/>
        <v>52</v>
      </c>
      <c r="N589">
        <f t="shared" si="119"/>
        <v>0</v>
      </c>
      <c r="O589">
        <f t="shared" si="120"/>
        <v>0</v>
      </c>
      <c r="P589">
        <f t="shared" si="121"/>
        <v>122137</v>
      </c>
    </row>
    <row r="590" spans="1:16" x14ac:dyDescent="0.3">
      <c r="A590" s="2">
        <v>45515</v>
      </c>
      <c r="B590" t="s">
        <v>7</v>
      </c>
      <c r="C590">
        <v>10</v>
      </c>
      <c r="D590">
        <f t="shared" si="110"/>
        <v>7</v>
      </c>
      <c r="E590">
        <f t="shared" si="111"/>
        <v>8</v>
      </c>
      <c r="F590">
        <f t="shared" si="112"/>
        <v>0.9</v>
      </c>
      <c r="G590">
        <f t="shared" si="114"/>
        <v>0</v>
      </c>
      <c r="H590">
        <f t="shared" si="115"/>
        <v>150</v>
      </c>
      <c r="I590">
        <f t="shared" si="116"/>
        <v>62700</v>
      </c>
      <c r="J590">
        <f t="shared" si="116"/>
        <v>20750</v>
      </c>
      <c r="K590">
        <f t="shared" si="113"/>
        <v>41950</v>
      </c>
      <c r="L590">
        <f t="shared" si="117"/>
        <v>0</v>
      </c>
      <c r="M590">
        <f t="shared" si="118"/>
        <v>52</v>
      </c>
      <c r="N590">
        <f t="shared" si="119"/>
        <v>0</v>
      </c>
      <c r="O590">
        <f t="shared" si="120"/>
        <v>780</v>
      </c>
      <c r="P590">
        <f t="shared" si="121"/>
        <v>121357</v>
      </c>
    </row>
    <row r="591" spans="1:16" x14ac:dyDescent="0.3">
      <c r="A591" s="2">
        <v>45516</v>
      </c>
      <c r="B591" t="s">
        <v>7</v>
      </c>
      <c r="C591">
        <v>10</v>
      </c>
      <c r="D591">
        <f t="shared" si="110"/>
        <v>1</v>
      </c>
      <c r="E591">
        <f t="shared" si="111"/>
        <v>8</v>
      </c>
      <c r="F591">
        <f t="shared" si="112"/>
        <v>0.9</v>
      </c>
      <c r="G591">
        <f t="shared" si="114"/>
        <v>270</v>
      </c>
      <c r="H591">
        <f t="shared" si="115"/>
        <v>0</v>
      </c>
      <c r="I591">
        <f t="shared" si="116"/>
        <v>62970</v>
      </c>
      <c r="J591">
        <f t="shared" si="116"/>
        <v>20750</v>
      </c>
      <c r="K591">
        <f t="shared" si="113"/>
        <v>42220</v>
      </c>
      <c r="L591">
        <f t="shared" si="117"/>
        <v>0</v>
      </c>
      <c r="M591">
        <f t="shared" si="118"/>
        <v>52</v>
      </c>
      <c r="N591">
        <f t="shared" si="119"/>
        <v>1404</v>
      </c>
      <c r="O591">
        <f t="shared" si="120"/>
        <v>0</v>
      </c>
      <c r="P591">
        <f t="shared" si="121"/>
        <v>122761</v>
      </c>
    </row>
    <row r="592" spans="1:16" x14ac:dyDescent="0.3">
      <c r="A592" s="2">
        <v>45517</v>
      </c>
      <c r="B592" t="s">
        <v>7</v>
      </c>
      <c r="C592">
        <v>10</v>
      </c>
      <c r="D592">
        <f t="shared" si="110"/>
        <v>2</v>
      </c>
      <c r="E592">
        <f t="shared" si="111"/>
        <v>8</v>
      </c>
      <c r="F592">
        <f t="shared" si="112"/>
        <v>0.9</v>
      </c>
      <c r="G592">
        <f t="shared" si="114"/>
        <v>270</v>
      </c>
      <c r="H592">
        <f t="shared" si="115"/>
        <v>0</v>
      </c>
      <c r="I592">
        <f t="shared" si="116"/>
        <v>63240</v>
      </c>
      <c r="J592">
        <f t="shared" si="116"/>
        <v>20750</v>
      </c>
      <c r="K592">
        <f t="shared" si="113"/>
        <v>42490</v>
      </c>
      <c r="L592">
        <f t="shared" si="117"/>
        <v>0</v>
      </c>
      <c r="M592">
        <f t="shared" si="118"/>
        <v>52</v>
      </c>
      <c r="N592">
        <f t="shared" si="119"/>
        <v>1404</v>
      </c>
      <c r="O592">
        <f t="shared" si="120"/>
        <v>0</v>
      </c>
      <c r="P592">
        <f t="shared" si="121"/>
        <v>124165</v>
      </c>
    </row>
    <row r="593" spans="1:16" x14ac:dyDescent="0.3">
      <c r="A593" s="2">
        <v>45518</v>
      </c>
      <c r="B593" t="s">
        <v>7</v>
      </c>
      <c r="C593">
        <v>10</v>
      </c>
      <c r="D593">
        <f t="shared" si="110"/>
        <v>3</v>
      </c>
      <c r="E593">
        <f t="shared" si="111"/>
        <v>8</v>
      </c>
      <c r="F593">
        <f t="shared" si="112"/>
        <v>0.9</v>
      </c>
      <c r="G593">
        <f t="shared" si="114"/>
        <v>270</v>
      </c>
      <c r="H593">
        <f t="shared" si="115"/>
        <v>0</v>
      </c>
      <c r="I593">
        <f t="shared" si="116"/>
        <v>63510</v>
      </c>
      <c r="J593">
        <f t="shared" si="116"/>
        <v>20750</v>
      </c>
      <c r="K593">
        <f t="shared" si="113"/>
        <v>42760</v>
      </c>
      <c r="L593">
        <f t="shared" si="117"/>
        <v>0</v>
      </c>
      <c r="M593">
        <f t="shared" si="118"/>
        <v>52</v>
      </c>
      <c r="N593">
        <f t="shared" si="119"/>
        <v>1404</v>
      </c>
      <c r="O593">
        <f t="shared" si="120"/>
        <v>0</v>
      </c>
      <c r="P593">
        <f t="shared" si="121"/>
        <v>125569</v>
      </c>
    </row>
    <row r="594" spans="1:16" x14ac:dyDescent="0.3">
      <c r="A594" s="2">
        <v>45519</v>
      </c>
      <c r="B594" t="s">
        <v>7</v>
      </c>
      <c r="C594">
        <v>10</v>
      </c>
      <c r="D594">
        <f t="shared" si="110"/>
        <v>4</v>
      </c>
      <c r="E594">
        <f t="shared" si="111"/>
        <v>8</v>
      </c>
      <c r="F594">
        <f t="shared" si="112"/>
        <v>0.9</v>
      </c>
      <c r="G594">
        <f t="shared" si="114"/>
        <v>270</v>
      </c>
      <c r="H594">
        <f t="shared" si="115"/>
        <v>0</v>
      </c>
      <c r="I594">
        <f t="shared" si="116"/>
        <v>63780</v>
      </c>
      <c r="J594">
        <f t="shared" si="116"/>
        <v>20750</v>
      </c>
      <c r="K594">
        <f t="shared" si="113"/>
        <v>43030</v>
      </c>
      <c r="L594">
        <f t="shared" si="117"/>
        <v>0</v>
      </c>
      <c r="M594">
        <f t="shared" si="118"/>
        <v>52</v>
      </c>
      <c r="N594">
        <f t="shared" si="119"/>
        <v>1404</v>
      </c>
      <c r="O594">
        <f t="shared" si="120"/>
        <v>0</v>
      </c>
      <c r="P594">
        <f t="shared" si="121"/>
        <v>126973</v>
      </c>
    </row>
    <row r="595" spans="1:16" x14ac:dyDescent="0.3">
      <c r="A595" s="2">
        <v>45520</v>
      </c>
      <c r="B595" t="s">
        <v>7</v>
      </c>
      <c r="C595">
        <v>10</v>
      </c>
      <c r="D595">
        <f t="shared" si="110"/>
        <v>5</v>
      </c>
      <c r="E595">
        <f t="shared" si="111"/>
        <v>8</v>
      </c>
      <c r="F595">
        <f t="shared" si="112"/>
        <v>0.9</v>
      </c>
      <c r="G595">
        <f t="shared" si="114"/>
        <v>270</v>
      </c>
      <c r="H595">
        <f t="shared" si="115"/>
        <v>0</v>
      </c>
      <c r="I595">
        <f t="shared" si="116"/>
        <v>64050</v>
      </c>
      <c r="J595">
        <f t="shared" si="116"/>
        <v>20750</v>
      </c>
      <c r="K595">
        <f t="shared" si="113"/>
        <v>43300</v>
      </c>
      <c r="L595">
        <f t="shared" si="117"/>
        <v>0</v>
      </c>
      <c r="M595">
        <f t="shared" si="118"/>
        <v>52</v>
      </c>
      <c r="N595">
        <f t="shared" si="119"/>
        <v>1404</v>
      </c>
      <c r="O595">
        <f t="shared" si="120"/>
        <v>0</v>
      </c>
      <c r="P595">
        <f t="shared" si="121"/>
        <v>128377</v>
      </c>
    </row>
    <row r="596" spans="1:16" x14ac:dyDescent="0.3">
      <c r="A596" s="2">
        <v>45521</v>
      </c>
      <c r="B596" t="s">
        <v>7</v>
      </c>
      <c r="C596">
        <v>10</v>
      </c>
      <c r="D596">
        <f t="shared" si="110"/>
        <v>6</v>
      </c>
      <c r="E596">
        <f t="shared" si="111"/>
        <v>8</v>
      </c>
      <c r="F596">
        <f t="shared" si="112"/>
        <v>0.9</v>
      </c>
      <c r="G596">
        <f t="shared" si="114"/>
        <v>0</v>
      </c>
      <c r="H596">
        <f t="shared" si="115"/>
        <v>0</v>
      </c>
      <c r="I596">
        <f t="shared" si="116"/>
        <v>64050</v>
      </c>
      <c r="J596">
        <f t="shared" si="116"/>
        <v>20750</v>
      </c>
      <c r="K596">
        <f t="shared" si="113"/>
        <v>43300</v>
      </c>
      <c r="L596">
        <f t="shared" si="117"/>
        <v>0</v>
      </c>
      <c r="M596">
        <f t="shared" si="118"/>
        <v>52</v>
      </c>
      <c r="N596">
        <f t="shared" si="119"/>
        <v>0</v>
      </c>
      <c r="O596">
        <f t="shared" si="120"/>
        <v>0</v>
      </c>
      <c r="P596">
        <f t="shared" si="121"/>
        <v>128377</v>
      </c>
    </row>
    <row r="597" spans="1:16" x14ac:dyDescent="0.3">
      <c r="A597" s="2">
        <v>45522</v>
      </c>
      <c r="B597" t="s">
        <v>7</v>
      </c>
      <c r="C597">
        <v>10</v>
      </c>
      <c r="D597">
        <f t="shared" si="110"/>
        <v>7</v>
      </c>
      <c r="E597">
        <f t="shared" si="111"/>
        <v>8</v>
      </c>
      <c r="F597">
        <f t="shared" si="112"/>
        <v>0.9</v>
      </c>
      <c r="G597">
        <f t="shared" si="114"/>
        <v>0</v>
      </c>
      <c r="H597">
        <f t="shared" si="115"/>
        <v>150</v>
      </c>
      <c r="I597">
        <f t="shared" si="116"/>
        <v>64050</v>
      </c>
      <c r="J597">
        <f t="shared" si="116"/>
        <v>20900</v>
      </c>
      <c r="K597">
        <f t="shared" si="113"/>
        <v>43150</v>
      </c>
      <c r="L597">
        <f t="shared" si="117"/>
        <v>0</v>
      </c>
      <c r="M597">
        <f t="shared" si="118"/>
        <v>52</v>
      </c>
      <c r="N597">
        <f t="shared" si="119"/>
        <v>0</v>
      </c>
      <c r="O597">
        <f t="shared" si="120"/>
        <v>780</v>
      </c>
      <c r="P597">
        <f t="shared" si="121"/>
        <v>127597</v>
      </c>
    </row>
    <row r="598" spans="1:16" x14ac:dyDescent="0.3">
      <c r="A598" s="2">
        <v>45523</v>
      </c>
      <c r="B598" t="s">
        <v>7</v>
      </c>
      <c r="C598">
        <v>10</v>
      </c>
      <c r="D598">
        <f t="shared" si="110"/>
        <v>1</v>
      </c>
      <c r="E598">
        <f t="shared" si="111"/>
        <v>8</v>
      </c>
      <c r="F598">
        <f t="shared" si="112"/>
        <v>0.9</v>
      </c>
      <c r="G598">
        <f t="shared" si="114"/>
        <v>270</v>
      </c>
      <c r="H598">
        <f t="shared" si="115"/>
        <v>0</v>
      </c>
      <c r="I598">
        <f t="shared" si="116"/>
        <v>64320</v>
      </c>
      <c r="J598">
        <f t="shared" si="116"/>
        <v>20900</v>
      </c>
      <c r="K598">
        <f t="shared" si="113"/>
        <v>43420</v>
      </c>
      <c r="L598">
        <f t="shared" si="117"/>
        <v>0</v>
      </c>
      <c r="M598">
        <f t="shared" si="118"/>
        <v>52</v>
      </c>
      <c r="N598">
        <f t="shared" si="119"/>
        <v>1404</v>
      </c>
      <c r="O598">
        <f t="shared" si="120"/>
        <v>0</v>
      </c>
      <c r="P598">
        <f t="shared" si="121"/>
        <v>129001</v>
      </c>
    </row>
    <row r="599" spans="1:16" x14ac:dyDescent="0.3">
      <c r="A599" s="2">
        <v>45524</v>
      </c>
      <c r="B599" t="s">
        <v>7</v>
      </c>
      <c r="C599">
        <v>10</v>
      </c>
      <c r="D599">
        <f t="shared" si="110"/>
        <v>2</v>
      </c>
      <c r="E599">
        <f t="shared" si="111"/>
        <v>8</v>
      </c>
      <c r="F599">
        <f t="shared" si="112"/>
        <v>0.9</v>
      </c>
      <c r="G599">
        <f t="shared" si="114"/>
        <v>270</v>
      </c>
      <c r="H599">
        <f t="shared" si="115"/>
        <v>0</v>
      </c>
      <c r="I599">
        <f t="shared" si="116"/>
        <v>64590</v>
      </c>
      <c r="J599">
        <f t="shared" si="116"/>
        <v>20900</v>
      </c>
      <c r="K599">
        <f t="shared" si="113"/>
        <v>43690</v>
      </c>
      <c r="L599">
        <f t="shared" si="117"/>
        <v>0</v>
      </c>
      <c r="M599">
        <f t="shared" si="118"/>
        <v>52</v>
      </c>
      <c r="N599">
        <f t="shared" si="119"/>
        <v>1404</v>
      </c>
      <c r="O599">
        <f t="shared" si="120"/>
        <v>0</v>
      </c>
      <c r="P599">
        <f t="shared" si="121"/>
        <v>130405</v>
      </c>
    </row>
    <row r="600" spans="1:16" x14ac:dyDescent="0.3">
      <c r="A600" s="2">
        <v>45525</v>
      </c>
      <c r="B600" t="s">
        <v>7</v>
      </c>
      <c r="C600">
        <v>10</v>
      </c>
      <c r="D600">
        <f t="shared" si="110"/>
        <v>3</v>
      </c>
      <c r="E600">
        <f t="shared" si="111"/>
        <v>8</v>
      </c>
      <c r="F600">
        <f t="shared" si="112"/>
        <v>0.9</v>
      </c>
      <c r="G600">
        <f t="shared" si="114"/>
        <v>270</v>
      </c>
      <c r="H600">
        <f t="shared" si="115"/>
        <v>0</v>
      </c>
      <c r="I600">
        <f t="shared" si="116"/>
        <v>64860</v>
      </c>
      <c r="J600">
        <f t="shared" si="116"/>
        <v>20900</v>
      </c>
      <c r="K600">
        <f t="shared" si="113"/>
        <v>43960</v>
      </c>
      <c r="L600">
        <f t="shared" si="117"/>
        <v>0</v>
      </c>
      <c r="M600">
        <f t="shared" si="118"/>
        <v>52</v>
      </c>
      <c r="N600">
        <f t="shared" si="119"/>
        <v>1404</v>
      </c>
      <c r="O600">
        <f t="shared" si="120"/>
        <v>0</v>
      </c>
      <c r="P600">
        <f t="shared" si="121"/>
        <v>131809</v>
      </c>
    </row>
    <row r="601" spans="1:16" x14ac:dyDescent="0.3">
      <c r="A601" s="2">
        <v>45526</v>
      </c>
      <c r="B601" t="s">
        <v>7</v>
      </c>
      <c r="C601">
        <v>10</v>
      </c>
      <c r="D601">
        <f t="shared" si="110"/>
        <v>4</v>
      </c>
      <c r="E601">
        <f t="shared" si="111"/>
        <v>8</v>
      </c>
      <c r="F601">
        <f t="shared" si="112"/>
        <v>0.9</v>
      </c>
      <c r="G601">
        <f t="shared" si="114"/>
        <v>270</v>
      </c>
      <c r="H601">
        <f t="shared" si="115"/>
        <v>0</v>
      </c>
      <c r="I601">
        <f t="shared" si="116"/>
        <v>65130</v>
      </c>
      <c r="J601">
        <f t="shared" si="116"/>
        <v>20900</v>
      </c>
      <c r="K601">
        <f t="shared" si="113"/>
        <v>44230</v>
      </c>
      <c r="L601">
        <f t="shared" si="117"/>
        <v>0</v>
      </c>
      <c r="M601">
        <f t="shared" si="118"/>
        <v>52</v>
      </c>
      <c r="N601">
        <f t="shared" si="119"/>
        <v>1404</v>
      </c>
      <c r="O601">
        <f t="shared" si="120"/>
        <v>0</v>
      </c>
      <c r="P601">
        <f t="shared" si="121"/>
        <v>133213</v>
      </c>
    </row>
    <row r="602" spans="1:16" x14ac:dyDescent="0.3">
      <c r="A602" s="2">
        <v>45527</v>
      </c>
      <c r="B602" t="s">
        <v>7</v>
      </c>
      <c r="C602">
        <v>10</v>
      </c>
      <c r="D602">
        <f t="shared" si="110"/>
        <v>5</v>
      </c>
      <c r="E602">
        <f t="shared" si="111"/>
        <v>8</v>
      </c>
      <c r="F602">
        <f t="shared" si="112"/>
        <v>0.9</v>
      </c>
      <c r="G602">
        <f t="shared" si="114"/>
        <v>270</v>
      </c>
      <c r="H602">
        <f t="shared" si="115"/>
        <v>0</v>
      </c>
      <c r="I602">
        <f t="shared" si="116"/>
        <v>65400</v>
      </c>
      <c r="J602">
        <f t="shared" si="116"/>
        <v>20900</v>
      </c>
      <c r="K602">
        <f t="shared" si="113"/>
        <v>44500</v>
      </c>
      <c r="L602">
        <f t="shared" si="117"/>
        <v>0</v>
      </c>
      <c r="M602">
        <f t="shared" si="118"/>
        <v>52</v>
      </c>
      <c r="N602">
        <f t="shared" si="119"/>
        <v>1404</v>
      </c>
      <c r="O602">
        <f t="shared" si="120"/>
        <v>0</v>
      </c>
      <c r="P602">
        <f t="shared" si="121"/>
        <v>134617</v>
      </c>
    </row>
    <row r="603" spans="1:16" x14ac:dyDescent="0.3">
      <c r="A603" s="2">
        <v>45528</v>
      </c>
      <c r="B603" t="s">
        <v>7</v>
      </c>
      <c r="C603">
        <v>10</v>
      </c>
      <c r="D603">
        <f t="shared" si="110"/>
        <v>6</v>
      </c>
      <c r="E603">
        <f t="shared" si="111"/>
        <v>8</v>
      </c>
      <c r="F603">
        <f t="shared" si="112"/>
        <v>0.9</v>
      </c>
      <c r="G603">
        <f t="shared" si="114"/>
        <v>0</v>
      </c>
      <c r="H603">
        <f t="shared" si="115"/>
        <v>0</v>
      </c>
      <c r="I603">
        <f t="shared" si="116"/>
        <v>65400</v>
      </c>
      <c r="J603">
        <f t="shared" si="116"/>
        <v>20900</v>
      </c>
      <c r="K603">
        <f t="shared" si="113"/>
        <v>44500</v>
      </c>
      <c r="L603">
        <f t="shared" si="117"/>
        <v>0</v>
      </c>
      <c r="M603">
        <f t="shared" si="118"/>
        <v>52</v>
      </c>
      <c r="N603">
        <f t="shared" si="119"/>
        <v>0</v>
      </c>
      <c r="O603">
        <f t="shared" si="120"/>
        <v>0</v>
      </c>
      <c r="P603">
        <f t="shared" si="121"/>
        <v>134617</v>
      </c>
    </row>
    <row r="604" spans="1:16" x14ac:dyDescent="0.3">
      <c r="A604" s="2">
        <v>45529</v>
      </c>
      <c r="B604" t="s">
        <v>7</v>
      </c>
      <c r="C604">
        <v>10</v>
      </c>
      <c r="D604">
        <f t="shared" si="110"/>
        <v>7</v>
      </c>
      <c r="E604">
        <f t="shared" si="111"/>
        <v>8</v>
      </c>
      <c r="F604">
        <f t="shared" si="112"/>
        <v>0.9</v>
      </c>
      <c r="G604">
        <f t="shared" si="114"/>
        <v>0</v>
      </c>
      <c r="H604">
        <f t="shared" si="115"/>
        <v>150</v>
      </c>
      <c r="I604">
        <f t="shared" si="116"/>
        <v>65400</v>
      </c>
      <c r="J604">
        <f t="shared" si="116"/>
        <v>21050</v>
      </c>
      <c r="K604">
        <f t="shared" si="113"/>
        <v>44350</v>
      </c>
      <c r="L604">
        <f t="shared" si="117"/>
        <v>0</v>
      </c>
      <c r="M604">
        <f t="shared" si="118"/>
        <v>52</v>
      </c>
      <c r="N604">
        <f t="shared" si="119"/>
        <v>0</v>
      </c>
      <c r="O604">
        <f t="shared" si="120"/>
        <v>780</v>
      </c>
      <c r="P604">
        <f t="shared" si="121"/>
        <v>133837</v>
      </c>
    </row>
    <row r="605" spans="1:16" x14ac:dyDescent="0.3">
      <c r="A605" s="2">
        <v>45530</v>
      </c>
      <c r="B605" t="s">
        <v>7</v>
      </c>
      <c r="C605">
        <v>10</v>
      </c>
      <c r="D605">
        <f t="shared" si="110"/>
        <v>1</v>
      </c>
      <c r="E605">
        <f t="shared" si="111"/>
        <v>8</v>
      </c>
      <c r="F605">
        <f t="shared" si="112"/>
        <v>0.9</v>
      </c>
      <c r="G605">
        <f t="shared" si="114"/>
        <v>270</v>
      </c>
      <c r="H605">
        <f t="shared" si="115"/>
        <v>0</v>
      </c>
      <c r="I605">
        <f t="shared" si="116"/>
        <v>65670</v>
      </c>
      <c r="J605">
        <f t="shared" si="116"/>
        <v>21050</v>
      </c>
      <c r="K605">
        <f t="shared" si="113"/>
        <v>44620</v>
      </c>
      <c r="L605">
        <f t="shared" si="117"/>
        <v>0</v>
      </c>
      <c r="M605">
        <f t="shared" si="118"/>
        <v>52</v>
      </c>
      <c r="N605">
        <f t="shared" si="119"/>
        <v>1404</v>
      </c>
      <c r="O605">
        <f t="shared" si="120"/>
        <v>0</v>
      </c>
      <c r="P605">
        <f t="shared" si="121"/>
        <v>135241</v>
      </c>
    </row>
    <row r="606" spans="1:16" x14ac:dyDescent="0.3">
      <c r="A606" s="2">
        <v>45531</v>
      </c>
      <c r="B606" t="s">
        <v>7</v>
      </c>
      <c r="C606">
        <v>10</v>
      </c>
      <c r="D606">
        <f t="shared" si="110"/>
        <v>2</v>
      </c>
      <c r="E606">
        <f t="shared" si="111"/>
        <v>8</v>
      </c>
      <c r="F606">
        <f t="shared" si="112"/>
        <v>0.9</v>
      </c>
      <c r="G606">
        <f t="shared" si="114"/>
        <v>270</v>
      </c>
      <c r="H606">
        <f t="shared" si="115"/>
        <v>0</v>
      </c>
      <c r="I606">
        <f t="shared" si="116"/>
        <v>65940</v>
      </c>
      <c r="J606">
        <f t="shared" si="116"/>
        <v>21050</v>
      </c>
      <c r="K606">
        <f t="shared" si="113"/>
        <v>44890</v>
      </c>
      <c r="L606">
        <f t="shared" si="117"/>
        <v>0</v>
      </c>
      <c r="M606">
        <f t="shared" si="118"/>
        <v>52</v>
      </c>
      <c r="N606">
        <f t="shared" si="119"/>
        <v>1404</v>
      </c>
      <c r="O606">
        <f t="shared" si="120"/>
        <v>0</v>
      </c>
      <c r="P606">
        <f t="shared" si="121"/>
        <v>136645</v>
      </c>
    </row>
    <row r="607" spans="1:16" x14ac:dyDescent="0.3">
      <c r="A607" s="2">
        <v>45532</v>
      </c>
      <c r="B607" t="s">
        <v>7</v>
      </c>
      <c r="C607">
        <v>10</v>
      </c>
      <c r="D607">
        <f t="shared" si="110"/>
        <v>3</v>
      </c>
      <c r="E607">
        <f t="shared" si="111"/>
        <v>8</v>
      </c>
      <c r="F607">
        <f t="shared" si="112"/>
        <v>0.9</v>
      </c>
      <c r="G607">
        <f t="shared" si="114"/>
        <v>270</v>
      </c>
      <c r="H607">
        <f t="shared" si="115"/>
        <v>0</v>
      </c>
      <c r="I607">
        <f t="shared" si="116"/>
        <v>66210</v>
      </c>
      <c r="J607">
        <f t="shared" si="116"/>
        <v>21050</v>
      </c>
      <c r="K607">
        <f t="shared" si="113"/>
        <v>45160</v>
      </c>
      <c r="L607">
        <f t="shared" si="117"/>
        <v>0</v>
      </c>
      <c r="M607">
        <f t="shared" si="118"/>
        <v>52</v>
      </c>
      <c r="N607">
        <f t="shared" si="119"/>
        <v>1404</v>
      </c>
      <c r="O607">
        <f t="shared" si="120"/>
        <v>0</v>
      </c>
      <c r="P607">
        <f t="shared" si="121"/>
        <v>138049</v>
      </c>
    </row>
    <row r="608" spans="1:16" x14ac:dyDescent="0.3">
      <c r="A608" s="2">
        <v>45533</v>
      </c>
      <c r="B608" t="s">
        <v>7</v>
      </c>
      <c r="C608">
        <v>10</v>
      </c>
      <c r="D608">
        <f t="shared" si="110"/>
        <v>4</v>
      </c>
      <c r="E608">
        <f t="shared" si="111"/>
        <v>8</v>
      </c>
      <c r="F608">
        <f t="shared" si="112"/>
        <v>0.9</v>
      </c>
      <c r="G608">
        <f t="shared" si="114"/>
        <v>270</v>
      </c>
      <c r="H608">
        <f t="shared" si="115"/>
        <v>0</v>
      </c>
      <c r="I608">
        <f t="shared" si="116"/>
        <v>66480</v>
      </c>
      <c r="J608">
        <f t="shared" si="116"/>
        <v>21050</v>
      </c>
      <c r="K608">
        <f t="shared" si="113"/>
        <v>45430</v>
      </c>
      <c r="L608">
        <f t="shared" si="117"/>
        <v>0</v>
      </c>
      <c r="M608">
        <f t="shared" si="118"/>
        <v>52</v>
      </c>
      <c r="N608">
        <f t="shared" si="119"/>
        <v>1404</v>
      </c>
      <c r="O608">
        <f t="shared" si="120"/>
        <v>0</v>
      </c>
      <c r="P608">
        <f t="shared" si="121"/>
        <v>139453</v>
      </c>
    </row>
    <row r="609" spans="1:16" x14ac:dyDescent="0.3">
      <c r="A609" s="2">
        <v>45534</v>
      </c>
      <c r="B609" t="s">
        <v>7</v>
      </c>
      <c r="C609">
        <v>10</v>
      </c>
      <c r="D609">
        <f t="shared" si="110"/>
        <v>5</v>
      </c>
      <c r="E609">
        <f t="shared" si="111"/>
        <v>8</v>
      </c>
      <c r="F609">
        <f t="shared" si="112"/>
        <v>0.9</v>
      </c>
      <c r="G609">
        <f t="shared" si="114"/>
        <v>270</v>
      </c>
      <c r="H609">
        <f t="shared" si="115"/>
        <v>0</v>
      </c>
      <c r="I609">
        <f t="shared" si="116"/>
        <v>66750</v>
      </c>
      <c r="J609">
        <f t="shared" si="116"/>
        <v>21050</v>
      </c>
      <c r="K609">
        <f t="shared" si="113"/>
        <v>45700</v>
      </c>
      <c r="L609">
        <f t="shared" si="117"/>
        <v>0</v>
      </c>
      <c r="M609">
        <f t="shared" si="118"/>
        <v>52</v>
      </c>
      <c r="N609">
        <f t="shared" si="119"/>
        <v>1404</v>
      </c>
      <c r="O609">
        <f t="shared" si="120"/>
        <v>0</v>
      </c>
      <c r="P609">
        <f t="shared" si="121"/>
        <v>140857</v>
      </c>
    </row>
    <row r="610" spans="1:16" x14ac:dyDescent="0.3">
      <c r="A610" s="2">
        <v>45535</v>
      </c>
      <c r="B610" t="s">
        <v>7</v>
      </c>
      <c r="C610">
        <v>10</v>
      </c>
      <c r="D610">
        <f t="shared" si="110"/>
        <v>6</v>
      </c>
      <c r="E610">
        <f t="shared" si="111"/>
        <v>8</v>
      </c>
      <c r="F610">
        <f t="shared" si="112"/>
        <v>0.9</v>
      </c>
      <c r="G610">
        <f t="shared" si="114"/>
        <v>0</v>
      </c>
      <c r="H610">
        <f t="shared" si="115"/>
        <v>0</v>
      </c>
      <c r="I610">
        <f t="shared" si="116"/>
        <v>66750</v>
      </c>
      <c r="J610">
        <f t="shared" si="116"/>
        <v>21050</v>
      </c>
      <c r="K610">
        <f t="shared" si="113"/>
        <v>45700</v>
      </c>
      <c r="L610">
        <f t="shared" si="117"/>
        <v>3</v>
      </c>
      <c r="M610">
        <f t="shared" si="118"/>
        <v>55</v>
      </c>
      <c r="N610">
        <f t="shared" si="119"/>
        <v>0</v>
      </c>
      <c r="O610">
        <f t="shared" si="120"/>
        <v>0</v>
      </c>
      <c r="P610">
        <f t="shared" si="121"/>
        <v>140857</v>
      </c>
    </row>
    <row r="611" spans="1:16" x14ac:dyDescent="0.3">
      <c r="A611" s="2">
        <v>45536</v>
      </c>
      <c r="B611" t="s">
        <v>7</v>
      </c>
      <c r="C611">
        <v>10</v>
      </c>
      <c r="D611">
        <f t="shared" si="110"/>
        <v>7</v>
      </c>
      <c r="E611">
        <f t="shared" si="111"/>
        <v>9</v>
      </c>
      <c r="F611">
        <f t="shared" si="112"/>
        <v>0.9</v>
      </c>
      <c r="G611">
        <f t="shared" si="114"/>
        <v>0</v>
      </c>
      <c r="H611">
        <f t="shared" si="115"/>
        <v>150</v>
      </c>
      <c r="I611">
        <f t="shared" si="116"/>
        <v>66750</v>
      </c>
      <c r="J611">
        <f t="shared" si="116"/>
        <v>21200</v>
      </c>
      <c r="K611">
        <f t="shared" si="113"/>
        <v>45550</v>
      </c>
      <c r="L611">
        <f t="shared" si="117"/>
        <v>0</v>
      </c>
      <c r="M611">
        <f t="shared" si="118"/>
        <v>55</v>
      </c>
      <c r="N611">
        <f t="shared" si="119"/>
        <v>0</v>
      </c>
      <c r="O611">
        <f t="shared" si="120"/>
        <v>825</v>
      </c>
      <c r="P611">
        <f t="shared" si="121"/>
        <v>140032</v>
      </c>
    </row>
    <row r="612" spans="1:16" x14ac:dyDescent="0.3">
      <c r="A612" s="2">
        <v>45537</v>
      </c>
      <c r="B612" t="s">
        <v>7</v>
      </c>
      <c r="C612">
        <v>10</v>
      </c>
      <c r="D612">
        <f t="shared" si="110"/>
        <v>1</v>
      </c>
      <c r="E612">
        <f t="shared" si="111"/>
        <v>9</v>
      </c>
      <c r="F612">
        <f t="shared" si="112"/>
        <v>0.9</v>
      </c>
      <c r="G612">
        <f t="shared" si="114"/>
        <v>270</v>
      </c>
      <c r="H612">
        <f t="shared" si="115"/>
        <v>0</v>
      </c>
      <c r="I612">
        <f t="shared" si="116"/>
        <v>67020</v>
      </c>
      <c r="J612">
        <f t="shared" si="116"/>
        <v>21200</v>
      </c>
      <c r="K612">
        <f t="shared" si="113"/>
        <v>45820</v>
      </c>
      <c r="L612">
        <f t="shared" si="117"/>
        <v>0</v>
      </c>
      <c r="M612">
        <f t="shared" si="118"/>
        <v>55</v>
      </c>
      <c r="N612">
        <f t="shared" si="119"/>
        <v>1485</v>
      </c>
      <c r="O612">
        <f t="shared" si="120"/>
        <v>0</v>
      </c>
      <c r="P612">
        <f t="shared" si="121"/>
        <v>141517</v>
      </c>
    </row>
    <row r="613" spans="1:16" x14ac:dyDescent="0.3">
      <c r="A613" s="2">
        <v>45538</v>
      </c>
      <c r="B613" t="s">
        <v>7</v>
      </c>
      <c r="C613">
        <v>10</v>
      </c>
      <c r="D613">
        <f t="shared" si="110"/>
        <v>2</v>
      </c>
      <c r="E613">
        <f t="shared" si="111"/>
        <v>9</v>
      </c>
      <c r="F613">
        <f t="shared" si="112"/>
        <v>0.9</v>
      </c>
      <c r="G613">
        <f t="shared" si="114"/>
        <v>270</v>
      </c>
      <c r="H613">
        <f t="shared" si="115"/>
        <v>0</v>
      </c>
      <c r="I613">
        <f t="shared" si="116"/>
        <v>67290</v>
      </c>
      <c r="J613">
        <f t="shared" si="116"/>
        <v>21200</v>
      </c>
      <c r="K613">
        <f t="shared" si="113"/>
        <v>46090</v>
      </c>
      <c r="L613">
        <f t="shared" si="117"/>
        <v>0</v>
      </c>
      <c r="M613">
        <f t="shared" si="118"/>
        <v>55</v>
      </c>
      <c r="N613">
        <f t="shared" si="119"/>
        <v>1485</v>
      </c>
      <c r="O613">
        <f t="shared" si="120"/>
        <v>0</v>
      </c>
      <c r="P613">
        <f t="shared" si="121"/>
        <v>143002</v>
      </c>
    </row>
    <row r="614" spans="1:16" x14ac:dyDescent="0.3">
      <c r="A614" s="2">
        <v>45539</v>
      </c>
      <c r="B614" t="s">
        <v>7</v>
      </c>
      <c r="C614">
        <v>10</v>
      </c>
      <c r="D614">
        <f t="shared" si="110"/>
        <v>3</v>
      </c>
      <c r="E614">
        <f t="shared" si="111"/>
        <v>9</v>
      </c>
      <c r="F614">
        <f t="shared" si="112"/>
        <v>0.9</v>
      </c>
      <c r="G614">
        <f t="shared" si="114"/>
        <v>270</v>
      </c>
      <c r="H614">
        <f t="shared" si="115"/>
        <v>0</v>
      </c>
      <c r="I614">
        <f t="shared" si="116"/>
        <v>67560</v>
      </c>
      <c r="J614">
        <f t="shared" si="116"/>
        <v>21200</v>
      </c>
      <c r="K614">
        <f t="shared" si="113"/>
        <v>46360</v>
      </c>
      <c r="L614">
        <f t="shared" si="117"/>
        <v>0</v>
      </c>
      <c r="M614">
        <f t="shared" si="118"/>
        <v>55</v>
      </c>
      <c r="N614">
        <f t="shared" si="119"/>
        <v>1485</v>
      </c>
      <c r="O614">
        <f t="shared" si="120"/>
        <v>0</v>
      </c>
      <c r="P614">
        <f t="shared" si="121"/>
        <v>144487</v>
      </c>
    </row>
    <row r="615" spans="1:16" x14ac:dyDescent="0.3">
      <c r="A615" s="2">
        <v>45540</v>
      </c>
      <c r="B615" t="s">
        <v>7</v>
      </c>
      <c r="C615">
        <v>10</v>
      </c>
      <c r="D615">
        <f t="shared" si="110"/>
        <v>4</v>
      </c>
      <c r="E615">
        <f t="shared" si="111"/>
        <v>9</v>
      </c>
      <c r="F615">
        <f t="shared" si="112"/>
        <v>0.9</v>
      </c>
      <c r="G615">
        <f t="shared" si="114"/>
        <v>270</v>
      </c>
      <c r="H615">
        <f t="shared" si="115"/>
        <v>0</v>
      </c>
      <c r="I615">
        <f t="shared" si="116"/>
        <v>67830</v>
      </c>
      <c r="J615">
        <f t="shared" si="116"/>
        <v>21200</v>
      </c>
      <c r="K615">
        <f t="shared" si="113"/>
        <v>46630</v>
      </c>
      <c r="L615">
        <f t="shared" si="117"/>
        <v>0</v>
      </c>
      <c r="M615">
        <f t="shared" si="118"/>
        <v>55</v>
      </c>
      <c r="N615">
        <f t="shared" si="119"/>
        <v>1485</v>
      </c>
      <c r="O615">
        <f t="shared" si="120"/>
        <v>0</v>
      </c>
      <c r="P615">
        <f t="shared" si="121"/>
        <v>145972</v>
      </c>
    </row>
    <row r="616" spans="1:16" x14ac:dyDescent="0.3">
      <c r="A616" s="2">
        <v>45541</v>
      </c>
      <c r="B616" t="s">
        <v>7</v>
      </c>
      <c r="C616">
        <v>10</v>
      </c>
      <c r="D616">
        <f t="shared" si="110"/>
        <v>5</v>
      </c>
      <c r="E616">
        <f t="shared" si="111"/>
        <v>9</v>
      </c>
      <c r="F616">
        <f t="shared" si="112"/>
        <v>0.9</v>
      </c>
      <c r="G616">
        <f t="shared" si="114"/>
        <v>270</v>
      </c>
      <c r="H616">
        <f t="shared" si="115"/>
        <v>0</v>
      </c>
      <c r="I616">
        <f t="shared" si="116"/>
        <v>68100</v>
      </c>
      <c r="J616">
        <f t="shared" si="116"/>
        <v>21200</v>
      </c>
      <c r="K616">
        <f t="shared" si="113"/>
        <v>46900</v>
      </c>
      <c r="L616">
        <f t="shared" si="117"/>
        <v>0</v>
      </c>
      <c r="M616">
        <f t="shared" si="118"/>
        <v>55</v>
      </c>
      <c r="N616">
        <f t="shared" si="119"/>
        <v>1485</v>
      </c>
      <c r="O616">
        <f t="shared" si="120"/>
        <v>0</v>
      </c>
      <c r="P616">
        <f t="shared" si="121"/>
        <v>147457</v>
      </c>
    </row>
    <row r="617" spans="1:16" x14ac:dyDescent="0.3">
      <c r="A617" s="2">
        <v>45542</v>
      </c>
      <c r="B617" t="s">
        <v>7</v>
      </c>
      <c r="C617">
        <v>10</v>
      </c>
      <c r="D617">
        <f t="shared" si="110"/>
        <v>6</v>
      </c>
      <c r="E617">
        <f t="shared" si="111"/>
        <v>9</v>
      </c>
      <c r="F617">
        <f t="shared" si="112"/>
        <v>0.9</v>
      </c>
      <c r="G617">
        <f t="shared" si="114"/>
        <v>0</v>
      </c>
      <c r="H617">
        <f t="shared" si="115"/>
        <v>0</v>
      </c>
      <c r="I617">
        <f t="shared" si="116"/>
        <v>68100</v>
      </c>
      <c r="J617">
        <f t="shared" si="116"/>
        <v>21200</v>
      </c>
      <c r="K617">
        <f t="shared" si="113"/>
        <v>46900</v>
      </c>
      <c r="L617">
        <f t="shared" si="117"/>
        <v>0</v>
      </c>
      <c r="M617">
        <f t="shared" si="118"/>
        <v>55</v>
      </c>
      <c r="N617">
        <f t="shared" si="119"/>
        <v>0</v>
      </c>
      <c r="O617">
        <f t="shared" si="120"/>
        <v>0</v>
      </c>
      <c r="P617">
        <f t="shared" si="121"/>
        <v>147457</v>
      </c>
    </row>
    <row r="618" spans="1:16" x14ac:dyDescent="0.3">
      <c r="A618" s="2">
        <v>45543</v>
      </c>
      <c r="B618" t="s">
        <v>7</v>
      </c>
      <c r="C618">
        <v>10</v>
      </c>
      <c r="D618">
        <f t="shared" si="110"/>
        <v>7</v>
      </c>
      <c r="E618">
        <f t="shared" si="111"/>
        <v>9</v>
      </c>
      <c r="F618">
        <f t="shared" si="112"/>
        <v>0.9</v>
      </c>
      <c r="G618">
        <f t="shared" si="114"/>
        <v>0</v>
      </c>
      <c r="H618">
        <f t="shared" si="115"/>
        <v>150</v>
      </c>
      <c r="I618">
        <f t="shared" si="116"/>
        <v>68100</v>
      </c>
      <c r="J618">
        <f t="shared" si="116"/>
        <v>21350</v>
      </c>
      <c r="K618">
        <f t="shared" si="113"/>
        <v>46750</v>
      </c>
      <c r="L618">
        <f t="shared" si="117"/>
        <v>0</v>
      </c>
      <c r="M618">
        <f t="shared" si="118"/>
        <v>55</v>
      </c>
      <c r="N618">
        <f t="shared" si="119"/>
        <v>0</v>
      </c>
      <c r="O618">
        <f t="shared" si="120"/>
        <v>825</v>
      </c>
      <c r="P618">
        <f t="shared" si="121"/>
        <v>146632</v>
      </c>
    </row>
    <row r="619" spans="1:16" x14ac:dyDescent="0.3">
      <c r="A619" s="2">
        <v>45544</v>
      </c>
      <c r="B619" t="s">
        <v>7</v>
      </c>
      <c r="C619">
        <v>10</v>
      </c>
      <c r="D619">
        <f t="shared" si="110"/>
        <v>1</v>
      </c>
      <c r="E619">
        <f t="shared" si="111"/>
        <v>9</v>
      </c>
      <c r="F619">
        <f t="shared" si="112"/>
        <v>0.9</v>
      </c>
      <c r="G619">
        <f t="shared" si="114"/>
        <v>270</v>
      </c>
      <c r="H619">
        <f t="shared" si="115"/>
        <v>0</v>
      </c>
      <c r="I619">
        <f t="shared" si="116"/>
        <v>68370</v>
      </c>
      <c r="J619">
        <f t="shared" si="116"/>
        <v>21350</v>
      </c>
      <c r="K619">
        <f t="shared" si="113"/>
        <v>47020</v>
      </c>
      <c r="L619">
        <f t="shared" si="117"/>
        <v>0</v>
      </c>
      <c r="M619">
        <f t="shared" si="118"/>
        <v>55</v>
      </c>
      <c r="N619">
        <f t="shared" si="119"/>
        <v>1485</v>
      </c>
      <c r="O619">
        <f t="shared" si="120"/>
        <v>0</v>
      </c>
      <c r="P619">
        <f t="shared" si="121"/>
        <v>148117</v>
      </c>
    </row>
    <row r="620" spans="1:16" x14ac:dyDescent="0.3">
      <c r="A620" s="2">
        <v>45545</v>
      </c>
      <c r="B620" t="s">
        <v>7</v>
      </c>
      <c r="C620">
        <v>10</v>
      </c>
      <c r="D620">
        <f t="shared" si="110"/>
        <v>2</v>
      </c>
      <c r="E620">
        <f t="shared" si="111"/>
        <v>9</v>
      </c>
      <c r="F620">
        <f t="shared" si="112"/>
        <v>0.9</v>
      </c>
      <c r="G620">
        <f t="shared" si="114"/>
        <v>270</v>
      </c>
      <c r="H620">
        <f t="shared" si="115"/>
        <v>0</v>
      </c>
      <c r="I620">
        <f t="shared" si="116"/>
        <v>68640</v>
      </c>
      <c r="J620">
        <f t="shared" si="116"/>
        <v>21350</v>
      </c>
      <c r="K620">
        <f t="shared" si="113"/>
        <v>47290</v>
      </c>
      <c r="L620">
        <f t="shared" si="117"/>
        <v>0</v>
      </c>
      <c r="M620">
        <f t="shared" si="118"/>
        <v>55</v>
      </c>
      <c r="N620">
        <f t="shared" si="119"/>
        <v>1485</v>
      </c>
      <c r="O620">
        <f t="shared" si="120"/>
        <v>0</v>
      </c>
      <c r="P620">
        <f t="shared" si="121"/>
        <v>149602</v>
      </c>
    </row>
    <row r="621" spans="1:16" x14ac:dyDescent="0.3">
      <c r="A621" s="2">
        <v>45546</v>
      </c>
      <c r="B621" t="s">
        <v>7</v>
      </c>
      <c r="C621">
        <v>10</v>
      </c>
      <c r="D621">
        <f t="shared" si="110"/>
        <v>3</v>
      </c>
      <c r="E621">
        <f t="shared" si="111"/>
        <v>9</v>
      </c>
      <c r="F621">
        <f t="shared" si="112"/>
        <v>0.9</v>
      </c>
      <c r="G621">
        <f t="shared" si="114"/>
        <v>270</v>
      </c>
      <c r="H621">
        <f t="shared" si="115"/>
        <v>0</v>
      </c>
      <c r="I621">
        <f t="shared" si="116"/>
        <v>68910</v>
      </c>
      <c r="J621">
        <f t="shared" si="116"/>
        <v>21350</v>
      </c>
      <c r="K621">
        <f t="shared" si="113"/>
        <v>47560</v>
      </c>
      <c r="L621">
        <f t="shared" si="117"/>
        <v>0</v>
      </c>
      <c r="M621">
        <f t="shared" si="118"/>
        <v>55</v>
      </c>
      <c r="N621">
        <f t="shared" si="119"/>
        <v>1485</v>
      </c>
      <c r="O621">
        <f t="shared" si="120"/>
        <v>0</v>
      </c>
      <c r="P621">
        <f t="shared" si="121"/>
        <v>151087</v>
      </c>
    </row>
    <row r="622" spans="1:16" x14ac:dyDescent="0.3">
      <c r="A622" s="2">
        <v>45547</v>
      </c>
      <c r="B622" t="s">
        <v>7</v>
      </c>
      <c r="C622">
        <v>10</v>
      </c>
      <c r="D622">
        <f t="shared" si="110"/>
        <v>4</v>
      </c>
      <c r="E622">
        <f t="shared" si="111"/>
        <v>9</v>
      </c>
      <c r="F622">
        <f t="shared" si="112"/>
        <v>0.9</v>
      </c>
      <c r="G622">
        <f t="shared" si="114"/>
        <v>270</v>
      </c>
      <c r="H622">
        <f t="shared" si="115"/>
        <v>0</v>
      </c>
      <c r="I622">
        <f t="shared" si="116"/>
        <v>69180</v>
      </c>
      <c r="J622">
        <f t="shared" si="116"/>
        <v>21350</v>
      </c>
      <c r="K622">
        <f t="shared" si="113"/>
        <v>47830</v>
      </c>
      <c r="L622">
        <f t="shared" si="117"/>
        <v>0</v>
      </c>
      <c r="M622">
        <f t="shared" si="118"/>
        <v>55</v>
      </c>
      <c r="N622">
        <f t="shared" si="119"/>
        <v>1485</v>
      </c>
      <c r="O622">
        <f t="shared" si="120"/>
        <v>0</v>
      </c>
      <c r="P622">
        <f t="shared" si="121"/>
        <v>152572</v>
      </c>
    </row>
    <row r="623" spans="1:16" x14ac:dyDescent="0.3">
      <c r="A623" s="2">
        <v>45548</v>
      </c>
      <c r="B623" t="s">
        <v>7</v>
      </c>
      <c r="C623">
        <v>10</v>
      </c>
      <c r="D623">
        <f t="shared" si="110"/>
        <v>5</v>
      </c>
      <c r="E623">
        <f t="shared" si="111"/>
        <v>9</v>
      </c>
      <c r="F623">
        <f t="shared" si="112"/>
        <v>0.9</v>
      </c>
      <c r="G623">
        <f t="shared" si="114"/>
        <v>270</v>
      </c>
      <c r="H623">
        <f t="shared" si="115"/>
        <v>0</v>
      </c>
      <c r="I623">
        <f t="shared" si="116"/>
        <v>69450</v>
      </c>
      <c r="J623">
        <f t="shared" si="116"/>
        <v>21350</v>
      </c>
      <c r="K623">
        <f t="shared" si="113"/>
        <v>48100</v>
      </c>
      <c r="L623">
        <f t="shared" si="117"/>
        <v>0</v>
      </c>
      <c r="M623">
        <f t="shared" si="118"/>
        <v>55</v>
      </c>
      <c r="N623">
        <f t="shared" si="119"/>
        <v>1485</v>
      </c>
      <c r="O623">
        <f t="shared" si="120"/>
        <v>0</v>
      </c>
      <c r="P623">
        <f t="shared" si="121"/>
        <v>154057</v>
      </c>
    </row>
    <row r="624" spans="1:16" x14ac:dyDescent="0.3">
      <c r="A624" s="2">
        <v>45549</v>
      </c>
      <c r="B624" t="s">
        <v>7</v>
      </c>
      <c r="C624">
        <v>10</v>
      </c>
      <c r="D624">
        <f t="shared" si="110"/>
        <v>6</v>
      </c>
      <c r="E624">
        <f t="shared" si="111"/>
        <v>9</v>
      </c>
      <c r="F624">
        <f t="shared" si="112"/>
        <v>0.9</v>
      </c>
      <c r="G624">
        <f t="shared" si="114"/>
        <v>0</v>
      </c>
      <c r="H624">
        <f t="shared" si="115"/>
        <v>0</v>
      </c>
      <c r="I624">
        <f t="shared" si="116"/>
        <v>69450</v>
      </c>
      <c r="J624">
        <f t="shared" si="116"/>
        <v>21350</v>
      </c>
      <c r="K624">
        <f t="shared" si="113"/>
        <v>48100</v>
      </c>
      <c r="L624">
        <f t="shared" si="117"/>
        <v>0</v>
      </c>
      <c r="M624">
        <f t="shared" si="118"/>
        <v>55</v>
      </c>
      <c r="N624">
        <f t="shared" si="119"/>
        <v>0</v>
      </c>
      <c r="O624">
        <f t="shared" si="120"/>
        <v>0</v>
      </c>
      <c r="P624">
        <f t="shared" si="121"/>
        <v>154057</v>
      </c>
    </row>
    <row r="625" spans="1:16" x14ac:dyDescent="0.3">
      <c r="A625" s="2">
        <v>45550</v>
      </c>
      <c r="B625" t="s">
        <v>7</v>
      </c>
      <c r="C625">
        <v>10</v>
      </c>
      <c r="D625">
        <f t="shared" si="110"/>
        <v>7</v>
      </c>
      <c r="E625">
        <f t="shared" si="111"/>
        <v>9</v>
      </c>
      <c r="F625">
        <f t="shared" si="112"/>
        <v>0.9</v>
      </c>
      <c r="G625">
        <f t="shared" si="114"/>
        <v>0</v>
      </c>
      <c r="H625">
        <f t="shared" si="115"/>
        <v>150</v>
      </c>
      <c r="I625">
        <f t="shared" si="116"/>
        <v>69450</v>
      </c>
      <c r="J625">
        <f t="shared" si="116"/>
        <v>21500</v>
      </c>
      <c r="K625">
        <f t="shared" si="113"/>
        <v>47950</v>
      </c>
      <c r="L625">
        <f t="shared" si="117"/>
        <v>0</v>
      </c>
      <c r="M625">
        <f t="shared" si="118"/>
        <v>55</v>
      </c>
      <c r="N625">
        <f t="shared" si="119"/>
        <v>0</v>
      </c>
      <c r="O625">
        <f t="shared" si="120"/>
        <v>825</v>
      </c>
      <c r="P625">
        <f t="shared" si="121"/>
        <v>153232</v>
      </c>
    </row>
    <row r="626" spans="1:16" x14ac:dyDescent="0.3">
      <c r="A626" s="2">
        <v>45551</v>
      </c>
      <c r="B626" t="s">
        <v>7</v>
      </c>
      <c r="C626">
        <v>10</v>
      </c>
      <c r="D626">
        <f t="shared" si="110"/>
        <v>1</v>
      </c>
      <c r="E626">
        <f t="shared" si="111"/>
        <v>9</v>
      </c>
      <c r="F626">
        <f t="shared" si="112"/>
        <v>0.9</v>
      </c>
      <c r="G626">
        <f t="shared" si="114"/>
        <v>270</v>
      </c>
      <c r="H626">
        <f t="shared" si="115"/>
        <v>0</v>
      </c>
      <c r="I626">
        <f t="shared" si="116"/>
        <v>69720</v>
      </c>
      <c r="J626">
        <f t="shared" si="116"/>
        <v>21500</v>
      </c>
      <c r="K626">
        <f t="shared" si="113"/>
        <v>48220</v>
      </c>
      <c r="L626">
        <f t="shared" si="117"/>
        <v>0</v>
      </c>
      <c r="M626">
        <f t="shared" si="118"/>
        <v>55</v>
      </c>
      <c r="N626">
        <f t="shared" si="119"/>
        <v>1485</v>
      </c>
      <c r="O626">
        <f t="shared" si="120"/>
        <v>0</v>
      </c>
      <c r="P626">
        <f t="shared" si="121"/>
        <v>154717</v>
      </c>
    </row>
    <row r="627" spans="1:16" x14ac:dyDescent="0.3">
      <c r="A627" s="2">
        <v>45552</v>
      </c>
      <c r="B627" t="s">
        <v>7</v>
      </c>
      <c r="C627">
        <v>10</v>
      </c>
      <c r="D627">
        <f t="shared" si="110"/>
        <v>2</v>
      </c>
      <c r="E627">
        <f t="shared" si="111"/>
        <v>9</v>
      </c>
      <c r="F627">
        <f t="shared" si="112"/>
        <v>0.9</v>
      </c>
      <c r="G627">
        <f t="shared" si="114"/>
        <v>270</v>
      </c>
      <c r="H627">
        <f t="shared" si="115"/>
        <v>0</v>
      </c>
      <c r="I627">
        <f t="shared" si="116"/>
        <v>69990</v>
      </c>
      <c r="J627">
        <f t="shared" si="116"/>
        <v>21500</v>
      </c>
      <c r="K627">
        <f t="shared" si="113"/>
        <v>48490</v>
      </c>
      <c r="L627">
        <f t="shared" si="117"/>
        <v>0</v>
      </c>
      <c r="M627">
        <f t="shared" si="118"/>
        <v>55</v>
      </c>
      <c r="N627">
        <f t="shared" si="119"/>
        <v>1485</v>
      </c>
      <c r="O627">
        <f t="shared" si="120"/>
        <v>0</v>
      </c>
      <c r="P627">
        <f t="shared" si="121"/>
        <v>156202</v>
      </c>
    </row>
    <row r="628" spans="1:16" x14ac:dyDescent="0.3">
      <c r="A628" s="2">
        <v>45553</v>
      </c>
      <c r="B628" t="s">
        <v>7</v>
      </c>
      <c r="C628">
        <v>10</v>
      </c>
      <c r="D628">
        <f t="shared" si="110"/>
        <v>3</v>
      </c>
      <c r="E628">
        <f t="shared" si="111"/>
        <v>9</v>
      </c>
      <c r="F628">
        <f t="shared" si="112"/>
        <v>0.9</v>
      </c>
      <c r="G628">
        <f t="shared" si="114"/>
        <v>270</v>
      </c>
      <c r="H628">
        <f t="shared" si="115"/>
        <v>0</v>
      </c>
      <c r="I628">
        <f t="shared" si="116"/>
        <v>70260</v>
      </c>
      <c r="J628">
        <f t="shared" si="116"/>
        <v>21500</v>
      </c>
      <c r="K628">
        <f t="shared" si="113"/>
        <v>48760</v>
      </c>
      <c r="L628">
        <f t="shared" si="117"/>
        <v>0</v>
      </c>
      <c r="M628">
        <f t="shared" si="118"/>
        <v>55</v>
      </c>
      <c r="N628">
        <f t="shared" si="119"/>
        <v>1485</v>
      </c>
      <c r="O628">
        <f t="shared" si="120"/>
        <v>0</v>
      </c>
      <c r="P628">
        <f t="shared" si="121"/>
        <v>157687</v>
      </c>
    </row>
    <row r="629" spans="1:16" x14ac:dyDescent="0.3">
      <c r="A629" s="2">
        <v>45554</v>
      </c>
      <c r="B629" t="s">
        <v>7</v>
      </c>
      <c r="C629">
        <v>10</v>
      </c>
      <c r="D629">
        <f t="shared" si="110"/>
        <v>4</v>
      </c>
      <c r="E629">
        <f t="shared" si="111"/>
        <v>9</v>
      </c>
      <c r="F629">
        <f t="shared" si="112"/>
        <v>0.9</v>
      </c>
      <c r="G629">
        <f t="shared" si="114"/>
        <v>270</v>
      </c>
      <c r="H629">
        <f t="shared" si="115"/>
        <v>0</v>
      </c>
      <c r="I629">
        <f t="shared" si="116"/>
        <v>70530</v>
      </c>
      <c r="J629">
        <f t="shared" si="116"/>
        <v>21500</v>
      </c>
      <c r="K629">
        <f t="shared" si="113"/>
        <v>49030</v>
      </c>
      <c r="L629">
        <f t="shared" si="117"/>
        <v>0</v>
      </c>
      <c r="M629">
        <f t="shared" si="118"/>
        <v>55</v>
      </c>
      <c r="N629">
        <f t="shared" si="119"/>
        <v>1485</v>
      </c>
      <c r="O629">
        <f t="shared" si="120"/>
        <v>0</v>
      </c>
      <c r="P629">
        <f t="shared" si="121"/>
        <v>159172</v>
      </c>
    </row>
    <row r="630" spans="1:16" x14ac:dyDescent="0.3">
      <c r="A630" s="2">
        <v>45555</v>
      </c>
      <c r="B630" t="s">
        <v>7</v>
      </c>
      <c r="C630">
        <v>10</v>
      </c>
      <c r="D630">
        <f t="shared" si="110"/>
        <v>5</v>
      </c>
      <c r="E630">
        <f t="shared" si="111"/>
        <v>9</v>
      </c>
      <c r="F630">
        <f t="shared" si="112"/>
        <v>0.9</v>
      </c>
      <c r="G630">
        <f t="shared" si="114"/>
        <v>270</v>
      </c>
      <c r="H630">
        <f t="shared" si="115"/>
        <v>0</v>
      </c>
      <c r="I630">
        <f t="shared" si="116"/>
        <v>70800</v>
      </c>
      <c r="J630">
        <f t="shared" si="116"/>
        <v>21500</v>
      </c>
      <c r="K630">
        <f t="shared" si="113"/>
        <v>49300</v>
      </c>
      <c r="L630">
        <f t="shared" si="117"/>
        <v>0</v>
      </c>
      <c r="M630">
        <f t="shared" si="118"/>
        <v>55</v>
      </c>
      <c r="N630">
        <f t="shared" si="119"/>
        <v>1485</v>
      </c>
      <c r="O630">
        <f t="shared" si="120"/>
        <v>0</v>
      </c>
      <c r="P630">
        <f t="shared" si="121"/>
        <v>160657</v>
      </c>
    </row>
    <row r="631" spans="1:16" x14ac:dyDescent="0.3">
      <c r="A631" s="2">
        <v>45556</v>
      </c>
      <c r="B631" t="s">
        <v>7</v>
      </c>
      <c r="C631">
        <v>10</v>
      </c>
      <c r="D631">
        <f t="shared" si="110"/>
        <v>6</v>
      </c>
      <c r="E631">
        <f t="shared" si="111"/>
        <v>9</v>
      </c>
      <c r="F631">
        <f t="shared" si="112"/>
        <v>0.9</v>
      </c>
      <c r="G631">
        <f t="shared" si="114"/>
        <v>0</v>
      </c>
      <c r="H631">
        <f t="shared" si="115"/>
        <v>0</v>
      </c>
      <c r="I631">
        <f t="shared" si="116"/>
        <v>70800</v>
      </c>
      <c r="J631">
        <f t="shared" si="116"/>
        <v>21500</v>
      </c>
      <c r="K631">
        <f t="shared" si="113"/>
        <v>49300</v>
      </c>
      <c r="L631">
        <f t="shared" si="117"/>
        <v>0</v>
      </c>
      <c r="M631">
        <f t="shared" si="118"/>
        <v>55</v>
      </c>
      <c r="N631">
        <f t="shared" si="119"/>
        <v>0</v>
      </c>
      <c r="O631">
        <f t="shared" si="120"/>
        <v>0</v>
      </c>
      <c r="P631">
        <f t="shared" si="121"/>
        <v>160657</v>
      </c>
    </row>
    <row r="632" spans="1:16" x14ac:dyDescent="0.3">
      <c r="A632" s="2">
        <v>45557</v>
      </c>
      <c r="B632" t="s">
        <v>7</v>
      </c>
      <c r="C632">
        <v>10</v>
      </c>
      <c r="D632">
        <f t="shared" si="110"/>
        <v>7</v>
      </c>
      <c r="E632">
        <f t="shared" si="111"/>
        <v>9</v>
      </c>
      <c r="F632">
        <f t="shared" si="112"/>
        <v>0.9</v>
      </c>
      <c r="G632">
        <f t="shared" si="114"/>
        <v>0</v>
      </c>
      <c r="H632">
        <f t="shared" si="115"/>
        <v>150</v>
      </c>
      <c r="I632">
        <f t="shared" si="116"/>
        <v>70800</v>
      </c>
      <c r="J632">
        <f t="shared" si="116"/>
        <v>21650</v>
      </c>
      <c r="K632">
        <f t="shared" si="113"/>
        <v>49150</v>
      </c>
      <c r="L632">
        <f t="shared" si="117"/>
        <v>0</v>
      </c>
      <c r="M632">
        <f t="shared" si="118"/>
        <v>55</v>
      </c>
      <c r="N632">
        <f t="shared" si="119"/>
        <v>0</v>
      </c>
      <c r="O632">
        <f t="shared" si="120"/>
        <v>825</v>
      </c>
      <c r="P632">
        <f t="shared" si="121"/>
        <v>159832</v>
      </c>
    </row>
    <row r="633" spans="1:16" x14ac:dyDescent="0.3">
      <c r="A633" s="2">
        <v>45558</v>
      </c>
      <c r="B633" t="s">
        <v>8</v>
      </c>
      <c r="C633">
        <v>10</v>
      </c>
      <c r="D633">
        <f t="shared" si="110"/>
        <v>1</v>
      </c>
      <c r="E633">
        <f t="shared" si="111"/>
        <v>9</v>
      </c>
      <c r="F633">
        <f t="shared" si="112"/>
        <v>0.4</v>
      </c>
      <c r="G633">
        <f t="shared" si="114"/>
        <v>120</v>
      </c>
      <c r="H633">
        <f t="shared" si="115"/>
        <v>0</v>
      </c>
      <c r="I633">
        <f t="shared" si="116"/>
        <v>70920</v>
      </c>
      <c r="J633">
        <f t="shared" si="116"/>
        <v>21650</v>
      </c>
      <c r="K633">
        <f t="shared" si="113"/>
        <v>49270</v>
      </c>
      <c r="L633">
        <f t="shared" si="117"/>
        <v>0</v>
      </c>
      <c r="M633">
        <f t="shared" si="118"/>
        <v>55</v>
      </c>
      <c r="N633">
        <f t="shared" si="119"/>
        <v>660</v>
      </c>
      <c r="O633">
        <f t="shared" si="120"/>
        <v>0</v>
      </c>
      <c r="P633">
        <f t="shared" si="121"/>
        <v>160492</v>
      </c>
    </row>
    <row r="634" spans="1:16" x14ac:dyDescent="0.3">
      <c r="A634" s="2">
        <v>45559</v>
      </c>
      <c r="B634" t="s">
        <v>8</v>
      </c>
      <c r="C634">
        <v>10</v>
      </c>
      <c r="D634">
        <f t="shared" si="110"/>
        <v>2</v>
      </c>
      <c r="E634">
        <f t="shared" si="111"/>
        <v>9</v>
      </c>
      <c r="F634">
        <f t="shared" si="112"/>
        <v>0.4</v>
      </c>
      <c r="G634">
        <f t="shared" si="114"/>
        <v>120</v>
      </c>
      <c r="H634">
        <f t="shared" si="115"/>
        <v>0</v>
      </c>
      <c r="I634">
        <f t="shared" si="116"/>
        <v>71040</v>
      </c>
      <c r="J634">
        <f t="shared" si="116"/>
        <v>21650</v>
      </c>
      <c r="K634">
        <f t="shared" si="113"/>
        <v>49390</v>
      </c>
      <c r="L634">
        <f t="shared" si="117"/>
        <v>0</v>
      </c>
      <c r="M634">
        <f t="shared" si="118"/>
        <v>55</v>
      </c>
      <c r="N634">
        <f t="shared" si="119"/>
        <v>660</v>
      </c>
      <c r="O634">
        <f t="shared" si="120"/>
        <v>0</v>
      </c>
      <c r="P634">
        <f t="shared" si="121"/>
        <v>161152</v>
      </c>
    </row>
    <row r="635" spans="1:16" x14ac:dyDescent="0.3">
      <c r="A635" s="2">
        <v>45560</v>
      </c>
      <c r="B635" t="s">
        <v>8</v>
      </c>
      <c r="C635">
        <v>10</v>
      </c>
      <c r="D635">
        <f t="shared" si="110"/>
        <v>3</v>
      </c>
      <c r="E635">
        <f t="shared" si="111"/>
        <v>9</v>
      </c>
      <c r="F635">
        <f t="shared" si="112"/>
        <v>0.4</v>
      </c>
      <c r="G635">
        <f t="shared" si="114"/>
        <v>120</v>
      </c>
      <c r="H635">
        <f t="shared" si="115"/>
        <v>0</v>
      </c>
      <c r="I635">
        <f t="shared" si="116"/>
        <v>71160</v>
      </c>
      <c r="J635">
        <f t="shared" si="116"/>
        <v>21650</v>
      </c>
      <c r="K635">
        <f t="shared" si="113"/>
        <v>49510</v>
      </c>
      <c r="L635">
        <f t="shared" si="117"/>
        <v>0</v>
      </c>
      <c r="M635">
        <f t="shared" si="118"/>
        <v>55</v>
      </c>
      <c r="N635">
        <f t="shared" si="119"/>
        <v>660</v>
      </c>
      <c r="O635">
        <f t="shared" si="120"/>
        <v>0</v>
      </c>
      <c r="P635">
        <f t="shared" si="121"/>
        <v>161812</v>
      </c>
    </row>
    <row r="636" spans="1:16" x14ac:dyDescent="0.3">
      <c r="A636" s="2">
        <v>45561</v>
      </c>
      <c r="B636" t="s">
        <v>8</v>
      </c>
      <c r="C636">
        <v>10</v>
      </c>
      <c r="D636">
        <f t="shared" si="110"/>
        <v>4</v>
      </c>
      <c r="E636">
        <f t="shared" si="111"/>
        <v>9</v>
      </c>
      <c r="F636">
        <f t="shared" si="112"/>
        <v>0.4</v>
      </c>
      <c r="G636">
        <f t="shared" si="114"/>
        <v>120</v>
      </c>
      <c r="H636">
        <f t="shared" si="115"/>
        <v>0</v>
      </c>
      <c r="I636">
        <f t="shared" si="116"/>
        <v>71280</v>
      </c>
      <c r="J636">
        <f t="shared" si="116"/>
        <v>21650</v>
      </c>
      <c r="K636">
        <f t="shared" si="113"/>
        <v>49630</v>
      </c>
      <c r="L636">
        <f t="shared" si="117"/>
        <v>0</v>
      </c>
      <c r="M636">
        <f t="shared" si="118"/>
        <v>55</v>
      </c>
      <c r="N636">
        <f t="shared" si="119"/>
        <v>660</v>
      </c>
      <c r="O636">
        <f t="shared" si="120"/>
        <v>0</v>
      </c>
      <c r="P636">
        <f t="shared" si="121"/>
        <v>162472</v>
      </c>
    </row>
    <row r="637" spans="1:16" x14ac:dyDescent="0.3">
      <c r="A637" s="2">
        <v>45562</v>
      </c>
      <c r="B637" t="s">
        <v>8</v>
      </c>
      <c r="C637">
        <v>10</v>
      </c>
      <c r="D637">
        <f t="shared" si="110"/>
        <v>5</v>
      </c>
      <c r="E637">
        <f t="shared" si="111"/>
        <v>9</v>
      </c>
      <c r="F637">
        <f t="shared" si="112"/>
        <v>0.4</v>
      </c>
      <c r="G637">
        <f t="shared" si="114"/>
        <v>120</v>
      </c>
      <c r="H637">
        <f t="shared" si="115"/>
        <v>0</v>
      </c>
      <c r="I637">
        <f t="shared" si="116"/>
        <v>71400</v>
      </c>
      <c r="J637">
        <f t="shared" si="116"/>
        <v>21650</v>
      </c>
      <c r="K637">
        <f t="shared" si="113"/>
        <v>49750</v>
      </c>
      <c r="L637">
        <f t="shared" si="117"/>
        <v>0</v>
      </c>
      <c r="M637">
        <f t="shared" si="118"/>
        <v>55</v>
      </c>
      <c r="N637">
        <f t="shared" si="119"/>
        <v>660</v>
      </c>
      <c r="O637">
        <f t="shared" si="120"/>
        <v>0</v>
      </c>
      <c r="P637">
        <f t="shared" si="121"/>
        <v>163132</v>
      </c>
    </row>
    <row r="638" spans="1:16" x14ac:dyDescent="0.3">
      <c r="A638" s="2">
        <v>45563</v>
      </c>
      <c r="B638" t="s">
        <v>8</v>
      </c>
      <c r="C638">
        <v>10</v>
      </c>
      <c r="D638">
        <f t="shared" si="110"/>
        <v>6</v>
      </c>
      <c r="E638">
        <f t="shared" si="111"/>
        <v>9</v>
      </c>
      <c r="F638">
        <f t="shared" si="112"/>
        <v>0.4</v>
      </c>
      <c r="G638">
        <f t="shared" si="114"/>
        <v>0</v>
      </c>
      <c r="H638">
        <f t="shared" si="115"/>
        <v>0</v>
      </c>
      <c r="I638">
        <f t="shared" si="116"/>
        <v>71400</v>
      </c>
      <c r="J638">
        <f t="shared" si="116"/>
        <v>21650</v>
      </c>
      <c r="K638">
        <f t="shared" si="113"/>
        <v>49750</v>
      </c>
      <c r="L638">
        <f t="shared" si="117"/>
        <v>0</v>
      </c>
      <c r="M638">
        <f t="shared" si="118"/>
        <v>55</v>
      </c>
      <c r="N638">
        <f t="shared" si="119"/>
        <v>0</v>
      </c>
      <c r="O638">
        <f t="shared" si="120"/>
        <v>0</v>
      </c>
      <c r="P638">
        <f t="shared" si="121"/>
        <v>163132</v>
      </c>
    </row>
    <row r="639" spans="1:16" x14ac:dyDescent="0.3">
      <c r="A639" s="2">
        <v>45564</v>
      </c>
      <c r="B639" t="s">
        <v>8</v>
      </c>
      <c r="C639">
        <v>10</v>
      </c>
      <c r="D639">
        <f t="shared" si="110"/>
        <v>7</v>
      </c>
      <c r="E639">
        <f t="shared" si="111"/>
        <v>9</v>
      </c>
      <c r="F639">
        <f t="shared" si="112"/>
        <v>0.4</v>
      </c>
      <c r="G639">
        <f t="shared" si="114"/>
        <v>0</v>
      </c>
      <c r="H639">
        <f t="shared" si="115"/>
        <v>150</v>
      </c>
      <c r="I639">
        <f t="shared" si="116"/>
        <v>71400</v>
      </c>
      <c r="J639">
        <f t="shared" si="116"/>
        <v>21800</v>
      </c>
      <c r="K639">
        <f t="shared" si="113"/>
        <v>49600</v>
      </c>
      <c r="L639">
        <f t="shared" si="117"/>
        <v>0</v>
      </c>
      <c r="M639">
        <f t="shared" si="118"/>
        <v>55</v>
      </c>
      <c r="N639">
        <f t="shared" si="119"/>
        <v>0</v>
      </c>
      <c r="O639">
        <f t="shared" si="120"/>
        <v>825</v>
      </c>
      <c r="P639">
        <f t="shared" si="121"/>
        <v>162307</v>
      </c>
    </row>
    <row r="640" spans="1:16" x14ac:dyDescent="0.3">
      <c r="A640" s="2">
        <v>45565</v>
      </c>
      <c r="B640" t="s">
        <v>8</v>
      </c>
      <c r="C640">
        <v>10</v>
      </c>
      <c r="D640">
        <f t="shared" si="110"/>
        <v>1</v>
      </c>
      <c r="E640">
        <f t="shared" si="111"/>
        <v>9</v>
      </c>
      <c r="F640">
        <f t="shared" si="112"/>
        <v>0.4</v>
      </c>
      <c r="G640">
        <f t="shared" si="114"/>
        <v>120</v>
      </c>
      <c r="H640">
        <f t="shared" si="115"/>
        <v>0</v>
      </c>
      <c r="I640">
        <f t="shared" si="116"/>
        <v>71520</v>
      </c>
      <c r="J640">
        <f t="shared" si="116"/>
        <v>21800</v>
      </c>
      <c r="K640">
        <f t="shared" si="113"/>
        <v>49720</v>
      </c>
      <c r="L640">
        <f t="shared" si="117"/>
        <v>3</v>
      </c>
      <c r="M640">
        <f t="shared" si="118"/>
        <v>58</v>
      </c>
      <c r="N640">
        <f t="shared" si="119"/>
        <v>660</v>
      </c>
      <c r="O640">
        <f t="shared" si="120"/>
        <v>0</v>
      </c>
      <c r="P640">
        <f t="shared" si="121"/>
        <v>162967</v>
      </c>
    </row>
    <row r="641" spans="1:16" x14ac:dyDescent="0.3">
      <c r="A641" s="2">
        <v>45566</v>
      </c>
      <c r="B641" t="s">
        <v>8</v>
      </c>
      <c r="C641">
        <v>10</v>
      </c>
      <c r="D641">
        <f t="shared" si="110"/>
        <v>2</v>
      </c>
      <c r="E641">
        <f t="shared" si="111"/>
        <v>10</v>
      </c>
      <c r="F641">
        <f t="shared" si="112"/>
        <v>0.4</v>
      </c>
      <c r="G641">
        <f t="shared" si="114"/>
        <v>120</v>
      </c>
      <c r="H641">
        <f t="shared" si="115"/>
        <v>0</v>
      </c>
      <c r="I641">
        <f t="shared" si="116"/>
        <v>71640</v>
      </c>
      <c r="J641">
        <f t="shared" si="116"/>
        <v>21800</v>
      </c>
      <c r="K641">
        <f t="shared" si="113"/>
        <v>49840</v>
      </c>
      <c r="L641">
        <f t="shared" si="117"/>
        <v>0</v>
      </c>
      <c r="M641">
        <f t="shared" si="118"/>
        <v>58</v>
      </c>
      <c r="N641">
        <f t="shared" si="119"/>
        <v>696</v>
      </c>
      <c r="O641">
        <f t="shared" si="120"/>
        <v>0</v>
      </c>
      <c r="P641">
        <f t="shared" si="121"/>
        <v>163663</v>
      </c>
    </row>
    <row r="642" spans="1:16" x14ac:dyDescent="0.3">
      <c r="A642" s="2">
        <v>45567</v>
      </c>
      <c r="B642" t="s">
        <v>8</v>
      </c>
      <c r="C642">
        <v>10</v>
      </c>
      <c r="D642">
        <f t="shared" si="110"/>
        <v>3</v>
      </c>
      <c r="E642">
        <f t="shared" si="111"/>
        <v>10</v>
      </c>
      <c r="F642">
        <f t="shared" si="112"/>
        <v>0.4</v>
      </c>
      <c r="G642">
        <f t="shared" si="114"/>
        <v>120</v>
      </c>
      <c r="H642">
        <f t="shared" si="115"/>
        <v>0</v>
      </c>
      <c r="I642">
        <f t="shared" si="116"/>
        <v>71760</v>
      </c>
      <c r="J642">
        <f t="shared" si="116"/>
        <v>21800</v>
      </c>
      <c r="K642">
        <f t="shared" si="113"/>
        <v>49960</v>
      </c>
      <c r="L642">
        <f t="shared" si="117"/>
        <v>0</v>
      </c>
      <c r="M642">
        <f t="shared" si="118"/>
        <v>58</v>
      </c>
      <c r="N642">
        <f t="shared" si="119"/>
        <v>696</v>
      </c>
      <c r="O642">
        <f t="shared" si="120"/>
        <v>0</v>
      </c>
      <c r="P642">
        <f t="shared" si="121"/>
        <v>164359</v>
      </c>
    </row>
    <row r="643" spans="1:16" x14ac:dyDescent="0.3">
      <c r="A643" s="2">
        <v>45568</v>
      </c>
      <c r="B643" t="s">
        <v>8</v>
      </c>
      <c r="C643">
        <v>10</v>
      </c>
      <c r="D643">
        <f t="shared" ref="D643:D706" si="122">WEEKDAY(A643,2)</f>
        <v>4</v>
      </c>
      <c r="E643">
        <f t="shared" ref="E643:E706" si="123">MONTH(A643)</f>
        <v>10</v>
      </c>
      <c r="F643">
        <f t="shared" ref="F643:F706" si="124">VLOOKUP(B643,$R$3:$S$6,2,FALSE)</f>
        <v>0.4</v>
      </c>
      <c r="G643">
        <f t="shared" si="114"/>
        <v>120</v>
      </c>
      <c r="H643">
        <f t="shared" si="115"/>
        <v>0</v>
      </c>
      <c r="I643">
        <f t="shared" si="116"/>
        <v>71880</v>
      </c>
      <c r="J643">
        <f t="shared" si="116"/>
        <v>21800</v>
      </c>
      <c r="K643">
        <f t="shared" ref="K643:K706" si="125">I643-J643</f>
        <v>50080</v>
      </c>
      <c r="L643">
        <f t="shared" si="117"/>
        <v>0</v>
      </c>
      <c r="M643">
        <f t="shared" si="118"/>
        <v>58</v>
      </c>
      <c r="N643">
        <f t="shared" si="119"/>
        <v>696</v>
      </c>
      <c r="O643">
        <f t="shared" si="120"/>
        <v>0</v>
      </c>
      <c r="P643">
        <f t="shared" si="121"/>
        <v>165055</v>
      </c>
    </row>
    <row r="644" spans="1:16" x14ac:dyDescent="0.3">
      <c r="A644" s="2">
        <v>45569</v>
      </c>
      <c r="B644" t="s">
        <v>8</v>
      </c>
      <c r="C644">
        <v>10</v>
      </c>
      <c r="D644">
        <f t="shared" si="122"/>
        <v>5</v>
      </c>
      <c r="E644">
        <f t="shared" si="123"/>
        <v>10</v>
      </c>
      <c r="F644">
        <f t="shared" si="124"/>
        <v>0.4</v>
      </c>
      <c r="G644">
        <f t="shared" ref="G644:G707" si="126">IF(D644&lt;6,F644*30*C644,0)</f>
        <v>120</v>
      </c>
      <c r="H644">
        <f t="shared" ref="H644:H707" si="127">IF(D644=7,C644*15,0)</f>
        <v>0</v>
      </c>
      <c r="I644">
        <f t="shared" ref="I644:J707" si="128">I643+G644</f>
        <v>72000</v>
      </c>
      <c r="J644">
        <f t="shared" si="128"/>
        <v>21800</v>
      </c>
      <c r="K644">
        <f t="shared" si="125"/>
        <v>50200</v>
      </c>
      <c r="L644">
        <f t="shared" ref="L644:L707" si="129">IF(E644&lt;&gt;E645,IF(P643&gt;=2400,3,0),0)</f>
        <v>0</v>
      </c>
      <c r="M644">
        <f t="shared" ref="M644:M707" si="130">M643+L644</f>
        <v>58</v>
      </c>
      <c r="N644">
        <f t="shared" ref="N644:N707" si="131">IF(D644&lt;6,F644*30*M643,0)</f>
        <v>696</v>
      </c>
      <c r="O644">
        <f t="shared" ref="O644:O707" si="132">IF(D644=7,M644*15,0)</f>
        <v>0</v>
      </c>
      <c r="P644">
        <f t="shared" ref="P644:P707" si="133">N644-O644+P643</f>
        <v>165751</v>
      </c>
    </row>
    <row r="645" spans="1:16" x14ac:dyDescent="0.3">
      <c r="A645" s="2">
        <v>45570</v>
      </c>
      <c r="B645" t="s">
        <v>8</v>
      </c>
      <c r="C645">
        <v>10</v>
      </c>
      <c r="D645">
        <f t="shared" si="122"/>
        <v>6</v>
      </c>
      <c r="E645">
        <f t="shared" si="123"/>
        <v>10</v>
      </c>
      <c r="F645">
        <f t="shared" si="124"/>
        <v>0.4</v>
      </c>
      <c r="G645">
        <f t="shared" si="126"/>
        <v>0</v>
      </c>
      <c r="H645">
        <f t="shared" si="127"/>
        <v>0</v>
      </c>
      <c r="I645">
        <f t="shared" si="128"/>
        <v>72000</v>
      </c>
      <c r="J645">
        <f t="shared" si="128"/>
        <v>21800</v>
      </c>
      <c r="K645">
        <f t="shared" si="125"/>
        <v>50200</v>
      </c>
      <c r="L645">
        <f t="shared" si="129"/>
        <v>0</v>
      </c>
      <c r="M645">
        <f t="shared" si="130"/>
        <v>58</v>
      </c>
      <c r="N645">
        <f t="shared" si="131"/>
        <v>0</v>
      </c>
      <c r="O645">
        <f t="shared" si="132"/>
        <v>0</v>
      </c>
      <c r="P645">
        <f t="shared" si="133"/>
        <v>165751</v>
      </c>
    </row>
    <row r="646" spans="1:16" x14ac:dyDescent="0.3">
      <c r="A646" s="2">
        <v>45571</v>
      </c>
      <c r="B646" t="s">
        <v>8</v>
      </c>
      <c r="C646">
        <v>10</v>
      </c>
      <c r="D646">
        <f t="shared" si="122"/>
        <v>7</v>
      </c>
      <c r="E646">
        <f t="shared" si="123"/>
        <v>10</v>
      </c>
      <c r="F646">
        <f t="shared" si="124"/>
        <v>0.4</v>
      </c>
      <c r="G646">
        <f t="shared" si="126"/>
        <v>0</v>
      </c>
      <c r="H646">
        <f t="shared" si="127"/>
        <v>150</v>
      </c>
      <c r="I646">
        <f t="shared" si="128"/>
        <v>72000</v>
      </c>
      <c r="J646">
        <f t="shared" si="128"/>
        <v>21950</v>
      </c>
      <c r="K646">
        <f t="shared" si="125"/>
        <v>50050</v>
      </c>
      <c r="L646">
        <f t="shared" si="129"/>
        <v>0</v>
      </c>
      <c r="M646">
        <f t="shared" si="130"/>
        <v>58</v>
      </c>
      <c r="N646">
        <f t="shared" si="131"/>
        <v>0</v>
      </c>
      <c r="O646">
        <f t="shared" si="132"/>
        <v>870</v>
      </c>
      <c r="P646">
        <f t="shared" si="133"/>
        <v>164881</v>
      </c>
    </row>
    <row r="647" spans="1:16" x14ac:dyDescent="0.3">
      <c r="A647" s="2">
        <v>45572</v>
      </c>
      <c r="B647" t="s">
        <v>8</v>
      </c>
      <c r="C647">
        <v>10</v>
      </c>
      <c r="D647">
        <f t="shared" si="122"/>
        <v>1</v>
      </c>
      <c r="E647">
        <f t="shared" si="123"/>
        <v>10</v>
      </c>
      <c r="F647">
        <f t="shared" si="124"/>
        <v>0.4</v>
      </c>
      <c r="G647">
        <f t="shared" si="126"/>
        <v>120</v>
      </c>
      <c r="H647">
        <f t="shared" si="127"/>
        <v>0</v>
      </c>
      <c r="I647">
        <f t="shared" si="128"/>
        <v>72120</v>
      </c>
      <c r="J647">
        <f t="shared" si="128"/>
        <v>21950</v>
      </c>
      <c r="K647">
        <f t="shared" si="125"/>
        <v>50170</v>
      </c>
      <c r="L647">
        <f t="shared" si="129"/>
        <v>0</v>
      </c>
      <c r="M647">
        <f t="shared" si="130"/>
        <v>58</v>
      </c>
      <c r="N647">
        <f t="shared" si="131"/>
        <v>696</v>
      </c>
      <c r="O647">
        <f t="shared" si="132"/>
        <v>0</v>
      </c>
      <c r="P647">
        <f t="shared" si="133"/>
        <v>165577</v>
      </c>
    </row>
    <row r="648" spans="1:16" x14ac:dyDescent="0.3">
      <c r="A648" s="2">
        <v>45573</v>
      </c>
      <c r="B648" t="s">
        <v>8</v>
      </c>
      <c r="C648">
        <v>10</v>
      </c>
      <c r="D648">
        <f t="shared" si="122"/>
        <v>2</v>
      </c>
      <c r="E648">
        <f t="shared" si="123"/>
        <v>10</v>
      </c>
      <c r="F648">
        <f t="shared" si="124"/>
        <v>0.4</v>
      </c>
      <c r="G648">
        <f t="shared" si="126"/>
        <v>120</v>
      </c>
      <c r="H648">
        <f t="shared" si="127"/>
        <v>0</v>
      </c>
      <c r="I648">
        <f t="shared" si="128"/>
        <v>72240</v>
      </c>
      <c r="J648">
        <f t="shared" si="128"/>
        <v>21950</v>
      </c>
      <c r="K648">
        <f t="shared" si="125"/>
        <v>50290</v>
      </c>
      <c r="L648">
        <f t="shared" si="129"/>
        <v>0</v>
      </c>
      <c r="M648">
        <f t="shared" si="130"/>
        <v>58</v>
      </c>
      <c r="N648">
        <f t="shared" si="131"/>
        <v>696</v>
      </c>
      <c r="O648">
        <f t="shared" si="132"/>
        <v>0</v>
      </c>
      <c r="P648">
        <f t="shared" si="133"/>
        <v>166273</v>
      </c>
    </row>
    <row r="649" spans="1:16" x14ac:dyDescent="0.3">
      <c r="A649" s="2">
        <v>45574</v>
      </c>
      <c r="B649" t="s">
        <v>8</v>
      </c>
      <c r="C649">
        <v>10</v>
      </c>
      <c r="D649">
        <f t="shared" si="122"/>
        <v>3</v>
      </c>
      <c r="E649">
        <f t="shared" si="123"/>
        <v>10</v>
      </c>
      <c r="F649">
        <f t="shared" si="124"/>
        <v>0.4</v>
      </c>
      <c r="G649">
        <f t="shared" si="126"/>
        <v>120</v>
      </c>
      <c r="H649">
        <f t="shared" si="127"/>
        <v>0</v>
      </c>
      <c r="I649">
        <f t="shared" si="128"/>
        <v>72360</v>
      </c>
      <c r="J649">
        <f t="shared" si="128"/>
        <v>21950</v>
      </c>
      <c r="K649">
        <f t="shared" si="125"/>
        <v>50410</v>
      </c>
      <c r="L649">
        <f t="shared" si="129"/>
        <v>0</v>
      </c>
      <c r="M649">
        <f t="shared" si="130"/>
        <v>58</v>
      </c>
      <c r="N649">
        <f t="shared" si="131"/>
        <v>696</v>
      </c>
      <c r="O649">
        <f t="shared" si="132"/>
        <v>0</v>
      </c>
      <c r="P649">
        <f t="shared" si="133"/>
        <v>166969</v>
      </c>
    </row>
    <row r="650" spans="1:16" x14ac:dyDescent="0.3">
      <c r="A650" s="2">
        <v>45575</v>
      </c>
      <c r="B650" t="s">
        <v>8</v>
      </c>
      <c r="C650">
        <v>10</v>
      </c>
      <c r="D650">
        <f t="shared" si="122"/>
        <v>4</v>
      </c>
      <c r="E650">
        <f t="shared" si="123"/>
        <v>10</v>
      </c>
      <c r="F650">
        <f t="shared" si="124"/>
        <v>0.4</v>
      </c>
      <c r="G650">
        <f t="shared" si="126"/>
        <v>120</v>
      </c>
      <c r="H650">
        <f t="shared" si="127"/>
        <v>0</v>
      </c>
      <c r="I650">
        <f t="shared" si="128"/>
        <v>72480</v>
      </c>
      <c r="J650">
        <f t="shared" si="128"/>
        <v>21950</v>
      </c>
      <c r="K650">
        <f t="shared" si="125"/>
        <v>50530</v>
      </c>
      <c r="L650">
        <f t="shared" si="129"/>
        <v>0</v>
      </c>
      <c r="M650">
        <f t="shared" si="130"/>
        <v>58</v>
      </c>
      <c r="N650">
        <f t="shared" si="131"/>
        <v>696</v>
      </c>
      <c r="O650">
        <f t="shared" si="132"/>
        <v>0</v>
      </c>
      <c r="P650">
        <f t="shared" si="133"/>
        <v>167665</v>
      </c>
    </row>
    <row r="651" spans="1:16" x14ac:dyDescent="0.3">
      <c r="A651" s="2">
        <v>45576</v>
      </c>
      <c r="B651" t="s">
        <v>8</v>
      </c>
      <c r="C651">
        <v>10</v>
      </c>
      <c r="D651">
        <f t="shared" si="122"/>
        <v>5</v>
      </c>
      <c r="E651">
        <f t="shared" si="123"/>
        <v>10</v>
      </c>
      <c r="F651">
        <f t="shared" si="124"/>
        <v>0.4</v>
      </c>
      <c r="G651">
        <f t="shared" si="126"/>
        <v>120</v>
      </c>
      <c r="H651">
        <f t="shared" si="127"/>
        <v>0</v>
      </c>
      <c r="I651">
        <f t="shared" si="128"/>
        <v>72600</v>
      </c>
      <c r="J651">
        <f t="shared" si="128"/>
        <v>21950</v>
      </c>
      <c r="K651">
        <f t="shared" si="125"/>
        <v>50650</v>
      </c>
      <c r="L651">
        <f t="shared" si="129"/>
        <v>0</v>
      </c>
      <c r="M651">
        <f t="shared" si="130"/>
        <v>58</v>
      </c>
      <c r="N651">
        <f t="shared" si="131"/>
        <v>696</v>
      </c>
      <c r="O651">
        <f t="shared" si="132"/>
        <v>0</v>
      </c>
      <c r="P651">
        <f t="shared" si="133"/>
        <v>168361</v>
      </c>
    </row>
    <row r="652" spans="1:16" x14ac:dyDescent="0.3">
      <c r="A652" s="2">
        <v>45577</v>
      </c>
      <c r="B652" t="s">
        <v>8</v>
      </c>
      <c r="C652">
        <v>10</v>
      </c>
      <c r="D652">
        <f t="shared" si="122"/>
        <v>6</v>
      </c>
      <c r="E652">
        <f t="shared" si="123"/>
        <v>10</v>
      </c>
      <c r="F652">
        <f t="shared" si="124"/>
        <v>0.4</v>
      </c>
      <c r="G652">
        <f t="shared" si="126"/>
        <v>0</v>
      </c>
      <c r="H652">
        <f t="shared" si="127"/>
        <v>0</v>
      </c>
      <c r="I652">
        <f t="shared" si="128"/>
        <v>72600</v>
      </c>
      <c r="J652">
        <f t="shared" si="128"/>
        <v>21950</v>
      </c>
      <c r="K652">
        <f t="shared" si="125"/>
        <v>50650</v>
      </c>
      <c r="L652">
        <f t="shared" si="129"/>
        <v>0</v>
      </c>
      <c r="M652">
        <f t="shared" si="130"/>
        <v>58</v>
      </c>
      <c r="N652">
        <f t="shared" si="131"/>
        <v>0</v>
      </c>
      <c r="O652">
        <f t="shared" si="132"/>
        <v>0</v>
      </c>
      <c r="P652">
        <f t="shared" si="133"/>
        <v>168361</v>
      </c>
    </row>
    <row r="653" spans="1:16" x14ac:dyDescent="0.3">
      <c r="A653" s="2">
        <v>45578</v>
      </c>
      <c r="B653" t="s">
        <v>8</v>
      </c>
      <c r="C653">
        <v>10</v>
      </c>
      <c r="D653">
        <f t="shared" si="122"/>
        <v>7</v>
      </c>
      <c r="E653">
        <f t="shared" si="123"/>
        <v>10</v>
      </c>
      <c r="F653">
        <f t="shared" si="124"/>
        <v>0.4</v>
      </c>
      <c r="G653">
        <f t="shared" si="126"/>
        <v>0</v>
      </c>
      <c r="H653">
        <f t="shared" si="127"/>
        <v>150</v>
      </c>
      <c r="I653">
        <f t="shared" si="128"/>
        <v>72600</v>
      </c>
      <c r="J653">
        <f t="shared" si="128"/>
        <v>22100</v>
      </c>
      <c r="K653">
        <f t="shared" si="125"/>
        <v>50500</v>
      </c>
      <c r="L653">
        <f t="shared" si="129"/>
        <v>0</v>
      </c>
      <c r="M653">
        <f t="shared" si="130"/>
        <v>58</v>
      </c>
      <c r="N653">
        <f t="shared" si="131"/>
        <v>0</v>
      </c>
      <c r="O653">
        <f t="shared" si="132"/>
        <v>870</v>
      </c>
      <c r="P653">
        <f t="shared" si="133"/>
        <v>167491</v>
      </c>
    </row>
    <row r="654" spans="1:16" x14ac:dyDescent="0.3">
      <c r="A654" s="2">
        <v>45579</v>
      </c>
      <c r="B654" t="s">
        <v>8</v>
      </c>
      <c r="C654">
        <v>10</v>
      </c>
      <c r="D654">
        <f t="shared" si="122"/>
        <v>1</v>
      </c>
      <c r="E654">
        <f t="shared" si="123"/>
        <v>10</v>
      </c>
      <c r="F654">
        <f t="shared" si="124"/>
        <v>0.4</v>
      </c>
      <c r="G654">
        <f t="shared" si="126"/>
        <v>120</v>
      </c>
      <c r="H654">
        <f t="shared" si="127"/>
        <v>0</v>
      </c>
      <c r="I654">
        <f t="shared" si="128"/>
        <v>72720</v>
      </c>
      <c r="J654">
        <f t="shared" si="128"/>
        <v>22100</v>
      </c>
      <c r="K654">
        <f t="shared" si="125"/>
        <v>50620</v>
      </c>
      <c r="L654">
        <f t="shared" si="129"/>
        <v>0</v>
      </c>
      <c r="M654">
        <f t="shared" si="130"/>
        <v>58</v>
      </c>
      <c r="N654">
        <f t="shared" si="131"/>
        <v>696</v>
      </c>
      <c r="O654">
        <f t="shared" si="132"/>
        <v>0</v>
      </c>
      <c r="P654">
        <f t="shared" si="133"/>
        <v>168187</v>
      </c>
    </row>
    <row r="655" spans="1:16" x14ac:dyDescent="0.3">
      <c r="A655" s="2">
        <v>45580</v>
      </c>
      <c r="B655" t="s">
        <v>8</v>
      </c>
      <c r="C655">
        <v>10</v>
      </c>
      <c r="D655">
        <f t="shared" si="122"/>
        <v>2</v>
      </c>
      <c r="E655">
        <f t="shared" si="123"/>
        <v>10</v>
      </c>
      <c r="F655">
        <f t="shared" si="124"/>
        <v>0.4</v>
      </c>
      <c r="G655">
        <f t="shared" si="126"/>
        <v>120</v>
      </c>
      <c r="H655">
        <f t="shared" si="127"/>
        <v>0</v>
      </c>
      <c r="I655">
        <f t="shared" si="128"/>
        <v>72840</v>
      </c>
      <c r="J655">
        <f t="shared" si="128"/>
        <v>22100</v>
      </c>
      <c r="K655">
        <f t="shared" si="125"/>
        <v>50740</v>
      </c>
      <c r="L655">
        <f t="shared" si="129"/>
        <v>0</v>
      </c>
      <c r="M655">
        <f t="shared" si="130"/>
        <v>58</v>
      </c>
      <c r="N655">
        <f t="shared" si="131"/>
        <v>696</v>
      </c>
      <c r="O655">
        <f t="shared" si="132"/>
        <v>0</v>
      </c>
      <c r="P655">
        <f t="shared" si="133"/>
        <v>168883</v>
      </c>
    </row>
    <row r="656" spans="1:16" x14ac:dyDescent="0.3">
      <c r="A656" s="2">
        <v>45581</v>
      </c>
      <c r="B656" t="s">
        <v>8</v>
      </c>
      <c r="C656">
        <v>10</v>
      </c>
      <c r="D656">
        <f t="shared" si="122"/>
        <v>3</v>
      </c>
      <c r="E656">
        <f t="shared" si="123"/>
        <v>10</v>
      </c>
      <c r="F656">
        <f t="shared" si="124"/>
        <v>0.4</v>
      </c>
      <c r="G656">
        <f t="shared" si="126"/>
        <v>120</v>
      </c>
      <c r="H656">
        <f t="shared" si="127"/>
        <v>0</v>
      </c>
      <c r="I656">
        <f t="shared" si="128"/>
        <v>72960</v>
      </c>
      <c r="J656">
        <f t="shared" si="128"/>
        <v>22100</v>
      </c>
      <c r="K656">
        <f t="shared" si="125"/>
        <v>50860</v>
      </c>
      <c r="L656">
        <f t="shared" si="129"/>
        <v>0</v>
      </c>
      <c r="M656">
        <f t="shared" si="130"/>
        <v>58</v>
      </c>
      <c r="N656">
        <f t="shared" si="131"/>
        <v>696</v>
      </c>
      <c r="O656">
        <f t="shared" si="132"/>
        <v>0</v>
      </c>
      <c r="P656">
        <f t="shared" si="133"/>
        <v>169579</v>
      </c>
    </row>
    <row r="657" spans="1:16" x14ac:dyDescent="0.3">
      <c r="A657" s="2">
        <v>45582</v>
      </c>
      <c r="B657" t="s">
        <v>8</v>
      </c>
      <c r="C657">
        <v>10</v>
      </c>
      <c r="D657">
        <f t="shared" si="122"/>
        <v>4</v>
      </c>
      <c r="E657">
        <f t="shared" si="123"/>
        <v>10</v>
      </c>
      <c r="F657">
        <f t="shared" si="124"/>
        <v>0.4</v>
      </c>
      <c r="G657">
        <f t="shared" si="126"/>
        <v>120</v>
      </c>
      <c r="H657">
        <f t="shared" si="127"/>
        <v>0</v>
      </c>
      <c r="I657">
        <f t="shared" si="128"/>
        <v>73080</v>
      </c>
      <c r="J657">
        <f t="shared" si="128"/>
        <v>22100</v>
      </c>
      <c r="K657">
        <f t="shared" si="125"/>
        <v>50980</v>
      </c>
      <c r="L657">
        <f t="shared" si="129"/>
        <v>0</v>
      </c>
      <c r="M657">
        <f t="shared" si="130"/>
        <v>58</v>
      </c>
      <c r="N657">
        <f t="shared" si="131"/>
        <v>696</v>
      </c>
      <c r="O657">
        <f t="shared" si="132"/>
        <v>0</v>
      </c>
      <c r="P657">
        <f t="shared" si="133"/>
        <v>170275</v>
      </c>
    </row>
    <row r="658" spans="1:16" x14ac:dyDescent="0.3">
      <c r="A658" s="2">
        <v>45583</v>
      </c>
      <c r="B658" t="s">
        <v>8</v>
      </c>
      <c r="C658">
        <v>10</v>
      </c>
      <c r="D658">
        <f t="shared" si="122"/>
        <v>5</v>
      </c>
      <c r="E658">
        <f t="shared" si="123"/>
        <v>10</v>
      </c>
      <c r="F658">
        <f t="shared" si="124"/>
        <v>0.4</v>
      </c>
      <c r="G658">
        <f t="shared" si="126"/>
        <v>120</v>
      </c>
      <c r="H658">
        <f t="shared" si="127"/>
        <v>0</v>
      </c>
      <c r="I658">
        <f t="shared" si="128"/>
        <v>73200</v>
      </c>
      <c r="J658">
        <f t="shared" si="128"/>
        <v>22100</v>
      </c>
      <c r="K658">
        <f t="shared" si="125"/>
        <v>51100</v>
      </c>
      <c r="L658">
        <f t="shared" si="129"/>
        <v>0</v>
      </c>
      <c r="M658">
        <f t="shared" si="130"/>
        <v>58</v>
      </c>
      <c r="N658">
        <f t="shared" si="131"/>
        <v>696</v>
      </c>
      <c r="O658">
        <f t="shared" si="132"/>
        <v>0</v>
      </c>
      <c r="P658">
        <f t="shared" si="133"/>
        <v>170971</v>
      </c>
    </row>
    <row r="659" spans="1:16" x14ac:dyDescent="0.3">
      <c r="A659" s="2">
        <v>45584</v>
      </c>
      <c r="B659" t="s">
        <v>8</v>
      </c>
      <c r="C659">
        <v>10</v>
      </c>
      <c r="D659">
        <f t="shared" si="122"/>
        <v>6</v>
      </c>
      <c r="E659">
        <f t="shared" si="123"/>
        <v>10</v>
      </c>
      <c r="F659">
        <f t="shared" si="124"/>
        <v>0.4</v>
      </c>
      <c r="G659">
        <f t="shared" si="126"/>
        <v>0</v>
      </c>
      <c r="H659">
        <f t="shared" si="127"/>
        <v>0</v>
      </c>
      <c r="I659">
        <f t="shared" si="128"/>
        <v>73200</v>
      </c>
      <c r="J659">
        <f t="shared" si="128"/>
        <v>22100</v>
      </c>
      <c r="K659">
        <f t="shared" si="125"/>
        <v>51100</v>
      </c>
      <c r="L659">
        <f t="shared" si="129"/>
        <v>0</v>
      </c>
      <c r="M659">
        <f t="shared" si="130"/>
        <v>58</v>
      </c>
      <c r="N659">
        <f t="shared" si="131"/>
        <v>0</v>
      </c>
      <c r="O659">
        <f t="shared" si="132"/>
        <v>0</v>
      </c>
      <c r="P659">
        <f t="shared" si="133"/>
        <v>170971</v>
      </c>
    </row>
    <row r="660" spans="1:16" x14ac:dyDescent="0.3">
      <c r="A660" s="2">
        <v>45585</v>
      </c>
      <c r="B660" t="s">
        <v>8</v>
      </c>
      <c r="C660">
        <v>10</v>
      </c>
      <c r="D660">
        <f t="shared" si="122"/>
        <v>7</v>
      </c>
      <c r="E660">
        <f t="shared" si="123"/>
        <v>10</v>
      </c>
      <c r="F660">
        <f t="shared" si="124"/>
        <v>0.4</v>
      </c>
      <c r="G660">
        <f t="shared" si="126"/>
        <v>0</v>
      </c>
      <c r="H660">
        <f t="shared" si="127"/>
        <v>150</v>
      </c>
      <c r="I660">
        <f t="shared" si="128"/>
        <v>73200</v>
      </c>
      <c r="J660">
        <f t="shared" si="128"/>
        <v>22250</v>
      </c>
      <c r="K660">
        <f t="shared" si="125"/>
        <v>50950</v>
      </c>
      <c r="L660">
        <f t="shared" si="129"/>
        <v>0</v>
      </c>
      <c r="M660">
        <f t="shared" si="130"/>
        <v>58</v>
      </c>
      <c r="N660">
        <f t="shared" si="131"/>
        <v>0</v>
      </c>
      <c r="O660">
        <f t="shared" si="132"/>
        <v>870</v>
      </c>
      <c r="P660">
        <f t="shared" si="133"/>
        <v>170101</v>
      </c>
    </row>
    <row r="661" spans="1:16" x14ac:dyDescent="0.3">
      <c r="A661" s="2">
        <v>45586</v>
      </c>
      <c r="B661" t="s">
        <v>8</v>
      </c>
      <c r="C661">
        <v>10</v>
      </c>
      <c r="D661">
        <f t="shared" si="122"/>
        <v>1</v>
      </c>
      <c r="E661">
        <f t="shared" si="123"/>
        <v>10</v>
      </c>
      <c r="F661">
        <f t="shared" si="124"/>
        <v>0.4</v>
      </c>
      <c r="G661">
        <f t="shared" si="126"/>
        <v>120</v>
      </c>
      <c r="H661">
        <f t="shared" si="127"/>
        <v>0</v>
      </c>
      <c r="I661">
        <f t="shared" si="128"/>
        <v>73320</v>
      </c>
      <c r="J661">
        <f t="shared" si="128"/>
        <v>22250</v>
      </c>
      <c r="K661">
        <f t="shared" si="125"/>
        <v>51070</v>
      </c>
      <c r="L661">
        <f t="shared" si="129"/>
        <v>0</v>
      </c>
      <c r="M661">
        <f t="shared" si="130"/>
        <v>58</v>
      </c>
      <c r="N661">
        <f t="shared" si="131"/>
        <v>696</v>
      </c>
      <c r="O661">
        <f t="shared" si="132"/>
        <v>0</v>
      </c>
      <c r="P661">
        <f t="shared" si="133"/>
        <v>170797</v>
      </c>
    </row>
    <row r="662" spans="1:16" x14ac:dyDescent="0.3">
      <c r="A662" s="2">
        <v>45587</v>
      </c>
      <c r="B662" t="s">
        <v>8</v>
      </c>
      <c r="C662">
        <v>10</v>
      </c>
      <c r="D662">
        <f t="shared" si="122"/>
        <v>2</v>
      </c>
      <c r="E662">
        <f t="shared" si="123"/>
        <v>10</v>
      </c>
      <c r="F662">
        <f t="shared" si="124"/>
        <v>0.4</v>
      </c>
      <c r="G662">
        <f t="shared" si="126"/>
        <v>120</v>
      </c>
      <c r="H662">
        <f t="shared" si="127"/>
        <v>0</v>
      </c>
      <c r="I662">
        <f t="shared" si="128"/>
        <v>73440</v>
      </c>
      <c r="J662">
        <f t="shared" si="128"/>
        <v>22250</v>
      </c>
      <c r="K662">
        <f t="shared" si="125"/>
        <v>51190</v>
      </c>
      <c r="L662">
        <f t="shared" si="129"/>
        <v>0</v>
      </c>
      <c r="M662">
        <f t="shared" si="130"/>
        <v>58</v>
      </c>
      <c r="N662">
        <f t="shared" si="131"/>
        <v>696</v>
      </c>
      <c r="O662">
        <f t="shared" si="132"/>
        <v>0</v>
      </c>
      <c r="P662">
        <f t="shared" si="133"/>
        <v>171493</v>
      </c>
    </row>
    <row r="663" spans="1:16" x14ac:dyDescent="0.3">
      <c r="A663" s="2">
        <v>45588</v>
      </c>
      <c r="B663" t="s">
        <v>8</v>
      </c>
      <c r="C663">
        <v>10</v>
      </c>
      <c r="D663">
        <f t="shared" si="122"/>
        <v>3</v>
      </c>
      <c r="E663">
        <f t="shared" si="123"/>
        <v>10</v>
      </c>
      <c r="F663">
        <f t="shared" si="124"/>
        <v>0.4</v>
      </c>
      <c r="G663">
        <f t="shared" si="126"/>
        <v>120</v>
      </c>
      <c r="H663">
        <f t="shared" si="127"/>
        <v>0</v>
      </c>
      <c r="I663">
        <f t="shared" si="128"/>
        <v>73560</v>
      </c>
      <c r="J663">
        <f t="shared" si="128"/>
        <v>22250</v>
      </c>
      <c r="K663">
        <f t="shared" si="125"/>
        <v>51310</v>
      </c>
      <c r="L663">
        <f t="shared" si="129"/>
        <v>0</v>
      </c>
      <c r="M663">
        <f t="shared" si="130"/>
        <v>58</v>
      </c>
      <c r="N663">
        <f t="shared" si="131"/>
        <v>696</v>
      </c>
      <c r="O663">
        <f t="shared" si="132"/>
        <v>0</v>
      </c>
      <c r="P663">
        <f t="shared" si="133"/>
        <v>172189</v>
      </c>
    </row>
    <row r="664" spans="1:16" x14ac:dyDescent="0.3">
      <c r="A664" s="2">
        <v>45589</v>
      </c>
      <c r="B664" t="s">
        <v>8</v>
      </c>
      <c r="C664">
        <v>10</v>
      </c>
      <c r="D664">
        <f t="shared" si="122"/>
        <v>4</v>
      </c>
      <c r="E664">
        <f t="shared" si="123"/>
        <v>10</v>
      </c>
      <c r="F664">
        <f t="shared" si="124"/>
        <v>0.4</v>
      </c>
      <c r="G664">
        <f t="shared" si="126"/>
        <v>120</v>
      </c>
      <c r="H664">
        <f t="shared" si="127"/>
        <v>0</v>
      </c>
      <c r="I664">
        <f t="shared" si="128"/>
        <v>73680</v>
      </c>
      <c r="J664">
        <f t="shared" si="128"/>
        <v>22250</v>
      </c>
      <c r="K664">
        <f t="shared" si="125"/>
        <v>51430</v>
      </c>
      <c r="L664">
        <f t="shared" si="129"/>
        <v>0</v>
      </c>
      <c r="M664">
        <f t="shared" si="130"/>
        <v>58</v>
      </c>
      <c r="N664">
        <f t="shared" si="131"/>
        <v>696</v>
      </c>
      <c r="O664">
        <f t="shared" si="132"/>
        <v>0</v>
      </c>
      <c r="P664">
        <f t="shared" si="133"/>
        <v>172885</v>
      </c>
    </row>
    <row r="665" spans="1:16" x14ac:dyDescent="0.3">
      <c r="A665" s="2">
        <v>45590</v>
      </c>
      <c r="B665" t="s">
        <v>8</v>
      </c>
      <c r="C665">
        <v>10</v>
      </c>
      <c r="D665">
        <f t="shared" si="122"/>
        <v>5</v>
      </c>
      <c r="E665">
        <f t="shared" si="123"/>
        <v>10</v>
      </c>
      <c r="F665">
        <f t="shared" si="124"/>
        <v>0.4</v>
      </c>
      <c r="G665">
        <f t="shared" si="126"/>
        <v>120</v>
      </c>
      <c r="H665">
        <f t="shared" si="127"/>
        <v>0</v>
      </c>
      <c r="I665">
        <f t="shared" si="128"/>
        <v>73800</v>
      </c>
      <c r="J665">
        <f t="shared" si="128"/>
        <v>22250</v>
      </c>
      <c r="K665">
        <f t="shared" si="125"/>
        <v>51550</v>
      </c>
      <c r="L665">
        <f t="shared" si="129"/>
        <v>0</v>
      </c>
      <c r="M665">
        <f t="shared" si="130"/>
        <v>58</v>
      </c>
      <c r="N665">
        <f t="shared" si="131"/>
        <v>696</v>
      </c>
      <c r="O665">
        <f t="shared" si="132"/>
        <v>0</v>
      </c>
      <c r="P665">
        <f t="shared" si="133"/>
        <v>173581</v>
      </c>
    </row>
    <row r="666" spans="1:16" x14ac:dyDescent="0.3">
      <c r="A666" s="2">
        <v>45591</v>
      </c>
      <c r="B666" t="s">
        <v>8</v>
      </c>
      <c r="C666">
        <v>10</v>
      </c>
      <c r="D666">
        <f t="shared" si="122"/>
        <v>6</v>
      </c>
      <c r="E666">
        <f t="shared" si="123"/>
        <v>10</v>
      </c>
      <c r="F666">
        <f t="shared" si="124"/>
        <v>0.4</v>
      </c>
      <c r="G666">
        <f t="shared" si="126"/>
        <v>0</v>
      </c>
      <c r="H666">
        <f t="shared" si="127"/>
        <v>0</v>
      </c>
      <c r="I666">
        <f t="shared" si="128"/>
        <v>73800</v>
      </c>
      <c r="J666">
        <f t="shared" si="128"/>
        <v>22250</v>
      </c>
      <c r="K666">
        <f t="shared" si="125"/>
        <v>51550</v>
      </c>
      <c r="L666">
        <f t="shared" si="129"/>
        <v>0</v>
      </c>
      <c r="M666">
        <f t="shared" si="130"/>
        <v>58</v>
      </c>
      <c r="N666">
        <f t="shared" si="131"/>
        <v>0</v>
      </c>
      <c r="O666">
        <f t="shared" si="132"/>
        <v>0</v>
      </c>
      <c r="P666">
        <f t="shared" si="133"/>
        <v>173581</v>
      </c>
    </row>
    <row r="667" spans="1:16" x14ac:dyDescent="0.3">
      <c r="A667" s="2">
        <v>45592</v>
      </c>
      <c r="B667" t="s">
        <v>8</v>
      </c>
      <c r="C667">
        <v>10</v>
      </c>
      <c r="D667">
        <f t="shared" si="122"/>
        <v>7</v>
      </c>
      <c r="E667">
        <f t="shared" si="123"/>
        <v>10</v>
      </c>
      <c r="F667">
        <f t="shared" si="124"/>
        <v>0.4</v>
      </c>
      <c r="G667">
        <f t="shared" si="126"/>
        <v>0</v>
      </c>
      <c r="H667">
        <f t="shared" si="127"/>
        <v>150</v>
      </c>
      <c r="I667">
        <f t="shared" si="128"/>
        <v>73800</v>
      </c>
      <c r="J667">
        <f t="shared" si="128"/>
        <v>22400</v>
      </c>
      <c r="K667">
        <f t="shared" si="125"/>
        <v>51400</v>
      </c>
      <c r="L667">
        <f t="shared" si="129"/>
        <v>0</v>
      </c>
      <c r="M667">
        <f t="shared" si="130"/>
        <v>58</v>
      </c>
      <c r="N667">
        <f t="shared" si="131"/>
        <v>0</v>
      </c>
      <c r="O667">
        <f t="shared" si="132"/>
        <v>870</v>
      </c>
      <c r="P667">
        <f t="shared" si="133"/>
        <v>172711</v>
      </c>
    </row>
    <row r="668" spans="1:16" x14ac:dyDescent="0.3">
      <c r="A668" s="2">
        <v>45593</v>
      </c>
      <c r="B668" t="s">
        <v>8</v>
      </c>
      <c r="C668">
        <v>10</v>
      </c>
      <c r="D668">
        <f t="shared" si="122"/>
        <v>1</v>
      </c>
      <c r="E668">
        <f t="shared" si="123"/>
        <v>10</v>
      </c>
      <c r="F668">
        <f t="shared" si="124"/>
        <v>0.4</v>
      </c>
      <c r="G668">
        <f t="shared" si="126"/>
        <v>120</v>
      </c>
      <c r="H668">
        <f t="shared" si="127"/>
        <v>0</v>
      </c>
      <c r="I668">
        <f t="shared" si="128"/>
        <v>73920</v>
      </c>
      <c r="J668">
        <f t="shared" si="128"/>
        <v>22400</v>
      </c>
      <c r="K668">
        <f t="shared" si="125"/>
        <v>51520</v>
      </c>
      <c r="L668">
        <f t="shared" si="129"/>
        <v>0</v>
      </c>
      <c r="M668">
        <f t="shared" si="130"/>
        <v>58</v>
      </c>
      <c r="N668">
        <f t="shared" si="131"/>
        <v>696</v>
      </c>
      <c r="O668">
        <f t="shared" si="132"/>
        <v>0</v>
      </c>
      <c r="P668">
        <f t="shared" si="133"/>
        <v>173407</v>
      </c>
    </row>
    <row r="669" spans="1:16" x14ac:dyDescent="0.3">
      <c r="A669" s="2">
        <v>45594</v>
      </c>
      <c r="B669" t="s">
        <v>8</v>
      </c>
      <c r="C669">
        <v>10</v>
      </c>
      <c r="D669">
        <f t="shared" si="122"/>
        <v>2</v>
      </c>
      <c r="E669">
        <f t="shared" si="123"/>
        <v>10</v>
      </c>
      <c r="F669">
        <f t="shared" si="124"/>
        <v>0.4</v>
      </c>
      <c r="G669">
        <f t="shared" si="126"/>
        <v>120</v>
      </c>
      <c r="H669">
        <f t="shared" si="127"/>
        <v>0</v>
      </c>
      <c r="I669">
        <f t="shared" si="128"/>
        <v>74040</v>
      </c>
      <c r="J669">
        <f t="shared" si="128"/>
        <v>22400</v>
      </c>
      <c r="K669">
        <f t="shared" si="125"/>
        <v>51640</v>
      </c>
      <c r="L669">
        <f t="shared" si="129"/>
        <v>0</v>
      </c>
      <c r="M669">
        <f t="shared" si="130"/>
        <v>58</v>
      </c>
      <c r="N669">
        <f t="shared" si="131"/>
        <v>696</v>
      </c>
      <c r="O669">
        <f t="shared" si="132"/>
        <v>0</v>
      </c>
      <c r="P669">
        <f t="shared" si="133"/>
        <v>174103</v>
      </c>
    </row>
    <row r="670" spans="1:16" x14ac:dyDescent="0.3">
      <c r="A670" s="2">
        <v>45595</v>
      </c>
      <c r="B670" t="s">
        <v>8</v>
      </c>
      <c r="C670">
        <v>10</v>
      </c>
      <c r="D670">
        <f t="shared" si="122"/>
        <v>3</v>
      </c>
      <c r="E670">
        <f t="shared" si="123"/>
        <v>10</v>
      </c>
      <c r="F670">
        <f t="shared" si="124"/>
        <v>0.4</v>
      </c>
      <c r="G670">
        <f t="shared" si="126"/>
        <v>120</v>
      </c>
      <c r="H670">
        <f t="shared" si="127"/>
        <v>0</v>
      </c>
      <c r="I670">
        <f t="shared" si="128"/>
        <v>74160</v>
      </c>
      <c r="J670">
        <f t="shared" si="128"/>
        <v>22400</v>
      </c>
      <c r="K670">
        <f t="shared" si="125"/>
        <v>51760</v>
      </c>
      <c r="L670">
        <f t="shared" si="129"/>
        <v>0</v>
      </c>
      <c r="M670">
        <f t="shared" si="130"/>
        <v>58</v>
      </c>
      <c r="N670">
        <f t="shared" si="131"/>
        <v>696</v>
      </c>
      <c r="O670">
        <f t="shared" si="132"/>
        <v>0</v>
      </c>
      <c r="P670">
        <f t="shared" si="133"/>
        <v>174799</v>
      </c>
    </row>
    <row r="671" spans="1:16" x14ac:dyDescent="0.3">
      <c r="A671" s="2">
        <v>45596</v>
      </c>
      <c r="B671" t="s">
        <v>8</v>
      </c>
      <c r="C671">
        <v>10</v>
      </c>
      <c r="D671">
        <f t="shared" si="122"/>
        <v>4</v>
      </c>
      <c r="E671">
        <f t="shared" si="123"/>
        <v>10</v>
      </c>
      <c r="F671">
        <f t="shared" si="124"/>
        <v>0.4</v>
      </c>
      <c r="G671">
        <f t="shared" si="126"/>
        <v>120</v>
      </c>
      <c r="H671">
        <f t="shared" si="127"/>
        <v>0</v>
      </c>
      <c r="I671">
        <f t="shared" si="128"/>
        <v>74280</v>
      </c>
      <c r="J671">
        <f t="shared" si="128"/>
        <v>22400</v>
      </c>
      <c r="K671">
        <f t="shared" si="125"/>
        <v>51880</v>
      </c>
      <c r="L671">
        <f t="shared" si="129"/>
        <v>3</v>
      </c>
      <c r="M671">
        <f t="shared" si="130"/>
        <v>61</v>
      </c>
      <c r="N671">
        <f t="shared" si="131"/>
        <v>696</v>
      </c>
      <c r="O671">
        <f t="shared" si="132"/>
        <v>0</v>
      </c>
      <c r="P671">
        <f t="shared" si="133"/>
        <v>175495</v>
      </c>
    </row>
    <row r="672" spans="1:16" x14ac:dyDescent="0.3">
      <c r="A672" s="2">
        <v>45597</v>
      </c>
      <c r="B672" t="s">
        <v>8</v>
      </c>
      <c r="C672">
        <v>10</v>
      </c>
      <c r="D672">
        <f t="shared" si="122"/>
        <v>5</v>
      </c>
      <c r="E672">
        <f t="shared" si="123"/>
        <v>11</v>
      </c>
      <c r="F672">
        <f t="shared" si="124"/>
        <v>0.4</v>
      </c>
      <c r="G672">
        <f t="shared" si="126"/>
        <v>120</v>
      </c>
      <c r="H672">
        <f t="shared" si="127"/>
        <v>0</v>
      </c>
      <c r="I672">
        <f t="shared" si="128"/>
        <v>74400</v>
      </c>
      <c r="J672">
        <f t="shared" si="128"/>
        <v>22400</v>
      </c>
      <c r="K672">
        <f t="shared" si="125"/>
        <v>52000</v>
      </c>
      <c r="L672">
        <f t="shared" si="129"/>
        <v>0</v>
      </c>
      <c r="M672">
        <f t="shared" si="130"/>
        <v>61</v>
      </c>
      <c r="N672">
        <f t="shared" si="131"/>
        <v>732</v>
      </c>
      <c r="O672">
        <f t="shared" si="132"/>
        <v>0</v>
      </c>
      <c r="P672">
        <f t="shared" si="133"/>
        <v>176227</v>
      </c>
    </row>
    <row r="673" spans="1:16" x14ac:dyDescent="0.3">
      <c r="A673" s="2">
        <v>45598</v>
      </c>
      <c r="B673" t="s">
        <v>8</v>
      </c>
      <c r="C673">
        <v>10</v>
      </c>
      <c r="D673">
        <f t="shared" si="122"/>
        <v>6</v>
      </c>
      <c r="E673">
        <f t="shared" si="123"/>
        <v>11</v>
      </c>
      <c r="F673">
        <f t="shared" si="124"/>
        <v>0.4</v>
      </c>
      <c r="G673">
        <f t="shared" si="126"/>
        <v>0</v>
      </c>
      <c r="H673">
        <f t="shared" si="127"/>
        <v>0</v>
      </c>
      <c r="I673">
        <f t="shared" si="128"/>
        <v>74400</v>
      </c>
      <c r="J673">
        <f t="shared" si="128"/>
        <v>22400</v>
      </c>
      <c r="K673">
        <f t="shared" si="125"/>
        <v>52000</v>
      </c>
      <c r="L673">
        <f t="shared" si="129"/>
        <v>0</v>
      </c>
      <c r="M673">
        <f t="shared" si="130"/>
        <v>61</v>
      </c>
      <c r="N673">
        <f t="shared" si="131"/>
        <v>0</v>
      </c>
      <c r="O673">
        <f t="shared" si="132"/>
        <v>0</v>
      </c>
      <c r="P673">
        <f t="shared" si="133"/>
        <v>176227</v>
      </c>
    </row>
    <row r="674" spans="1:16" x14ac:dyDescent="0.3">
      <c r="A674" s="2">
        <v>45599</v>
      </c>
      <c r="B674" t="s">
        <v>8</v>
      </c>
      <c r="C674">
        <v>10</v>
      </c>
      <c r="D674">
        <f t="shared" si="122"/>
        <v>7</v>
      </c>
      <c r="E674">
        <f t="shared" si="123"/>
        <v>11</v>
      </c>
      <c r="F674">
        <f t="shared" si="124"/>
        <v>0.4</v>
      </c>
      <c r="G674">
        <f t="shared" si="126"/>
        <v>0</v>
      </c>
      <c r="H674">
        <f t="shared" si="127"/>
        <v>150</v>
      </c>
      <c r="I674">
        <f t="shared" si="128"/>
        <v>74400</v>
      </c>
      <c r="J674">
        <f t="shared" si="128"/>
        <v>22550</v>
      </c>
      <c r="K674">
        <f t="shared" si="125"/>
        <v>51850</v>
      </c>
      <c r="L674">
        <f t="shared" si="129"/>
        <v>0</v>
      </c>
      <c r="M674">
        <f t="shared" si="130"/>
        <v>61</v>
      </c>
      <c r="N674">
        <f t="shared" si="131"/>
        <v>0</v>
      </c>
      <c r="O674">
        <f t="shared" si="132"/>
        <v>915</v>
      </c>
      <c r="P674">
        <f t="shared" si="133"/>
        <v>175312</v>
      </c>
    </row>
    <row r="675" spans="1:16" x14ac:dyDescent="0.3">
      <c r="A675" s="2">
        <v>45600</v>
      </c>
      <c r="B675" t="s">
        <v>8</v>
      </c>
      <c r="C675">
        <v>10</v>
      </c>
      <c r="D675">
        <f t="shared" si="122"/>
        <v>1</v>
      </c>
      <c r="E675">
        <f t="shared" si="123"/>
        <v>11</v>
      </c>
      <c r="F675">
        <f t="shared" si="124"/>
        <v>0.4</v>
      </c>
      <c r="G675">
        <f t="shared" si="126"/>
        <v>120</v>
      </c>
      <c r="H675">
        <f t="shared" si="127"/>
        <v>0</v>
      </c>
      <c r="I675">
        <f t="shared" si="128"/>
        <v>74520</v>
      </c>
      <c r="J675">
        <f t="shared" si="128"/>
        <v>22550</v>
      </c>
      <c r="K675">
        <f t="shared" si="125"/>
        <v>51970</v>
      </c>
      <c r="L675">
        <f t="shared" si="129"/>
        <v>0</v>
      </c>
      <c r="M675">
        <f t="shared" si="130"/>
        <v>61</v>
      </c>
      <c r="N675">
        <f t="shared" si="131"/>
        <v>732</v>
      </c>
      <c r="O675">
        <f t="shared" si="132"/>
        <v>0</v>
      </c>
      <c r="P675">
        <f t="shared" si="133"/>
        <v>176044</v>
      </c>
    </row>
    <row r="676" spans="1:16" x14ac:dyDescent="0.3">
      <c r="A676" s="2">
        <v>45601</v>
      </c>
      <c r="B676" t="s">
        <v>8</v>
      </c>
      <c r="C676">
        <v>10</v>
      </c>
      <c r="D676">
        <f t="shared" si="122"/>
        <v>2</v>
      </c>
      <c r="E676">
        <f t="shared" si="123"/>
        <v>11</v>
      </c>
      <c r="F676">
        <f t="shared" si="124"/>
        <v>0.4</v>
      </c>
      <c r="G676">
        <f t="shared" si="126"/>
        <v>120</v>
      </c>
      <c r="H676">
        <f t="shared" si="127"/>
        <v>0</v>
      </c>
      <c r="I676">
        <f t="shared" si="128"/>
        <v>74640</v>
      </c>
      <c r="J676">
        <f t="shared" si="128"/>
        <v>22550</v>
      </c>
      <c r="K676">
        <f t="shared" si="125"/>
        <v>52090</v>
      </c>
      <c r="L676">
        <f t="shared" si="129"/>
        <v>0</v>
      </c>
      <c r="M676">
        <f t="shared" si="130"/>
        <v>61</v>
      </c>
      <c r="N676">
        <f t="shared" si="131"/>
        <v>732</v>
      </c>
      <c r="O676">
        <f t="shared" si="132"/>
        <v>0</v>
      </c>
      <c r="P676">
        <f t="shared" si="133"/>
        <v>176776</v>
      </c>
    </row>
    <row r="677" spans="1:16" x14ac:dyDescent="0.3">
      <c r="A677" s="2">
        <v>45602</v>
      </c>
      <c r="B677" t="s">
        <v>8</v>
      </c>
      <c r="C677">
        <v>10</v>
      </c>
      <c r="D677">
        <f t="shared" si="122"/>
        <v>3</v>
      </c>
      <c r="E677">
        <f t="shared" si="123"/>
        <v>11</v>
      </c>
      <c r="F677">
        <f t="shared" si="124"/>
        <v>0.4</v>
      </c>
      <c r="G677">
        <f t="shared" si="126"/>
        <v>120</v>
      </c>
      <c r="H677">
        <f t="shared" si="127"/>
        <v>0</v>
      </c>
      <c r="I677">
        <f t="shared" si="128"/>
        <v>74760</v>
      </c>
      <c r="J677">
        <f t="shared" si="128"/>
        <v>22550</v>
      </c>
      <c r="K677">
        <f t="shared" si="125"/>
        <v>52210</v>
      </c>
      <c r="L677">
        <f t="shared" si="129"/>
        <v>0</v>
      </c>
      <c r="M677">
        <f t="shared" si="130"/>
        <v>61</v>
      </c>
      <c r="N677">
        <f t="shared" si="131"/>
        <v>732</v>
      </c>
      <c r="O677">
        <f t="shared" si="132"/>
        <v>0</v>
      </c>
      <c r="P677">
        <f t="shared" si="133"/>
        <v>177508</v>
      </c>
    </row>
    <row r="678" spans="1:16" x14ac:dyDescent="0.3">
      <c r="A678" s="2">
        <v>45603</v>
      </c>
      <c r="B678" t="s">
        <v>8</v>
      </c>
      <c r="C678">
        <v>10</v>
      </c>
      <c r="D678">
        <f t="shared" si="122"/>
        <v>4</v>
      </c>
      <c r="E678">
        <f t="shared" si="123"/>
        <v>11</v>
      </c>
      <c r="F678">
        <f t="shared" si="124"/>
        <v>0.4</v>
      </c>
      <c r="G678">
        <f t="shared" si="126"/>
        <v>120</v>
      </c>
      <c r="H678">
        <f t="shared" si="127"/>
        <v>0</v>
      </c>
      <c r="I678">
        <f t="shared" si="128"/>
        <v>74880</v>
      </c>
      <c r="J678">
        <f t="shared" si="128"/>
        <v>22550</v>
      </c>
      <c r="K678">
        <f t="shared" si="125"/>
        <v>52330</v>
      </c>
      <c r="L678">
        <f t="shared" si="129"/>
        <v>0</v>
      </c>
      <c r="M678">
        <f t="shared" si="130"/>
        <v>61</v>
      </c>
      <c r="N678">
        <f t="shared" si="131"/>
        <v>732</v>
      </c>
      <c r="O678">
        <f t="shared" si="132"/>
        <v>0</v>
      </c>
      <c r="P678">
        <f t="shared" si="133"/>
        <v>178240</v>
      </c>
    </row>
    <row r="679" spans="1:16" x14ac:dyDescent="0.3">
      <c r="A679" s="2">
        <v>45604</v>
      </c>
      <c r="B679" t="s">
        <v>8</v>
      </c>
      <c r="C679">
        <v>10</v>
      </c>
      <c r="D679">
        <f t="shared" si="122"/>
        <v>5</v>
      </c>
      <c r="E679">
        <f t="shared" si="123"/>
        <v>11</v>
      </c>
      <c r="F679">
        <f t="shared" si="124"/>
        <v>0.4</v>
      </c>
      <c r="G679">
        <f t="shared" si="126"/>
        <v>120</v>
      </c>
      <c r="H679">
        <f t="shared" si="127"/>
        <v>0</v>
      </c>
      <c r="I679">
        <f t="shared" si="128"/>
        <v>75000</v>
      </c>
      <c r="J679">
        <f t="shared" si="128"/>
        <v>22550</v>
      </c>
      <c r="K679">
        <f t="shared" si="125"/>
        <v>52450</v>
      </c>
      <c r="L679">
        <f t="shared" si="129"/>
        <v>0</v>
      </c>
      <c r="M679">
        <f t="shared" si="130"/>
        <v>61</v>
      </c>
      <c r="N679">
        <f t="shared" si="131"/>
        <v>732</v>
      </c>
      <c r="O679">
        <f t="shared" si="132"/>
        <v>0</v>
      </c>
      <c r="P679">
        <f t="shared" si="133"/>
        <v>178972</v>
      </c>
    </row>
    <row r="680" spans="1:16" x14ac:dyDescent="0.3">
      <c r="A680" s="2">
        <v>45605</v>
      </c>
      <c r="B680" t="s">
        <v>8</v>
      </c>
      <c r="C680">
        <v>10</v>
      </c>
      <c r="D680">
        <f t="shared" si="122"/>
        <v>6</v>
      </c>
      <c r="E680">
        <f t="shared" si="123"/>
        <v>11</v>
      </c>
      <c r="F680">
        <f t="shared" si="124"/>
        <v>0.4</v>
      </c>
      <c r="G680">
        <f t="shared" si="126"/>
        <v>0</v>
      </c>
      <c r="H680">
        <f t="shared" si="127"/>
        <v>0</v>
      </c>
      <c r="I680">
        <f t="shared" si="128"/>
        <v>75000</v>
      </c>
      <c r="J680">
        <f t="shared" si="128"/>
        <v>22550</v>
      </c>
      <c r="K680">
        <f t="shared" si="125"/>
        <v>52450</v>
      </c>
      <c r="L680">
        <f t="shared" si="129"/>
        <v>0</v>
      </c>
      <c r="M680">
        <f t="shared" si="130"/>
        <v>61</v>
      </c>
      <c r="N680">
        <f t="shared" si="131"/>
        <v>0</v>
      </c>
      <c r="O680">
        <f t="shared" si="132"/>
        <v>0</v>
      </c>
      <c r="P680">
        <f t="shared" si="133"/>
        <v>178972</v>
      </c>
    </row>
    <row r="681" spans="1:16" x14ac:dyDescent="0.3">
      <c r="A681" s="2">
        <v>45606</v>
      </c>
      <c r="B681" t="s">
        <v>8</v>
      </c>
      <c r="C681">
        <v>10</v>
      </c>
      <c r="D681">
        <f t="shared" si="122"/>
        <v>7</v>
      </c>
      <c r="E681">
        <f t="shared" si="123"/>
        <v>11</v>
      </c>
      <c r="F681">
        <f t="shared" si="124"/>
        <v>0.4</v>
      </c>
      <c r="G681">
        <f t="shared" si="126"/>
        <v>0</v>
      </c>
      <c r="H681">
        <f t="shared" si="127"/>
        <v>150</v>
      </c>
      <c r="I681">
        <f t="shared" si="128"/>
        <v>75000</v>
      </c>
      <c r="J681">
        <f t="shared" si="128"/>
        <v>22700</v>
      </c>
      <c r="K681">
        <f t="shared" si="125"/>
        <v>52300</v>
      </c>
      <c r="L681">
        <f t="shared" si="129"/>
        <v>0</v>
      </c>
      <c r="M681">
        <f t="shared" si="130"/>
        <v>61</v>
      </c>
      <c r="N681">
        <f t="shared" si="131"/>
        <v>0</v>
      </c>
      <c r="O681">
        <f t="shared" si="132"/>
        <v>915</v>
      </c>
      <c r="P681">
        <f t="shared" si="133"/>
        <v>178057</v>
      </c>
    </row>
    <row r="682" spans="1:16" x14ac:dyDescent="0.3">
      <c r="A682" s="2">
        <v>45607</v>
      </c>
      <c r="B682" t="s">
        <v>8</v>
      </c>
      <c r="C682">
        <v>10</v>
      </c>
      <c r="D682">
        <f t="shared" si="122"/>
        <v>1</v>
      </c>
      <c r="E682">
        <f t="shared" si="123"/>
        <v>11</v>
      </c>
      <c r="F682">
        <f t="shared" si="124"/>
        <v>0.4</v>
      </c>
      <c r="G682">
        <f t="shared" si="126"/>
        <v>120</v>
      </c>
      <c r="H682">
        <f t="shared" si="127"/>
        <v>0</v>
      </c>
      <c r="I682">
        <f t="shared" si="128"/>
        <v>75120</v>
      </c>
      <c r="J682">
        <f t="shared" si="128"/>
        <v>22700</v>
      </c>
      <c r="K682">
        <f t="shared" si="125"/>
        <v>52420</v>
      </c>
      <c r="L682">
        <f t="shared" si="129"/>
        <v>0</v>
      </c>
      <c r="M682">
        <f t="shared" si="130"/>
        <v>61</v>
      </c>
      <c r="N682">
        <f t="shared" si="131"/>
        <v>732</v>
      </c>
      <c r="O682">
        <f t="shared" si="132"/>
        <v>0</v>
      </c>
      <c r="P682">
        <f t="shared" si="133"/>
        <v>178789</v>
      </c>
    </row>
    <row r="683" spans="1:16" x14ac:dyDescent="0.3">
      <c r="A683" s="2">
        <v>45608</v>
      </c>
      <c r="B683" t="s">
        <v>8</v>
      </c>
      <c r="C683">
        <v>10</v>
      </c>
      <c r="D683">
        <f t="shared" si="122"/>
        <v>2</v>
      </c>
      <c r="E683">
        <f t="shared" si="123"/>
        <v>11</v>
      </c>
      <c r="F683">
        <f t="shared" si="124"/>
        <v>0.4</v>
      </c>
      <c r="G683">
        <f t="shared" si="126"/>
        <v>120</v>
      </c>
      <c r="H683">
        <f t="shared" si="127"/>
        <v>0</v>
      </c>
      <c r="I683">
        <f t="shared" si="128"/>
        <v>75240</v>
      </c>
      <c r="J683">
        <f t="shared" si="128"/>
        <v>22700</v>
      </c>
      <c r="K683">
        <f t="shared" si="125"/>
        <v>52540</v>
      </c>
      <c r="L683">
        <f t="shared" si="129"/>
        <v>0</v>
      </c>
      <c r="M683">
        <f t="shared" si="130"/>
        <v>61</v>
      </c>
      <c r="N683">
        <f t="shared" si="131"/>
        <v>732</v>
      </c>
      <c r="O683">
        <f t="shared" si="132"/>
        <v>0</v>
      </c>
      <c r="P683">
        <f t="shared" si="133"/>
        <v>179521</v>
      </c>
    </row>
    <row r="684" spans="1:16" x14ac:dyDescent="0.3">
      <c r="A684" s="2">
        <v>45609</v>
      </c>
      <c r="B684" t="s">
        <v>8</v>
      </c>
      <c r="C684">
        <v>10</v>
      </c>
      <c r="D684">
        <f t="shared" si="122"/>
        <v>3</v>
      </c>
      <c r="E684">
        <f t="shared" si="123"/>
        <v>11</v>
      </c>
      <c r="F684">
        <f t="shared" si="124"/>
        <v>0.4</v>
      </c>
      <c r="G684">
        <f t="shared" si="126"/>
        <v>120</v>
      </c>
      <c r="H684">
        <f t="shared" si="127"/>
        <v>0</v>
      </c>
      <c r="I684">
        <f t="shared" si="128"/>
        <v>75360</v>
      </c>
      <c r="J684">
        <f t="shared" si="128"/>
        <v>22700</v>
      </c>
      <c r="K684">
        <f t="shared" si="125"/>
        <v>52660</v>
      </c>
      <c r="L684">
        <f t="shared" si="129"/>
        <v>0</v>
      </c>
      <c r="M684">
        <f t="shared" si="130"/>
        <v>61</v>
      </c>
      <c r="N684">
        <f t="shared" si="131"/>
        <v>732</v>
      </c>
      <c r="O684">
        <f t="shared" si="132"/>
        <v>0</v>
      </c>
      <c r="P684">
        <f t="shared" si="133"/>
        <v>180253</v>
      </c>
    </row>
    <row r="685" spans="1:16" x14ac:dyDescent="0.3">
      <c r="A685" s="2">
        <v>45610</v>
      </c>
      <c r="B685" t="s">
        <v>8</v>
      </c>
      <c r="C685">
        <v>10</v>
      </c>
      <c r="D685">
        <f t="shared" si="122"/>
        <v>4</v>
      </c>
      <c r="E685">
        <f t="shared" si="123"/>
        <v>11</v>
      </c>
      <c r="F685">
        <f t="shared" si="124"/>
        <v>0.4</v>
      </c>
      <c r="G685">
        <f t="shared" si="126"/>
        <v>120</v>
      </c>
      <c r="H685">
        <f t="shared" si="127"/>
        <v>0</v>
      </c>
      <c r="I685">
        <f t="shared" si="128"/>
        <v>75480</v>
      </c>
      <c r="J685">
        <f t="shared" si="128"/>
        <v>22700</v>
      </c>
      <c r="K685">
        <f t="shared" si="125"/>
        <v>52780</v>
      </c>
      <c r="L685">
        <f t="shared" si="129"/>
        <v>0</v>
      </c>
      <c r="M685">
        <f t="shared" si="130"/>
        <v>61</v>
      </c>
      <c r="N685">
        <f t="shared" si="131"/>
        <v>732</v>
      </c>
      <c r="O685">
        <f t="shared" si="132"/>
        <v>0</v>
      </c>
      <c r="P685">
        <f t="shared" si="133"/>
        <v>180985</v>
      </c>
    </row>
    <row r="686" spans="1:16" x14ac:dyDescent="0.3">
      <c r="A686" s="2">
        <v>45611</v>
      </c>
      <c r="B686" t="s">
        <v>8</v>
      </c>
      <c r="C686">
        <v>10</v>
      </c>
      <c r="D686">
        <f t="shared" si="122"/>
        <v>5</v>
      </c>
      <c r="E686">
        <f t="shared" si="123"/>
        <v>11</v>
      </c>
      <c r="F686">
        <f t="shared" si="124"/>
        <v>0.4</v>
      </c>
      <c r="G686">
        <f t="shared" si="126"/>
        <v>120</v>
      </c>
      <c r="H686">
        <f t="shared" si="127"/>
        <v>0</v>
      </c>
      <c r="I686">
        <f t="shared" si="128"/>
        <v>75600</v>
      </c>
      <c r="J686">
        <f t="shared" si="128"/>
        <v>22700</v>
      </c>
      <c r="K686">
        <f t="shared" si="125"/>
        <v>52900</v>
      </c>
      <c r="L686">
        <f t="shared" si="129"/>
        <v>0</v>
      </c>
      <c r="M686">
        <f t="shared" si="130"/>
        <v>61</v>
      </c>
      <c r="N686">
        <f t="shared" si="131"/>
        <v>732</v>
      </c>
      <c r="O686">
        <f t="shared" si="132"/>
        <v>0</v>
      </c>
      <c r="P686">
        <f t="shared" si="133"/>
        <v>181717</v>
      </c>
    </row>
    <row r="687" spans="1:16" x14ac:dyDescent="0.3">
      <c r="A687" s="2">
        <v>45612</v>
      </c>
      <c r="B687" t="s">
        <v>8</v>
      </c>
      <c r="C687">
        <v>10</v>
      </c>
      <c r="D687">
        <f t="shared" si="122"/>
        <v>6</v>
      </c>
      <c r="E687">
        <f t="shared" si="123"/>
        <v>11</v>
      </c>
      <c r="F687">
        <f t="shared" si="124"/>
        <v>0.4</v>
      </c>
      <c r="G687">
        <f t="shared" si="126"/>
        <v>0</v>
      </c>
      <c r="H687">
        <f t="shared" si="127"/>
        <v>0</v>
      </c>
      <c r="I687">
        <f t="shared" si="128"/>
        <v>75600</v>
      </c>
      <c r="J687">
        <f t="shared" si="128"/>
        <v>22700</v>
      </c>
      <c r="K687">
        <f t="shared" si="125"/>
        <v>52900</v>
      </c>
      <c r="L687">
        <f t="shared" si="129"/>
        <v>0</v>
      </c>
      <c r="M687">
        <f t="shared" si="130"/>
        <v>61</v>
      </c>
      <c r="N687">
        <f t="shared" si="131"/>
        <v>0</v>
      </c>
      <c r="O687">
        <f t="shared" si="132"/>
        <v>0</v>
      </c>
      <c r="P687">
        <f t="shared" si="133"/>
        <v>181717</v>
      </c>
    </row>
    <row r="688" spans="1:16" x14ac:dyDescent="0.3">
      <c r="A688" s="2">
        <v>45613</v>
      </c>
      <c r="B688" t="s">
        <v>8</v>
      </c>
      <c r="C688">
        <v>10</v>
      </c>
      <c r="D688">
        <f t="shared" si="122"/>
        <v>7</v>
      </c>
      <c r="E688">
        <f t="shared" si="123"/>
        <v>11</v>
      </c>
      <c r="F688">
        <f t="shared" si="124"/>
        <v>0.4</v>
      </c>
      <c r="G688">
        <f t="shared" si="126"/>
        <v>0</v>
      </c>
      <c r="H688">
        <f t="shared" si="127"/>
        <v>150</v>
      </c>
      <c r="I688">
        <f t="shared" si="128"/>
        <v>75600</v>
      </c>
      <c r="J688">
        <f t="shared" si="128"/>
        <v>22850</v>
      </c>
      <c r="K688">
        <f t="shared" si="125"/>
        <v>52750</v>
      </c>
      <c r="L688">
        <f t="shared" si="129"/>
        <v>0</v>
      </c>
      <c r="M688">
        <f t="shared" si="130"/>
        <v>61</v>
      </c>
      <c r="N688">
        <f t="shared" si="131"/>
        <v>0</v>
      </c>
      <c r="O688">
        <f t="shared" si="132"/>
        <v>915</v>
      </c>
      <c r="P688">
        <f t="shared" si="133"/>
        <v>180802</v>
      </c>
    </row>
    <row r="689" spans="1:16" x14ac:dyDescent="0.3">
      <c r="A689" s="2">
        <v>45614</v>
      </c>
      <c r="B689" t="s">
        <v>8</v>
      </c>
      <c r="C689">
        <v>10</v>
      </c>
      <c r="D689">
        <f t="shared" si="122"/>
        <v>1</v>
      </c>
      <c r="E689">
        <f t="shared" si="123"/>
        <v>11</v>
      </c>
      <c r="F689">
        <f t="shared" si="124"/>
        <v>0.4</v>
      </c>
      <c r="G689">
        <f t="shared" si="126"/>
        <v>120</v>
      </c>
      <c r="H689">
        <f t="shared" si="127"/>
        <v>0</v>
      </c>
      <c r="I689">
        <f t="shared" si="128"/>
        <v>75720</v>
      </c>
      <c r="J689">
        <f t="shared" si="128"/>
        <v>22850</v>
      </c>
      <c r="K689">
        <f t="shared" si="125"/>
        <v>52870</v>
      </c>
      <c r="L689">
        <f t="shared" si="129"/>
        <v>0</v>
      </c>
      <c r="M689">
        <f t="shared" si="130"/>
        <v>61</v>
      </c>
      <c r="N689">
        <f t="shared" si="131"/>
        <v>732</v>
      </c>
      <c r="O689">
        <f t="shared" si="132"/>
        <v>0</v>
      </c>
      <c r="P689">
        <f t="shared" si="133"/>
        <v>181534</v>
      </c>
    </row>
    <row r="690" spans="1:16" x14ac:dyDescent="0.3">
      <c r="A690" s="2">
        <v>45615</v>
      </c>
      <c r="B690" t="s">
        <v>8</v>
      </c>
      <c r="C690">
        <v>10</v>
      </c>
      <c r="D690">
        <f t="shared" si="122"/>
        <v>2</v>
      </c>
      <c r="E690">
        <f t="shared" si="123"/>
        <v>11</v>
      </c>
      <c r="F690">
        <f t="shared" si="124"/>
        <v>0.4</v>
      </c>
      <c r="G690">
        <f t="shared" si="126"/>
        <v>120</v>
      </c>
      <c r="H690">
        <f t="shared" si="127"/>
        <v>0</v>
      </c>
      <c r="I690">
        <f t="shared" si="128"/>
        <v>75840</v>
      </c>
      <c r="J690">
        <f t="shared" si="128"/>
        <v>22850</v>
      </c>
      <c r="K690">
        <f t="shared" si="125"/>
        <v>52990</v>
      </c>
      <c r="L690">
        <f t="shared" si="129"/>
        <v>0</v>
      </c>
      <c r="M690">
        <f t="shared" si="130"/>
        <v>61</v>
      </c>
      <c r="N690">
        <f t="shared" si="131"/>
        <v>732</v>
      </c>
      <c r="O690">
        <f t="shared" si="132"/>
        <v>0</v>
      </c>
      <c r="P690">
        <f t="shared" si="133"/>
        <v>182266</v>
      </c>
    </row>
    <row r="691" spans="1:16" x14ac:dyDescent="0.3">
      <c r="A691" s="2">
        <v>45616</v>
      </c>
      <c r="B691" t="s">
        <v>8</v>
      </c>
      <c r="C691">
        <v>10</v>
      </c>
      <c r="D691">
        <f t="shared" si="122"/>
        <v>3</v>
      </c>
      <c r="E691">
        <f t="shared" si="123"/>
        <v>11</v>
      </c>
      <c r="F691">
        <f t="shared" si="124"/>
        <v>0.4</v>
      </c>
      <c r="G691">
        <f t="shared" si="126"/>
        <v>120</v>
      </c>
      <c r="H691">
        <f t="shared" si="127"/>
        <v>0</v>
      </c>
      <c r="I691">
        <f t="shared" si="128"/>
        <v>75960</v>
      </c>
      <c r="J691">
        <f t="shared" si="128"/>
        <v>22850</v>
      </c>
      <c r="K691">
        <f t="shared" si="125"/>
        <v>53110</v>
      </c>
      <c r="L691">
        <f t="shared" si="129"/>
        <v>0</v>
      </c>
      <c r="M691">
        <f t="shared" si="130"/>
        <v>61</v>
      </c>
      <c r="N691">
        <f t="shared" si="131"/>
        <v>732</v>
      </c>
      <c r="O691">
        <f t="shared" si="132"/>
        <v>0</v>
      </c>
      <c r="P691">
        <f t="shared" si="133"/>
        <v>182998</v>
      </c>
    </row>
    <row r="692" spans="1:16" x14ac:dyDescent="0.3">
      <c r="A692" s="2">
        <v>45617</v>
      </c>
      <c r="B692" t="s">
        <v>8</v>
      </c>
      <c r="C692">
        <v>10</v>
      </c>
      <c r="D692">
        <f t="shared" si="122"/>
        <v>4</v>
      </c>
      <c r="E692">
        <f t="shared" si="123"/>
        <v>11</v>
      </c>
      <c r="F692">
        <f t="shared" si="124"/>
        <v>0.4</v>
      </c>
      <c r="G692">
        <f t="shared" si="126"/>
        <v>120</v>
      </c>
      <c r="H692">
        <f t="shared" si="127"/>
        <v>0</v>
      </c>
      <c r="I692">
        <f t="shared" si="128"/>
        <v>76080</v>
      </c>
      <c r="J692">
        <f t="shared" si="128"/>
        <v>22850</v>
      </c>
      <c r="K692">
        <f t="shared" si="125"/>
        <v>53230</v>
      </c>
      <c r="L692">
        <f t="shared" si="129"/>
        <v>0</v>
      </c>
      <c r="M692">
        <f t="shared" si="130"/>
        <v>61</v>
      </c>
      <c r="N692">
        <f t="shared" si="131"/>
        <v>732</v>
      </c>
      <c r="O692">
        <f t="shared" si="132"/>
        <v>0</v>
      </c>
      <c r="P692">
        <f t="shared" si="133"/>
        <v>183730</v>
      </c>
    </row>
    <row r="693" spans="1:16" x14ac:dyDescent="0.3">
      <c r="A693" s="2">
        <v>45618</v>
      </c>
      <c r="B693" t="s">
        <v>8</v>
      </c>
      <c r="C693">
        <v>10</v>
      </c>
      <c r="D693">
        <f t="shared" si="122"/>
        <v>5</v>
      </c>
      <c r="E693">
        <f t="shared" si="123"/>
        <v>11</v>
      </c>
      <c r="F693">
        <f t="shared" si="124"/>
        <v>0.4</v>
      </c>
      <c r="G693">
        <f t="shared" si="126"/>
        <v>120</v>
      </c>
      <c r="H693">
        <f t="shared" si="127"/>
        <v>0</v>
      </c>
      <c r="I693">
        <f t="shared" si="128"/>
        <v>76200</v>
      </c>
      <c r="J693">
        <f t="shared" si="128"/>
        <v>22850</v>
      </c>
      <c r="K693">
        <f t="shared" si="125"/>
        <v>53350</v>
      </c>
      <c r="L693">
        <f t="shared" si="129"/>
        <v>0</v>
      </c>
      <c r="M693">
        <f t="shared" si="130"/>
        <v>61</v>
      </c>
      <c r="N693">
        <f t="shared" si="131"/>
        <v>732</v>
      </c>
      <c r="O693">
        <f t="shared" si="132"/>
        <v>0</v>
      </c>
      <c r="P693">
        <f t="shared" si="133"/>
        <v>184462</v>
      </c>
    </row>
    <row r="694" spans="1:16" x14ac:dyDescent="0.3">
      <c r="A694" s="2">
        <v>45619</v>
      </c>
      <c r="B694" t="s">
        <v>8</v>
      </c>
      <c r="C694">
        <v>10</v>
      </c>
      <c r="D694">
        <f t="shared" si="122"/>
        <v>6</v>
      </c>
      <c r="E694">
        <f t="shared" si="123"/>
        <v>11</v>
      </c>
      <c r="F694">
        <f t="shared" si="124"/>
        <v>0.4</v>
      </c>
      <c r="G694">
        <f t="shared" si="126"/>
        <v>0</v>
      </c>
      <c r="H694">
        <f t="shared" si="127"/>
        <v>0</v>
      </c>
      <c r="I694">
        <f t="shared" si="128"/>
        <v>76200</v>
      </c>
      <c r="J694">
        <f t="shared" si="128"/>
        <v>22850</v>
      </c>
      <c r="K694">
        <f t="shared" si="125"/>
        <v>53350</v>
      </c>
      <c r="L694">
        <f t="shared" si="129"/>
        <v>0</v>
      </c>
      <c r="M694">
        <f t="shared" si="130"/>
        <v>61</v>
      </c>
      <c r="N694">
        <f t="shared" si="131"/>
        <v>0</v>
      </c>
      <c r="O694">
        <f t="shared" si="132"/>
        <v>0</v>
      </c>
      <c r="P694">
        <f t="shared" si="133"/>
        <v>184462</v>
      </c>
    </row>
    <row r="695" spans="1:16" x14ac:dyDescent="0.3">
      <c r="A695" s="2">
        <v>45620</v>
      </c>
      <c r="B695" t="s">
        <v>8</v>
      </c>
      <c r="C695">
        <v>10</v>
      </c>
      <c r="D695">
        <f t="shared" si="122"/>
        <v>7</v>
      </c>
      <c r="E695">
        <f t="shared" si="123"/>
        <v>11</v>
      </c>
      <c r="F695">
        <f t="shared" si="124"/>
        <v>0.4</v>
      </c>
      <c r="G695">
        <f t="shared" si="126"/>
        <v>0</v>
      </c>
      <c r="H695">
        <f t="shared" si="127"/>
        <v>150</v>
      </c>
      <c r="I695">
        <f t="shared" si="128"/>
        <v>76200</v>
      </c>
      <c r="J695">
        <f t="shared" si="128"/>
        <v>23000</v>
      </c>
      <c r="K695">
        <f t="shared" si="125"/>
        <v>53200</v>
      </c>
      <c r="L695">
        <f t="shared" si="129"/>
        <v>0</v>
      </c>
      <c r="M695">
        <f t="shared" si="130"/>
        <v>61</v>
      </c>
      <c r="N695">
        <f t="shared" si="131"/>
        <v>0</v>
      </c>
      <c r="O695">
        <f t="shared" si="132"/>
        <v>915</v>
      </c>
      <c r="P695">
        <f t="shared" si="133"/>
        <v>183547</v>
      </c>
    </row>
    <row r="696" spans="1:16" x14ac:dyDescent="0.3">
      <c r="A696" s="2">
        <v>45621</v>
      </c>
      <c r="B696" t="s">
        <v>8</v>
      </c>
      <c r="C696">
        <v>10</v>
      </c>
      <c r="D696">
        <f t="shared" si="122"/>
        <v>1</v>
      </c>
      <c r="E696">
        <f t="shared" si="123"/>
        <v>11</v>
      </c>
      <c r="F696">
        <f t="shared" si="124"/>
        <v>0.4</v>
      </c>
      <c r="G696">
        <f t="shared" si="126"/>
        <v>120</v>
      </c>
      <c r="H696">
        <f t="shared" si="127"/>
        <v>0</v>
      </c>
      <c r="I696">
        <f t="shared" si="128"/>
        <v>76320</v>
      </c>
      <c r="J696">
        <f t="shared" si="128"/>
        <v>23000</v>
      </c>
      <c r="K696">
        <f t="shared" si="125"/>
        <v>53320</v>
      </c>
      <c r="L696">
        <f t="shared" si="129"/>
        <v>0</v>
      </c>
      <c r="M696">
        <f t="shared" si="130"/>
        <v>61</v>
      </c>
      <c r="N696">
        <f t="shared" si="131"/>
        <v>732</v>
      </c>
      <c r="O696">
        <f t="shared" si="132"/>
        <v>0</v>
      </c>
      <c r="P696">
        <f t="shared" si="133"/>
        <v>184279</v>
      </c>
    </row>
    <row r="697" spans="1:16" x14ac:dyDescent="0.3">
      <c r="A697" s="2">
        <v>45622</v>
      </c>
      <c r="B697" t="s">
        <v>8</v>
      </c>
      <c r="C697">
        <v>10</v>
      </c>
      <c r="D697">
        <f t="shared" si="122"/>
        <v>2</v>
      </c>
      <c r="E697">
        <f t="shared" si="123"/>
        <v>11</v>
      </c>
      <c r="F697">
        <f t="shared" si="124"/>
        <v>0.4</v>
      </c>
      <c r="G697">
        <f t="shared" si="126"/>
        <v>120</v>
      </c>
      <c r="H697">
        <f t="shared" si="127"/>
        <v>0</v>
      </c>
      <c r="I697">
        <f t="shared" si="128"/>
        <v>76440</v>
      </c>
      <c r="J697">
        <f t="shared" si="128"/>
        <v>23000</v>
      </c>
      <c r="K697">
        <f t="shared" si="125"/>
        <v>53440</v>
      </c>
      <c r="L697">
        <f t="shared" si="129"/>
        <v>0</v>
      </c>
      <c r="M697">
        <f t="shared" si="130"/>
        <v>61</v>
      </c>
      <c r="N697">
        <f t="shared" si="131"/>
        <v>732</v>
      </c>
      <c r="O697">
        <f t="shared" si="132"/>
        <v>0</v>
      </c>
      <c r="P697">
        <f t="shared" si="133"/>
        <v>185011</v>
      </c>
    </row>
    <row r="698" spans="1:16" x14ac:dyDescent="0.3">
      <c r="A698" s="2">
        <v>45623</v>
      </c>
      <c r="B698" t="s">
        <v>8</v>
      </c>
      <c r="C698">
        <v>10</v>
      </c>
      <c r="D698">
        <f t="shared" si="122"/>
        <v>3</v>
      </c>
      <c r="E698">
        <f t="shared" si="123"/>
        <v>11</v>
      </c>
      <c r="F698">
        <f t="shared" si="124"/>
        <v>0.4</v>
      </c>
      <c r="G698">
        <f t="shared" si="126"/>
        <v>120</v>
      </c>
      <c r="H698">
        <f t="shared" si="127"/>
        <v>0</v>
      </c>
      <c r="I698">
        <f t="shared" si="128"/>
        <v>76560</v>
      </c>
      <c r="J698">
        <f t="shared" si="128"/>
        <v>23000</v>
      </c>
      <c r="K698">
        <f t="shared" si="125"/>
        <v>53560</v>
      </c>
      <c r="L698">
        <f t="shared" si="129"/>
        <v>0</v>
      </c>
      <c r="M698">
        <f t="shared" si="130"/>
        <v>61</v>
      </c>
      <c r="N698">
        <f t="shared" si="131"/>
        <v>732</v>
      </c>
      <c r="O698">
        <f t="shared" si="132"/>
        <v>0</v>
      </c>
      <c r="P698">
        <f t="shared" si="133"/>
        <v>185743</v>
      </c>
    </row>
    <row r="699" spans="1:16" x14ac:dyDescent="0.3">
      <c r="A699" s="2">
        <v>45624</v>
      </c>
      <c r="B699" t="s">
        <v>8</v>
      </c>
      <c r="C699">
        <v>10</v>
      </c>
      <c r="D699">
        <f t="shared" si="122"/>
        <v>4</v>
      </c>
      <c r="E699">
        <f t="shared" si="123"/>
        <v>11</v>
      </c>
      <c r="F699">
        <f t="shared" si="124"/>
        <v>0.4</v>
      </c>
      <c r="G699">
        <f t="shared" si="126"/>
        <v>120</v>
      </c>
      <c r="H699">
        <f t="shared" si="127"/>
        <v>0</v>
      </c>
      <c r="I699">
        <f t="shared" si="128"/>
        <v>76680</v>
      </c>
      <c r="J699">
        <f t="shared" si="128"/>
        <v>23000</v>
      </c>
      <c r="K699">
        <f t="shared" si="125"/>
        <v>53680</v>
      </c>
      <c r="L699">
        <f t="shared" si="129"/>
        <v>0</v>
      </c>
      <c r="M699">
        <f t="shared" si="130"/>
        <v>61</v>
      </c>
      <c r="N699">
        <f t="shared" si="131"/>
        <v>732</v>
      </c>
      <c r="O699">
        <f t="shared" si="132"/>
        <v>0</v>
      </c>
      <c r="P699">
        <f t="shared" si="133"/>
        <v>186475</v>
      </c>
    </row>
    <row r="700" spans="1:16" x14ac:dyDescent="0.3">
      <c r="A700" s="2">
        <v>45625</v>
      </c>
      <c r="B700" t="s">
        <v>8</v>
      </c>
      <c r="C700">
        <v>10</v>
      </c>
      <c r="D700">
        <f t="shared" si="122"/>
        <v>5</v>
      </c>
      <c r="E700">
        <f t="shared" si="123"/>
        <v>11</v>
      </c>
      <c r="F700">
        <f t="shared" si="124"/>
        <v>0.4</v>
      </c>
      <c r="G700">
        <f t="shared" si="126"/>
        <v>120</v>
      </c>
      <c r="H700">
        <f t="shared" si="127"/>
        <v>0</v>
      </c>
      <c r="I700">
        <f t="shared" si="128"/>
        <v>76800</v>
      </c>
      <c r="J700">
        <f t="shared" si="128"/>
        <v>23000</v>
      </c>
      <c r="K700">
        <f t="shared" si="125"/>
        <v>53800</v>
      </c>
      <c r="L700">
        <f t="shared" si="129"/>
        <v>0</v>
      </c>
      <c r="M700">
        <f t="shared" si="130"/>
        <v>61</v>
      </c>
      <c r="N700">
        <f t="shared" si="131"/>
        <v>732</v>
      </c>
      <c r="O700">
        <f t="shared" si="132"/>
        <v>0</v>
      </c>
      <c r="P700">
        <f t="shared" si="133"/>
        <v>187207</v>
      </c>
    </row>
    <row r="701" spans="1:16" x14ac:dyDescent="0.3">
      <c r="A701" s="2">
        <v>45626</v>
      </c>
      <c r="B701" t="s">
        <v>8</v>
      </c>
      <c r="C701">
        <v>10</v>
      </c>
      <c r="D701">
        <f t="shared" si="122"/>
        <v>6</v>
      </c>
      <c r="E701">
        <f t="shared" si="123"/>
        <v>11</v>
      </c>
      <c r="F701">
        <f t="shared" si="124"/>
        <v>0.4</v>
      </c>
      <c r="G701">
        <f t="shared" si="126"/>
        <v>0</v>
      </c>
      <c r="H701">
        <f t="shared" si="127"/>
        <v>0</v>
      </c>
      <c r="I701">
        <f t="shared" si="128"/>
        <v>76800</v>
      </c>
      <c r="J701">
        <f t="shared" si="128"/>
        <v>23000</v>
      </c>
      <c r="K701">
        <f t="shared" si="125"/>
        <v>53800</v>
      </c>
      <c r="L701">
        <f t="shared" si="129"/>
        <v>3</v>
      </c>
      <c r="M701">
        <f t="shared" si="130"/>
        <v>64</v>
      </c>
      <c r="N701">
        <f t="shared" si="131"/>
        <v>0</v>
      </c>
      <c r="O701">
        <f t="shared" si="132"/>
        <v>0</v>
      </c>
      <c r="P701">
        <f t="shared" si="133"/>
        <v>187207</v>
      </c>
    </row>
    <row r="702" spans="1:16" x14ac:dyDescent="0.3">
      <c r="A702" s="2">
        <v>45627</v>
      </c>
      <c r="B702" t="s">
        <v>8</v>
      </c>
      <c r="C702">
        <v>10</v>
      </c>
      <c r="D702">
        <f t="shared" si="122"/>
        <v>7</v>
      </c>
      <c r="E702">
        <f t="shared" si="123"/>
        <v>12</v>
      </c>
      <c r="F702">
        <f t="shared" si="124"/>
        <v>0.4</v>
      </c>
      <c r="G702">
        <f t="shared" si="126"/>
        <v>0</v>
      </c>
      <c r="H702">
        <f t="shared" si="127"/>
        <v>150</v>
      </c>
      <c r="I702">
        <f t="shared" si="128"/>
        <v>76800</v>
      </c>
      <c r="J702">
        <f t="shared" si="128"/>
        <v>23150</v>
      </c>
      <c r="K702">
        <f t="shared" si="125"/>
        <v>53650</v>
      </c>
      <c r="L702">
        <f t="shared" si="129"/>
        <v>0</v>
      </c>
      <c r="M702">
        <f t="shared" si="130"/>
        <v>64</v>
      </c>
      <c r="N702">
        <f t="shared" si="131"/>
        <v>0</v>
      </c>
      <c r="O702">
        <f t="shared" si="132"/>
        <v>960</v>
      </c>
      <c r="P702">
        <f t="shared" si="133"/>
        <v>186247</v>
      </c>
    </row>
    <row r="703" spans="1:16" x14ac:dyDescent="0.3">
      <c r="A703" s="2">
        <v>45628</v>
      </c>
      <c r="B703" t="s">
        <v>8</v>
      </c>
      <c r="C703">
        <v>10</v>
      </c>
      <c r="D703">
        <f t="shared" si="122"/>
        <v>1</v>
      </c>
      <c r="E703">
        <f t="shared" si="123"/>
        <v>12</v>
      </c>
      <c r="F703">
        <f t="shared" si="124"/>
        <v>0.4</v>
      </c>
      <c r="G703">
        <f t="shared" si="126"/>
        <v>120</v>
      </c>
      <c r="H703">
        <f t="shared" si="127"/>
        <v>0</v>
      </c>
      <c r="I703">
        <f t="shared" si="128"/>
        <v>76920</v>
      </c>
      <c r="J703">
        <f t="shared" si="128"/>
        <v>23150</v>
      </c>
      <c r="K703">
        <f t="shared" si="125"/>
        <v>53770</v>
      </c>
      <c r="L703">
        <f t="shared" si="129"/>
        <v>0</v>
      </c>
      <c r="M703">
        <f t="shared" si="130"/>
        <v>64</v>
      </c>
      <c r="N703">
        <f t="shared" si="131"/>
        <v>768</v>
      </c>
      <c r="O703">
        <f t="shared" si="132"/>
        <v>0</v>
      </c>
      <c r="P703">
        <f t="shared" si="133"/>
        <v>187015</v>
      </c>
    </row>
    <row r="704" spans="1:16" x14ac:dyDescent="0.3">
      <c r="A704" s="2">
        <v>45629</v>
      </c>
      <c r="B704" t="s">
        <v>8</v>
      </c>
      <c r="C704">
        <v>10</v>
      </c>
      <c r="D704">
        <f t="shared" si="122"/>
        <v>2</v>
      </c>
      <c r="E704">
        <f t="shared" si="123"/>
        <v>12</v>
      </c>
      <c r="F704">
        <f t="shared" si="124"/>
        <v>0.4</v>
      </c>
      <c r="G704">
        <f t="shared" si="126"/>
        <v>120</v>
      </c>
      <c r="H704">
        <f t="shared" si="127"/>
        <v>0</v>
      </c>
      <c r="I704">
        <f t="shared" si="128"/>
        <v>77040</v>
      </c>
      <c r="J704">
        <f t="shared" si="128"/>
        <v>23150</v>
      </c>
      <c r="K704">
        <f t="shared" si="125"/>
        <v>53890</v>
      </c>
      <c r="L704">
        <f t="shared" si="129"/>
        <v>0</v>
      </c>
      <c r="M704">
        <f t="shared" si="130"/>
        <v>64</v>
      </c>
      <c r="N704">
        <f t="shared" si="131"/>
        <v>768</v>
      </c>
      <c r="O704">
        <f t="shared" si="132"/>
        <v>0</v>
      </c>
      <c r="P704">
        <f t="shared" si="133"/>
        <v>187783</v>
      </c>
    </row>
    <row r="705" spans="1:16" x14ac:dyDescent="0.3">
      <c r="A705" s="2">
        <v>45630</v>
      </c>
      <c r="B705" t="s">
        <v>8</v>
      </c>
      <c r="C705">
        <v>10</v>
      </c>
      <c r="D705">
        <f t="shared" si="122"/>
        <v>3</v>
      </c>
      <c r="E705">
        <f t="shared" si="123"/>
        <v>12</v>
      </c>
      <c r="F705">
        <f t="shared" si="124"/>
        <v>0.4</v>
      </c>
      <c r="G705">
        <f t="shared" si="126"/>
        <v>120</v>
      </c>
      <c r="H705">
        <f t="shared" si="127"/>
        <v>0</v>
      </c>
      <c r="I705">
        <f t="shared" si="128"/>
        <v>77160</v>
      </c>
      <c r="J705">
        <f t="shared" si="128"/>
        <v>23150</v>
      </c>
      <c r="K705">
        <f t="shared" si="125"/>
        <v>54010</v>
      </c>
      <c r="L705">
        <f t="shared" si="129"/>
        <v>0</v>
      </c>
      <c r="M705">
        <f t="shared" si="130"/>
        <v>64</v>
      </c>
      <c r="N705">
        <f t="shared" si="131"/>
        <v>768</v>
      </c>
      <c r="O705">
        <f t="shared" si="132"/>
        <v>0</v>
      </c>
      <c r="P705">
        <f t="shared" si="133"/>
        <v>188551</v>
      </c>
    </row>
    <row r="706" spans="1:16" x14ac:dyDescent="0.3">
      <c r="A706" s="2">
        <v>45631</v>
      </c>
      <c r="B706" t="s">
        <v>8</v>
      </c>
      <c r="C706">
        <v>10</v>
      </c>
      <c r="D706">
        <f t="shared" si="122"/>
        <v>4</v>
      </c>
      <c r="E706">
        <f t="shared" si="123"/>
        <v>12</v>
      </c>
      <c r="F706">
        <f t="shared" si="124"/>
        <v>0.4</v>
      </c>
      <c r="G706">
        <f t="shared" si="126"/>
        <v>120</v>
      </c>
      <c r="H706">
        <f t="shared" si="127"/>
        <v>0</v>
      </c>
      <c r="I706">
        <f t="shared" si="128"/>
        <v>77280</v>
      </c>
      <c r="J706">
        <f t="shared" si="128"/>
        <v>23150</v>
      </c>
      <c r="K706">
        <f t="shared" si="125"/>
        <v>54130</v>
      </c>
      <c r="L706">
        <f t="shared" si="129"/>
        <v>0</v>
      </c>
      <c r="M706">
        <f t="shared" si="130"/>
        <v>64</v>
      </c>
      <c r="N706">
        <f t="shared" si="131"/>
        <v>768</v>
      </c>
      <c r="O706">
        <f t="shared" si="132"/>
        <v>0</v>
      </c>
      <c r="P706">
        <f t="shared" si="133"/>
        <v>189319</v>
      </c>
    </row>
    <row r="707" spans="1:16" x14ac:dyDescent="0.3">
      <c r="A707" s="2">
        <v>45632</v>
      </c>
      <c r="B707" t="s">
        <v>8</v>
      </c>
      <c r="C707">
        <v>10</v>
      </c>
      <c r="D707">
        <f t="shared" ref="D707:D732" si="134">WEEKDAY(A707,2)</f>
        <v>5</v>
      </c>
      <c r="E707">
        <f t="shared" ref="E707:E732" si="135">MONTH(A707)</f>
        <v>12</v>
      </c>
      <c r="F707">
        <f t="shared" ref="F707:F732" si="136">VLOOKUP(B707,$R$3:$S$6,2,FALSE)</f>
        <v>0.4</v>
      </c>
      <c r="G707">
        <f t="shared" si="126"/>
        <v>120</v>
      </c>
      <c r="H707">
        <f t="shared" si="127"/>
        <v>0</v>
      </c>
      <c r="I707">
        <f t="shared" si="128"/>
        <v>77400</v>
      </c>
      <c r="J707">
        <f t="shared" si="128"/>
        <v>23150</v>
      </c>
      <c r="K707">
        <f t="shared" ref="K707:K732" si="137">I707-J707</f>
        <v>54250</v>
      </c>
      <c r="L707">
        <f t="shared" si="129"/>
        <v>0</v>
      </c>
      <c r="M707">
        <f t="shared" si="130"/>
        <v>64</v>
      </c>
      <c r="N707">
        <f t="shared" si="131"/>
        <v>768</v>
      </c>
      <c r="O707">
        <f t="shared" si="132"/>
        <v>0</v>
      </c>
      <c r="P707">
        <f t="shared" si="133"/>
        <v>190087</v>
      </c>
    </row>
    <row r="708" spans="1:16" x14ac:dyDescent="0.3">
      <c r="A708" s="2">
        <v>45633</v>
      </c>
      <c r="B708" t="s">
        <v>8</v>
      </c>
      <c r="C708">
        <v>10</v>
      </c>
      <c r="D708">
        <f t="shared" si="134"/>
        <v>6</v>
      </c>
      <c r="E708">
        <f t="shared" si="135"/>
        <v>12</v>
      </c>
      <c r="F708">
        <f t="shared" si="136"/>
        <v>0.4</v>
      </c>
      <c r="G708">
        <f t="shared" ref="G708:G732" si="138">IF(D708&lt;6,F708*30*C708,0)</f>
        <v>0</v>
      </c>
      <c r="H708">
        <f t="shared" ref="H708:H732" si="139">IF(D708=7,C708*15,0)</f>
        <v>0</v>
      </c>
      <c r="I708">
        <f t="shared" ref="I708:J732" si="140">I707+G708</f>
        <v>77400</v>
      </c>
      <c r="J708">
        <f t="shared" si="140"/>
        <v>23150</v>
      </c>
      <c r="K708">
        <f t="shared" si="137"/>
        <v>54250</v>
      </c>
      <c r="L708">
        <f t="shared" ref="L708:L732" si="141">IF(E708&lt;&gt;E709,IF(P707&gt;=2400,3,0),0)</f>
        <v>0</v>
      </c>
      <c r="M708">
        <f t="shared" ref="M708:M732" si="142">M707+L708</f>
        <v>64</v>
      </c>
      <c r="N708">
        <f t="shared" ref="N708:N732" si="143">IF(D708&lt;6,F708*30*M707,0)</f>
        <v>0</v>
      </c>
      <c r="O708">
        <f t="shared" ref="O708:O732" si="144">IF(D708=7,M708*15,0)</f>
        <v>0</v>
      </c>
      <c r="P708">
        <f t="shared" ref="P708:P732" si="145">N708-O708+P707</f>
        <v>190087</v>
      </c>
    </row>
    <row r="709" spans="1:16" x14ac:dyDescent="0.3">
      <c r="A709" s="2">
        <v>45634</v>
      </c>
      <c r="B709" t="s">
        <v>8</v>
      </c>
      <c r="C709">
        <v>10</v>
      </c>
      <c r="D709">
        <f t="shared" si="134"/>
        <v>7</v>
      </c>
      <c r="E709">
        <f t="shared" si="135"/>
        <v>12</v>
      </c>
      <c r="F709">
        <f t="shared" si="136"/>
        <v>0.4</v>
      </c>
      <c r="G709">
        <f t="shared" si="138"/>
        <v>0</v>
      </c>
      <c r="H709">
        <f t="shared" si="139"/>
        <v>150</v>
      </c>
      <c r="I709">
        <f t="shared" si="140"/>
        <v>77400</v>
      </c>
      <c r="J709">
        <f t="shared" si="140"/>
        <v>23300</v>
      </c>
      <c r="K709">
        <f t="shared" si="137"/>
        <v>54100</v>
      </c>
      <c r="L709">
        <f t="shared" si="141"/>
        <v>0</v>
      </c>
      <c r="M709">
        <f t="shared" si="142"/>
        <v>64</v>
      </c>
      <c r="N709">
        <f t="shared" si="143"/>
        <v>0</v>
      </c>
      <c r="O709">
        <f t="shared" si="144"/>
        <v>960</v>
      </c>
      <c r="P709">
        <f t="shared" si="145"/>
        <v>189127</v>
      </c>
    </row>
    <row r="710" spans="1:16" x14ac:dyDescent="0.3">
      <c r="A710" s="2">
        <v>45635</v>
      </c>
      <c r="B710" t="s">
        <v>8</v>
      </c>
      <c r="C710">
        <v>10</v>
      </c>
      <c r="D710">
        <f t="shared" si="134"/>
        <v>1</v>
      </c>
      <c r="E710">
        <f t="shared" si="135"/>
        <v>12</v>
      </c>
      <c r="F710">
        <f t="shared" si="136"/>
        <v>0.4</v>
      </c>
      <c r="G710">
        <f t="shared" si="138"/>
        <v>120</v>
      </c>
      <c r="H710">
        <f t="shared" si="139"/>
        <v>0</v>
      </c>
      <c r="I710">
        <f t="shared" si="140"/>
        <v>77520</v>
      </c>
      <c r="J710">
        <f t="shared" si="140"/>
        <v>23300</v>
      </c>
      <c r="K710">
        <f t="shared" si="137"/>
        <v>54220</v>
      </c>
      <c r="L710">
        <f t="shared" si="141"/>
        <v>0</v>
      </c>
      <c r="M710">
        <f t="shared" si="142"/>
        <v>64</v>
      </c>
      <c r="N710">
        <f t="shared" si="143"/>
        <v>768</v>
      </c>
      <c r="O710">
        <f t="shared" si="144"/>
        <v>0</v>
      </c>
      <c r="P710">
        <f t="shared" si="145"/>
        <v>189895</v>
      </c>
    </row>
    <row r="711" spans="1:16" x14ac:dyDescent="0.3">
      <c r="A711" s="2">
        <v>45636</v>
      </c>
      <c r="B711" t="s">
        <v>8</v>
      </c>
      <c r="C711">
        <v>10</v>
      </c>
      <c r="D711">
        <f t="shared" si="134"/>
        <v>2</v>
      </c>
      <c r="E711">
        <f t="shared" si="135"/>
        <v>12</v>
      </c>
      <c r="F711">
        <f t="shared" si="136"/>
        <v>0.4</v>
      </c>
      <c r="G711">
        <f t="shared" si="138"/>
        <v>120</v>
      </c>
      <c r="H711">
        <f t="shared" si="139"/>
        <v>0</v>
      </c>
      <c r="I711">
        <f t="shared" si="140"/>
        <v>77640</v>
      </c>
      <c r="J711">
        <f t="shared" si="140"/>
        <v>23300</v>
      </c>
      <c r="K711">
        <f t="shared" si="137"/>
        <v>54340</v>
      </c>
      <c r="L711">
        <f t="shared" si="141"/>
        <v>0</v>
      </c>
      <c r="M711">
        <f t="shared" si="142"/>
        <v>64</v>
      </c>
      <c r="N711">
        <f t="shared" si="143"/>
        <v>768</v>
      </c>
      <c r="O711">
        <f t="shared" si="144"/>
        <v>0</v>
      </c>
      <c r="P711">
        <f t="shared" si="145"/>
        <v>190663</v>
      </c>
    </row>
    <row r="712" spans="1:16" x14ac:dyDescent="0.3">
      <c r="A712" s="2">
        <v>45637</v>
      </c>
      <c r="B712" t="s">
        <v>8</v>
      </c>
      <c r="C712">
        <v>10</v>
      </c>
      <c r="D712">
        <f t="shared" si="134"/>
        <v>3</v>
      </c>
      <c r="E712">
        <f t="shared" si="135"/>
        <v>12</v>
      </c>
      <c r="F712">
        <f t="shared" si="136"/>
        <v>0.4</v>
      </c>
      <c r="G712">
        <f t="shared" si="138"/>
        <v>120</v>
      </c>
      <c r="H712">
        <f t="shared" si="139"/>
        <v>0</v>
      </c>
      <c r="I712">
        <f t="shared" si="140"/>
        <v>77760</v>
      </c>
      <c r="J712">
        <f t="shared" si="140"/>
        <v>23300</v>
      </c>
      <c r="K712">
        <f t="shared" si="137"/>
        <v>54460</v>
      </c>
      <c r="L712">
        <f t="shared" si="141"/>
        <v>0</v>
      </c>
      <c r="M712">
        <f t="shared" si="142"/>
        <v>64</v>
      </c>
      <c r="N712">
        <f t="shared" si="143"/>
        <v>768</v>
      </c>
      <c r="O712">
        <f t="shared" si="144"/>
        <v>0</v>
      </c>
      <c r="P712">
        <f t="shared" si="145"/>
        <v>191431</v>
      </c>
    </row>
    <row r="713" spans="1:16" x14ac:dyDescent="0.3">
      <c r="A713" s="2">
        <v>45638</v>
      </c>
      <c r="B713" t="s">
        <v>8</v>
      </c>
      <c r="C713">
        <v>10</v>
      </c>
      <c r="D713">
        <f t="shared" si="134"/>
        <v>4</v>
      </c>
      <c r="E713">
        <f t="shared" si="135"/>
        <v>12</v>
      </c>
      <c r="F713">
        <f t="shared" si="136"/>
        <v>0.4</v>
      </c>
      <c r="G713">
        <f t="shared" si="138"/>
        <v>120</v>
      </c>
      <c r="H713">
        <f t="shared" si="139"/>
        <v>0</v>
      </c>
      <c r="I713">
        <f t="shared" si="140"/>
        <v>77880</v>
      </c>
      <c r="J713">
        <f t="shared" si="140"/>
        <v>23300</v>
      </c>
      <c r="K713">
        <f t="shared" si="137"/>
        <v>54580</v>
      </c>
      <c r="L713">
        <f t="shared" si="141"/>
        <v>0</v>
      </c>
      <c r="M713">
        <f t="shared" si="142"/>
        <v>64</v>
      </c>
      <c r="N713">
        <f t="shared" si="143"/>
        <v>768</v>
      </c>
      <c r="O713">
        <f t="shared" si="144"/>
        <v>0</v>
      </c>
      <c r="P713">
        <f t="shared" si="145"/>
        <v>192199</v>
      </c>
    </row>
    <row r="714" spans="1:16" x14ac:dyDescent="0.3">
      <c r="A714" s="2">
        <v>45639</v>
      </c>
      <c r="B714" t="s">
        <v>8</v>
      </c>
      <c r="C714">
        <v>10</v>
      </c>
      <c r="D714">
        <f t="shared" si="134"/>
        <v>5</v>
      </c>
      <c r="E714">
        <f t="shared" si="135"/>
        <v>12</v>
      </c>
      <c r="F714">
        <f t="shared" si="136"/>
        <v>0.4</v>
      </c>
      <c r="G714">
        <f t="shared" si="138"/>
        <v>120</v>
      </c>
      <c r="H714">
        <f t="shared" si="139"/>
        <v>0</v>
      </c>
      <c r="I714">
        <f t="shared" si="140"/>
        <v>78000</v>
      </c>
      <c r="J714">
        <f t="shared" si="140"/>
        <v>23300</v>
      </c>
      <c r="K714">
        <f t="shared" si="137"/>
        <v>54700</v>
      </c>
      <c r="L714">
        <f t="shared" si="141"/>
        <v>0</v>
      </c>
      <c r="M714">
        <f t="shared" si="142"/>
        <v>64</v>
      </c>
      <c r="N714">
        <f t="shared" si="143"/>
        <v>768</v>
      </c>
      <c r="O714">
        <f t="shared" si="144"/>
        <v>0</v>
      </c>
      <c r="P714">
        <f t="shared" si="145"/>
        <v>192967</v>
      </c>
    </row>
    <row r="715" spans="1:16" x14ac:dyDescent="0.3">
      <c r="A715" s="2">
        <v>45640</v>
      </c>
      <c r="B715" t="s">
        <v>8</v>
      </c>
      <c r="C715">
        <v>10</v>
      </c>
      <c r="D715">
        <f t="shared" si="134"/>
        <v>6</v>
      </c>
      <c r="E715">
        <f t="shared" si="135"/>
        <v>12</v>
      </c>
      <c r="F715">
        <f t="shared" si="136"/>
        <v>0.4</v>
      </c>
      <c r="G715">
        <f t="shared" si="138"/>
        <v>0</v>
      </c>
      <c r="H715">
        <f t="shared" si="139"/>
        <v>0</v>
      </c>
      <c r="I715">
        <f t="shared" si="140"/>
        <v>78000</v>
      </c>
      <c r="J715">
        <f t="shared" si="140"/>
        <v>23300</v>
      </c>
      <c r="K715">
        <f t="shared" si="137"/>
        <v>54700</v>
      </c>
      <c r="L715">
        <f t="shared" si="141"/>
        <v>0</v>
      </c>
      <c r="M715">
        <f t="shared" si="142"/>
        <v>64</v>
      </c>
      <c r="N715">
        <f t="shared" si="143"/>
        <v>0</v>
      </c>
      <c r="O715">
        <f t="shared" si="144"/>
        <v>0</v>
      </c>
      <c r="P715">
        <f t="shared" si="145"/>
        <v>192967</v>
      </c>
    </row>
    <row r="716" spans="1:16" x14ac:dyDescent="0.3">
      <c r="A716" s="2">
        <v>45641</v>
      </c>
      <c r="B716" t="s">
        <v>8</v>
      </c>
      <c r="C716">
        <v>10</v>
      </c>
      <c r="D716">
        <f t="shared" si="134"/>
        <v>7</v>
      </c>
      <c r="E716">
        <f t="shared" si="135"/>
        <v>12</v>
      </c>
      <c r="F716">
        <f t="shared" si="136"/>
        <v>0.4</v>
      </c>
      <c r="G716">
        <f t="shared" si="138"/>
        <v>0</v>
      </c>
      <c r="H716">
        <f t="shared" si="139"/>
        <v>150</v>
      </c>
      <c r="I716">
        <f t="shared" si="140"/>
        <v>78000</v>
      </c>
      <c r="J716">
        <f t="shared" si="140"/>
        <v>23450</v>
      </c>
      <c r="K716">
        <f t="shared" si="137"/>
        <v>54550</v>
      </c>
      <c r="L716">
        <f t="shared" si="141"/>
        <v>0</v>
      </c>
      <c r="M716">
        <f t="shared" si="142"/>
        <v>64</v>
      </c>
      <c r="N716">
        <f t="shared" si="143"/>
        <v>0</v>
      </c>
      <c r="O716">
        <f t="shared" si="144"/>
        <v>960</v>
      </c>
      <c r="P716">
        <f t="shared" si="145"/>
        <v>192007</v>
      </c>
    </row>
    <row r="717" spans="1:16" x14ac:dyDescent="0.3">
      <c r="A717" s="2">
        <v>45642</v>
      </c>
      <c r="B717" t="s">
        <v>8</v>
      </c>
      <c r="C717">
        <v>10</v>
      </c>
      <c r="D717">
        <f t="shared" si="134"/>
        <v>1</v>
      </c>
      <c r="E717">
        <f t="shared" si="135"/>
        <v>12</v>
      </c>
      <c r="F717">
        <f t="shared" si="136"/>
        <v>0.4</v>
      </c>
      <c r="G717">
        <f t="shared" si="138"/>
        <v>120</v>
      </c>
      <c r="H717">
        <f t="shared" si="139"/>
        <v>0</v>
      </c>
      <c r="I717">
        <f t="shared" si="140"/>
        <v>78120</v>
      </c>
      <c r="J717">
        <f t="shared" si="140"/>
        <v>23450</v>
      </c>
      <c r="K717">
        <f t="shared" si="137"/>
        <v>54670</v>
      </c>
      <c r="L717">
        <f t="shared" si="141"/>
        <v>0</v>
      </c>
      <c r="M717">
        <f t="shared" si="142"/>
        <v>64</v>
      </c>
      <c r="N717">
        <f t="shared" si="143"/>
        <v>768</v>
      </c>
      <c r="O717">
        <f t="shared" si="144"/>
        <v>0</v>
      </c>
      <c r="P717">
        <f t="shared" si="145"/>
        <v>192775</v>
      </c>
    </row>
    <row r="718" spans="1:16" x14ac:dyDescent="0.3">
      <c r="A718" s="2">
        <v>45643</v>
      </c>
      <c r="B718" t="s">
        <v>8</v>
      </c>
      <c r="C718">
        <v>10</v>
      </c>
      <c r="D718">
        <f t="shared" si="134"/>
        <v>2</v>
      </c>
      <c r="E718">
        <f t="shared" si="135"/>
        <v>12</v>
      </c>
      <c r="F718">
        <f t="shared" si="136"/>
        <v>0.4</v>
      </c>
      <c r="G718">
        <f t="shared" si="138"/>
        <v>120</v>
      </c>
      <c r="H718">
        <f t="shared" si="139"/>
        <v>0</v>
      </c>
      <c r="I718">
        <f t="shared" si="140"/>
        <v>78240</v>
      </c>
      <c r="J718">
        <f t="shared" si="140"/>
        <v>23450</v>
      </c>
      <c r="K718">
        <f t="shared" si="137"/>
        <v>54790</v>
      </c>
      <c r="L718">
        <f t="shared" si="141"/>
        <v>0</v>
      </c>
      <c r="M718">
        <f t="shared" si="142"/>
        <v>64</v>
      </c>
      <c r="N718">
        <f t="shared" si="143"/>
        <v>768</v>
      </c>
      <c r="O718">
        <f t="shared" si="144"/>
        <v>0</v>
      </c>
      <c r="P718">
        <f t="shared" si="145"/>
        <v>193543</v>
      </c>
    </row>
    <row r="719" spans="1:16" x14ac:dyDescent="0.3">
      <c r="A719" s="2">
        <v>45644</v>
      </c>
      <c r="B719" t="s">
        <v>8</v>
      </c>
      <c r="C719">
        <v>10</v>
      </c>
      <c r="D719">
        <f t="shared" si="134"/>
        <v>3</v>
      </c>
      <c r="E719">
        <f t="shared" si="135"/>
        <v>12</v>
      </c>
      <c r="F719">
        <f t="shared" si="136"/>
        <v>0.4</v>
      </c>
      <c r="G719">
        <f t="shared" si="138"/>
        <v>120</v>
      </c>
      <c r="H719">
        <f t="shared" si="139"/>
        <v>0</v>
      </c>
      <c r="I719">
        <f t="shared" si="140"/>
        <v>78360</v>
      </c>
      <c r="J719">
        <f t="shared" si="140"/>
        <v>23450</v>
      </c>
      <c r="K719">
        <f t="shared" si="137"/>
        <v>54910</v>
      </c>
      <c r="L719">
        <f t="shared" si="141"/>
        <v>0</v>
      </c>
      <c r="M719">
        <f t="shared" si="142"/>
        <v>64</v>
      </c>
      <c r="N719">
        <f t="shared" si="143"/>
        <v>768</v>
      </c>
      <c r="O719">
        <f t="shared" si="144"/>
        <v>0</v>
      </c>
      <c r="P719">
        <f t="shared" si="145"/>
        <v>194311</v>
      </c>
    </row>
    <row r="720" spans="1:16" x14ac:dyDescent="0.3">
      <c r="A720" s="2">
        <v>45645</v>
      </c>
      <c r="B720" t="s">
        <v>8</v>
      </c>
      <c r="C720">
        <v>10</v>
      </c>
      <c r="D720">
        <f t="shared" si="134"/>
        <v>4</v>
      </c>
      <c r="E720">
        <f t="shared" si="135"/>
        <v>12</v>
      </c>
      <c r="F720">
        <f t="shared" si="136"/>
        <v>0.4</v>
      </c>
      <c r="G720">
        <f t="shared" si="138"/>
        <v>120</v>
      </c>
      <c r="H720">
        <f t="shared" si="139"/>
        <v>0</v>
      </c>
      <c r="I720">
        <f t="shared" si="140"/>
        <v>78480</v>
      </c>
      <c r="J720">
        <f t="shared" si="140"/>
        <v>23450</v>
      </c>
      <c r="K720">
        <f t="shared" si="137"/>
        <v>55030</v>
      </c>
      <c r="L720">
        <f t="shared" si="141"/>
        <v>0</v>
      </c>
      <c r="M720">
        <f t="shared" si="142"/>
        <v>64</v>
      </c>
      <c r="N720">
        <f t="shared" si="143"/>
        <v>768</v>
      </c>
      <c r="O720">
        <f t="shared" si="144"/>
        <v>0</v>
      </c>
      <c r="P720">
        <f t="shared" si="145"/>
        <v>195079</v>
      </c>
    </row>
    <row r="721" spans="1:16" x14ac:dyDescent="0.3">
      <c r="A721" s="2">
        <v>45646</v>
      </c>
      <c r="B721" t="s">
        <v>8</v>
      </c>
      <c r="C721">
        <v>10</v>
      </c>
      <c r="D721">
        <f t="shared" si="134"/>
        <v>5</v>
      </c>
      <c r="E721">
        <f t="shared" si="135"/>
        <v>12</v>
      </c>
      <c r="F721">
        <f t="shared" si="136"/>
        <v>0.4</v>
      </c>
      <c r="G721">
        <f t="shared" si="138"/>
        <v>120</v>
      </c>
      <c r="H721">
        <f t="shared" si="139"/>
        <v>0</v>
      </c>
      <c r="I721">
        <f t="shared" si="140"/>
        <v>78600</v>
      </c>
      <c r="J721">
        <f t="shared" si="140"/>
        <v>23450</v>
      </c>
      <c r="K721">
        <f t="shared" si="137"/>
        <v>55150</v>
      </c>
      <c r="L721">
        <f t="shared" si="141"/>
        <v>0</v>
      </c>
      <c r="M721">
        <f t="shared" si="142"/>
        <v>64</v>
      </c>
      <c r="N721">
        <f t="shared" si="143"/>
        <v>768</v>
      </c>
      <c r="O721">
        <f t="shared" si="144"/>
        <v>0</v>
      </c>
      <c r="P721">
        <f t="shared" si="145"/>
        <v>195847</v>
      </c>
    </row>
    <row r="722" spans="1:16" x14ac:dyDescent="0.3">
      <c r="A722" s="2">
        <v>45647</v>
      </c>
      <c r="B722" t="s">
        <v>9</v>
      </c>
      <c r="C722">
        <v>10</v>
      </c>
      <c r="D722">
        <f t="shared" si="134"/>
        <v>6</v>
      </c>
      <c r="E722">
        <f t="shared" si="135"/>
        <v>12</v>
      </c>
      <c r="F722">
        <f t="shared" si="136"/>
        <v>0.2</v>
      </c>
      <c r="G722">
        <f t="shared" si="138"/>
        <v>0</v>
      </c>
      <c r="H722">
        <f t="shared" si="139"/>
        <v>0</v>
      </c>
      <c r="I722">
        <f t="shared" si="140"/>
        <v>78600</v>
      </c>
      <c r="J722">
        <f t="shared" si="140"/>
        <v>23450</v>
      </c>
      <c r="K722">
        <f t="shared" si="137"/>
        <v>55150</v>
      </c>
      <c r="L722">
        <f t="shared" si="141"/>
        <v>0</v>
      </c>
      <c r="M722">
        <f t="shared" si="142"/>
        <v>64</v>
      </c>
      <c r="N722">
        <f t="shared" si="143"/>
        <v>0</v>
      </c>
      <c r="O722">
        <f t="shared" si="144"/>
        <v>0</v>
      </c>
      <c r="P722">
        <f t="shared" si="145"/>
        <v>195847</v>
      </c>
    </row>
    <row r="723" spans="1:16" x14ac:dyDescent="0.3">
      <c r="A723" s="2">
        <v>45648</v>
      </c>
      <c r="B723" t="s">
        <v>9</v>
      </c>
      <c r="C723">
        <v>10</v>
      </c>
      <c r="D723">
        <f t="shared" si="134"/>
        <v>7</v>
      </c>
      <c r="E723">
        <f t="shared" si="135"/>
        <v>12</v>
      </c>
      <c r="F723">
        <f t="shared" si="136"/>
        <v>0.2</v>
      </c>
      <c r="G723">
        <f t="shared" si="138"/>
        <v>0</v>
      </c>
      <c r="H723">
        <f t="shared" si="139"/>
        <v>150</v>
      </c>
      <c r="I723">
        <f t="shared" si="140"/>
        <v>78600</v>
      </c>
      <c r="J723">
        <f t="shared" si="140"/>
        <v>23600</v>
      </c>
      <c r="K723">
        <f t="shared" si="137"/>
        <v>55000</v>
      </c>
      <c r="L723">
        <f t="shared" si="141"/>
        <v>0</v>
      </c>
      <c r="M723">
        <f t="shared" si="142"/>
        <v>64</v>
      </c>
      <c r="N723">
        <f t="shared" si="143"/>
        <v>0</v>
      </c>
      <c r="O723">
        <f t="shared" si="144"/>
        <v>960</v>
      </c>
      <c r="P723">
        <f t="shared" si="145"/>
        <v>194887</v>
      </c>
    </row>
    <row r="724" spans="1:16" x14ac:dyDescent="0.3">
      <c r="A724" s="2">
        <v>45649</v>
      </c>
      <c r="B724" t="s">
        <v>9</v>
      </c>
      <c r="C724">
        <v>10</v>
      </c>
      <c r="D724">
        <f t="shared" si="134"/>
        <v>1</v>
      </c>
      <c r="E724">
        <f t="shared" si="135"/>
        <v>12</v>
      </c>
      <c r="F724">
        <f t="shared" si="136"/>
        <v>0.2</v>
      </c>
      <c r="G724">
        <f t="shared" si="138"/>
        <v>60</v>
      </c>
      <c r="H724">
        <f t="shared" si="139"/>
        <v>0</v>
      </c>
      <c r="I724">
        <f t="shared" si="140"/>
        <v>78660</v>
      </c>
      <c r="J724">
        <f t="shared" si="140"/>
        <v>23600</v>
      </c>
      <c r="K724">
        <f t="shared" si="137"/>
        <v>55060</v>
      </c>
      <c r="L724">
        <f t="shared" si="141"/>
        <v>0</v>
      </c>
      <c r="M724">
        <f t="shared" si="142"/>
        <v>64</v>
      </c>
      <c r="N724">
        <f t="shared" si="143"/>
        <v>384</v>
      </c>
      <c r="O724">
        <f t="shared" si="144"/>
        <v>0</v>
      </c>
      <c r="P724">
        <f t="shared" si="145"/>
        <v>195271</v>
      </c>
    </row>
    <row r="725" spans="1:16" x14ac:dyDescent="0.3">
      <c r="A725" s="2">
        <v>45650</v>
      </c>
      <c r="B725" t="s">
        <v>9</v>
      </c>
      <c r="C725">
        <v>10</v>
      </c>
      <c r="D725">
        <f t="shared" si="134"/>
        <v>2</v>
      </c>
      <c r="E725">
        <f t="shared" si="135"/>
        <v>12</v>
      </c>
      <c r="F725">
        <f t="shared" si="136"/>
        <v>0.2</v>
      </c>
      <c r="G725">
        <f t="shared" si="138"/>
        <v>60</v>
      </c>
      <c r="H725">
        <f t="shared" si="139"/>
        <v>0</v>
      </c>
      <c r="I725">
        <f t="shared" si="140"/>
        <v>78720</v>
      </c>
      <c r="J725">
        <f t="shared" si="140"/>
        <v>23600</v>
      </c>
      <c r="K725">
        <f t="shared" si="137"/>
        <v>55120</v>
      </c>
      <c r="L725">
        <f t="shared" si="141"/>
        <v>0</v>
      </c>
      <c r="M725">
        <f t="shared" si="142"/>
        <v>64</v>
      </c>
      <c r="N725">
        <f t="shared" si="143"/>
        <v>384</v>
      </c>
      <c r="O725">
        <f t="shared" si="144"/>
        <v>0</v>
      </c>
      <c r="P725">
        <f t="shared" si="145"/>
        <v>195655</v>
      </c>
    </row>
    <row r="726" spans="1:16" x14ac:dyDescent="0.3">
      <c r="A726" s="2">
        <v>45651</v>
      </c>
      <c r="B726" t="s">
        <v>9</v>
      </c>
      <c r="C726">
        <v>10</v>
      </c>
      <c r="D726">
        <f t="shared" si="134"/>
        <v>3</v>
      </c>
      <c r="E726">
        <f t="shared" si="135"/>
        <v>12</v>
      </c>
      <c r="F726">
        <f t="shared" si="136"/>
        <v>0.2</v>
      </c>
      <c r="G726">
        <f t="shared" si="138"/>
        <v>60</v>
      </c>
      <c r="H726">
        <f t="shared" si="139"/>
        <v>0</v>
      </c>
      <c r="I726">
        <f t="shared" si="140"/>
        <v>78780</v>
      </c>
      <c r="J726">
        <f t="shared" si="140"/>
        <v>23600</v>
      </c>
      <c r="K726">
        <f t="shared" si="137"/>
        <v>55180</v>
      </c>
      <c r="L726">
        <f t="shared" si="141"/>
        <v>0</v>
      </c>
      <c r="M726">
        <f t="shared" si="142"/>
        <v>64</v>
      </c>
      <c r="N726">
        <f t="shared" si="143"/>
        <v>384</v>
      </c>
      <c r="O726">
        <f t="shared" si="144"/>
        <v>0</v>
      </c>
      <c r="P726">
        <f t="shared" si="145"/>
        <v>196039</v>
      </c>
    </row>
    <row r="727" spans="1:16" x14ac:dyDescent="0.3">
      <c r="A727" s="2">
        <v>45652</v>
      </c>
      <c r="B727" t="s">
        <v>9</v>
      </c>
      <c r="C727">
        <v>10</v>
      </c>
      <c r="D727">
        <f t="shared" si="134"/>
        <v>4</v>
      </c>
      <c r="E727">
        <f t="shared" si="135"/>
        <v>12</v>
      </c>
      <c r="F727">
        <f t="shared" si="136"/>
        <v>0.2</v>
      </c>
      <c r="G727">
        <f t="shared" si="138"/>
        <v>60</v>
      </c>
      <c r="H727">
        <f t="shared" si="139"/>
        <v>0</v>
      </c>
      <c r="I727">
        <f t="shared" si="140"/>
        <v>78840</v>
      </c>
      <c r="J727">
        <f t="shared" si="140"/>
        <v>23600</v>
      </c>
      <c r="K727">
        <f t="shared" si="137"/>
        <v>55240</v>
      </c>
      <c r="L727">
        <f t="shared" si="141"/>
        <v>0</v>
      </c>
      <c r="M727">
        <f t="shared" si="142"/>
        <v>64</v>
      </c>
      <c r="N727">
        <f t="shared" si="143"/>
        <v>384</v>
      </c>
      <c r="O727">
        <f t="shared" si="144"/>
        <v>0</v>
      </c>
      <c r="P727">
        <f t="shared" si="145"/>
        <v>196423</v>
      </c>
    </row>
    <row r="728" spans="1:16" x14ac:dyDescent="0.3">
      <c r="A728" s="2">
        <v>45653</v>
      </c>
      <c r="B728" t="s">
        <v>9</v>
      </c>
      <c r="C728">
        <v>10</v>
      </c>
      <c r="D728">
        <f t="shared" si="134"/>
        <v>5</v>
      </c>
      <c r="E728">
        <f t="shared" si="135"/>
        <v>12</v>
      </c>
      <c r="F728">
        <f t="shared" si="136"/>
        <v>0.2</v>
      </c>
      <c r="G728">
        <f t="shared" si="138"/>
        <v>60</v>
      </c>
      <c r="H728">
        <f t="shared" si="139"/>
        <v>0</v>
      </c>
      <c r="I728">
        <f t="shared" si="140"/>
        <v>78900</v>
      </c>
      <c r="J728">
        <f t="shared" si="140"/>
        <v>23600</v>
      </c>
      <c r="K728">
        <f t="shared" si="137"/>
        <v>55300</v>
      </c>
      <c r="L728">
        <f t="shared" si="141"/>
        <v>0</v>
      </c>
      <c r="M728">
        <f t="shared" si="142"/>
        <v>64</v>
      </c>
      <c r="N728">
        <f t="shared" si="143"/>
        <v>384</v>
      </c>
      <c r="O728">
        <f t="shared" si="144"/>
        <v>0</v>
      </c>
      <c r="P728">
        <f t="shared" si="145"/>
        <v>196807</v>
      </c>
    </row>
    <row r="729" spans="1:16" x14ac:dyDescent="0.3">
      <c r="A729" s="2">
        <v>45654</v>
      </c>
      <c r="B729" t="s">
        <v>9</v>
      </c>
      <c r="C729">
        <v>10</v>
      </c>
      <c r="D729">
        <f t="shared" si="134"/>
        <v>6</v>
      </c>
      <c r="E729">
        <f t="shared" si="135"/>
        <v>12</v>
      </c>
      <c r="F729">
        <f t="shared" si="136"/>
        <v>0.2</v>
      </c>
      <c r="G729">
        <f t="shared" si="138"/>
        <v>0</v>
      </c>
      <c r="H729">
        <f t="shared" si="139"/>
        <v>0</v>
      </c>
      <c r="I729">
        <f t="shared" si="140"/>
        <v>78900</v>
      </c>
      <c r="J729">
        <f t="shared" si="140"/>
        <v>23600</v>
      </c>
      <c r="K729">
        <f t="shared" si="137"/>
        <v>55300</v>
      </c>
      <c r="L729">
        <f t="shared" si="141"/>
        <v>0</v>
      </c>
      <c r="M729">
        <f t="shared" si="142"/>
        <v>64</v>
      </c>
      <c r="N729">
        <f t="shared" si="143"/>
        <v>0</v>
      </c>
      <c r="O729">
        <f t="shared" si="144"/>
        <v>0</v>
      </c>
      <c r="P729">
        <f t="shared" si="145"/>
        <v>196807</v>
      </c>
    </row>
    <row r="730" spans="1:16" x14ac:dyDescent="0.3">
      <c r="A730" s="2">
        <v>45655</v>
      </c>
      <c r="B730" t="s">
        <v>9</v>
      </c>
      <c r="C730">
        <v>10</v>
      </c>
      <c r="D730">
        <f t="shared" si="134"/>
        <v>7</v>
      </c>
      <c r="E730">
        <f t="shared" si="135"/>
        <v>12</v>
      </c>
      <c r="F730">
        <f t="shared" si="136"/>
        <v>0.2</v>
      </c>
      <c r="G730">
        <f t="shared" si="138"/>
        <v>0</v>
      </c>
      <c r="H730">
        <f t="shared" si="139"/>
        <v>150</v>
      </c>
      <c r="I730">
        <f t="shared" si="140"/>
        <v>78900</v>
      </c>
      <c r="J730">
        <f t="shared" si="140"/>
        <v>23750</v>
      </c>
      <c r="K730">
        <f t="shared" si="137"/>
        <v>55150</v>
      </c>
      <c r="L730">
        <f t="shared" si="141"/>
        <v>0</v>
      </c>
      <c r="M730">
        <f t="shared" si="142"/>
        <v>64</v>
      </c>
      <c r="N730">
        <f t="shared" si="143"/>
        <v>0</v>
      </c>
      <c r="O730">
        <f t="shared" si="144"/>
        <v>960</v>
      </c>
      <c r="P730">
        <f t="shared" si="145"/>
        <v>195847</v>
      </c>
    </row>
    <row r="731" spans="1:16" x14ac:dyDescent="0.3">
      <c r="A731" s="2">
        <v>45656</v>
      </c>
      <c r="B731" t="s">
        <v>9</v>
      </c>
      <c r="C731">
        <v>10</v>
      </c>
      <c r="D731">
        <f t="shared" si="134"/>
        <v>1</v>
      </c>
      <c r="E731">
        <f t="shared" si="135"/>
        <v>12</v>
      </c>
      <c r="F731">
        <f t="shared" si="136"/>
        <v>0.2</v>
      </c>
      <c r="G731">
        <f t="shared" si="138"/>
        <v>60</v>
      </c>
      <c r="H731">
        <f t="shared" si="139"/>
        <v>0</v>
      </c>
      <c r="I731">
        <f t="shared" si="140"/>
        <v>78960</v>
      </c>
      <c r="J731">
        <f t="shared" si="140"/>
        <v>23750</v>
      </c>
      <c r="K731">
        <f t="shared" si="137"/>
        <v>55210</v>
      </c>
      <c r="L731">
        <f t="shared" si="141"/>
        <v>0</v>
      </c>
      <c r="M731">
        <f t="shared" si="142"/>
        <v>64</v>
      </c>
      <c r="N731">
        <f t="shared" si="143"/>
        <v>384</v>
      </c>
      <c r="O731">
        <f t="shared" si="144"/>
        <v>0</v>
      </c>
      <c r="P731">
        <f t="shared" si="145"/>
        <v>196231</v>
      </c>
    </row>
    <row r="732" spans="1:16" x14ac:dyDescent="0.3">
      <c r="A732" s="2">
        <v>45657</v>
      </c>
      <c r="B732" t="s">
        <v>9</v>
      </c>
      <c r="C732">
        <v>10</v>
      </c>
      <c r="D732">
        <f t="shared" si="134"/>
        <v>2</v>
      </c>
      <c r="E732">
        <f t="shared" si="135"/>
        <v>12</v>
      </c>
      <c r="F732">
        <f t="shared" si="136"/>
        <v>0.2</v>
      </c>
      <c r="G732">
        <f t="shared" si="138"/>
        <v>60</v>
      </c>
      <c r="H732">
        <f t="shared" si="139"/>
        <v>0</v>
      </c>
      <c r="I732">
        <f t="shared" si="140"/>
        <v>79020</v>
      </c>
      <c r="J732">
        <f t="shared" si="140"/>
        <v>23750</v>
      </c>
      <c r="K732">
        <f t="shared" si="137"/>
        <v>55270</v>
      </c>
      <c r="L732">
        <f t="shared" si="141"/>
        <v>3</v>
      </c>
      <c r="M732">
        <f t="shared" si="142"/>
        <v>67</v>
      </c>
      <c r="N732">
        <f t="shared" si="143"/>
        <v>384</v>
      </c>
      <c r="O732">
        <f t="shared" si="144"/>
        <v>0</v>
      </c>
      <c r="P732">
        <f t="shared" si="145"/>
        <v>196615</v>
      </c>
    </row>
    <row r="733" spans="1:16" x14ac:dyDescent="0.3">
      <c r="N733" s="1">
        <f>SUM(N2:N732)</f>
        <v>254205</v>
      </c>
      <c r="O733">
        <f>SUM(O2:O732)</f>
        <v>57590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Arkusz1 (3)</vt:lpstr>
      <vt:lpstr>Arkusz1 (2)</vt:lpstr>
      <vt:lpstr>Arkusz4</vt:lpstr>
      <vt:lpstr>wykres 5.2</vt:lpstr>
      <vt:lpstr>zad5.2</vt:lpstr>
      <vt:lpstr>Arkusz1</vt:lpstr>
      <vt:lpstr>Arkusz5</vt:lpstr>
      <vt:lpstr>zadanie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2022-09-16T19:51:06Z</dcterms:modified>
</cp:coreProperties>
</file>