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Videos\UPI ASS\"/>
    </mc:Choice>
  </mc:AlternateContent>
  <xr:revisionPtr revIDLastSave="0" documentId="13_ncr:1_{950159D6-6514-4058-8750-A5E0528ABE6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UserDetails.csv" sheetId="1" r:id="rId1"/>
    <sheet name="CookingSessions.csv" sheetId="2" r:id="rId2"/>
    <sheet name="OrderDetails.csv" sheetId="3" r:id="rId3"/>
    <sheet name="cooking_user_merge" sheetId="10" r:id="rId4"/>
    <sheet name="cooking_user_order" sheetId="11" r:id="rId5"/>
  </sheets>
  <definedNames>
    <definedName name="_xlcn.WorksheetConnection_Assignment.xlsxTable3LocationTotalOrders1" hidden="1">Table3[[Location]:[Total Orders]]</definedName>
    <definedName name="_xlcn.WorksheetConnection_Assignment_final.xlsxTable31" hidden="1">Table3[]</definedName>
    <definedName name="_xlcn.WorksheetConnection_CookingSessions.csvA1H171" hidden="1">'CookingSessions.csv'!$A$1:$H$17</definedName>
    <definedName name="_xlcn.WorksheetConnection_OrderDetails.csvA1J171" hidden="1">OrderDetails.csv!$A$1:$J$17</definedName>
    <definedName name="ExternalData_1" localSheetId="3" hidden="1">'cooking_user_merge'!$A$1:$K$17</definedName>
    <definedName name="ExternalData_1" localSheetId="4" hidden="1">cooking_user_order!$A$1:$K$17</definedName>
  </definedNames>
  <calcPr calcId="181029"/>
  <pivotCaches>
    <pivotCache cacheId="308" r:id="rId6"/>
    <pivotCache cacheId="309" r:id="rId7"/>
    <pivotCache cacheId="310" r:id="rId8"/>
    <pivotCache cacheId="311" r:id="rId9"/>
    <pivotCache cacheId="312" r:id="rId10"/>
    <pivotCache cacheId="314" r:id="rId11"/>
    <pivotCache cacheId="315" r:id="rId12"/>
    <pivotCache cacheId="316" r:id="rId13"/>
    <pivotCache cacheId="317" r:id="rId14"/>
    <pivotCache cacheId="318" r:id="rId15"/>
    <pivotCache cacheId="319" r:id="rId16"/>
    <pivotCache cacheId="320" r:id="rId17"/>
    <pivotCache cacheId="321" r:id="rId18"/>
    <pivotCache cacheId="322" r:id="rId19"/>
    <pivotCache cacheId="334" r:id="rId20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OrderDetails.csv!$A$1:$J$17"/>
          <x15:modelTable id="Range" name="Range" connection="WorksheetConnection_CookingSessions.csv!$A$1:$H$17"/>
          <x15:modelTable id="Table3  Location   Total Orders" name="Table3  Location   Total Orders" connection="WorksheetConnection_Assignment.xlsx!Table3[[Location]:[Total Orders]]"/>
          <x15:modelTable id="Table3" name="Table3" connection="WorksheetConnection_Assignment_final.xlsx!Table3"/>
        </x15:modelTables>
      </x15:dataModel>
    </ext>
  </extLst>
</workbook>
</file>

<file path=xl/calcChain.xml><?xml version="1.0" encoding="utf-8"?>
<calcChain xmlns="http://schemas.openxmlformats.org/spreadsheetml/2006/main">
  <c r="L2" i="11" l="1"/>
  <c r="M2" i="11" s="1"/>
  <c r="L3" i="11"/>
  <c r="M3" i="11" s="1"/>
  <c r="L4" i="11"/>
  <c r="M4" i="11" s="1"/>
  <c r="L5" i="11"/>
  <c r="M5" i="11" s="1"/>
  <c r="L6" i="11"/>
  <c r="M6" i="11" s="1"/>
  <c r="L7" i="11"/>
  <c r="M7" i="11" s="1"/>
  <c r="L8" i="11"/>
  <c r="M8" i="11" s="1"/>
  <c r="L9" i="11"/>
  <c r="M9" i="11" s="1"/>
  <c r="L10" i="11"/>
  <c r="M10" i="11" s="1"/>
  <c r="L11" i="11"/>
  <c r="M11" i="11" s="1"/>
  <c r="L12" i="11"/>
  <c r="M12" i="11" s="1"/>
  <c r="L13" i="11"/>
  <c r="M13" i="11" s="1"/>
  <c r="L14" i="11"/>
  <c r="M14" i="11" s="1"/>
  <c r="L15" i="11"/>
  <c r="M15" i="11" s="1"/>
  <c r="L16" i="11"/>
  <c r="M16" i="11" s="1"/>
  <c r="L17" i="11"/>
  <c r="M17" i="11" s="1"/>
  <c r="C13" i="1"/>
  <c r="I13" i="1"/>
  <c r="O16" i="11" l="1"/>
  <c r="O12" i="11"/>
  <c r="O8" i="11"/>
  <c r="O4" i="11"/>
  <c r="O17" i="11"/>
  <c r="O9" i="11"/>
  <c r="O15" i="11"/>
  <c r="O11" i="11"/>
  <c r="O7" i="11"/>
  <c r="O3" i="11"/>
  <c r="O13" i="11"/>
  <c r="O5" i="11"/>
  <c r="O14" i="11"/>
  <c r="O10" i="11"/>
  <c r="O6" i="11"/>
  <c r="O2" i="11"/>
  <c r="N17" i="11"/>
  <c r="N13" i="11"/>
  <c r="N9" i="11"/>
  <c r="N5" i="11"/>
  <c r="N12" i="11"/>
  <c r="N8" i="11"/>
  <c r="N15" i="11"/>
  <c r="N11" i="11"/>
  <c r="N7" i="11"/>
  <c r="N3" i="11"/>
  <c r="N16" i="11"/>
  <c r="N4" i="11"/>
  <c r="N14" i="11"/>
  <c r="N10" i="11"/>
  <c r="N6" i="11"/>
  <c r="N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963C20-0D11-426F-B200-8830396645AA}" keepAlive="1" name="Query - cooking_user_merge" description="Connection to the 'cooking_user_merge' query in the workbook." type="5" refreshedVersion="8" background="1" saveData="1">
    <dbPr connection="Provider=Microsoft.Mashup.OleDb.1;Data Source=$Workbook$;Location=cooking_user_merge;Extended Properties=&quot;&quot;" command="SELECT * FROM [cooking_user_merge]"/>
  </connection>
  <connection id="2" xr16:uid="{7DFD0444-1AEB-482E-BA67-B1421ABF9E36}" keepAlive="1" name="Query - cooking_user_merge (2)" description="Connection to the 'cooking_user_merge (2)' query in the workbook." type="5" refreshedVersion="8" background="1" saveData="1">
    <dbPr connection="Provider=Microsoft.Mashup.OleDb.1;Data Source=$Workbook$;Location=&quot;cooking_user_merge (2)&quot;;Extended Properties=&quot;&quot;" command="SELECT * FROM [cooking_user_merge (2)]"/>
  </connection>
  <connection id="3" xr16:uid="{6F34BBCA-1818-4B60-A4BF-CEB5729E1BDC}" keepAlive="1" name="Query - cookingsession" description="Connection to the 'cookingsession' query in the workbook." type="5" refreshedVersion="8" background="1" saveData="1">
    <dbPr connection="Provider=Microsoft.Mashup.OleDb.1;Data Source=$Workbook$;Location=cookingsession;Extended Properties=&quot;&quot;" command="SELECT * FROM [cookingsession]"/>
  </connection>
  <connection id="4" xr16:uid="{405C928D-531C-4458-8AEB-28EC2C065EDC}" keepAlive="1" name="Query - userdetails" description="Connection to the 'userdetails' query in the workbook." type="5" refreshedVersion="8" background="1" saveData="1">
    <dbPr connection="Provider=Microsoft.Mashup.OleDb.1;Data Source=$Workbook$;Location=userdetails;Extended Properties=&quot;&quot;" command="SELECT * FROM [userdetails]"/>
  </connection>
  <connection id="5" xr16:uid="{8D24A827-FA85-43F9-9C63-3823857B5FF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EFF8E990-C134-4875-9905-2751B6521B6F}" name="WorksheetConnection_Assignment.xlsx!Table3[[Location]:[Total Orders]]" type="102" refreshedVersion="8" minRefreshableVersion="5">
    <extLst>
      <ext xmlns:x15="http://schemas.microsoft.com/office/spreadsheetml/2010/11/main" uri="{DE250136-89BD-433C-8126-D09CA5730AF9}">
        <x15:connection id="Table3  Location   Total Orders" autoDelete="1">
          <x15:rangePr sourceName="_xlcn.WorksheetConnection_Assignment.xlsxTable3LocationTotalOrders1"/>
        </x15:connection>
      </ext>
    </extLst>
  </connection>
  <connection id="7" xr16:uid="{C65F362C-7540-4BA2-AFC1-140FF66789A5}" name="WorksheetConnection_Assignment_final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Assignment_final.xlsxTable31"/>
        </x15:connection>
      </ext>
    </extLst>
  </connection>
  <connection id="8" xr16:uid="{9E158DF0-2B9E-4A5C-AAE5-0144B30D325E}" name="WorksheetConnection_CookingSessions.csv!$A$1:$H$1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okingSessions.csvA1H171"/>
        </x15:connection>
      </ext>
    </extLst>
  </connection>
  <connection id="9" xr16:uid="{098AB854-6452-4213-9F19-1ED1C8BE569E}" name="WorksheetConnection_OrderDetails.csv!$A$1:$J$1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OrderDetails.csvA1J17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1].[Order Status].&amp;[Complete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<sst xmlns="http://schemas.openxmlformats.org/spreadsheetml/2006/main" count="592" uniqueCount="123">
  <si>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</si>
  <si>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</si>
  <si>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</si>
  <si>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</si>
  <si>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</si>
  <si>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</si>
  <si>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</si>
  <si>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</si>
  <si>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</si>
  <si>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</si>
  <si>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</si>
  <si>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</si>
  <si>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</si>
  <si>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</si>
  <si>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</si>
  <si>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</si>
  <si>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</si>
  <si>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</si>
  <si>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</si>
  <si>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</si>
  <si>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</si>
  <si>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</si>
  <si>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</si>
  <si>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</si>
  <si>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</si>
  <si>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</si>
  <si>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</si>
  <si>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</si>
  <si>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</si>
  <si>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</si>
  <si>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</si>
  <si>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</si>
  <si>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</si>
  <si>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</si>
  <si>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</si>
  <si>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</si>
  <si>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</si>
  <si>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</si>
  <si>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</si>
  <si>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</si>
  <si>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</si>
  <si>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</si>
  <si>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</si>
  <si>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</si>
  <si>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</si>
  <si>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</si>
  <si>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</si>
  <si>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</si>
  <si>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</si>
  <si>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</si>
  <si>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</si>
  <si>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</si>
  <si>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</si>
  <si>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</si>
  <si>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</si>
  <si>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</si>
  <si>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</si>
  <si>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</si>
  <si>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</si>
  <si>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</si>
  <si>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</si>
  <si>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</si>
  <si>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</si>
  <si>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</si>
  <si>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</si>
  <si>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</si>
  <si>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</si>
  <si>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</si>
  <si>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</si>
  <si>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</si>
  <si>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</si>
  <si>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</si>
  <si>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</si>
  <si>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</si>
  <si>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</si>
  <si>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</si>
  <si>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</si>
  <si>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</si>
  <si>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</si>
  <si>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</si>
  <si>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</si>
  <si>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</si>
  <si>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</si>
  <si>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</si>
  <si>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</si>
  <si>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</si>
  <si>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</si>
  <si>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</si>
  <si>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</si>
  <si>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</si>
  <si>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</si>
  <si>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</si>
  <si>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</si>
  <si>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</si>
  <si>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</si>
  <si>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</si>
  <si>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</si>
  <si>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</si>
  <si>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</si>
  <si>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</si>
  <si>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</si>
  <si>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</si>
  <si>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</si>
  <si>
    <t xml:space="preserve">Average Age </t>
  </si>
  <si>
    <t>userdetails.User Name</t>
  </si>
  <si>
    <t>userdetails.Age</t>
  </si>
  <si>
    <t>userdetails.Location</t>
  </si>
  <si>
    <t>userdetails.Favorite Meal</t>
  </si>
  <si>
    <t>userdetails.Total Orders</t>
  </si>
  <si>
    <t>Grand Total</t>
  </si>
  <si>
    <t>Row Labels</t>
  </si>
  <si>
    <t>Count of Dish Name</t>
  </si>
  <si>
    <t>Average of Duration (mins)</t>
  </si>
  <si>
    <t>Sum of Amount (USD)</t>
  </si>
  <si>
    <t>Sum of Total Orders</t>
  </si>
  <si>
    <t>Count of Favorite Meal</t>
  </si>
  <si>
    <t>Average of Session Rating</t>
  </si>
  <si>
    <t>Count of Order Status</t>
  </si>
  <si>
    <t>Count of User ID</t>
  </si>
  <si>
    <t>Count of Time of Day</t>
  </si>
  <si>
    <t>4</t>
  </si>
  <si>
    <t>5</t>
  </si>
  <si>
    <t>Count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</si>
</sst>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0.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6" fontId="3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family val="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yyyy\-mm\-dd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yyyy\-mm\-dd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0" Type="http://schemas.openxmlformats.org/officeDocument/2006/relationships/pivotCacheDefinition" Target="pivotCache/pivotCacheDefinition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styles" Target="styles.xml"/><Relationship Id="rId28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connections" Target="connections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[Assignment_final.xlsx]UserDetails.csv!PivotTable15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2464191976003"/>
              <c:y val="0.12148463193925577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20084989376328"/>
              <c:y val="0.10220127593539859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34074907303253"/>
          <c:y val="0.10543390105433902"/>
          <c:w val="0.65207557388659754"/>
          <c:h val="0.73252230332522306"/>
        </c:manualLayout>
      </c:layout>
      <c:pieChart>
        <c:varyColors val="1"/>
        <c:ser>
          <c:idx val="0"/>
          <c:order val="0"/>
          <c:tx>
            <c:strRef>
              <c:f>UserDetails.csv!$E$17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2944-4841-BCDD-DF28072E7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44-4841-BCDD-DF28072E7694}"/>
              </c:ext>
            </c:extLst>
          </c:dPt>
          <c:dLbls>
            <c:dLbl>
              <c:idx val="0"/>
              <c:layout>
                <c:manualLayout>
                  <c:x val="-0.12464191976003"/>
                  <c:y val="0.1214846319392557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44-4841-BCDD-DF28072E7694}"/>
                </c:ext>
              </c:extLst>
            </c:dLbl>
            <c:dLbl>
              <c:idx val="2"/>
              <c:layout>
                <c:manualLayout>
                  <c:x val="0.1220084989376328"/>
                  <c:y val="0.102201275935398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44-4841-BCDD-DF28072E7694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UserDetails.csv!$D$18:$D$21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UserDetails.csv!$E$18:$E$21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C-4589-B626-32424ACAE0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[Assignment_final.xlsx]OrderDetails.csv!PivotTable7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OrderDetails.csv!$L$4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OrderDetails.csv!$K$5:$K$8</c:f>
              <c:strCache>
                <c:ptCount val="3"/>
                <c:pt idx="0">
                  <c:v>4</c:v>
                </c:pt>
                <c:pt idx="1">
                  <c:v>5</c:v>
                </c:pt>
                <c:pt idx="2">
                  <c:v>N/A</c:v>
                </c:pt>
              </c:strCache>
            </c:strRef>
          </c:cat>
          <c:val>
            <c:numRef>
              <c:f>OrderDetails.csv!$L$5:$L$8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D-46D2-B2FE-44D8FA789C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9081648"/>
        <c:axId val="889076968"/>
      </c:barChart>
      <c:catAx>
        <c:axId val="8890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76968"/>
        <c:auto val="1"/>
        <c:lblAlgn val="ctr"/>
        <c:lblOffset val="100"/>
        <c:noMultiLvlLbl val="0"/>
      </c:catAx>
      <c:valAx>
        <c:axId val="889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164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[Assignment_final.xlsx]UserDetails.csv!PivotTable17</c:name>
    <c:fmtId val="13"/>
  </c:pivotSource>
  <c:chart>
    <c:autoTitleDeleted val="1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UserDetails.csv!$C$24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UserDetails.csv!$B$25:$B$28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UserDetails.csv!$C$25:$C$28</c:f>
              <c:numCache>
                <c:formatCode>General</c:formatCode>
                <c:ptCount val="3"/>
                <c:pt idx="0">
                  <c:v>29</c:v>
                </c:pt>
                <c:pt idx="1">
                  <c:v>42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4-48A1-A1CF-835EBAB609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0656568"/>
        <c:axId val="2040657648"/>
      </c:lineChart>
      <c:catAx>
        <c:axId val="2040656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57648"/>
        <c:crosses val="autoZero"/>
        <c:auto val="1"/>
        <c:lblAlgn val="ctr"/>
        <c:lblOffset val="100"/>
        <c:noMultiLvlLbl val="0"/>
      </c:catAx>
      <c:valAx>
        <c:axId val="2040657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5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[Assignment_final.xlsx]UserDetails.csv!PivotTable4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02479451973267"/>
          <c:y val="7.6548364648573411E-2"/>
          <c:w val="0.80438427339439711"/>
          <c:h val="0.770494084899095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UserDetails.csv!$N$6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UserDetails.csv!$M$7:$M$10</c:f>
              <c:strCache>
                <c:ptCount val="3"/>
                <c:pt idx="0">
                  <c:v>U001</c:v>
                </c:pt>
                <c:pt idx="1">
                  <c:v>U003</c:v>
                </c:pt>
                <c:pt idx="2">
                  <c:v>U007</c:v>
                </c:pt>
              </c:strCache>
            </c:strRef>
          </c:cat>
          <c:val>
            <c:numRef>
              <c:f>UserDetails.csv!$N$7:$N$10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E-48D3-BF62-E9C8F6242B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9153856"/>
        <c:axId val="589155296"/>
      </c:barChart>
      <c:catAx>
        <c:axId val="58915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5296"/>
        <c:crosses val="autoZero"/>
        <c:auto val="1"/>
        <c:lblAlgn val="ctr"/>
        <c:lblOffset val="100"/>
        <c:noMultiLvlLbl val="0"/>
      </c:catAx>
      <c:valAx>
        <c:axId val="589155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[Assignment_final.xlsx]CookingSessions.csv!PivotTable18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'CookingSessions.csv'!$B$19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'CookingSessions.csv'!$A$20:$A$26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'CookingSessions.csv'!$B$20:$B$26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6-4330-B890-B7E093E2E7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38598480"/>
        <c:axId val="2038601720"/>
      </c:barChart>
      <c:catAx>
        <c:axId val="203859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01720"/>
        <c:crosses val="autoZero"/>
        <c:auto val="1"/>
        <c:lblAlgn val="ctr"/>
        <c:lblOffset val="100"/>
        <c:noMultiLvlLbl val="0"/>
      </c:catAx>
      <c:valAx>
        <c:axId val="2038601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[Assignment_final.xlsx]CookingSessions.csv!PivotTable19</c:name>
    <c:fmtId val="0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5957446808510637E-2"/>
              <c:y val="4.0064470096577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796085329759313"/>
                  <c:h val="9.50809061488673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62948806156511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460992907801418E-3"/>
              <c:y val="2.81232321687944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462389009884403E-3"/>
              <c:y val="5.4012944983818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677304964539006E-2"/>
                  <c:h val="0.18993552990342225"/>
                </c:manualLayout>
              </c15:layout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5460992907801418E-3"/>
              <c:y val="1.81683357541472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4184397163120567E-2"/>
              <c:y val="1.98715694518767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250553465877445E-17"/>
              <c:y val="1.44214254771551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460992907800767E-3"/>
              <c:y val="8.70575644063906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6.50110693175489E-17"/>
              <c:y val="-1.7941034069770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'CookingSessions.csv'!$E$22</c:f>
              <c:strCache>
                <c:ptCount val="1"/>
                <c:pt idx="0">
                  <c:v>Average of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957446808510637E-2"/>
                  <c:y val="4.00644700965776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6085329759313"/>
                      <c:h val="9.508090614886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6A3-410F-B88A-35EDA9577B60}"/>
                </c:ext>
              </c:extLst>
            </c:dLbl>
            <c:dLbl>
              <c:idx val="1"/>
              <c:layout>
                <c:manualLayout>
                  <c:x val="0"/>
                  <c:y val="1.62948806156511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A3-410F-B88A-35EDA9577B60}"/>
                </c:ext>
              </c:extLst>
            </c:dLbl>
            <c:dLbl>
              <c:idx val="2"/>
              <c:layout>
                <c:manualLayout>
                  <c:x val="-1.4184397163120567E-2"/>
                  <c:y val="1.98715694518767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A3-410F-B88A-35EDA9577B60}"/>
                </c:ext>
              </c:extLst>
            </c:dLbl>
            <c:dLbl>
              <c:idx val="3"/>
              <c:layout>
                <c:manualLayout>
                  <c:x val="3.5462389009884403E-3"/>
                  <c:y val="5.4012944983818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77304964539006E-2"/>
                      <c:h val="0.189935529903422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6A3-410F-B88A-35EDA9577B60}"/>
                </c:ext>
              </c:extLst>
            </c:dLbl>
            <c:dLbl>
              <c:idx val="4"/>
              <c:layout>
                <c:manualLayout>
                  <c:x val="3.5460992907801418E-3"/>
                  <c:y val="2.81232321687944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A3-410F-B88A-35EDA9577B60}"/>
                </c:ext>
              </c:extLst>
            </c:dLbl>
            <c:dLbl>
              <c:idx val="5"/>
              <c:layout>
                <c:manualLayout>
                  <c:x val="3.5460992907800767E-3"/>
                  <c:y val="8.7057564406390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A3-410F-B88A-35EDA9577B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'CookingSessions.csv'!$D$23:$D$29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'CookingSessions.csv'!$E$23:$E$29</c:f>
              <c:numCache>
                <c:formatCode>General</c:formatCode>
                <c:ptCount val="6"/>
                <c:pt idx="0">
                  <c:v>21.666666666666668</c:v>
                </c:pt>
                <c:pt idx="1">
                  <c:v>42.5</c:v>
                </c:pt>
                <c:pt idx="2">
                  <c:v>10</c:v>
                </c:pt>
                <c:pt idx="3">
                  <c:v>30</c:v>
                </c:pt>
                <c:pt idx="4">
                  <c:v>35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3-410F-B88A-35EDA9577B60}"/>
            </c:ext>
          </c:extLst>
        </c:ser>
        <c:ser>
          <c:idx val="1"/>
          <c:order val="1"/>
          <c:tx>
            <c:strRef>
              <c:f>'CookingSessions.csv'!$F$22</c:f>
              <c:strCache>
                <c:ptCount val="1"/>
                <c:pt idx="0">
                  <c:v>Count of Dish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3.250553465877445E-17"/>
                  <c:y val="1.4421425477155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A3-410F-B88A-35EDA9577B60}"/>
                </c:ext>
              </c:extLst>
            </c:dLbl>
            <c:dLbl>
              <c:idx val="2"/>
              <c:layout>
                <c:manualLayout>
                  <c:x val="3.5460992907801418E-3"/>
                  <c:y val="1.81683357541472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A3-410F-B88A-35EDA9577B60}"/>
                </c:ext>
              </c:extLst>
            </c:dLbl>
            <c:dLbl>
              <c:idx val="4"/>
              <c:layout>
                <c:manualLayout>
                  <c:x val="-6.50110693175489E-17"/>
                  <c:y val="-1.7941034069770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6A3-410F-B88A-35EDA9577B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'CookingSessions.csv'!$D$23:$D$29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'CookingSessions.csv'!$F$23:$F$29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3-410F-B88A-35EDA9577B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8231600"/>
        <c:axId val="1281300936"/>
      </c:barChart>
      <c:catAx>
        <c:axId val="5382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00936"/>
        <c:crosses val="autoZero"/>
        <c:auto val="1"/>
        <c:lblAlgn val="ctr"/>
        <c:lblOffset val="100"/>
        <c:noMultiLvlLbl val="0"/>
      </c:catAx>
      <c:valAx>
        <c:axId val="1281300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2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[Assignment_final.xlsx]CookingSessions.csv!PivotTable6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'CookingSessions.csv'!$K$3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'CookingSessions.csv'!$J$4:$J$12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'CookingSessions.csv'!$K$4:$K$12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5-4C4C-ACFF-484ACE8C2D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9159256"/>
        <c:axId val="589160336"/>
      </c:barChart>
      <c:catAx>
        <c:axId val="589159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60336"/>
        <c:crosses val="autoZero"/>
        <c:auto val="1"/>
        <c:lblAlgn val="ctr"/>
        <c:lblOffset val="100"/>
        <c:noMultiLvlLbl val="0"/>
      </c:catAx>
      <c:valAx>
        <c:axId val="58916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[Assignment_final.xlsx]OrderDetails.csv!PivotTable25</c:name>
    <c:fmtId val="0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OrderDetails.csv!$D$22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OrderDetails.csv!$C$23:$C$26</c:f>
              <c:strCache>
                <c:ptCount val="3"/>
                <c:pt idx="0">
                  <c:v>Day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OrderDetails.csv!$D$23:$D$26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64-4FCE-B644-83B6DC27B5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[Assignment_final.xlsx]OrderDetails.csv!PivotTable26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6.6714416111895154E-17"/>
              <c:y val="9.57219955939242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595044069273"/>
          <c:y val="3.7850615058659838E-2"/>
          <c:w val="0.78145881328152755"/>
          <c:h val="0.6483593165312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OrderDetails.csv!$G$27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406-43F5-9BCC-7D7C95B1CA26}"/>
              </c:ext>
            </c:extLst>
          </c:dPt>
          <c:dLbls>
            <c:dLbl>
              <c:idx val="2"/>
              <c:layout>
                <c:manualLayout>
                  <c:x val="-6.6714416111895154E-17"/>
                  <c:y val="9.57219955939242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06-43F5-9BCC-7D7C95B1CA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OrderDetails.csv!$F$28:$F$34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OrderDetails.csv!$G$28:$G$34</c:f>
              <c:numCache>
                <c:formatCode>General</c:formatCode>
                <c:ptCount val="6"/>
                <c:pt idx="0">
                  <c:v>28</c:v>
                </c:pt>
                <c:pt idx="1">
                  <c:v>38.5</c:v>
                </c:pt>
                <c:pt idx="2">
                  <c:v>7</c:v>
                </c:pt>
                <c:pt idx="3">
                  <c:v>16.5</c:v>
                </c:pt>
                <c:pt idx="4">
                  <c:v>55.5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6-43F5-9BCC-7D7C95B1CA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3735528"/>
        <c:axId val="633738408"/>
      </c:barChart>
      <c:catAx>
        <c:axId val="63373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38408"/>
        <c:crosses val="autoZero"/>
        <c:auto val="1"/>
        <c:lblAlgn val="ctr"/>
        <c:lblOffset val="100"/>
        <c:noMultiLvlLbl val="0"/>
      </c:catAx>
      <c:valAx>
        <c:axId val="633738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3735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[Assignment_final.xlsx]OrderDetails.csv!PivotTable27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OrderDetails.csv!$J$19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OrderDetails.csv!$I$20:$I$28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OrderDetails.csv!$J$20:$J$28</c:f>
              <c:numCache>
                <c:formatCode>General</c:formatCode>
                <c:ptCount val="8"/>
                <c:pt idx="0">
                  <c:v>35</c:v>
                </c:pt>
                <c:pt idx="1">
                  <c:v>31</c:v>
                </c:pt>
                <c:pt idx="2">
                  <c:v>32</c:v>
                </c:pt>
                <c:pt idx="3">
                  <c:v>21.5</c:v>
                </c:pt>
                <c:pt idx="4">
                  <c:v>22.5</c:v>
                </c:pt>
                <c:pt idx="5">
                  <c:v>13</c:v>
                </c:pt>
                <c:pt idx="6">
                  <c:v>14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C87-880E-4AD3B4A6B3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6934352"/>
        <c:axId val="1285466392"/>
      </c:barChart>
      <c:catAx>
        <c:axId val="63693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66392"/>
        <c:crosses val="autoZero"/>
        <c:auto val="1"/>
        <c:lblAlgn val="ctr"/>
        <c:lblOffset val="100"/>
        <c:noMultiLvlLbl val="0"/>
      </c:catAx>
      <c:valAx>
        <c:axId val="1285466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1424940</xdr:colOff>
      <xdr:row>15</xdr:row>
      <xdr:rowOff>7620</xdr:rowOff>
    </xdr:from>
    <xdr:to>
      <xdr:col>7</xdr:col>
      <xdr:colOff>403860</xdr:colOff>
      <xdr:row>22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8E40F-E446-1430-81FD-828A0CF12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3</xdr:col>
      <xdr:colOff>739140</xdr:colOff>
      <xdr:row>35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5509B-F207-41B8-89B2-69AADB2D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10</xdr:row>
      <xdr:rowOff>19050</xdr:rowOff>
    </xdr:from>
    <xdr:to>
      <xdr:col>14</xdr:col>
      <xdr:colOff>731520</xdr:colOff>
      <xdr:row>19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86AB64-97F7-A237-7839-27D883132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190500</xdr:rowOff>
    </xdr:from>
    <xdr:to>
      <xdr:col>2</xdr:col>
      <xdr:colOff>22860</xdr:colOff>
      <xdr:row>36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6F6D2-5A29-DEF3-876B-164972ED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</xdr:colOff>
      <xdr:row>29</xdr:row>
      <xdr:rowOff>125730</xdr:rowOff>
    </xdr:from>
    <xdr:to>
      <xdr:col>5</xdr:col>
      <xdr:colOff>1043940</xdr:colOff>
      <xdr:row>39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8F6A1-0C93-79A5-40D0-E892A9781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129540</xdr:colOff>
      <xdr:row>12</xdr:row>
      <xdr:rowOff>7620</xdr:rowOff>
    </xdr:from>
    <xdr:to>
      <xdr:col>12</xdr:col>
      <xdr:colOff>487680</xdr:colOff>
      <xdr:row>24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6400D0-A253-57DD-9F5D-C1C24B5B1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822960</xdr:colOff>
      <xdr:row>26</xdr:row>
      <xdr:rowOff>121920</xdr:rowOff>
    </xdr:from>
    <xdr:to>
      <xdr:col>3</xdr:col>
      <xdr:colOff>1386840</xdr:colOff>
      <xdr:row>34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72B5D-138F-657C-A912-F237BD5B5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769620</xdr:colOff>
      <xdr:row>34</xdr:row>
      <xdr:rowOff>15240</xdr:rowOff>
    </xdr:from>
    <xdr:to>
      <xdr:col>7</xdr:col>
      <xdr:colOff>533400</xdr:colOff>
      <xdr:row>43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FF923F-ED18-8805-C592-1772D66D6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944880</xdr:colOff>
      <xdr:row>28</xdr:row>
      <xdr:rowOff>53340</xdr:rowOff>
    </xdr:from>
    <xdr:to>
      <xdr:col>10</xdr:col>
      <xdr:colOff>975360</xdr:colOff>
      <xdr:row>40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0113D1-DD79-C28C-F3CC-2A192308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8</xdr:row>
      <xdr:rowOff>26670</xdr:rowOff>
    </xdr:from>
    <xdr:to>
      <xdr:col>11</xdr:col>
      <xdr:colOff>944880</xdr:colOff>
      <xdr:row>16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E68D1-D204-5081-F6AE-9FAA4D89E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350543865738" backgroundQuery="1" createdVersion="8" refreshedVersion="8" minRefreshableVersion="3" recordCount="0" supportSubquery="1" supportAdvancedDrill="1" xr:uid="{F8BD7A5C-DCC1-47E1-A445-C1F2E230194B}">
  <cacheSource type="external" connectionId="5"/>
  <cacheFields count="2">
    <cacheField name="[Table3].[User ID].[User ID]" caption="User ID" numFmtId="0" hierarchy="18" level="1">
      <sharedItems count="3">
        <s v="U001"/>
        <s v="U003"/>
        <s v="U007"/>
      </sharedItems>
    </cacheField>
    <cacheField name="[Measures].[Sum of Total Orders 2]" caption="Sum of Total Orders 2" numFmtId="0" hierarchy="50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080578240741" backgroundQuery="1" createdVersion="8" refreshedVersion="8" minRefreshableVersion="3" recordCount="0" supportSubquery="1" supportAdvancedDrill="1" xr:uid="{91C72700-AF16-44B4-9E84-920494E8A902}">
  <cacheSource type="external" connectionId="5"/>
  <cacheFields count="2">
    <cacheField name="[Range 1].[User ID].[User ID]" caption="User ID" numFmtId="0" hierarchy="9" level="1">
      <sharedItems count="8">
        <s v="U001"/>
        <s v="U002"/>
        <s v="U003"/>
        <s v="U004"/>
        <s v="U005"/>
        <s v="U006"/>
        <s v="U007"/>
        <s v="U008"/>
      </sharedItems>
    </cacheField>
    <cacheField name="[Measures].[Sum of Amount (USD)]" caption="Sum of Amount (USD)" numFmtId="0" hierarchy="47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470898148145" backgroundQuery="1" createdVersion="8" refreshedVersion="8" minRefreshableVersion="3" recordCount="0" supportSubquery="1" supportAdvancedDrill="1" xr:uid="{C1769FC2-5966-4BE0-A9F4-AEB3DD3B6140}">
  <cacheSource type="external" connectionId="5"/>
  <cacheFields count="3">
    <cacheField name="[Range 1].[Dish Name].[Dish Name]" caption="Dish Name" numFmtId="0" hierarchy="12" level="1">
      <sharedItems count="6">
        <s v="Caesar Salad"/>
        <s v="Grilled Chicken"/>
        <s v="Oatmeal"/>
        <s v="Pancakes"/>
        <s v="Spaghetti"/>
        <s v="Veggie Burger"/>
      </sharedItems>
    </cacheField>
    <cacheField name="[Measures].[Sum of Amount (USD)]" caption="Sum of Amount (USD)" numFmtId="0" hierarchy="47" level="32767"/>
    <cacheField name="[Range 1].[Order Status].[Order Status]" caption="Order Status" numFmtId="0" hierarchy="13" level="1">
      <sharedItems containsSemiMixedTypes="0" containsNonDate="0" containsString="0"/>
    </cacheField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Order Status]" caption="Order Status" attribute="1" defaultMemberUniqueName="[Range 1].[Order Status].[All]" allUniqueName="[Range 1].[Order Status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39259664352" backgroundQuery="1" createdVersion="8" refreshedVersion="8" minRefreshableVersion="3" recordCount="0" supportSubquery="1" supportAdvancedDrill="1" xr:uid="{EEE094DF-BFE2-4392-BAEC-E113A85CDCE1}">
  <cacheSource type="external" connectionId="5"/>
  <cacheFields count="2">
    <cacheField name="[Range 1].[Time of Day].[Time of Day]" caption="Time of Day" numFmtId="0" hierarchy="15" level="1">
      <sharedItems count="3">
        <s v="Day"/>
        <s v="Morning"/>
        <s v="Night"/>
      </sharedItems>
    </cacheField>
    <cacheField name="[Measures].[Count of Time of Day]" caption="Count of Time of Day" numFmtId="0" hierarchy="51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077513773147" backgroundQuery="1" createdVersion="8" refreshedVersion="8" minRefreshableVersion="3" recordCount="0" supportSubquery="1" supportAdvancedDrill="1" xr:uid="{8A181A36-8642-441E-B505-9AC9955B31FA}">
  <cacheSource type="external" connectionId="5"/>
  <cacheFields count="1">
    <cacheField name="[Measures].[Sum of Amount (USD)]" caption="Sum of Amount (USD)" numFmtId="0" hierarchy="47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076967476853" backgroundQuery="1" createdVersion="8" refreshedVersion="8" minRefreshableVersion="3" recordCount="0" supportSubquery="1" supportAdvancedDrill="1" xr:uid="{928498CB-8DFE-4FAB-9F8C-9D09DA35990A}">
  <cacheSource type="external" connectionId="5"/>
  <cacheFields count="2">
    <cacheField name="[Range 1].[Order Status].[Order Status]" caption="Order Status" numFmtId="0" hierarchy="13" level="1">
      <sharedItems count="2">
        <s v="Canceled"/>
        <s v="Completed"/>
      </sharedItems>
    </cacheField>
    <cacheField name="[Measures].[Count of Order Status]" caption="Count of Order Status" numFmtId="0" hierarchy="48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485581828703" backgroundQuery="1" createdVersion="8" refreshedVersion="8" minRefreshableVersion="3" recordCount="0" supportSubquery="1" supportAdvancedDrill="1" xr:uid="{03524611-D750-48FC-A82D-BF44C05AE4AC}">
  <cacheSource type="external" connectionId="5"/>
  <cacheFields count="3">
    <cacheField name="[Range].[Dish Name].[Dish Name]" caption="Dish Name" numFmtId="0" hierarchy="2" level="1">
      <sharedItems count="6">
        <s v="Caesar Salad"/>
        <s v="Grilled Chicken"/>
        <s v="Oatmeal"/>
        <s v="Pancakes"/>
        <s v="Spaghetti"/>
        <s v="Veggie Burger"/>
      </sharedItems>
    </cacheField>
    <cacheField name="[Measures].[Average of Duration (mins)]" caption="Average of Duration (mins)" numFmtId="0" hierarchy="42" level="32767"/>
    <cacheField name="[Measures].[Count of Dish Name]" caption="Count of Dish Name" numFmtId="0" hierarchy="45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070564004629" backgroundQuery="1" createdVersion="8" refreshedVersion="8" minRefreshableVersion="3" recordCount="0" supportSubquery="1" supportAdvancedDrill="1" xr:uid="{2DCC7E66-A6F6-4554-873B-8DFB4049152E}">
  <cacheSource type="external" connectionId="5"/>
  <cacheFields count="2">
    <cacheField name="[Table3  Location   Total Orders].[Favorite Meal].[Favorite Meal]" caption="Favorite Meal" numFmtId="0" hierarchy="31" level="1">
      <sharedItems count="3">
        <s v="Breakfast"/>
        <s v="Dinner"/>
        <s v="Lunch"/>
      </sharedItems>
    </cacheField>
    <cacheField name="[Measures].[Count of Favorite Meal]" caption="Count of Favorite Meal" numFmtId="0" hierarchy="39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2" memberValueDatatype="130" unbalanced="0">
      <fieldsUsage count="2">
        <fieldUsage x="-1"/>
        <fieldUsage x="0"/>
      </fieldsUsage>
    </cacheHierarchy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091503935182" backgroundQuery="1" createdVersion="8" refreshedVersion="8" minRefreshableVersion="3" recordCount="0" supportSubquery="1" supportAdvancedDrill="1" xr:uid="{1F85DE88-F9FE-4D90-9CD1-AA26E397E667}">
  <cacheSource type="external" connectionId="5"/>
  <cacheFields count="2">
    <cacheField name="[Table3  Location   Total Orders].[Favorite Meal].[Favorite Meal]" caption="Favorite Meal" numFmtId="0" hierarchy="31" level="1">
      <sharedItems count="3">
        <s v="Breakfast"/>
        <s v="Dinner"/>
        <s v="Lunch"/>
      </sharedItems>
    </cacheField>
    <cacheField name="[Measures].[Sum of Total Orders]" caption="Sum of Total Orders" numFmtId="0" hierarchy="38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2" memberValueDatatype="130" unbalanced="0">
      <fieldsUsage count="2">
        <fieldUsage x="-1"/>
        <fieldUsage x="0"/>
      </fieldsUsage>
    </cacheHierarchy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070154398149" backgroundQuery="1" createdVersion="8" refreshedVersion="8" minRefreshableVersion="3" recordCount="0" supportSubquery="1" supportAdvancedDrill="1" xr:uid="{E377CBD4-52CF-41BA-A808-B0D84CF9218A}">
  <cacheSource type="external" connectionId="5"/>
  <cacheFields count="1">
    <cacheField name="[Measures].[Sum of Total Orders]" caption="Sum of Total Orders" numFmtId="0" hierarchy="38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371688078703" backgroundQuery="1" createdVersion="8" refreshedVersion="8" minRefreshableVersion="3" recordCount="0" supportSubquery="1" supportAdvancedDrill="1" xr:uid="{B06F5F3A-E589-49C8-B63E-5D85B082344A}">
  <cacheSource type="external" connectionId="5"/>
  <cacheFields count="2">
    <cacheField name="[Range].[User ID].[User ID]" caption="User ID" numFmtId="0" hierarchy="1" level="1">
      <sharedItems count="8">
        <s v="U001"/>
        <s v="U002"/>
        <s v="U003"/>
        <s v="U004"/>
        <s v="U005"/>
        <s v="U006"/>
        <s v="U007"/>
        <s v="U008"/>
      </sharedItems>
    </cacheField>
    <cacheField name="[Measures].[Count of User ID]" caption="Count of User ID" numFmtId="0" hierarchy="40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075280902776" backgroundQuery="1" createdVersion="8" refreshedVersion="8" minRefreshableVersion="3" recordCount="0" supportSubquery="1" supportAdvancedDrill="1" xr:uid="{506EF40C-0BC9-45E5-8DA9-EDD517A98DFC}">
  <cacheSource type="external" connectionId="5"/>
  <cacheFields count="2">
    <cacheField name="[Range].[Dish Name].[Dish Name]" caption="Dish Name" numFmtId="0" hierarchy="2" level="1">
      <sharedItems count="6">
        <s v="Caesar Salad"/>
        <s v="Grilled Chicken"/>
        <s v="Oatmeal"/>
        <s v="Pancakes"/>
        <s v="Spaghetti"/>
        <s v="Veggie Burger"/>
      </sharedItems>
    </cacheField>
    <cacheField name="[Measures].[Count of Dish Name]" caption="Count of Dish Name" numFmtId="0" hierarchy="45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074748263891" backgroundQuery="1" createdVersion="8" refreshedVersion="8" minRefreshableVersion="3" recordCount="0" supportSubquery="1" supportAdvancedDrill="1" xr:uid="{4587E03C-A497-4A73-9DBD-888F3B75C83B}">
  <cacheSource type="external" connectionId="5"/>
  <cacheFields count="1">
    <cacheField name="[Measures].[Average of Session Rating]" caption="Average of Session Rating" numFmtId="0" hierarchy="44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074313773148" backgroundQuery="1" createdVersion="8" refreshedVersion="8" minRefreshableVersion="3" recordCount="0" supportSubquery="1" supportAdvancedDrill="1" xr:uid="{3F029C9E-48EB-4A3C-8785-5816850FC18F}">
  <cacheSource type="external" connectionId="5"/>
  <cacheFields count="1">
    <cacheField name="[Measures].[Average of Duration (mins)]" caption="Average of Duration (mins)" numFmtId="0" hierarchy="42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0" memberValueDatatype="130" unbalanced="0"/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40.394612268516" backgroundQuery="1" createdVersion="8" refreshedVersion="8" minRefreshableVersion="3" recordCount="0" supportSubquery="1" supportAdvancedDrill="1" xr:uid="{2E96E27B-CCB3-41A9-8A5F-03B32A39ADE6}">
  <cacheSource type="external" connectionId="5"/>
  <cacheFields count="2">
    <cacheField name="[Range 1].[Rating].[Rating]" caption="Rating" numFmtId="0" hierarchy="16" level="1">
      <sharedItems count="3">
        <s v="4"/>
        <s v="5"/>
        <s v="N/A"/>
      </sharedItems>
    </cacheField>
    <cacheField name="[Measures].[Count of Rating]" caption="Count of Rating" numFmtId="0" hierarchy="49" level="32767"/>
  </cacheFields>
  <cacheHierarchies count="52">
    <cacheHierarchy uniqueName="[Range].[Session ID]" caption="Session ID" attribute="1" defaultMemberUniqueName="[Range].[Session ID].[All]" allUniqueName="[Range].[Session ID].[All]" dimensionUniqueName="[Range]" displayFolder="" count="0" memberValueDatatype="130" unbalanced="0"/>
    <cacheHierarchy uniqueName="[Range].[User ID]" caption="User ID" attribute="1" defaultMemberUniqueName="[Range].[User ID].[All]" allUniqueName="[Range].[User ID].[All]" dimensionUniqueName="[Range]" displayFolder="" count="0" memberValueDatatype="130" unbalanced="0"/>
    <cacheHierarchy uniqueName="[Range].[Dish Name]" caption="Dish Name" attribute="1" defaultMemberUniqueName="[Range].[Dish Name].[All]" allUniqueName="[Range].[Dish Name].[All]" dimensionUniqueName="[Range]" displayFolder="" count="0" memberValueDatatype="130" unbalanced="0"/>
    <cacheHierarchy uniqueName="[Range].[Meal Type]" caption="Meal Type" attribute="1" defaultMemberUniqueName="[Range].[Meal Type].[All]" allUniqueName="[Range].[Meal Type].[All]" dimensionUniqueName="[Range]" displayFolder="" count="0" memberValueDatatype="130" unbalanced="0"/>
    <cacheHierarchy uniqueName="[Range].[Session Start]" caption="Session Start" attribute="1" time="1" defaultMemberUniqueName="[Range].[Session Start].[All]" allUniqueName="[Range].[Session Start].[All]" dimensionUniqueName="[Range]" displayFolder="" count="0" memberValueDatatype="7" unbalanced="0"/>
    <cacheHierarchy uniqueName="[Range].[Session End]" caption="Session End" attribute="1" time="1" defaultMemberUniqueName="[Range].[Session End].[All]" allUniqueName="[Range].[Session End].[All]" dimensionUniqueName="[Range]" displayFolder="" count="0" memberValueDatatype="7" unbalanced="0"/>
    <cacheHierarchy uniqueName="[Range].[Duration (mins)]" caption="Duration (mins)" attribute="1" defaultMemberUniqueName="[Range].[Duration (mins)].[All]" allUniqueName="[Range].[Duration (mins)].[All]" dimensionUniqueName="[Range]" displayFolder="" count="0" memberValueDatatype="20" unbalanced="0"/>
    <cacheHierarchy uniqueName="[Range].[Session Rating]" caption="Session Rating" attribute="1" defaultMemberUniqueName="[Range].[Session Rating].[All]" allUniqueName="[Range].[Session Rating].[All]" dimensionUniqueName="[Range]" displayFolder="" count="0" memberValueDatatype="5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User ID]" caption="User ID" attribute="1" defaultMemberUniqueName="[Range 1].[User ID].[All]" allUniqueName="[Range 1].[User ID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Meal Type]" caption="Meal Type" attribute="1" defaultMemberUniqueName="[Range 1].[Meal Type].[All]" allUniqueName="[Range 1].[Meal Type].[All]" dimensionUniqueName="[Range 1]" displayFolder="" count="0" memberValueDatatype="130" unbalanced="0"/>
    <cacheHierarchy uniqueName="[Range 1].[Dish Name]" caption="Dish Name" attribute="1" defaultMemberUniqueName="[Range 1].[Dish Name].[All]" allUniqueName="[Range 1].[Dish Name].[All]" dimensionUniqueName="[Range 1]" displayFolder="" count="0" memberValueDatatype="130" unbalanced="0"/>
    <cacheHierarchy uniqueName="[Range 1].[Order Status]" caption="Order Status" attribute="1" defaultMemberUniqueName="[Range 1].[Order Status].[All]" allUniqueName="[Range 1].[Order Status].[All]" dimensionUniqueName="[Range 1]" displayFolder="" count="0" memberValueDatatype="130" unbalanced="0"/>
    <cacheHierarchy uniqueName="[Range 1].[Amount (USD)]" caption="Amount (USD)" attribute="1" defaultMemberUniqueName="[Range 1].[Amount (USD)].[All]" allUniqueName="[Range 1].[Amount (USD)].[All]" dimensionUniqueName="[Range 1]" displayFolder="" count="0" memberValueDatatype="5" unbalanced="0"/>
    <cacheHierarchy uniqueName="[Range 1].[Time of Day]" caption="Time of Day" attribute="1" defaultMemberUniqueName="[Range 1].[Time of Day].[All]" allUniqueName="[Range 1].[Time of Day].[All]" dimensionUniqueName="[Range 1]" displayFolder="" count="0" memberValueDatatype="130" unbalanced="0"/>
    <cacheHierarchy uniqueName="[Range 1].[Rating]" caption="Rating" attribute="1" defaultMemberUniqueName="[Range 1].[Rating].[All]" allUniqueName="[Range 1].[Rating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ession ID]" caption="Session ID" attribute="1" defaultMemberUniqueName="[Range 1].[Session ID].[All]" allUniqueName="[Range 1].[Session ID].[All]" dimensionUniqueName="[Range 1]" displayFolder="" count="0" memberValueDatatype="130" unbalanced="0"/>
    <cacheHierarchy uniqueName="[Table3].[User ID]" caption="User ID" attribute="1" defaultMemberUniqueName="[Table3].[User ID].[All]" allUniqueName="[Table3].[User ID].[All]" dimensionUniqueName="[Table3]" displayFolder="" count="0" memberValueDatatype="130" unbalanced="0"/>
    <cacheHierarchy uniqueName="[Table3].[User Name]" caption="User Name" attribute="1" defaultMemberUniqueName="[Table3].[User Name].[All]" allUniqueName="[Table3].[User Name].[All]" dimensionUniqueName="[Table3]" displayFolder="" count="0" memberValueDatatype="130" unbalanced="0"/>
    <cacheHierarchy uniqueName="[Table3].[Age]" caption="Age" attribute="1" defaultMemberUniqueName="[Table3].[Age].[All]" allUniqueName="[Table3].[Age].[All]" dimensionUniqueName="[Table3]" displayFolder="" count="0" memberValueDatatype="20" unbalanced="0"/>
    <cacheHierarchy uniqueName="[Table3].[Location]" caption="Location" attribute="1" defaultMemberUniqueName="[Table3].[Location].[All]" allUniqueName="[Table3].[Location].[All]" dimensionUniqueName="[Table3]" displayFolder="" count="0" memberValueDatatype="130" unbalanced="0"/>
    <cacheHierarchy uniqueName="[Table3].[Registration Date]" caption="Registration Date" attribute="1" time="1" defaultMemberUniqueName="[Table3].[Registration Date].[All]" allUniqueName="[Table3].[Registration Date].[All]" dimensionUniqueName="[Table3]" displayFolder="" count="0" memberValueDatatype="7" unbalanced="0"/>
    <cacheHierarchy uniqueName="[Table3].[Phone]" caption="Phone" attribute="1" defaultMemberUniqueName="[Table3].[Phone].[All]" allUniqueName="[Table3].[Phone].[All]" dimensionUniqueName="[Table3]" displayFolder="" count="0" memberValueDatatype="130" unbalanced="0"/>
    <cacheHierarchy uniqueName="[Table3].[Email]" caption="Email" attribute="1" defaultMemberUniqueName="[Table3].[Email].[All]" allUniqueName="[Table3].[Email].[All]" dimensionUniqueName="[Table3]" displayFolder="" count="0" memberValueDatatype="130" unbalanced="0"/>
    <cacheHierarchy uniqueName="[Table3].[Favorite Meal]" caption="Favorite Meal" attribute="1" defaultMemberUniqueName="[Table3].[Favorite Meal].[All]" allUniqueName="[Table3].[Favorite Meal].[All]" dimensionUniqueName="[Table3]" displayFolder="" count="0" memberValueDatatype="130" unbalanced="0"/>
    <cacheHierarchy uniqueName="[Table3].[Total Orders]" caption="Total Orders" attribute="1" defaultMemberUniqueName="[Table3].[Total Orders].[All]" allUniqueName="[Table3].[Total Orders].[All]" dimensionUniqueName="[Table3]" displayFolder="" count="0" memberValueDatatype="20" unbalanced="0"/>
    <cacheHierarchy uniqueName="[Table3  Location   Total Orders].[Location]" caption="Location" attribute="1" defaultMemberUniqueName="[Table3  Location   Total Orders].[Location].[All]" allUniqueName="[Table3  Location   Total Orders].[Location].[All]" dimensionUniqueName="[Table3  Location   Total Orders]" displayFolder="" count="0" memberValueDatatype="130" unbalanced="0"/>
    <cacheHierarchy uniqueName="[Table3  Location   Total Orders].[Registration Date]" caption="Registration Date" attribute="1" time="1" defaultMemberUniqueName="[Table3  Location   Total Orders].[Registration Date].[All]" allUniqueName="[Table3  Location   Total Orders].[Registration Date].[All]" dimensionUniqueName="[Table3  Location   Total Orders]" displayFolder="" count="0" memberValueDatatype="7" unbalanced="0"/>
    <cacheHierarchy uniqueName="[Table3  Location   Total Orders].[Phone]" caption="Phone" attribute="1" defaultMemberUniqueName="[Table3  Location   Total Orders].[Phone].[All]" allUniqueName="[Table3  Location   Total Orders].[Phone].[All]" dimensionUniqueName="[Table3  Location   Total Orders]" displayFolder="" count="0" memberValueDatatype="130" unbalanced="0"/>
    <cacheHierarchy uniqueName="[Table3  Location   Total Orders].[Email]" caption="Email" attribute="1" defaultMemberUniqueName="[Table3  Location   Total Orders].[Email].[All]" allUniqueName="[Table3  Location   Total Orders].[Email].[All]" dimensionUniqueName="[Table3  Location   Total Orders]" displayFolder="" count="0" memberValueDatatype="130" unbalanced="0"/>
    <cacheHierarchy uniqueName="[Table3  Location   Total Orders].[Favorite Meal]" caption="Favorite Meal" attribute="1" defaultMemberUniqueName="[Table3  Location   Total Orders].[Favorite Meal].[All]" allUniqueName="[Table3  Location   Total Orders].[Favorite Meal].[All]" dimensionUniqueName="[Table3  Location   Total Orders]" displayFolder="" count="0" memberValueDatatype="130" unbalanced="0"/>
    <cacheHierarchy uniqueName="[Table3  Location   Total Orders].[Total Orders]" caption="Total Orders" attribute="1" defaultMemberUniqueName="[Table3  Location   Total Orders].[Total Orders].[All]" allUniqueName="[Table3  Location   Total Orders].[Total Orders].[All]" dimensionUniqueName="[Table3  Location   Total Orders]" displayFolder="" count="0" memberValueDatatype="20" unbalanced="0"/>
    <cacheHierarchy uniqueName="[Measures].[__XL_Count Table3  Location   Total Orders]" caption="__XL_Count Table3  Location   Total Orders" measure="1" displayFolder="" measureGroup="Table3  Location   Total Orders" count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Orders]" caption="Sum of Total Orders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Favorite Meal]" caption="Count of Favorite Meal" measure="1" displayFolder="" measureGroup="Table3  Location   Total Order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User ID]" caption="Count of User 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uration (mins)]" caption="Sum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Duration (mins)]" caption="Average of Duration (mins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ession Rating]" caption="Sum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ession Rating]" caption="Average of Session Rating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h Name]" caption="Count of Dish Nam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l Type]" caption="Count of Meal Typ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mount (USD)]" caption="Sum of Amount (USD)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 Status]" caption="Count of Order Status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]" caption="Count of Rating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otal Orders 2]" caption="Sum of Total Orders 2" measure="1" displayFolder="" measureGroup="Table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Time of Day]" caption="Count of Time of Day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Table3" uniqueName="[Table3]" caption="Table3"/>
    <dimension name="Table3  Location   Total Orders" uniqueName="[Table3  Location   Total Orders]" caption="Table3  Location   Total Orders"/>
  </dimensions>
  <measureGroups count="4">
    <measureGroup name="Range" caption="Range"/>
    <measureGroup name="Range 1" caption="Range 1"/>
    <measureGroup name="Table3" caption="Table3"/>
    <measureGroup name="Table3  Location   Total Orders" caption="Table3  Location   Total Order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C5357-879C-4DE1-81B5-654C07408659}" name="PivotTable4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6:N10" firstHeaderRow="1" firstDataRow="1" firstDataCol="1"/>
  <pivotFields count="2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Order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0">
      <autoFilter ref="A1">
        <filterColumn colId="0">
          <top10 val="3" filterVal="3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_final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48C05-20ED-4286-81D3-7A9D001CCBFF}" name="PivotTable7" cacheId="3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9">
  <location ref="K4:L8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Details.csv!$A$1:$J$1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32A15-CC18-4FDB-AB53-112935D88C77}" name="PivotTable27" cacheId="31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I19:J28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 (USD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Details.csv!$A$1:$J$1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A9B10-534D-4D91-B32C-1D634BCDED50}" name="PivotTable26" cacheId="31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4">
  <location ref="F27:G34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13" name="[Range 1].[Order Status].&amp;[Completed]" cap="Completed"/>
  </pageFields>
  <dataFields count="1">
    <dataField name="Sum of Amount (USD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Details.csv!$A$1:$J$1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69BB2-AC41-421D-9328-7E70646AB07C}" name="PivotTable25" cacheId="32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3">
  <location ref="C22:D2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ime of Day" fld="1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Details.csv!$A$1:$J$1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A7F46-96CE-454F-B08A-BA7AD8DCBA72}" name="PivotTable24" cacheId="3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C19:C2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Amount (USD)" fld="0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Details.csv!$A$1:$J$1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A6BB2-6611-41CF-86BD-AB099A5EC46E}" name="PivotTable23" cacheId="32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19:G22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Order Status" fld="1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Details.csv!$A$1:$J$1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C1147-3B01-48F9-9509-295728425F1B}" name="PivotTable15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D17:E2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avorite Meal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.xlsx!Table3[[Location]:[Total Orders]]">
        <x15:activeTabTopLevelEntity name="[Table3  Location   Total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B3EBB-F1E4-48CF-AE8F-9FAEFCBD3F9C}" name="PivotTable17" cacheId="3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24:C28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Orders" fld="1" baseField="0" baseItem="0"/>
  </dataFields>
  <chartFormats count="1"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.xlsx!Table3[[Location]:[Total Orders]]">
        <x15:activeTabTopLevelEntity name="[Table3  Location   Total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7F21E-C6DB-493A-ACA5-928EED553301}" name="PivotTable16" cacheId="3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D1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 Orders" fld="0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.xlsx!Table3[[Location]:[Total Orders]]">
        <x15:activeTabTopLevelEntity name="[Table3  Location   Total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43C2D-D789-4EB9-9AB5-656AC47D47C7}" name="PivotTable6" cacheId="3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3:K12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User 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okingSessions.csv!$A$1:$H$1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6F87A-0E3A-4AD7-8115-80777C4799D1}" name="PivotTable19" cacheId="3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D22:F29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uration (mins)" fld="1" subtotal="average" baseField="0" baseItem="0"/>
    <dataField name="Count of Dish Name" fld="2" subtotal="count" baseField="0" baseItem="0"/>
  </dataFields>
  <chartFormats count="1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Hierarchies count="52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oking_user "/>
    <pivotHierarchy dragToData="1"/>
    <pivotHierarchy dragToData="1" caption="Average of Duration (mins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okingSessions.csv!$A$1:$H$1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6433D-60FB-4476-BE94-CB2A0A2BB175}" name="PivotTable18" cacheId="3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19:B26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ish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okingSessions.csv!$A$1:$H$1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3E563-CD54-4793-9F2F-A265F5BAECEA}" name="PivotTable21" cacheId="3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4:G2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Session Rating" fld="0" subtotal="average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Duration (mins)"/>
    <pivotHierarchy dragToData="1"/>
    <pivotHierarchy dragToData="1" caption="Average of Session Rating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okingSessions.csv!$A$1:$H$1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E1B58-0837-4EA7-8DB1-7BFB9F6E4BFF}" name="PivotTable20" cacheId="3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1:G2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Duration (mins)" fld="0" subtotal="average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Duration (mins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okingSessions.csv!$A$1:$H$1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D7DC2F-489B-4464-B8FF-3F4FCA1242E1}" autoFormatId="16" applyNumberFormats="0" applyBorderFormats="0" applyFontFormats="0" applyPatternFormats="0" applyAlignmentFormats="0" applyWidthHeightFormats="0">
  <queryTableRefresh nextId="15">
    <queryTableFields count="11">
      <queryTableField id="1" name="Session ID" tableColumnId="15"/>
      <queryTableField id="2" name="User ID" tableColumnId="2"/>
      <queryTableField id="3" name="Dish Name" tableColumnId="3"/>
      <queryTableField id="4" name="Meal Type" tableColumnId="4"/>
      <queryTableField id="7" name="Duration (mins)" tableColumnId="7"/>
      <queryTableField id="8" name="Session Rating" tableColumnId="8"/>
      <queryTableField id="10" name="userdetails.User Name" tableColumnId="10"/>
      <queryTableField id="11" name="userdetails.Age" tableColumnId="11"/>
      <queryTableField id="12" name="userdetails.Location" tableColumnId="12"/>
      <queryTableField id="13" name="userdetails.Favorite Meal" tableColumnId="13"/>
      <queryTableField id="14" name="userdetails.Total Orders" tableColumnId="14"/>
    </queryTableFields>
    <queryTableDeletedFields count="3">
      <deletedField name="Session Start"/>
      <deletedField name="Session End"/>
      <deletedField name="userdetails.User 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F6F42D-5CF2-4E6A-9A95-0BB2FD888FBB}" autoFormatId="16" applyNumberFormats="0" applyBorderFormats="0" applyFontFormats="0" applyPatternFormats="0" applyAlignmentFormats="0" applyWidthHeightFormats="0">
  <queryTableRefresh nextId="20" unboundColumnsRight="4">
    <queryTableFields count="15">
      <queryTableField id="1" name="Session ID" tableColumnId="15"/>
      <queryTableField id="2" name="User ID" tableColumnId="2"/>
      <queryTableField id="10" name="userdetails.User Name" tableColumnId="10"/>
      <queryTableField id="3" name="Dish Name" tableColumnId="3"/>
      <queryTableField id="4" name="Meal Type" tableColumnId="4"/>
      <queryTableField id="7" name="Duration (mins)" tableColumnId="7"/>
      <queryTableField id="8" name="Session Rating" tableColumnId="8"/>
      <queryTableField id="11" name="userdetails.Age" tableColumnId="11"/>
      <queryTableField id="12" name="userdetails.Location" tableColumnId="12"/>
      <queryTableField id="13" name="userdetails.Favorite Meal" tableColumnId="13"/>
      <queryTableField id="14" name="userdetails.Total Orders" tableColumnId="14"/>
      <queryTableField id="15" dataBound="0" tableColumnId="16"/>
      <queryTableField id="16" dataBound="0" tableColumnId="17"/>
      <queryTableField id="17" dataBound="0" tableColumnId="18"/>
      <queryTableField id="18" dataBound="0" tableColumnId="19"/>
    </queryTableFields>
    <queryTableDeletedFields count="3">
      <deletedField name="Session Start"/>
      <deletedField name="Session End"/>
      <deletedField name="userdetails.User ID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05155-1A87-497B-9CDB-0F2D9BF298AD}" name="Table3" displayName="Table3" ref="A1:I11" totalsRowShown="0" headerRowDxfId="40" dataDxfId="39">
  <autoFilter ref="A1:I11" xr:uid="{14405155-1A87-497B-9CDB-0F2D9BF298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F1757798-9834-497F-B304-7E3CB9337DF4}" name="User ID" dataDxfId="38"/>
    <tableColumn id="2" xr3:uid="{C3D2681B-4730-4F8D-AC9F-159E124F3D5B}" name="User Name" dataDxfId="37"/>
    <tableColumn id="3" xr3:uid="{3330A425-03E6-4195-B3EC-B1945632AA5A}" name="Age" dataDxfId="36"/>
    <tableColumn id="4" xr3:uid="{BD2CC643-EA3D-49EB-A3BD-D16A11855888}" name="Location" dataDxfId="35"/>
    <tableColumn id="5" xr3:uid="{3F6EA47A-470B-42A2-ADFA-6D8F404CCA49}" name="Registration Date" dataDxfId="34"/>
    <tableColumn id="6" xr3:uid="{1915BDFE-3B08-4853-9C41-74AC05D5E0BD}" name="Phone" dataDxfId="33"/>
    <tableColumn id="7" xr3:uid="{E0D6C3EA-92C0-4EDE-B418-5B56B734E951}" name="Email" dataDxfId="32"/>
    <tableColumn id="8" xr3:uid="{0586377B-8466-4257-A468-329C1453E51A}" name="Favorite Meal" dataDxfId="31"/>
    <tableColumn id="9" xr3:uid="{C3A3C2DB-6065-48A2-9E08-533AAB8A0F95}" name="Total Orders" dataDxfId="30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CF3FAC-EBC5-42B3-B19B-83A29539E246}" name="Table4" displayName="Table4" ref="A1:H18" totalsRowShown="0" headerRowDxfId="29" dataDxfId="28">
  <autoFilter ref="A1:H18" xr:uid="{ADCF3FAC-EBC5-42B3-B19B-83A29539E2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9D64626-03E1-4CA6-A7A7-E574446A1FDB}" name="Session ID" dataDxfId="27"/>
    <tableColumn id="2" xr3:uid="{9667E47C-5F32-40E0-8C34-FDC300585533}" name="User ID" dataDxfId="26"/>
    <tableColumn id="3" xr3:uid="{F01B3563-A646-463B-B820-6033DC4447CC}" name="Dish Name" dataDxfId="25"/>
    <tableColumn id="4" xr3:uid="{9D2AA1CD-B7FC-4FF0-B3AD-870BD9F072C0}" name="Meal Type" dataDxfId="24"/>
    <tableColumn id="5" xr3:uid="{E5E1A0B6-AC44-41F7-8C6F-6695ADF4793F}" name="Session Start" dataDxfId="23"/>
    <tableColumn id="6" xr3:uid="{2F8B3365-BF31-4570-967A-FED5440E789E}" name="Session End" dataDxfId="22"/>
    <tableColumn id="7" xr3:uid="{9C1CDE2B-6020-4D37-BFD1-C87DC1486D5A}" name="Duration (mins)" dataDxfId="21"/>
    <tableColumn id="8" xr3:uid="{B29A04D9-8453-46F4-8E16-40F83825C083}" name="Session Rating" dataDxfId="2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9C199-1848-484E-88EA-7EEC4A47AF35}" name="cooking_user_merge" displayName="cooking_user_merge" ref="A1:K17" tableType="queryTable" totalsRowShown="0" headerRowDxfId="19">
  <autoFilter ref="A1:K17" xr:uid="{5A89C199-1848-484E-88EA-7EEC4A47AF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071A04EF-A12C-42E4-BAF0-1FEB0A6FA823}" uniqueName="15" name="Session ID" queryTableFieldId="1" dataDxfId="18"/>
    <tableColumn id="2" xr3:uid="{71672384-A789-4FA5-B31F-B7966F490063}" uniqueName="2" name="User ID" queryTableFieldId="2" dataDxfId="17"/>
    <tableColumn id="3" xr3:uid="{7466C8BC-27E1-4FCE-B9EF-7FFDAA71150F}" uniqueName="3" name="Dish Name" queryTableFieldId="3" dataDxfId="16"/>
    <tableColumn id="4" xr3:uid="{92BBD6C1-AA8E-49ED-9D6B-7FA960385F75}" uniqueName="4" name="Meal Type" queryTableFieldId="4" dataDxfId="15"/>
    <tableColumn id="7" xr3:uid="{8648D829-698F-47D4-ACFC-4D26DE360A10}" uniqueName="7" name="Duration (mins)" queryTableFieldId="7"/>
    <tableColumn id="8" xr3:uid="{96AA323F-8F6D-44E1-8726-ED56EA5DA0E6}" uniqueName="8" name="Session Rating" queryTableFieldId="8"/>
    <tableColumn id="10" xr3:uid="{1C4EF689-1817-49C2-A29C-F79DDDEDD065}" uniqueName="10" name="userdetails.User Name" queryTableFieldId="10" dataDxfId="14"/>
    <tableColumn id="11" xr3:uid="{BE5E6F5C-2B71-4415-81AC-00C8387EF86D}" uniqueName="11" name="userdetails.Age" queryTableFieldId="11"/>
    <tableColumn id="12" xr3:uid="{8AC2C7C4-6BEC-4882-8585-A4E92E49B61B}" uniqueName="12" name="userdetails.Location" queryTableFieldId="12" dataDxfId="13"/>
    <tableColumn id="13" xr3:uid="{75553021-10C7-44BC-9474-82ED9635B673}" uniqueName="13" name="userdetails.Favorite Meal" queryTableFieldId="13" dataDxfId="12"/>
    <tableColumn id="14" xr3:uid="{914D9102-374E-4AF8-AA68-48BD944E196E}" uniqueName="14" name="userdetails.Total Orders" queryTableFieldId="14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63CE45-F519-45F2-89FB-F2F0740CE406}" name="cooking_user_merge9" displayName="cooking_user_merge9" ref="A1:O17" tableType="queryTable" totalsRowShown="0" headerRowDxfId="11">
  <autoFilter ref="A1:O17" xr:uid="{5A89C199-1848-484E-88EA-7EEC4A47AF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5" xr3:uid="{D2AE0C96-9337-4B1E-BD14-EE93EDCF5311}" uniqueName="15" name="Session ID" queryTableFieldId="1" dataDxfId="10"/>
    <tableColumn id="2" xr3:uid="{8ABBBF94-C7AF-4651-A086-1A4965360349}" uniqueName="2" name="User ID" queryTableFieldId="2" dataDxfId="9"/>
    <tableColumn id="10" xr3:uid="{336C4150-434F-4DA2-BD08-25CD8F617D61}" uniqueName="10" name="userdetails.User Name" queryTableFieldId="10" dataDxfId="8"/>
    <tableColumn id="3" xr3:uid="{4F627151-3987-42D0-AB4D-20D7F2F37FBE}" uniqueName="3" name="Dish Name" queryTableFieldId="3" dataDxfId="7"/>
    <tableColumn id="4" xr3:uid="{93FD8739-62DF-46EC-8F4B-062128C6B5AF}" uniqueName="4" name="Meal Type" queryTableFieldId="4" dataDxfId="6"/>
    <tableColumn id="7" xr3:uid="{9EF250BF-55DF-463D-9CF0-D45CCFA869DD}" uniqueName="7" name="Duration (mins)" queryTableFieldId="7"/>
    <tableColumn id="8" xr3:uid="{4FDE1073-F6D2-4F5E-8D82-AB48492F754E}" uniqueName="8" name="Session Rating" queryTableFieldId="8"/>
    <tableColumn id="11" xr3:uid="{8880F055-A622-4F87-A1A8-72AE37F56F5C}" uniqueName="11" name="userdetails.Age" queryTableFieldId="11"/>
    <tableColumn id="12" xr3:uid="{18B14A02-C591-43D8-8691-646771FB2CDC}" uniqueName="12" name="userdetails.Location" queryTableFieldId="12" dataDxfId="5"/>
    <tableColumn id="13" xr3:uid="{E84ABBFD-1C41-4B53-9797-378E38628927}" uniqueName="13" name="userdetails.Favorite Meal" queryTableFieldId="13" dataDxfId="4"/>
    <tableColumn id="14" xr3:uid="{94291D42-117A-4523-BB5B-A82C0C8099A5}" uniqueName="14" name="userdetails.Total Orders" queryTableFieldId="14"/>
    <tableColumn id="16" xr3:uid="{7B98E1C9-A522-4E2D-9059-2D31843F3934}" uniqueName="16" name="Order ID" queryTableFieldId="15" dataDxfId="3">
      <calculatedColumnFormula>INDEX(OrderDetails.csv!$A$2:$A$17,MATCH(cooking_user_merge9[[#This Row],[Session ID]],cooking_user_merge9[Session ID],0),1)</calculatedColumnFormula>
    </tableColumn>
    <tableColumn id="17" xr3:uid="{8CA7B839-0CB7-44E6-BA9D-19E9C4F79D94}" uniqueName="17" name="Rating" queryTableFieldId="16" dataDxfId="2">
      <calculatedColumnFormula>INDEX(OrderDetails.csv!$A$2:$J$17,MATCH(cooking_user_merge9[[#This Row],[Order ID]],OrderDetails.csv!$A$2:$A$17,0),9)</calculatedColumnFormula>
    </tableColumn>
    <tableColumn id="18" xr3:uid="{B7831B52-2E3B-4ED2-8881-A2D76F1F6FC0}" uniqueName="18" name="Amount (USD)" queryTableFieldId="17" dataDxfId="1">
      <calculatedColumnFormula>INDEX(OrderDetails.csv!$A$2:$J$17,MATCH(cooking_user_merge9[Order ID],OrderDetails.csv!$A$2:$A$17,0),7)</calculatedColumnFormula>
    </tableColumn>
    <tableColumn id="19" xr3:uid="{51350B77-12BC-4C3C-BCA2-4D7D94D22964}" uniqueName="19" name="Time of Day" queryTableFieldId="18" dataDxfId="0">
      <calculatedColumnFormula>INDEX(OrderDetails.csv!$A$2:$J$17,MATCH(cooking_user_merge9[Order ID],OrderDetails.csv!$A$2:$A$17,0),8)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8"/>
  <sheetViews>
    <sheetView topLeftCell="A2" workbookViewId="0">
      <selection activeCell="E26" sqref="E26"/>
    </sheetView>
  </sheetViews>
  <sheetFormatPr defaultColWidth="12.6640625" defaultRowHeight="15.75" customHeight="1" x14ac:dyDescent="0.25"/>
  <cols>
    <col min="1" max="1" width="7.44140625" bestFit="1" customWidth="1"/>
    <col min="2" max="2" width="20.88671875" bestFit="1" customWidth="1"/>
    <col min="3" max="4" width="18.88671875" bestFit="1" customWidth="1"/>
    <col min="5" max="5" width="20.88671875" bestFit="1" customWidth="1"/>
    <col min="6" max="6" width="12.33203125" bestFit="1" customWidth="1"/>
    <col min="7" max="7" width="16.6640625" bestFit="1" customWidth="1"/>
    <col min="8" max="8" width="12.5546875" bestFit="1" customWidth="1"/>
    <col min="9" max="9" width="12" bestFit="1" customWidth="1"/>
    <col min="10" max="12" width="2" bestFit="1" customWidth="1"/>
    <col min="13" max="13" width="13.33203125" bestFit="1" customWidth="1"/>
    <col min="14" max="15" width="18.88671875" bestFit="1" customWidth="1"/>
    <col min="16" max="16" width="3" bestFit="1" customWidth="1"/>
    <col min="17" max="17" width="11.33203125" bestFit="1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ht="13.2" x14ac:dyDescent="0.2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14" ht="13.2" x14ac:dyDescent="0.2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14" ht="13.2" x14ac:dyDescent="0.2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14" ht="13.2" x14ac:dyDescent="0.2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14" ht="13.2" x14ac:dyDescent="0.2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  <c r="M6" s="9" t="s">
        <v>110</v>
      </c>
      <c r="N6" t="s">
        <v>114</v>
      </c>
    </row>
    <row r="7" spans="1:14" ht="13.2" x14ac:dyDescent="0.2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  <c r="M7" s="10" t="s">
        <v>9</v>
      </c>
      <c r="N7" s="11">
        <v>12</v>
      </c>
    </row>
    <row r="8" spans="1:14" ht="13.2" x14ac:dyDescent="0.2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  <c r="M8" s="10" t="s">
        <v>21</v>
      </c>
      <c r="N8" s="11">
        <v>15</v>
      </c>
    </row>
    <row r="9" spans="1:14" ht="13.2" x14ac:dyDescent="0.2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  <c r="M9" s="10" t="s">
        <v>42</v>
      </c>
      <c r="N9" s="11">
        <v>14</v>
      </c>
    </row>
    <row r="10" spans="1:14" ht="13.2" x14ac:dyDescent="0.2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  <c r="M10" s="10" t="s">
        <v>109</v>
      </c>
      <c r="N10" s="11">
        <v>41</v>
      </c>
    </row>
    <row r="11" spans="1:14" ht="13.2" x14ac:dyDescent="0.2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  <row r="12" spans="1:14" ht="15.75" customHeight="1" x14ac:dyDescent="0.25">
      <c r="C12" s="5" t="s">
        <v>103</v>
      </c>
      <c r="I12" s="5" t="s">
        <v>8</v>
      </c>
    </row>
    <row r="13" spans="1:14" ht="15.75" customHeight="1" x14ac:dyDescent="0.25">
      <c r="C13">
        <f>AVERAGE(C2:C11)</f>
        <v>31.8</v>
      </c>
      <c r="I13">
        <f>SUM(I2:I11)</f>
        <v>94</v>
      </c>
    </row>
    <row r="14" spans="1:14" ht="15.75" customHeight="1" x14ac:dyDescent="0.25">
      <c r="D14" s="9" t="s">
        <v>114</v>
      </c>
    </row>
    <row r="15" spans="1:14" ht="15.75" customHeight="1" x14ac:dyDescent="0.25">
      <c r="D15">
        <v>94</v>
      </c>
    </row>
    <row r="17" spans="2:5" ht="15.75" customHeight="1" x14ac:dyDescent="0.25">
      <c r="D17" s="9" t="s">
        <v>110</v>
      </c>
      <c r="E17" t="s">
        <v>115</v>
      </c>
    </row>
    <row r="18" spans="2:5" ht="15.75" customHeight="1" x14ac:dyDescent="0.25">
      <c r="D18" s="10" t="s">
        <v>26</v>
      </c>
      <c r="E18">
        <v>2</v>
      </c>
    </row>
    <row r="19" spans="2:5" ht="15.75" customHeight="1" x14ac:dyDescent="0.25">
      <c r="D19" s="10" t="s">
        <v>14</v>
      </c>
      <c r="E19">
        <v>5</v>
      </c>
    </row>
    <row r="20" spans="2:5" ht="15.75" customHeight="1" x14ac:dyDescent="0.25">
      <c r="D20" s="10" t="s">
        <v>20</v>
      </c>
      <c r="E20">
        <v>3</v>
      </c>
    </row>
    <row r="21" spans="2:5" ht="15.75" customHeight="1" x14ac:dyDescent="0.25">
      <c r="D21" s="10" t="s">
        <v>109</v>
      </c>
      <c r="E21">
        <v>10</v>
      </c>
    </row>
    <row r="24" spans="2:5" ht="15.75" customHeight="1" x14ac:dyDescent="0.25">
      <c r="B24" s="9" t="s">
        <v>110</v>
      </c>
      <c r="C24" t="s">
        <v>114</v>
      </c>
    </row>
    <row r="25" spans="2:5" ht="15.75" customHeight="1" x14ac:dyDescent="0.25">
      <c r="B25" s="10" t="s">
        <v>26</v>
      </c>
      <c r="C25">
        <v>29</v>
      </c>
    </row>
    <row r="26" spans="2:5" ht="15.75" customHeight="1" x14ac:dyDescent="0.25">
      <c r="B26" s="10" t="s">
        <v>14</v>
      </c>
      <c r="C26">
        <v>42</v>
      </c>
    </row>
    <row r="27" spans="2:5" ht="15.75" customHeight="1" x14ac:dyDescent="0.25">
      <c r="B27" s="10" t="s">
        <v>20</v>
      </c>
      <c r="C27">
        <v>23</v>
      </c>
    </row>
    <row r="28" spans="2:5" ht="15.75" customHeight="1" x14ac:dyDescent="0.25">
      <c r="B28" s="10" t="s">
        <v>109</v>
      </c>
      <c r="C28">
        <v>94</v>
      </c>
    </row>
  </sheetData>
  <pageMargins left="0.7" right="0.7" top="0.75" bottom="0.75" header="0.3" footer="0.3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9"/>
  <sheetViews>
    <sheetView topLeftCell="A20" workbookViewId="0">
      <selection activeCell="G40" sqref="G40"/>
    </sheetView>
  </sheetViews>
  <sheetFormatPr defaultColWidth="12.6640625" defaultRowHeight="15.75" customHeight="1" x14ac:dyDescent="0.25"/>
  <cols>
    <col min="1" max="1" width="13.44140625" bestFit="1" customWidth="1"/>
    <col min="2" max="3" width="18.6640625" bestFit="1" customWidth="1"/>
    <col min="4" max="4" width="13.44140625" bestFit="1" customWidth="1"/>
    <col min="5" max="5" width="24.77734375" bestFit="1" customWidth="1"/>
    <col min="6" max="6" width="18.6640625" bestFit="1" customWidth="1"/>
    <col min="7" max="7" width="24.33203125" bestFit="1" customWidth="1"/>
    <col min="8" max="8" width="21" bestFit="1" customWidth="1"/>
    <col min="9" max="10" width="13.33203125" bestFit="1" customWidth="1"/>
    <col min="11" max="11" width="15.6640625" bestFit="1" customWidth="1"/>
    <col min="12" max="12" width="5.33203125" bestFit="1" customWidth="1"/>
    <col min="13" max="13" width="11.33203125" bestFit="1" customWidth="1"/>
  </cols>
  <sheetData>
    <row r="1" spans="1:11" ht="13.2" x14ac:dyDescent="0.25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11" ht="13.2" x14ac:dyDescent="0.2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</v>
      </c>
      <c r="H2" s="2">
        <v>4.5</v>
      </c>
    </row>
    <row r="3" spans="1:11" ht="13.2" x14ac:dyDescent="0.2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45627.513888888891</v>
      </c>
      <c r="G3" s="2">
        <v>20</v>
      </c>
      <c r="H3" s="2">
        <v>4</v>
      </c>
      <c r="J3" s="9" t="s">
        <v>110</v>
      </c>
      <c r="K3" t="s">
        <v>118</v>
      </c>
    </row>
    <row r="4" spans="1:11" ht="13.2" x14ac:dyDescent="0.2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45628.840277777781</v>
      </c>
      <c r="G4" s="2">
        <v>40</v>
      </c>
      <c r="H4" s="2">
        <v>4.8</v>
      </c>
      <c r="J4" s="10" t="s">
        <v>9</v>
      </c>
      <c r="K4" s="11">
        <v>3</v>
      </c>
    </row>
    <row r="5" spans="1:11" ht="13.2" x14ac:dyDescent="0.2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45628.333333333336</v>
      </c>
      <c r="G5" s="2">
        <v>30</v>
      </c>
      <c r="H5" s="2">
        <v>4.2</v>
      </c>
      <c r="J5" s="10" t="s">
        <v>15</v>
      </c>
      <c r="K5" s="11">
        <v>3</v>
      </c>
    </row>
    <row r="6" spans="1:11" ht="13.2" x14ac:dyDescent="0.2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</v>
      </c>
      <c r="H6" s="2">
        <v>4.7</v>
      </c>
      <c r="J6" s="10" t="s">
        <v>21</v>
      </c>
      <c r="K6" s="11">
        <v>3</v>
      </c>
    </row>
    <row r="7" spans="1:11" ht="13.2" x14ac:dyDescent="0.2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</v>
      </c>
      <c r="H7" s="2">
        <v>4.3</v>
      </c>
      <c r="J7" s="10" t="s">
        <v>27</v>
      </c>
      <c r="K7" s="11">
        <v>2</v>
      </c>
    </row>
    <row r="8" spans="1:11" ht="13.2" x14ac:dyDescent="0.2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4.5999999999999996</v>
      </c>
      <c r="J8" s="10" t="s">
        <v>32</v>
      </c>
      <c r="K8" s="11">
        <v>2</v>
      </c>
    </row>
    <row r="9" spans="1:11" ht="13.2" x14ac:dyDescent="0.2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45630.576388888891</v>
      </c>
      <c r="G9" s="2">
        <v>20</v>
      </c>
      <c r="H9" s="2">
        <v>4.4000000000000004</v>
      </c>
      <c r="J9" s="10" t="s">
        <v>37</v>
      </c>
      <c r="K9" s="11">
        <v>1</v>
      </c>
    </row>
    <row r="10" spans="1:11" ht="13.2" x14ac:dyDescent="0.2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4">
        <v>45631.819444444445</v>
      </c>
      <c r="G10" s="2">
        <v>40</v>
      </c>
      <c r="H10" s="2">
        <v>4.9000000000000004</v>
      </c>
      <c r="J10" s="10" t="s">
        <v>42</v>
      </c>
      <c r="K10" s="11">
        <v>1</v>
      </c>
    </row>
    <row r="11" spans="1:11" ht="13.2" x14ac:dyDescent="0.2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4">
        <v>45631.298611111109</v>
      </c>
      <c r="G11" s="2">
        <v>10</v>
      </c>
      <c r="H11" s="2">
        <v>4.0999999999999996</v>
      </c>
      <c r="J11" s="10" t="s">
        <v>47</v>
      </c>
      <c r="K11" s="11">
        <v>1</v>
      </c>
    </row>
    <row r="12" spans="1:11" ht="13.2" x14ac:dyDescent="0.2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</v>
      </c>
      <c r="H12" s="2">
        <v>4.5999999999999996</v>
      </c>
      <c r="J12" s="10" t="s">
        <v>109</v>
      </c>
      <c r="K12" s="11">
        <v>16</v>
      </c>
    </row>
    <row r="13" spans="1:11" ht="13.2" x14ac:dyDescent="0.2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</v>
      </c>
      <c r="H13" s="2">
        <v>4.7</v>
      </c>
    </row>
    <row r="14" spans="1:11" ht="13.2" x14ac:dyDescent="0.2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</row>
    <row r="15" spans="1:11" ht="13.2" x14ac:dyDescent="0.2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spans="1:11" ht="13.2" x14ac:dyDescent="0.2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45634.840277777781</v>
      </c>
      <c r="G16" s="2">
        <v>40</v>
      </c>
      <c r="H16" s="2">
        <v>5</v>
      </c>
    </row>
    <row r="17" spans="1:8" ht="13.2" x14ac:dyDescent="0.2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45634.576388888891</v>
      </c>
      <c r="G17" s="2">
        <v>20</v>
      </c>
      <c r="H17" s="2">
        <v>4.3</v>
      </c>
    </row>
    <row r="18" spans="1:8" ht="15.75" customHeight="1" x14ac:dyDescent="0.25">
      <c r="G18" s="5"/>
      <c r="H18" s="5"/>
    </row>
    <row r="19" spans="1:8" ht="15.75" customHeight="1" x14ac:dyDescent="0.25">
      <c r="A19" s="9" t="s">
        <v>110</v>
      </c>
      <c r="B19" t="s">
        <v>111</v>
      </c>
      <c r="G19" s="7"/>
      <c r="H19" s="6"/>
    </row>
    <row r="20" spans="1:8" ht="15.75" customHeight="1" x14ac:dyDescent="0.25">
      <c r="A20" s="10" t="s">
        <v>72</v>
      </c>
      <c r="B20">
        <v>3</v>
      </c>
    </row>
    <row r="21" spans="1:8" ht="15.75" customHeight="1" x14ac:dyDescent="0.25">
      <c r="A21" s="10" t="s">
        <v>74</v>
      </c>
      <c r="B21">
        <v>4</v>
      </c>
      <c r="G21" t="s">
        <v>112</v>
      </c>
    </row>
    <row r="22" spans="1:8" ht="15.75" customHeight="1" x14ac:dyDescent="0.25">
      <c r="A22" s="10" t="s">
        <v>84</v>
      </c>
      <c r="B22">
        <v>1</v>
      </c>
      <c r="D22" s="9" t="s">
        <v>110</v>
      </c>
      <c r="E22" t="s">
        <v>112</v>
      </c>
      <c r="F22" t="s">
        <v>111</v>
      </c>
      <c r="G22">
        <v>30.3125</v>
      </c>
    </row>
    <row r="23" spans="1:8" ht="15.75" customHeight="1" x14ac:dyDescent="0.25">
      <c r="A23" s="10" t="s">
        <v>76</v>
      </c>
      <c r="B23">
        <v>2</v>
      </c>
      <c r="D23" s="10" t="s">
        <v>72</v>
      </c>
      <c r="E23" s="11">
        <v>21.666666666666668</v>
      </c>
      <c r="F23" s="11">
        <v>3</v>
      </c>
    </row>
    <row r="24" spans="1:8" ht="15.75" customHeight="1" x14ac:dyDescent="0.25">
      <c r="A24" s="10" t="s">
        <v>70</v>
      </c>
      <c r="B24">
        <v>4</v>
      </c>
      <c r="D24" s="10" t="s">
        <v>74</v>
      </c>
      <c r="E24" s="11">
        <v>42.5</v>
      </c>
      <c r="F24" s="11">
        <v>4</v>
      </c>
      <c r="G24" t="s">
        <v>116</v>
      </c>
    </row>
    <row r="25" spans="1:8" ht="15.75" customHeight="1" x14ac:dyDescent="0.25">
      <c r="A25" s="10" t="s">
        <v>81</v>
      </c>
      <c r="B25">
        <v>2</v>
      </c>
      <c r="D25" s="10" t="s">
        <v>84</v>
      </c>
      <c r="E25" s="11">
        <v>10</v>
      </c>
      <c r="F25" s="11">
        <v>1</v>
      </c>
      <c r="G25">
        <v>4.5187499999999998</v>
      </c>
    </row>
    <row r="26" spans="1:8" ht="15.75" customHeight="1" x14ac:dyDescent="0.25">
      <c r="A26" s="10" t="s">
        <v>109</v>
      </c>
      <c r="B26">
        <v>16</v>
      </c>
      <c r="D26" s="10" t="s">
        <v>76</v>
      </c>
      <c r="E26" s="11">
        <v>30</v>
      </c>
      <c r="F26" s="11">
        <v>2</v>
      </c>
    </row>
    <row r="27" spans="1:8" ht="15.75" customHeight="1" x14ac:dyDescent="0.25">
      <c r="D27" s="10" t="s">
        <v>70</v>
      </c>
      <c r="E27" s="11">
        <v>35</v>
      </c>
      <c r="F27" s="11">
        <v>4</v>
      </c>
    </row>
    <row r="28" spans="1:8" ht="15.75" customHeight="1" x14ac:dyDescent="0.25">
      <c r="D28" s="10" t="s">
        <v>81</v>
      </c>
      <c r="E28" s="11">
        <v>20</v>
      </c>
      <c r="F28" s="11">
        <v>2</v>
      </c>
    </row>
    <row r="29" spans="1:8" ht="15.75" customHeight="1" x14ac:dyDescent="0.25">
      <c r="D29" s="10" t="s">
        <v>109</v>
      </c>
      <c r="E29" s="11">
        <v>30.3125</v>
      </c>
      <c r="F29" s="11">
        <v>16</v>
      </c>
    </row>
  </sheetData>
  <pageMargins left="0.7" right="0.7" top="0.75" bottom="0.75" header="0.3" footer="0.3"/>
  <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4"/>
  <sheetViews>
    <sheetView tabSelected="1" topLeftCell="A12" workbookViewId="0">
      <selection activeCell="E32" sqref="E32"/>
    </sheetView>
  </sheetViews>
  <sheetFormatPr defaultColWidth="12.6640625" defaultRowHeight="15.75" customHeight="1" x14ac:dyDescent="0.25"/>
  <cols>
    <col min="2" max="2" width="13.44140625" bestFit="1" customWidth="1"/>
    <col min="3" max="3" width="20.44140625" bestFit="1" customWidth="1"/>
    <col min="4" max="4" width="19.5546875" bestFit="1" customWidth="1"/>
    <col min="5" max="5" width="20.44140625" bestFit="1" customWidth="1"/>
    <col min="6" max="6" width="13.44140625" bestFit="1" customWidth="1"/>
    <col min="7" max="7" width="20.44140625" bestFit="1" customWidth="1"/>
    <col min="8" max="8" width="20.6640625" bestFit="1" customWidth="1"/>
    <col min="9" max="9" width="13.33203125" bestFit="1" customWidth="1"/>
    <col min="10" max="11" width="20.44140625" bestFit="1" customWidth="1"/>
    <col min="12" max="18" width="16.21875" bestFit="1" customWidth="1"/>
    <col min="19" max="19" width="11.33203125" bestFit="1" customWidth="1"/>
  </cols>
  <sheetData>
    <row r="1" spans="1:12" ht="13.2" x14ac:dyDescent="0.25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62</v>
      </c>
    </row>
    <row r="2" spans="1:12" ht="13.2" x14ac:dyDescent="0.25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97</v>
      </c>
      <c r="G2" s="2">
        <v>15</v>
      </c>
      <c r="H2" s="2" t="s">
        <v>98</v>
      </c>
      <c r="I2" s="2">
        <v>5</v>
      </c>
      <c r="J2" s="2" t="s">
        <v>69</v>
      </c>
    </row>
    <row r="3" spans="1:12" ht="13.2" x14ac:dyDescent="0.25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97</v>
      </c>
      <c r="G3" s="2">
        <v>10</v>
      </c>
      <c r="H3" s="2" t="s">
        <v>99</v>
      </c>
      <c r="I3" s="2">
        <v>4</v>
      </c>
      <c r="J3" s="2" t="s">
        <v>71</v>
      </c>
    </row>
    <row r="4" spans="1:12" ht="13.2" x14ac:dyDescent="0.25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100</v>
      </c>
      <c r="G4" s="2">
        <v>12.5</v>
      </c>
      <c r="H4" s="2" t="s">
        <v>98</v>
      </c>
      <c r="I4" s="2" t="s">
        <v>101</v>
      </c>
      <c r="J4" s="2" t="s">
        <v>73</v>
      </c>
      <c r="K4" s="9" t="s">
        <v>110</v>
      </c>
      <c r="L4" t="s">
        <v>122</v>
      </c>
    </row>
    <row r="5" spans="1:12" ht="13.2" x14ac:dyDescent="0.25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97</v>
      </c>
      <c r="G5" s="2">
        <v>8</v>
      </c>
      <c r="H5" s="2" t="s">
        <v>102</v>
      </c>
      <c r="I5" s="2">
        <v>4</v>
      </c>
      <c r="J5" s="2" t="s">
        <v>75</v>
      </c>
      <c r="K5" s="10" t="s">
        <v>120</v>
      </c>
      <c r="L5" s="11">
        <v>10</v>
      </c>
    </row>
    <row r="6" spans="1:12" ht="13.2" x14ac:dyDescent="0.25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97</v>
      </c>
      <c r="G6" s="2">
        <v>9</v>
      </c>
      <c r="H6" s="2" t="s">
        <v>99</v>
      </c>
      <c r="I6" s="2">
        <v>4</v>
      </c>
      <c r="J6" s="2" t="s">
        <v>77</v>
      </c>
      <c r="K6" s="10" t="s">
        <v>121</v>
      </c>
      <c r="L6" s="11">
        <v>4</v>
      </c>
    </row>
    <row r="7" spans="1:12" ht="13.2" x14ac:dyDescent="0.25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97</v>
      </c>
      <c r="G7" s="2">
        <v>14</v>
      </c>
      <c r="H7" s="2" t="s">
        <v>98</v>
      </c>
      <c r="I7" s="2">
        <v>4</v>
      </c>
      <c r="J7" s="2" t="s">
        <v>78</v>
      </c>
      <c r="K7" s="10" t="s">
        <v>101</v>
      </c>
      <c r="L7" s="11">
        <v>2</v>
      </c>
    </row>
    <row r="8" spans="1:12" ht="13.2" x14ac:dyDescent="0.25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97</v>
      </c>
      <c r="G8" s="2">
        <v>13.5</v>
      </c>
      <c r="H8" s="2" t="s">
        <v>98</v>
      </c>
      <c r="I8" s="2">
        <v>4</v>
      </c>
      <c r="J8" s="2" t="s">
        <v>79</v>
      </c>
      <c r="K8" s="10" t="s">
        <v>109</v>
      </c>
      <c r="L8" s="11">
        <v>16</v>
      </c>
    </row>
    <row r="9" spans="1:12" ht="13.2" x14ac:dyDescent="0.25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100</v>
      </c>
      <c r="G9" s="2">
        <v>11</v>
      </c>
      <c r="H9" s="2" t="s">
        <v>99</v>
      </c>
      <c r="I9" s="2" t="s">
        <v>101</v>
      </c>
      <c r="J9" s="2" t="s">
        <v>80</v>
      </c>
    </row>
    <row r="10" spans="1:12" ht="13.2" x14ac:dyDescent="0.25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97</v>
      </c>
      <c r="G10" s="2">
        <v>12</v>
      </c>
      <c r="H10" s="2" t="s">
        <v>98</v>
      </c>
      <c r="I10" s="2">
        <v>5</v>
      </c>
      <c r="J10" s="2" t="s">
        <v>82</v>
      </c>
    </row>
    <row r="11" spans="1:12" ht="13.2" x14ac:dyDescent="0.25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97</v>
      </c>
      <c r="G11" s="2">
        <v>7</v>
      </c>
      <c r="H11" s="2" t="s">
        <v>102</v>
      </c>
      <c r="I11" s="2">
        <v>4</v>
      </c>
      <c r="J11" s="2" t="s">
        <v>83</v>
      </c>
    </row>
    <row r="12" spans="1:12" ht="13.2" x14ac:dyDescent="0.25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97</v>
      </c>
      <c r="G12" s="2">
        <v>8.5</v>
      </c>
      <c r="H12" s="2" t="s">
        <v>102</v>
      </c>
      <c r="I12" s="2">
        <v>4</v>
      </c>
      <c r="J12" s="2" t="s">
        <v>85</v>
      </c>
    </row>
    <row r="13" spans="1:12" ht="13.2" x14ac:dyDescent="0.25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97</v>
      </c>
      <c r="G13" s="2">
        <v>12.5</v>
      </c>
      <c r="H13" s="2" t="s">
        <v>98</v>
      </c>
      <c r="I13" s="2">
        <v>4</v>
      </c>
      <c r="J13" s="2" t="s">
        <v>86</v>
      </c>
    </row>
    <row r="14" spans="1:12" ht="13.2" x14ac:dyDescent="0.25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97</v>
      </c>
      <c r="G14" s="2">
        <v>9</v>
      </c>
      <c r="H14" s="2" t="s">
        <v>99</v>
      </c>
      <c r="I14" s="2">
        <v>4</v>
      </c>
      <c r="J14" s="2" t="s">
        <v>87</v>
      </c>
    </row>
    <row r="15" spans="1:12" ht="13.2" x14ac:dyDescent="0.25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97</v>
      </c>
      <c r="G15" s="2">
        <v>13</v>
      </c>
      <c r="H15" s="2" t="s">
        <v>98</v>
      </c>
      <c r="I15" s="2">
        <v>5</v>
      </c>
      <c r="J15" s="2" t="s">
        <v>88</v>
      </c>
    </row>
    <row r="16" spans="1:12" ht="13.2" x14ac:dyDescent="0.25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97</v>
      </c>
      <c r="G16" s="2">
        <v>14</v>
      </c>
      <c r="H16" s="2" t="s">
        <v>98</v>
      </c>
      <c r="I16" s="2">
        <v>5</v>
      </c>
      <c r="J16" s="2" t="s">
        <v>89</v>
      </c>
    </row>
    <row r="17" spans="1:10" ht="13.2" x14ac:dyDescent="0.25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97</v>
      </c>
      <c r="G17" s="2">
        <v>11</v>
      </c>
      <c r="H17" s="2" t="s">
        <v>99</v>
      </c>
      <c r="I17" s="2">
        <v>4</v>
      </c>
      <c r="J17" s="2" t="s">
        <v>90</v>
      </c>
    </row>
    <row r="19" spans="1:10" ht="15.75" customHeight="1" x14ac:dyDescent="0.25">
      <c r="C19" t="s">
        <v>113</v>
      </c>
      <c r="F19" s="9" t="s">
        <v>110</v>
      </c>
      <c r="G19" t="s">
        <v>117</v>
      </c>
      <c r="I19" s="9" t="s">
        <v>110</v>
      </c>
      <c r="J19" t="s">
        <v>113</v>
      </c>
    </row>
    <row r="20" spans="1:10" ht="15.75" customHeight="1" x14ac:dyDescent="0.25">
      <c r="C20">
        <v>180</v>
      </c>
      <c r="F20" s="10" t="s">
        <v>100</v>
      </c>
      <c r="G20">
        <v>2</v>
      </c>
      <c r="I20" s="10" t="s">
        <v>9</v>
      </c>
      <c r="J20">
        <v>35</v>
      </c>
    </row>
    <row r="21" spans="1:10" ht="15.75" customHeight="1" x14ac:dyDescent="0.25">
      <c r="F21" s="10" t="s">
        <v>97</v>
      </c>
      <c r="G21">
        <v>14</v>
      </c>
      <c r="I21" s="10" t="s">
        <v>15</v>
      </c>
      <c r="J21">
        <v>31</v>
      </c>
    </row>
    <row r="22" spans="1:10" ht="15.75" customHeight="1" x14ac:dyDescent="0.25">
      <c r="C22" s="9" t="s">
        <v>110</v>
      </c>
      <c r="D22" t="s">
        <v>119</v>
      </c>
      <c r="F22" s="10" t="s">
        <v>109</v>
      </c>
      <c r="G22">
        <v>16</v>
      </c>
      <c r="I22" s="10" t="s">
        <v>21</v>
      </c>
      <c r="J22">
        <v>32</v>
      </c>
    </row>
    <row r="23" spans="1:10" ht="15.75" customHeight="1" x14ac:dyDescent="0.25">
      <c r="C23" s="10" t="s">
        <v>99</v>
      </c>
      <c r="D23" s="11">
        <v>5</v>
      </c>
      <c r="I23" s="10" t="s">
        <v>27</v>
      </c>
      <c r="J23">
        <v>21.5</v>
      </c>
    </row>
    <row r="24" spans="1:10" ht="15.75" customHeight="1" x14ac:dyDescent="0.25">
      <c r="C24" s="10" t="s">
        <v>102</v>
      </c>
      <c r="D24" s="11">
        <v>3</v>
      </c>
      <c r="I24" s="10" t="s">
        <v>32</v>
      </c>
      <c r="J24">
        <v>22.5</v>
      </c>
    </row>
    <row r="25" spans="1:10" ht="15.75" customHeight="1" x14ac:dyDescent="0.25">
      <c r="C25" s="10" t="s">
        <v>98</v>
      </c>
      <c r="D25" s="11">
        <v>8</v>
      </c>
      <c r="F25" s="9" t="s">
        <v>93</v>
      </c>
      <c r="G25" t="s" vm="1">
        <v>97</v>
      </c>
      <c r="I25" s="10" t="s">
        <v>37</v>
      </c>
      <c r="J25">
        <v>13</v>
      </c>
    </row>
    <row r="26" spans="1:10" ht="15.75" customHeight="1" x14ac:dyDescent="0.25">
      <c r="C26" s="10" t="s">
        <v>109</v>
      </c>
      <c r="D26" s="11">
        <v>16</v>
      </c>
      <c r="I26" s="10" t="s">
        <v>42</v>
      </c>
      <c r="J26">
        <v>14</v>
      </c>
    </row>
    <row r="27" spans="1:10" ht="15.75" customHeight="1" x14ac:dyDescent="0.25">
      <c r="F27" s="9" t="s">
        <v>110</v>
      </c>
      <c r="G27" t="s">
        <v>113</v>
      </c>
      <c r="I27" s="10" t="s">
        <v>47</v>
      </c>
      <c r="J27">
        <v>11</v>
      </c>
    </row>
    <row r="28" spans="1:10" ht="15.75" customHeight="1" x14ac:dyDescent="0.25">
      <c r="F28" s="10" t="s">
        <v>72</v>
      </c>
      <c r="G28" s="11">
        <v>28</v>
      </c>
      <c r="I28" s="10" t="s">
        <v>109</v>
      </c>
      <c r="J28">
        <v>180</v>
      </c>
    </row>
    <row r="29" spans="1:10" ht="15.75" customHeight="1" x14ac:dyDescent="0.25">
      <c r="F29" s="10" t="s">
        <v>74</v>
      </c>
      <c r="G29" s="11">
        <v>38.5</v>
      </c>
    </row>
    <row r="30" spans="1:10" ht="15.75" customHeight="1" x14ac:dyDescent="0.25">
      <c r="F30" s="10" t="s">
        <v>84</v>
      </c>
      <c r="G30" s="11">
        <v>7</v>
      </c>
    </row>
    <row r="31" spans="1:10" ht="15.75" customHeight="1" x14ac:dyDescent="0.25">
      <c r="F31" s="10" t="s">
        <v>76</v>
      </c>
      <c r="G31" s="11">
        <v>16.5</v>
      </c>
    </row>
    <row r="32" spans="1:10" ht="15.75" customHeight="1" x14ac:dyDescent="0.25">
      <c r="F32" s="10" t="s">
        <v>70</v>
      </c>
      <c r="G32" s="11">
        <v>55.5</v>
      </c>
    </row>
    <row r="33" spans="6:7" ht="15.75" customHeight="1" x14ac:dyDescent="0.25">
      <c r="F33" s="10" t="s">
        <v>81</v>
      </c>
      <c r="G33" s="11">
        <v>11</v>
      </c>
    </row>
    <row r="34" spans="6:7" ht="15.75" customHeight="1" x14ac:dyDescent="0.25">
      <c r="F34" s="10" t="s">
        <v>109</v>
      </c>
      <c r="G34" s="11">
        <v>156.5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1836-F986-45EF-8B35-981CB3C0976A}">
  <dimension ref="A1:K17"/>
  <sheetViews>
    <sheetView topLeftCell="C1" workbookViewId="0">
      <selection sqref="A1:O17"/>
    </sheetView>
  </sheetViews>
  <sheetFormatPr defaultRowHeight="13.2" x14ac:dyDescent="0.25"/>
  <cols>
    <col min="1" max="1" width="12.44140625" bestFit="1" customWidth="1"/>
    <col min="2" max="2" width="9.6640625" bestFit="1" customWidth="1"/>
    <col min="3" max="3" width="13.44140625" bestFit="1" customWidth="1"/>
    <col min="4" max="4" width="11.88671875" bestFit="1" customWidth="1"/>
    <col min="5" max="5" width="16.88671875" bestFit="1" customWidth="1"/>
    <col min="6" max="6" width="17.109375" bestFit="1" customWidth="1"/>
    <col min="7" max="7" width="29.21875" bestFit="1" customWidth="1"/>
    <col min="8" max="8" width="31.77734375" bestFit="1" customWidth="1"/>
    <col min="9" max="9" width="18.88671875" bestFit="1" customWidth="1"/>
    <col min="10" max="10" width="23" bestFit="1" customWidth="1"/>
    <col min="11" max="14" width="5.33203125" bestFit="1" customWidth="1"/>
    <col min="15" max="15" width="11.33203125" bestFit="1" customWidth="1"/>
  </cols>
  <sheetData>
    <row r="1" spans="1:11" x14ac:dyDescent="0.25">
      <c r="A1" s="8" t="s">
        <v>62</v>
      </c>
      <c r="B1" s="8" t="s">
        <v>0</v>
      </c>
      <c r="C1" s="8" t="s">
        <v>63</v>
      </c>
      <c r="D1" s="8" t="s">
        <v>64</v>
      </c>
      <c r="E1" s="8" t="s">
        <v>67</v>
      </c>
      <c r="F1" s="8" t="s">
        <v>68</v>
      </c>
      <c r="G1" s="8" t="s">
        <v>104</v>
      </c>
      <c r="H1" s="8" t="s">
        <v>105</v>
      </c>
      <c r="I1" s="8" t="s">
        <v>106</v>
      </c>
      <c r="J1" s="8" t="s">
        <v>107</v>
      </c>
      <c r="K1" s="8" t="s">
        <v>108</v>
      </c>
    </row>
    <row r="2" spans="1:11" x14ac:dyDescent="0.25">
      <c r="A2" t="s">
        <v>69</v>
      </c>
      <c r="B2" t="s">
        <v>9</v>
      </c>
      <c r="C2" t="s">
        <v>70</v>
      </c>
      <c r="D2" t="s">
        <v>14</v>
      </c>
      <c r="E2">
        <v>30</v>
      </c>
      <c r="F2">
        <v>4.5</v>
      </c>
      <c r="G2" t="s">
        <v>10</v>
      </c>
      <c r="H2">
        <v>28</v>
      </c>
      <c r="I2" t="s">
        <v>11</v>
      </c>
      <c r="J2" t="s">
        <v>14</v>
      </c>
      <c r="K2">
        <v>12</v>
      </c>
    </row>
    <row r="3" spans="1:11" x14ac:dyDescent="0.25">
      <c r="A3" t="s">
        <v>75</v>
      </c>
      <c r="B3" t="s">
        <v>9</v>
      </c>
      <c r="C3" t="s">
        <v>76</v>
      </c>
      <c r="D3" t="s">
        <v>26</v>
      </c>
      <c r="E3">
        <v>30</v>
      </c>
      <c r="F3">
        <v>4.2</v>
      </c>
      <c r="G3" t="s">
        <v>10</v>
      </c>
      <c r="H3">
        <v>28</v>
      </c>
      <c r="I3" t="s">
        <v>11</v>
      </c>
      <c r="J3" t="s">
        <v>14</v>
      </c>
      <c r="K3">
        <v>12</v>
      </c>
    </row>
    <row r="4" spans="1:11" x14ac:dyDescent="0.25">
      <c r="A4" t="s">
        <v>82</v>
      </c>
      <c r="B4" t="s">
        <v>9</v>
      </c>
      <c r="C4" t="s">
        <v>74</v>
      </c>
      <c r="D4" t="s">
        <v>14</v>
      </c>
      <c r="E4">
        <v>40</v>
      </c>
      <c r="F4">
        <v>4.9000000000000004</v>
      </c>
      <c r="G4" t="s">
        <v>10</v>
      </c>
      <c r="H4">
        <v>28</v>
      </c>
      <c r="I4" t="s">
        <v>11</v>
      </c>
      <c r="J4" t="s">
        <v>14</v>
      </c>
      <c r="K4">
        <v>12</v>
      </c>
    </row>
    <row r="5" spans="1:11" x14ac:dyDescent="0.25">
      <c r="A5" t="s">
        <v>71</v>
      </c>
      <c r="B5" t="s">
        <v>15</v>
      </c>
      <c r="C5" t="s">
        <v>72</v>
      </c>
      <c r="D5" t="s">
        <v>20</v>
      </c>
      <c r="E5">
        <v>20</v>
      </c>
      <c r="F5">
        <v>4</v>
      </c>
      <c r="G5" t="s">
        <v>16</v>
      </c>
      <c r="H5">
        <v>35</v>
      </c>
      <c r="I5" t="s">
        <v>17</v>
      </c>
      <c r="J5" t="s">
        <v>20</v>
      </c>
      <c r="K5">
        <v>8</v>
      </c>
    </row>
    <row r="6" spans="1:11" x14ac:dyDescent="0.25">
      <c r="A6" t="s">
        <v>78</v>
      </c>
      <c r="B6" t="s">
        <v>15</v>
      </c>
      <c r="C6" t="s">
        <v>70</v>
      </c>
      <c r="D6" t="s">
        <v>14</v>
      </c>
      <c r="E6">
        <v>30</v>
      </c>
      <c r="F6">
        <v>4.3</v>
      </c>
      <c r="G6" t="s">
        <v>16</v>
      </c>
      <c r="H6">
        <v>35</v>
      </c>
      <c r="I6" t="s">
        <v>17</v>
      </c>
      <c r="J6" t="s">
        <v>20</v>
      </c>
      <c r="K6">
        <v>8</v>
      </c>
    </row>
    <row r="7" spans="1:11" x14ac:dyDescent="0.25">
      <c r="A7" t="s">
        <v>83</v>
      </c>
      <c r="B7" t="s">
        <v>15</v>
      </c>
      <c r="C7" t="s">
        <v>84</v>
      </c>
      <c r="D7" t="s">
        <v>26</v>
      </c>
      <c r="E7">
        <v>10</v>
      </c>
      <c r="F7">
        <v>4.0999999999999996</v>
      </c>
      <c r="G7" t="s">
        <v>16</v>
      </c>
      <c r="H7">
        <v>35</v>
      </c>
      <c r="I7" t="s">
        <v>17</v>
      </c>
      <c r="J7" t="s">
        <v>20</v>
      </c>
      <c r="K7">
        <v>8</v>
      </c>
    </row>
    <row r="8" spans="1:11" x14ac:dyDescent="0.25">
      <c r="A8" t="s">
        <v>73</v>
      </c>
      <c r="B8" t="s">
        <v>21</v>
      </c>
      <c r="C8" t="s">
        <v>74</v>
      </c>
      <c r="D8" t="s">
        <v>14</v>
      </c>
      <c r="E8">
        <v>40</v>
      </c>
      <c r="F8">
        <v>4.8</v>
      </c>
      <c r="G8" t="s">
        <v>22</v>
      </c>
      <c r="H8">
        <v>42</v>
      </c>
      <c r="I8" t="s">
        <v>23</v>
      </c>
      <c r="J8" t="s">
        <v>26</v>
      </c>
      <c r="K8">
        <v>15</v>
      </c>
    </row>
    <row r="9" spans="1:11" x14ac:dyDescent="0.25">
      <c r="A9" t="s">
        <v>80</v>
      </c>
      <c r="B9" t="s">
        <v>21</v>
      </c>
      <c r="C9" t="s">
        <v>81</v>
      </c>
      <c r="D9" t="s">
        <v>20</v>
      </c>
      <c r="E9">
        <v>20</v>
      </c>
      <c r="F9">
        <v>4.4000000000000004</v>
      </c>
      <c r="G9" t="s">
        <v>22</v>
      </c>
      <c r="H9">
        <v>42</v>
      </c>
      <c r="I9" t="s">
        <v>23</v>
      </c>
      <c r="J9" t="s">
        <v>26</v>
      </c>
      <c r="K9">
        <v>15</v>
      </c>
    </row>
    <row r="10" spans="1:11" x14ac:dyDescent="0.25">
      <c r="A10" t="s">
        <v>85</v>
      </c>
      <c r="B10" t="s">
        <v>21</v>
      </c>
      <c r="C10" t="s">
        <v>76</v>
      </c>
      <c r="D10" t="s">
        <v>26</v>
      </c>
      <c r="E10">
        <v>30</v>
      </c>
      <c r="F10">
        <v>4.5999999999999996</v>
      </c>
      <c r="G10" t="s">
        <v>22</v>
      </c>
      <c r="H10">
        <v>42</v>
      </c>
      <c r="I10" t="s">
        <v>23</v>
      </c>
      <c r="J10" t="s">
        <v>26</v>
      </c>
      <c r="K10">
        <v>15</v>
      </c>
    </row>
    <row r="11" spans="1:11" x14ac:dyDescent="0.25">
      <c r="A11" t="s">
        <v>77</v>
      </c>
      <c r="B11" t="s">
        <v>27</v>
      </c>
      <c r="C11" t="s">
        <v>72</v>
      </c>
      <c r="D11" t="s">
        <v>20</v>
      </c>
      <c r="E11">
        <v>15</v>
      </c>
      <c r="F11">
        <v>4.7</v>
      </c>
      <c r="G11" t="s">
        <v>28</v>
      </c>
      <c r="H11">
        <v>27</v>
      </c>
      <c r="I11" t="s">
        <v>29</v>
      </c>
      <c r="J11" t="s">
        <v>14</v>
      </c>
      <c r="K11">
        <v>10</v>
      </c>
    </row>
    <row r="12" spans="1:11" x14ac:dyDescent="0.25">
      <c r="A12" t="s">
        <v>79</v>
      </c>
      <c r="B12" t="s">
        <v>32</v>
      </c>
      <c r="C12" t="s">
        <v>74</v>
      </c>
      <c r="D12" t="s">
        <v>14</v>
      </c>
      <c r="E12">
        <v>45</v>
      </c>
      <c r="F12">
        <v>4.5999999999999996</v>
      </c>
      <c r="G12" t="s">
        <v>33</v>
      </c>
      <c r="H12">
        <v>30</v>
      </c>
      <c r="I12" t="s">
        <v>34</v>
      </c>
      <c r="J12" t="s">
        <v>20</v>
      </c>
      <c r="K12">
        <v>9</v>
      </c>
    </row>
    <row r="13" spans="1:11" x14ac:dyDescent="0.25">
      <c r="A13" t="s">
        <v>86</v>
      </c>
      <c r="B13" t="s">
        <v>27</v>
      </c>
      <c r="C13" t="s">
        <v>70</v>
      </c>
      <c r="D13" t="s">
        <v>14</v>
      </c>
      <c r="E13">
        <v>40</v>
      </c>
      <c r="F13">
        <v>4.7</v>
      </c>
      <c r="G13" t="s">
        <v>28</v>
      </c>
      <c r="H13">
        <v>27</v>
      </c>
      <c r="I13" t="s">
        <v>29</v>
      </c>
      <c r="J13" t="s">
        <v>14</v>
      </c>
      <c r="K13">
        <v>10</v>
      </c>
    </row>
    <row r="14" spans="1:11" x14ac:dyDescent="0.25">
      <c r="A14" t="s">
        <v>87</v>
      </c>
      <c r="B14" t="s">
        <v>32</v>
      </c>
      <c r="C14" t="s">
        <v>72</v>
      </c>
      <c r="D14" t="s">
        <v>20</v>
      </c>
      <c r="E14">
        <v>30</v>
      </c>
      <c r="F14">
        <v>4.4000000000000004</v>
      </c>
      <c r="G14" t="s">
        <v>33</v>
      </c>
      <c r="H14">
        <v>30</v>
      </c>
      <c r="I14" t="s">
        <v>34</v>
      </c>
      <c r="J14" t="s">
        <v>20</v>
      </c>
      <c r="K14">
        <v>9</v>
      </c>
    </row>
    <row r="15" spans="1:11" x14ac:dyDescent="0.25">
      <c r="A15" t="s">
        <v>88</v>
      </c>
      <c r="B15" t="s">
        <v>37</v>
      </c>
      <c r="C15" t="s">
        <v>74</v>
      </c>
      <c r="D15" t="s">
        <v>14</v>
      </c>
      <c r="E15">
        <v>45</v>
      </c>
      <c r="F15">
        <v>4.8</v>
      </c>
      <c r="G15" t="s">
        <v>38</v>
      </c>
      <c r="H15">
        <v>25</v>
      </c>
      <c r="I15" t="s">
        <v>39</v>
      </c>
      <c r="J15" t="s">
        <v>14</v>
      </c>
      <c r="K15">
        <v>7</v>
      </c>
    </row>
    <row r="16" spans="1:11" x14ac:dyDescent="0.25">
      <c r="A16" t="s">
        <v>89</v>
      </c>
      <c r="B16" t="s">
        <v>42</v>
      </c>
      <c r="C16" t="s">
        <v>70</v>
      </c>
      <c r="D16" t="s">
        <v>14</v>
      </c>
      <c r="E16">
        <v>40</v>
      </c>
      <c r="F16">
        <v>5</v>
      </c>
      <c r="G16" t="s">
        <v>43</v>
      </c>
      <c r="H16">
        <v>38</v>
      </c>
      <c r="I16" t="s">
        <v>44</v>
      </c>
      <c r="J16" t="s">
        <v>26</v>
      </c>
      <c r="K16">
        <v>14</v>
      </c>
    </row>
    <row r="17" spans="1:11" x14ac:dyDescent="0.25">
      <c r="A17" t="s">
        <v>90</v>
      </c>
      <c r="B17" t="s">
        <v>47</v>
      </c>
      <c r="C17" t="s">
        <v>81</v>
      </c>
      <c r="D17" t="s">
        <v>20</v>
      </c>
      <c r="E17">
        <v>20</v>
      </c>
      <c r="F17">
        <v>4.3</v>
      </c>
      <c r="G17" t="s">
        <v>48</v>
      </c>
      <c r="H17">
        <v>31</v>
      </c>
      <c r="I17" t="s">
        <v>49</v>
      </c>
      <c r="J17" t="s">
        <v>14</v>
      </c>
      <c r="K17">
        <v>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C774-6283-450F-A172-7DFA7C14E547}">
  <dimension ref="A1:O17"/>
  <sheetViews>
    <sheetView topLeftCell="E1" workbookViewId="0">
      <selection activeCell="I25" sqref="I25"/>
    </sheetView>
  </sheetViews>
  <sheetFormatPr defaultRowHeight="13.2" x14ac:dyDescent="0.25"/>
  <cols>
    <col min="1" max="1" width="12.44140625" bestFit="1" customWidth="1"/>
    <col min="2" max="2" width="9.6640625" bestFit="1" customWidth="1"/>
    <col min="3" max="3" width="13.44140625" bestFit="1" customWidth="1"/>
    <col min="4" max="4" width="11.88671875" bestFit="1" customWidth="1"/>
    <col min="5" max="5" width="16.88671875" bestFit="1" customWidth="1"/>
    <col min="6" max="6" width="16.44140625" bestFit="1" customWidth="1"/>
    <col min="7" max="7" width="23.109375" bestFit="1" customWidth="1"/>
    <col min="8" max="8" width="16.77734375" bestFit="1" customWidth="1"/>
    <col min="9" max="9" width="21.109375" bestFit="1" customWidth="1"/>
    <col min="10" max="10" width="25.21875" bestFit="1" customWidth="1"/>
    <col min="11" max="11" width="24.6640625" bestFit="1" customWidth="1"/>
    <col min="14" max="14" width="13.6640625" bestFit="1" customWidth="1"/>
    <col min="15" max="15" width="11.21875" bestFit="1" customWidth="1"/>
  </cols>
  <sheetData>
    <row r="1" spans="1:15" x14ac:dyDescent="0.25">
      <c r="A1" s="8" t="s">
        <v>62</v>
      </c>
      <c r="B1" s="8" t="s">
        <v>0</v>
      </c>
      <c r="C1" s="8" t="s">
        <v>104</v>
      </c>
      <c r="D1" s="8" t="s">
        <v>63</v>
      </c>
      <c r="E1" s="8" t="s">
        <v>64</v>
      </c>
      <c r="F1" s="8" t="s">
        <v>67</v>
      </c>
      <c r="G1" s="8" t="s">
        <v>68</v>
      </c>
      <c r="H1" s="8" t="s">
        <v>105</v>
      </c>
      <c r="I1" s="8" t="s">
        <v>106</v>
      </c>
      <c r="J1" s="8" t="s">
        <v>107</v>
      </c>
      <c r="K1" s="8" t="s">
        <v>108</v>
      </c>
      <c r="L1" s="1" t="s">
        <v>91</v>
      </c>
      <c r="M1" s="1" t="s">
        <v>96</v>
      </c>
      <c r="N1" s="1" t="s">
        <v>94</v>
      </c>
      <c r="O1" s="1" t="s">
        <v>95</v>
      </c>
    </row>
    <row r="2" spans="1:15" x14ac:dyDescent="0.25">
      <c r="A2" t="s">
        <v>69</v>
      </c>
      <c r="B2" t="s">
        <v>9</v>
      </c>
      <c r="C2" t="s">
        <v>10</v>
      </c>
      <c r="D2" t="s">
        <v>70</v>
      </c>
      <c r="E2" t="s">
        <v>14</v>
      </c>
      <c r="F2">
        <v>30</v>
      </c>
      <c r="G2">
        <v>4.5</v>
      </c>
      <c r="H2">
        <v>28</v>
      </c>
      <c r="I2" t="s">
        <v>11</v>
      </c>
      <c r="J2" t="s">
        <v>14</v>
      </c>
      <c r="K2">
        <v>12</v>
      </c>
      <c r="L2">
        <f>INDEX(OrderDetails.csv!$A$2:$A$17,MATCH(cooking_user_merge9[[#This Row],[Session ID]],cooking_user_merge9[Session ID],0),1)</f>
        <v>1001</v>
      </c>
      <c r="M2">
        <f>INDEX(OrderDetails.csv!$A$2:$J$17,MATCH(cooking_user_merge9[[#This Row],[Order ID]],OrderDetails.csv!$A$2:$A$17,0),9)</f>
        <v>5</v>
      </c>
      <c r="N2">
        <f>INDEX(OrderDetails.csv!$A$2:$J$17,MATCH(cooking_user_merge9[Order ID],OrderDetails.csv!$A$2:$A$17,0),7)</f>
        <v>15</v>
      </c>
      <c r="O2" t="str">
        <f>INDEX(OrderDetails.csv!$A$2:$J$17,MATCH(cooking_user_merge9[Order ID],OrderDetails.csv!$A$2:$A$17,0),8)</f>
        <v>Night</v>
      </c>
    </row>
    <row r="3" spans="1:15" x14ac:dyDescent="0.25">
      <c r="A3" t="s">
        <v>75</v>
      </c>
      <c r="B3" t="s">
        <v>9</v>
      </c>
      <c r="C3" t="s">
        <v>10</v>
      </c>
      <c r="D3" t="s">
        <v>76</v>
      </c>
      <c r="E3" t="s">
        <v>26</v>
      </c>
      <c r="F3">
        <v>30</v>
      </c>
      <c r="G3">
        <v>4.2</v>
      </c>
      <c r="H3">
        <v>28</v>
      </c>
      <c r="I3" t="s">
        <v>11</v>
      </c>
      <c r="J3" t="s">
        <v>14</v>
      </c>
      <c r="K3">
        <v>12</v>
      </c>
      <c r="L3">
        <f>INDEX(OrderDetails.csv!$A$2:$A$17,MATCH(cooking_user_merge9[[#This Row],[Session ID]],cooking_user_merge9[Session ID],0),1)</f>
        <v>1002</v>
      </c>
      <c r="M3">
        <f>INDEX(OrderDetails.csv!$A$2:$J$17,MATCH(cooking_user_merge9[[#This Row],[Order ID]],OrderDetails.csv!$A$2:$A$17,0),9)</f>
        <v>4</v>
      </c>
      <c r="N3">
        <f>INDEX(OrderDetails.csv!$A$2:$J$17,MATCH(cooking_user_merge9[Order ID],OrderDetails.csv!$A$2:$A$17,0),7)</f>
        <v>10</v>
      </c>
      <c r="O3" t="str">
        <f>INDEX(OrderDetails.csv!$A$2:$J$17,MATCH(cooking_user_merge9[Order ID],OrderDetails.csv!$A$2:$A$17,0),8)</f>
        <v>Day</v>
      </c>
    </row>
    <row r="4" spans="1:15" x14ac:dyDescent="0.25">
      <c r="A4" t="s">
        <v>82</v>
      </c>
      <c r="B4" t="s">
        <v>9</v>
      </c>
      <c r="C4" t="s">
        <v>10</v>
      </c>
      <c r="D4" t="s">
        <v>74</v>
      </c>
      <c r="E4" t="s">
        <v>14</v>
      </c>
      <c r="F4">
        <v>40</v>
      </c>
      <c r="G4">
        <v>4.9000000000000004</v>
      </c>
      <c r="H4">
        <v>28</v>
      </c>
      <c r="I4" t="s">
        <v>11</v>
      </c>
      <c r="J4" t="s">
        <v>14</v>
      </c>
      <c r="K4">
        <v>12</v>
      </c>
      <c r="L4">
        <f>INDEX(OrderDetails.csv!$A$2:$A$17,MATCH(cooking_user_merge9[[#This Row],[Session ID]],cooking_user_merge9[Session ID],0),1)</f>
        <v>1003</v>
      </c>
      <c r="M4" t="str">
        <f>INDEX(OrderDetails.csv!$A$2:$J$17,MATCH(cooking_user_merge9[[#This Row],[Order ID]],OrderDetails.csv!$A$2:$A$17,0),9)</f>
        <v>N/A</v>
      </c>
      <c r="N4">
        <f>INDEX(OrderDetails.csv!$A$2:$J$17,MATCH(cooking_user_merge9[Order ID],OrderDetails.csv!$A$2:$A$17,0),7)</f>
        <v>12.5</v>
      </c>
      <c r="O4" t="str">
        <f>INDEX(OrderDetails.csv!$A$2:$J$17,MATCH(cooking_user_merge9[Order ID],OrderDetails.csv!$A$2:$A$17,0),8)</f>
        <v>Night</v>
      </c>
    </row>
    <row r="5" spans="1:15" x14ac:dyDescent="0.25">
      <c r="A5" t="s">
        <v>71</v>
      </c>
      <c r="B5" t="s">
        <v>15</v>
      </c>
      <c r="C5" t="s">
        <v>16</v>
      </c>
      <c r="D5" t="s">
        <v>72</v>
      </c>
      <c r="E5" t="s">
        <v>20</v>
      </c>
      <c r="F5">
        <v>20</v>
      </c>
      <c r="G5">
        <v>4</v>
      </c>
      <c r="H5">
        <v>35</v>
      </c>
      <c r="I5" t="s">
        <v>17</v>
      </c>
      <c r="J5" t="s">
        <v>20</v>
      </c>
      <c r="K5">
        <v>8</v>
      </c>
      <c r="L5">
        <f>INDEX(OrderDetails.csv!$A$2:$A$17,MATCH(cooking_user_merge9[[#This Row],[Session ID]],cooking_user_merge9[Session ID],0),1)</f>
        <v>1004</v>
      </c>
      <c r="M5">
        <f>INDEX(OrderDetails.csv!$A$2:$J$17,MATCH(cooking_user_merge9[[#This Row],[Order ID]],OrderDetails.csv!$A$2:$A$17,0),9)</f>
        <v>4</v>
      </c>
      <c r="N5">
        <f>INDEX(OrderDetails.csv!$A$2:$J$17,MATCH(cooking_user_merge9[Order ID],OrderDetails.csv!$A$2:$A$17,0),7)</f>
        <v>8</v>
      </c>
      <c r="O5" t="str">
        <f>INDEX(OrderDetails.csv!$A$2:$J$17,MATCH(cooking_user_merge9[Order ID],OrderDetails.csv!$A$2:$A$17,0),8)</f>
        <v>Morning</v>
      </c>
    </row>
    <row r="6" spans="1:15" x14ac:dyDescent="0.25">
      <c r="A6" t="s">
        <v>78</v>
      </c>
      <c r="B6" t="s">
        <v>15</v>
      </c>
      <c r="C6" t="s">
        <v>16</v>
      </c>
      <c r="D6" t="s">
        <v>70</v>
      </c>
      <c r="E6" t="s">
        <v>14</v>
      </c>
      <c r="F6">
        <v>30</v>
      </c>
      <c r="G6">
        <v>4.3</v>
      </c>
      <c r="H6">
        <v>35</v>
      </c>
      <c r="I6" t="s">
        <v>17</v>
      </c>
      <c r="J6" t="s">
        <v>20</v>
      </c>
      <c r="K6">
        <v>8</v>
      </c>
      <c r="L6">
        <f>INDEX(OrderDetails.csv!$A$2:$A$17,MATCH(cooking_user_merge9[[#This Row],[Session ID]],cooking_user_merge9[Session ID],0),1)</f>
        <v>1005</v>
      </c>
      <c r="M6">
        <f>INDEX(OrderDetails.csv!$A$2:$J$17,MATCH(cooking_user_merge9[[#This Row],[Order ID]],OrderDetails.csv!$A$2:$A$17,0),9)</f>
        <v>4</v>
      </c>
      <c r="N6">
        <f>INDEX(OrderDetails.csv!$A$2:$J$17,MATCH(cooking_user_merge9[Order ID],OrderDetails.csv!$A$2:$A$17,0),7)</f>
        <v>9</v>
      </c>
      <c r="O6" t="str">
        <f>INDEX(OrderDetails.csv!$A$2:$J$17,MATCH(cooking_user_merge9[Order ID],OrderDetails.csv!$A$2:$A$17,0),8)</f>
        <v>Day</v>
      </c>
    </row>
    <row r="7" spans="1:15" x14ac:dyDescent="0.25">
      <c r="A7" t="s">
        <v>83</v>
      </c>
      <c r="B7" t="s">
        <v>15</v>
      </c>
      <c r="C7" t="s">
        <v>16</v>
      </c>
      <c r="D7" t="s">
        <v>84</v>
      </c>
      <c r="E7" t="s">
        <v>26</v>
      </c>
      <c r="F7">
        <v>10</v>
      </c>
      <c r="G7">
        <v>4.0999999999999996</v>
      </c>
      <c r="H7">
        <v>35</v>
      </c>
      <c r="I7" t="s">
        <v>17</v>
      </c>
      <c r="J7" t="s">
        <v>20</v>
      </c>
      <c r="K7">
        <v>8</v>
      </c>
      <c r="L7">
        <f>INDEX(OrderDetails.csv!$A$2:$A$17,MATCH(cooking_user_merge9[[#This Row],[Session ID]],cooking_user_merge9[Session ID],0),1)</f>
        <v>1006</v>
      </c>
      <c r="M7">
        <f>INDEX(OrderDetails.csv!$A$2:$J$17,MATCH(cooking_user_merge9[[#This Row],[Order ID]],OrderDetails.csv!$A$2:$A$17,0),9)</f>
        <v>4</v>
      </c>
      <c r="N7">
        <f>INDEX(OrderDetails.csv!$A$2:$J$17,MATCH(cooking_user_merge9[Order ID],OrderDetails.csv!$A$2:$A$17,0),7)</f>
        <v>14</v>
      </c>
      <c r="O7" t="str">
        <f>INDEX(OrderDetails.csv!$A$2:$J$17,MATCH(cooking_user_merge9[Order ID],OrderDetails.csv!$A$2:$A$17,0),8)</f>
        <v>Night</v>
      </c>
    </row>
    <row r="8" spans="1:15" x14ac:dyDescent="0.25">
      <c r="A8" t="s">
        <v>73</v>
      </c>
      <c r="B8" t="s">
        <v>21</v>
      </c>
      <c r="C8" t="s">
        <v>22</v>
      </c>
      <c r="D8" t="s">
        <v>74</v>
      </c>
      <c r="E8" t="s">
        <v>14</v>
      </c>
      <c r="F8">
        <v>40</v>
      </c>
      <c r="G8">
        <v>4.8</v>
      </c>
      <c r="H8">
        <v>42</v>
      </c>
      <c r="I8" t="s">
        <v>23</v>
      </c>
      <c r="J8" t="s">
        <v>26</v>
      </c>
      <c r="K8">
        <v>15</v>
      </c>
      <c r="L8">
        <f>INDEX(OrderDetails.csv!$A$2:$A$17,MATCH(cooking_user_merge9[[#This Row],[Session ID]],cooking_user_merge9[Session ID],0),1)</f>
        <v>1007</v>
      </c>
      <c r="M8">
        <f>INDEX(OrderDetails.csv!$A$2:$J$17,MATCH(cooking_user_merge9[[#This Row],[Order ID]],OrderDetails.csv!$A$2:$A$17,0),9)</f>
        <v>4</v>
      </c>
      <c r="N8">
        <f>INDEX(OrderDetails.csv!$A$2:$J$17,MATCH(cooking_user_merge9[Order ID],OrderDetails.csv!$A$2:$A$17,0),7)</f>
        <v>13.5</v>
      </c>
      <c r="O8" t="str">
        <f>INDEX(OrderDetails.csv!$A$2:$J$17,MATCH(cooking_user_merge9[Order ID],OrderDetails.csv!$A$2:$A$17,0),8)</f>
        <v>Night</v>
      </c>
    </row>
    <row r="9" spans="1:15" x14ac:dyDescent="0.25">
      <c r="A9" t="s">
        <v>80</v>
      </c>
      <c r="B9" t="s">
        <v>21</v>
      </c>
      <c r="C9" t="s">
        <v>22</v>
      </c>
      <c r="D9" t="s">
        <v>81</v>
      </c>
      <c r="E9" t="s">
        <v>20</v>
      </c>
      <c r="F9">
        <v>20</v>
      </c>
      <c r="G9">
        <v>4.4000000000000004</v>
      </c>
      <c r="H9">
        <v>42</v>
      </c>
      <c r="I9" t="s">
        <v>23</v>
      </c>
      <c r="J9" t="s">
        <v>26</v>
      </c>
      <c r="K9">
        <v>15</v>
      </c>
      <c r="L9">
        <f>INDEX(OrderDetails.csv!$A$2:$A$17,MATCH(cooking_user_merge9[[#This Row],[Session ID]],cooking_user_merge9[Session ID],0),1)</f>
        <v>1008</v>
      </c>
      <c r="M9" t="str">
        <f>INDEX(OrderDetails.csv!$A$2:$J$17,MATCH(cooking_user_merge9[[#This Row],[Order ID]],OrderDetails.csv!$A$2:$A$17,0),9)</f>
        <v>N/A</v>
      </c>
      <c r="N9">
        <f>INDEX(OrderDetails.csv!$A$2:$J$17,MATCH(cooking_user_merge9[Order ID],OrderDetails.csv!$A$2:$A$17,0),7)</f>
        <v>11</v>
      </c>
      <c r="O9" t="str">
        <f>INDEX(OrderDetails.csv!$A$2:$J$17,MATCH(cooking_user_merge9[Order ID],OrderDetails.csv!$A$2:$A$17,0),8)</f>
        <v>Day</v>
      </c>
    </row>
    <row r="10" spans="1:15" x14ac:dyDescent="0.25">
      <c r="A10" t="s">
        <v>85</v>
      </c>
      <c r="B10" t="s">
        <v>21</v>
      </c>
      <c r="C10" t="s">
        <v>22</v>
      </c>
      <c r="D10" t="s">
        <v>76</v>
      </c>
      <c r="E10" t="s">
        <v>26</v>
      </c>
      <c r="F10">
        <v>30</v>
      </c>
      <c r="G10">
        <v>4.5999999999999996</v>
      </c>
      <c r="H10">
        <v>42</v>
      </c>
      <c r="I10" t="s">
        <v>23</v>
      </c>
      <c r="J10" t="s">
        <v>26</v>
      </c>
      <c r="K10">
        <v>15</v>
      </c>
      <c r="L10">
        <f>INDEX(OrderDetails.csv!$A$2:$A$17,MATCH(cooking_user_merge9[[#This Row],[Session ID]],cooking_user_merge9[Session ID],0),1)</f>
        <v>1009</v>
      </c>
      <c r="M10">
        <f>INDEX(OrderDetails.csv!$A$2:$J$17,MATCH(cooking_user_merge9[[#This Row],[Order ID]],OrderDetails.csv!$A$2:$A$17,0),9)</f>
        <v>5</v>
      </c>
      <c r="N10">
        <f>INDEX(OrderDetails.csv!$A$2:$J$17,MATCH(cooking_user_merge9[Order ID],OrderDetails.csv!$A$2:$A$17,0),7)</f>
        <v>12</v>
      </c>
      <c r="O10" t="str">
        <f>INDEX(OrderDetails.csv!$A$2:$J$17,MATCH(cooking_user_merge9[Order ID],OrderDetails.csv!$A$2:$A$17,0),8)</f>
        <v>Night</v>
      </c>
    </row>
    <row r="11" spans="1:15" x14ac:dyDescent="0.25">
      <c r="A11" t="s">
        <v>77</v>
      </c>
      <c r="B11" t="s">
        <v>27</v>
      </c>
      <c r="C11" t="s">
        <v>28</v>
      </c>
      <c r="D11" t="s">
        <v>72</v>
      </c>
      <c r="E11" t="s">
        <v>20</v>
      </c>
      <c r="F11">
        <v>15</v>
      </c>
      <c r="G11">
        <v>4.7</v>
      </c>
      <c r="H11">
        <v>27</v>
      </c>
      <c r="I11" t="s">
        <v>29</v>
      </c>
      <c r="J11" t="s">
        <v>14</v>
      </c>
      <c r="K11">
        <v>10</v>
      </c>
      <c r="L11">
        <f>INDEX(OrderDetails.csv!$A$2:$A$17,MATCH(cooking_user_merge9[[#This Row],[Session ID]],cooking_user_merge9[Session ID],0),1)</f>
        <v>1010</v>
      </c>
      <c r="M11">
        <f>INDEX(OrderDetails.csv!$A$2:$J$17,MATCH(cooking_user_merge9[[#This Row],[Order ID]],OrderDetails.csv!$A$2:$A$17,0),9)</f>
        <v>4</v>
      </c>
      <c r="N11">
        <f>INDEX(OrderDetails.csv!$A$2:$J$17,MATCH(cooking_user_merge9[Order ID],OrderDetails.csv!$A$2:$A$17,0),7)</f>
        <v>7</v>
      </c>
      <c r="O11" t="str">
        <f>INDEX(OrderDetails.csv!$A$2:$J$17,MATCH(cooking_user_merge9[Order ID],OrderDetails.csv!$A$2:$A$17,0),8)</f>
        <v>Morning</v>
      </c>
    </row>
    <row r="12" spans="1:15" x14ac:dyDescent="0.25">
      <c r="A12" t="s">
        <v>79</v>
      </c>
      <c r="B12" t="s">
        <v>32</v>
      </c>
      <c r="C12" t="s">
        <v>33</v>
      </c>
      <c r="D12" t="s">
        <v>74</v>
      </c>
      <c r="E12" t="s">
        <v>14</v>
      </c>
      <c r="F12">
        <v>45</v>
      </c>
      <c r="G12">
        <v>4.5999999999999996</v>
      </c>
      <c r="H12">
        <v>30</v>
      </c>
      <c r="I12" t="s">
        <v>34</v>
      </c>
      <c r="J12" t="s">
        <v>20</v>
      </c>
      <c r="K12">
        <v>9</v>
      </c>
      <c r="L12">
        <f>INDEX(OrderDetails.csv!$A$2:$A$17,MATCH(cooking_user_merge9[[#This Row],[Session ID]],cooking_user_merge9[Session ID],0),1)</f>
        <v>1011</v>
      </c>
      <c r="M12">
        <f>INDEX(OrderDetails.csv!$A$2:$J$17,MATCH(cooking_user_merge9[[#This Row],[Order ID]],OrderDetails.csv!$A$2:$A$17,0),9)</f>
        <v>4</v>
      </c>
      <c r="N12">
        <f>INDEX(OrderDetails.csv!$A$2:$J$17,MATCH(cooking_user_merge9[Order ID],OrderDetails.csv!$A$2:$A$17,0),7)</f>
        <v>8.5</v>
      </c>
      <c r="O12" t="str">
        <f>INDEX(OrderDetails.csv!$A$2:$J$17,MATCH(cooking_user_merge9[Order ID],OrderDetails.csv!$A$2:$A$17,0),8)</f>
        <v>Morning</v>
      </c>
    </row>
    <row r="13" spans="1:15" x14ac:dyDescent="0.25">
      <c r="A13" t="s">
        <v>86</v>
      </c>
      <c r="B13" t="s">
        <v>27</v>
      </c>
      <c r="C13" t="s">
        <v>28</v>
      </c>
      <c r="D13" t="s">
        <v>70</v>
      </c>
      <c r="E13" t="s">
        <v>14</v>
      </c>
      <c r="F13">
        <v>40</v>
      </c>
      <c r="G13">
        <v>4.7</v>
      </c>
      <c r="H13">
        <v>27</v>
      </c>
      <c r="I13" t="s">
        <v>29</v>
      </c>
      <c r="J13" t="s">
        <v>14</v>
      </c>
      <c r="K13">
        <v>10</v>
      </c>
      <c r="L13">
        <f>INDEX(OrderDetails.csv!$A$2:$A$17,MATCH(cooking_user_merge9[[#This Row],[Session ID]],cooking_user_merge9[Session ID],0),1)</f>
        <v>1012</v>
      </c>
      <c r="M13">
        <f>INDEX(OrderDetails.csv!$A$2:$J$17,MATCH(cooking_user_merge9[[#This Row],[Order ID]],OrderDetails.csv!$A$2:$A$17,0),9)</f>
        <v>4</v>
      </c>
      <c r="N13">
        <f>INDEX(OrderDetails.csv!$A$2:$J$17,MATCH(cooking_user_merge9[Order ID],OrderDetails.csv!$A$2:$A$17,0),7)</f>
        <v>12.5</v>
      </c>
      <c r="O13" t="str">
        <f>INDEX(OrderDetails.csv!$A$2:$J$17,MATCH(cooking_user_merge9[Order ID],OrderDetails.csv!$A$2:$A$17,0),8)</f>
        <v>Night</v>
      </c>
    </row>
    <row r="14" spans="1:15" x14ac:dyDescent="0.25">
      <c r="A14" t="s">
        <v>87</v>
      </c>
      <c r="B14" t="s">
        <v>32</v>
      </c>
      <c r="C14" t="s">
        <v>33</v>
      </c>
      <c r="D14" t="s">
        <v>72</v>
      </c>
      <c r="E14" t="s">
        <v>20</v>
      </c>
      <c r="F14">
        <v>30</v>
      </c>
      <c r="G14">
        <v>4.4000000000000004</v>
      </c>
      <c r="H14">
        <v>30</v>
      </c>
      <c r="I14" t="s">
        <v>34</v>
      </c>
      <c r="J14" t="s">
        <v>20</v>
      </c>
      <c r="K14">
        <v>9</v>
      </c>
      <c r="L14">
        <f>INDEX(OrderDetails.csv!$A$2:$A$17,MATCH(cooking_user_merge9[[#This Row],[Session ID]],cooking_user_merge9[Session ID],0),1)</f>
        <v>1013</v>
      </c>
      <c r="M14">
        <f>INDEX(OrderDetails.csv!$A$2:$J$17,MATCH(cooking_user_merge9[[#This Row],[Order ID]],OrderDetails.csv!$A$2:$A$17,0),9)</f>
        <v>4</v>
      </c>
      <c r="N14">
        <f>INDEX(OrderDetails.csv!$A$2:$J$17,MATCH(cooking_user_merge9[Order ID],OrderDetails.csv!$A$2:$A$17,0),7)</f>
        <v>9</v>
      </c>
      <c r="O14" t="str">
        <f>INDEX(OrderDetails.csv!$A$2:$J$17,MATCH(cooking_user_merge9[Order ID],OrderDetails.csv!$A$2:$A$17,0),8)</f>
        <v>Day</v>
      </c>
    </row>
    <row r="15" spans="1:15" x14ac:dyDescent="0.25">
      <c r="A15" t="s">
        <v>88</v>
      </c>
      <c r="B15" t="s">
        <v>37</v>
      </c>
      <c r="C15" t="s">
        <v>38</v>
      </c>
      <c r="D15" t="s">
        <v>74</v>
      </c>
      <c r="E15" t="s">
        <v>14</v>
      </c>
      <c r="F15">
        <v>45</v>
      </c>
      <c r="G15">
        <v>4.8</v>
      </c>
      <c r="H15">
        <v>25</v>
      </c>
      <c r="I15" t="s">
        <v>39</v>
      </c>
      <c r="J15" t="s">
        <v>14</v>
      </c>
      <c r="K15">
        <v>7</v>
      </c>
      <c r="L15">
        <f>INDEX(OrderDetails.csv!$A$2:$A$17,MATCH(cooking_user_merge9[[#This Row],[Session ID]],cooking_user_merge9[Session ID],0),1)</f>
        <v>1014</v>
      </c>
      <c r="M15">
        <f>INDEX(OrderDetails.csv!$A$2:$J$17,MATCH(cooking_user_merge9[[#This Row],[Order ID]],OrderDetails.csv!$A$2:$A$17,0),9)</f>
        <v>5</v>
      </c>
      <c r="N15">
        <f>INDEX(OrderDetails.csv!$A$2:$J$17,MATCH(cooking_user_merge9[Order ID],OrderDetails.csv!$A$2:$A$17,0),7)</f>
        <v>13</v>
      </c>
      <c r="O15" t="str">
        <f>INDEX(OrderDetails.csv!$A$2:$J$17,MATCH(cooking_user_merge9[Order ID],OrderDetails.csv!$A$2:$A$17,0),8)</f>
        <v>Night</v>
      </c>
    </row>
    <row r="16" spans="1:15" x14ac:dyDescent="0.25">
      <c r="A16" t="s">
        <v>89</v>
      </c>
      <c r="B16" t="s">
        <v>42</v>
      </c>
      <c r="C16" t="s">
        <v>43</v>
      </c>
      <c r="D16" t="s">
        <v>70</v>
      </c>
      <c r="E16" t="s">
        <v>14</v>
      </c>
      <c r="F16">
        <v>40</v>
      </c>
      <c r="G16">
        <v>5</v>
      </c>
      <c r="H16">
        <v>38</v>
      </c>
      <c r="I16" t="s">
        <v>44</v>
      </c>
      <c r="J16" t="s">
        <v>26</v>
      </c>
      <c r="K16">
        <v>14</v>
      </c>
      <c r="L16">
        <f>INDEX(OrderDetails.csv!$A$2:$A$17,MATCH(cooking_user_merge9[[#This Row],[Session ID]],cooking_user_merge9[Session ID],0),1)</f>
        <v>1015</v>
      </c>
      <c r="M16">
        <f>INDEX(OrderDetails.csv!$A$2:$J$17,MATCH(cooking_user_merge9[[#This Row],[Order ID]],OrderDetails.csv!$A$2:$A$17,0),9)</f>
        <v>5</v>
      </c>
      <c r="N16">
        <f>INDEX(OrderDetails.csv!$A$2:$J$17,MATCH(cooking_user_merge9[Order ID],OrderDetails.csv!$A$2:$A$17,0),7)</f>
        <v>14</v>
      </c>
      <c r="O16" t="str">
        <f>INDEX(OrderDetails.csv!$A$2:$J$17,MATCH(cooking_user_merge9[Order ID],OrderDetails.csv!$A$2:$A$17,0),8)</f>
        <v>Night</v>
      </c>
    </row>
    <row r="17" spans="1:15" x14ac:dyDescent="0.25">
      <c r="A17" t="s">
        <v>90</v>
      </c>
      <c r="B17" t="s">
        <v>47</v>
      </c>
      <c r="C17" t="s">
        <v>48</v>
      </c>
      <c r="D17" t="s">
        <v>81</v>
      </c>
      <c r="E17" t="s">
        <v>20</v>
      </c>
      <c r="F17">
        <v>20</v>
      </c>
      <c r="G17">
        <v>4.3</v>
      </c>
      <c r="H17">
        <v>31</v>
      </c>
      <c r="I17" t="s">
        <v>49</v>
      </c>
      <c r="J17" t="s">
        <v>14</v>
      </c>
      <c r="K17">
        <v>5</v>
      </c>
      <c r="L17">
        <f>INDEX(OrderDetails.csv!$A$2:$A$17,MATCH(cooking_user_merge9[[#This Row],[Session ID]],cooking_user_merge9[Session ID],0),1)</f>
        <v>1016</v>
      </c>
      <c r="M17">
        <f>INDEX(OrderDetails.csv!$A$2:$J$17,MATCH(cooking_user_merge9[[#This Row],[Order ID]],OrderDetails.csv!$A$2:$A$17,0),9)</f>
        <v>4</v>
      </c>
      <c r="N17">
        <f>INDEX(OrderDetails.csv!$A$2:$J$17,MATCH(cooking_user_merge9[Order ID],OrderDetails.csv!$A$2:$A$17,0),7)</f>
        <v>11</v>
      </c>
      <c r="O17" t="str">
        <f>INDEX(OrderDetails.csv!$A$2:$J$17,MATCH(cooking_user_merge9[Order ID],OrderDetails.csv!$A$2:$A$17,0),8)</f>
        <v>Day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9 b b b d 8 - 0 e 3 3 - 4 6 d 7 - 9 9 8 c - 7 0 5 4 3 6 4 5 e a 9 3 "   x m l n s = " h t t p : / / s c h e m a s . m i c r o s o f t . c o m / D a t a M a s h u p " > A A A A A P E E A A B Q S w M E F A A C A A g A 9 g y O W V I p S 2 W l A A A A 9 g A A A B I A H A B D b 2 5 m a W c v U G F j a 2 F n Z S 5 4 b W w g o h g A K K A U A A A A A A A A A A A A A A A A A A A A A A A A A A A A h Y + x D o I w G I R f h X S n L b A Q 8 l M H J x M x J i b G t S k V G u H H 0 G J 5 N w c f y V c Q o 6 i b 4 9 1 9 l 9 z d r z d Y j G 0 T X H R v T Y c 5 i S g n g U b V l Q a r n A z u G K Z k I W A r 1 U l W O p h g t N l o T U 5 q 5 8 4 Z Y 9 5 7 6 h P a 9 R W L O Y / Y o V j v V K 1 b G R q 0 T q L S 5 N M q / 7 e I g P 1 r j I h p l K Q 0 S j n l w G Y T C o N f I J 7 2 P t M f E 5 Z D 4 4 Z e C 4 3 h a g N s l s D e H 8 Q D U E s D B B Q A A g A I A P Y M j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D I 5 Z 2 0 Q U C e o B A A C A B w A A E w A c A E Z v c m 1 1 b G F z L 1 N l Y 3 R p b 2 4 x L m 0 g o h g A K K A U A A A A A A A A A A A A A A A A A A A A A A A A A A A A 7 Z N B a 9 t A E I X v B v + H Z X O R Q A j S h l 5 K D q 3 t Q l r X K b Z L D y G E j T S R l 2 h 3 w u 4 o d T D + 7 1 1 J V r 1 r q T 2 U n k p 1 k X h v N D O 8 b 9 d C R h I 1 W 7 X v 8 7 f j 0 X h k N 8 J A z j L E R 6 k L C 9 b W J Z e s B B q P m H t W W J k M n D L b Z l C m k 8 o Y 0 P Q N z e O 9 + y e K d z c L o e C S r 8 V 9 C R f 8 d n 8 z Q U 2 u 5 D Z p G 5 z x y U b o w g 1 Z v z w B d 5 2 a 0 n R t h L Y P a N Q E y 0 r p 2 r R R O y 3 Z 7 f j q s M r V l C e M n M k I t r R P 2 I 5 / t W C G 9 K m 0 G 1 Z v 0 3 M + g y j b 8 a d O N 2 Z F w l D n 5 o K A p I K g Y q b z Q X 9 a G d H k G i m p b d z V C P 0 S / L 5 0 R b r w 3 X 3 8 M 6 E l K H x 2 C b 1 H I l R s i d / t M a j W n A t L i + g k z O Q 8 H o + k / l 0 b n 3 L l g s u B h C z t H y N + / f c Q / 4 p j o w 9 y f F f U 2 p W m N x d p 3 a 0 R 5 5 g 1 A H r V S y i k p Q O d q W M 2 y O / L B n V / 0 k y 5 l H r q B / G M R h K w + k D 1 3 D W S O 2 b X L m J j w z X 3 A a Y g r I F b e F d z u l N g C h j E 1 I a 7 A E u Q f 0 S p o / D 2 + l f E 7 e V B P 3 G 4 Z 7 l 9 6 1 a f p M 7 T O T z Q d U V g j g d 0 t n 0 S O g + P 0 J F z 6 z b f L e k O 8 u k I n 3 m A + U D W Z 9 k L O 8 y 3 S d z r n n q d e 3 I 3 x T c O E 3 3 J n + 7 r v U 1 8 M 9 w q A D 2 Y m g / 8 j A 8 g j 1 7 F / D / 3 f 4 / 7 D 1 B L A Q I t A B Q A A g A I A P Y M j l l S K U t l p Q A A A P Y A A A A S A A A A A A A A A A A A A A A A A A A A A A B D b 2 5 m a W c v U G F j a 2 F n Z S 5 4 b W x Q S w E C L Q A U A A I A C A D 2 D I 5 Z D 8 r p q 6 Q A A A D p A A A A E w A A A A A A A A A A A A A A A A D x A A A A W 0 N v b n R l b n R f V H l w Z X N d L n h t b F B L A Q I t A B Q A A g A I A P Y M j l n b R B Q J 6 g E A A I A H A A A T A A A A A A A A A A A A A A A A A O I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5 A A A A A A A A Y T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2 t p b m d z Z X N z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J i Z D A 2 M 2 Q t O D Y 5 Z C 0 0 O G I y L W J i Z m U t M m M 3 N G E x Z G Y z N m M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v a 2 l u Z 3 N l c 3 N p b 2 4 v U m V t b 3 Z l Z C B C b 3 R 0 b 2 0 g U m 9 3 c y 5 7 U 2 V z c 2 l v b i B J R C w w f S Z x d W 9 0 O y w m c X V v d D t T Z W N 0 a W 9 u M S 9 j b 2 9 r a W 5 n c 2 V z c 2 l v b i 9 S Z W 1 v d m V k I E J v d H R v b S B S b 3 d z L n t V c 2 V y I E l E L D F 9 J n F 1 b 3 Q 7 L C Z x d W 9 0 O 1 N l Y 3 R p b 2 4 x L 2 N v b 2 t p b m d z Z X N z a W 9 u L 1 J l b W 9 2 Z W Q g Q m 9 0 d G 9 t I F J v d 3 M u e 0 R p c 2 g g T m F t Z S w y f S Z x d W 9 0 O y w m c X V v d D t T Z W N 0 a W 9 u M S 9 j b 2 9 r a W 5 n c 2 V z c 2 l v b i 9 S Z W 1 v d m V k I E J v d H R v b S B S b 3 d z L n t N Z W F s I F R 5 c G U s M 3 0 m c X V v d D s s J n F 1 b 3 Q 7 U 2 V j d G l v b j E v Y 2 9 v a 2 l u Z 3 N l c 3 N p b 2 4 v U m V t b 3 Z l Z C B C b 3 R 0 b 2 0 g U m 9 3 c y 5 7 U 2 V z c 2 l v b i B T d G F y d C w 0 f S Z x d W 9 0 O y w m c X V v d D t T Z W N 0 a W 9 u M S 9 j b 2 9 r a W 5 n c 2 V z c 2 l v b i 9 S Z W 1 v d m V k I E J v d H R v b S B S b 3 d z L n t T Z X N z a W 9 u I E V u Z C w 1 f S Z x d W 9 0 O y w m c X V v d D t T Z W N 0 a W 9 u M S 9 j b 2 9 r a W 5 n c 2 V z c 2 l v b i 9 S Z W 1 v d m V k I E J v d H R v b S B S b 3 d z L n t E d X J h d G l v b i A o b W l u c y k s N n 0 m c X V v d D s s J n F 1 b 3 Q 7 U 2 V j d G l v b j E v Y 2 9 v a 2 l u Z 3 N l c 3 N p b 2 4 v U m V t b 3 Z l Z C B C b 3 R 0 b 2 0 g U m 9 3 c y 5 7 U 2 V z c 2 l v b i B S Y X R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9 v a 2 l u Z 3 N l c 3 N p b 2 4 v U m V t b 3 Z l Z C B C b 3 R 0 b 2 0 g U m 9 3 c y 5 7 U 2 V z c 2 l v b i B J R C w w f S Z x d W 9 0 O y w m c X V v d D t T Z W N 0 a W 9 u M S 9 j b 2 9 r a W 5 n c 2 V z c 2 l v b i 9 S Z W 1 v d m V k I E J v d H R v b S B S b 3 d z L n t V c 2 V y I E l E L D F 9 J n F 1 b 3 Q 7 L C Z x d W 9 0 O 1 N l Y 3 R p b 2 4 x L 2 N v b 2 t p b m d z Z X N z a W 9 u L 1 J l b W 9 2 Z W Q g Q m 9 0 d G 9 t I F J v d 3 M u e 0 R p c 2 g g T m F t Z S w y f S Z x d W 9 0 O y w m c X V v d D t T Z W N 0 a W 9 u M S 9 j b 2 9 r a W 5 n c 2 V z c 2 l v b i 9 S Z W 1 v d m V k I E J v d H R v b S B S b 3 d z L n t N Z W F s I F R 5 c G U s M 3 0 m c X V v d D s s J n F 1 b 3 Q 7 U 2 V j d G l v b j E v Y 2 9 v a 2 l u Z 3 N l c 3 N p b 2 4 v U m V t b 3 Z l Z C B C b 3 R 0 b 2 0 g U m 9 3 c y 5 7 U 2 V z c 2 l v b i B T d G F y d C w 0 f S Z x d W 9 0 O y w m c X V v d D t T Z W N 0 a W 9 u M S 9 j b 2 9 r a W 5 n c 2 V z c 2 l v b i 9 S Z W 1 v d m V k I E J v d H R v b S B S b 3 d z L n t T Z X N z a W 9 u I E V u Z C w 1 f S Z x d W 9 0 O y w m c X V v d D t T Z W N 0 a W 9 u M S 9 j b 2 9 r a W 5 n c 2 V z c 2 l v b i 9 S Z W 1 v d m V k I E J v d H R v b S B S b 3 d z L n t E d X J h d G l v b i A o b W l u c y k s N n 0 m c X V v d D s s J n F 1 b 3 Q 7 U 2 V j d G l v b j E v Y 2 9 v a 2 l u Z 3 N l c 3 N p b 2 4 v U m V t b 3 Z l Z C B C b 3 R 0 b 2 0 g U m 9 3 c y 5 7 U 2 V z c 2 l v b i B S Y X R p b m c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c 3 N p b 2 4 g S U Q m c X V v d D s s J n F 1 b 3 Q 7 V X N l c i B J R C Z x d W 9 0 O y w m c X V v d D t E a X N o I E 5 h b W U m c X V v d D s s J n F 1 b 3 Q 7 T W V h b C B U e X B l J n F 1 b 3 Q 7 L C Z x d W 9 0 O 1 N l c 3 N p b 2 4 g U 3 R h c n Q m c X V v d D s s J n F 1 b 3 Q 7 U 2 V z c 2 l v b i B F b m Q m c X V v d D s s J n F 1 b 3 Q 7 R H V y Y X R p b 2 4 g K G 1 p b n M p J n F 1 b 3 Q 7 L C Z x d W 9 0 O 1 N l c 3 N p b 2 4 g U m F 0 a W 5 n J n F 1 b 3 Q 7 X S I g L z 4 8 R W 5 0 c n k g V H l w Z T 0 i R m l s b E N v b H V t b l R 5 c G V z I i B W Y W x 1 Z T 0 i c 0 J n W U d C Z 2 N I Q U F B P S I g L z 4 8 R W 5 0 c n k g V H l w Z T 0 i R m l s b E x h c 3 R V c G R h d G V k I i B W Y W x 1 Z T 0 i Z D I w M j Q t M T I t M T N U M T g 6 M z c 6 M j M u M j E 3 M T M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v a 2 l u Z 3 N l c 3 N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a 2 l u Z 3 N l c 3 N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r a W 5 n c 2 V z c 2 l v b i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k Z X R h a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U 2 N G Q w Z W Y t Z m U 0 O S 0 0 N m E 0 L W I w M m Y t Y z l k N 2 M 3 M D M x M j B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g 6 N D E 6 N D A u M z M 0 M T Q y N l o i I C 8 + P E V u d H J 5 I F R 5 c G U 9 I k Z p b G x D b 2 x 1 b W 5 U e X B l c y I g V m F s d W U 9 I n N C Z 1 l E Q m d j R 0 J n W U Q i I C 8 + P E V u d H J 5 I F R 5 c G U 9 I k Z p b G x D b 2 x 1 b W 5 O Y W 1 l c y I g V m F s d W U 9 I n N b J n F 1 b 3 Q 7 V X N l c i B J R C Z x d W 9 0 O y w m c X V v d D t V c 2 V y I E 5 h b W U m c X V v d D s s J n F 1 b 3 Q 7 Q W d l J n F 1 b 3 Q 7 L C Z x d W 9 0 O 0 x v Y 2 F 0 a W 9 u J n F 1 b 3 Q 7 L C Z x d W 9 0 O 1 J l Z 2 l z d H J h d G l v b i B E Y X R l J n F 1 b 3 Q 7 L C Z x d W 9 0 O 1 B o b 2 5 l J n F 1 b 3 Q 7 L C Z x d W 9 0 O 0 V t Y W l s J n F 1 b 3 Q 7 L C Z x d W 9 0 O 0 Z h d m 9 y a X R l I E 1 l Y W w m c X V v d D s s J n F 1 b 3 Q 7 V G 9 0 Y W w g T 3 J k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m R l d G F p b H M v Q 2 h h b m d l Z C B U e X B l L n t V c 2 V y I E l E L D B 9 J n F 1 b 3 Q 7 L C Z x d W 9 0 O 1 N l Y 3 R p b 2 4 x L 3 V z Z X J k Z X R h a W x z L 0 N o Y W 5 n Z W Q g V H l w Z S 5 7 V X N l c i B O Y W 1 l L D F 9 J n F 1 b 3 Q 7 L C Z x d W 9 0 O 1 N l Y 3 R p b 2 4 x L 3 V z Z X J k Z X R h a W x z L 0 N o Y W 5 n Z W Q g V H l w Z S 5 7 Q W d l L D J 9 J n F 1 b 3 Q 7 L C Z x d W 9 0 O 1 N l Y 3 R p b 2 4 x L 3 V z Z X J k Z X R h a W x z L 0 N o Y W 5 n Z W Q g V H l w Z S 5 7 T G 9 j Y X R p b 2 4 s M 3 0 m c X V v d D s s J n F 1 b 3 Q 7 U 2 V j d G l v b j E v d X N l c m R l d G F p b H M v Q 2 h h b m d l Z C B U e X B l L n t S Z W d p c 3 R y Y X R p b 2 4 g R G F 0 Z S w 0 f S Z x d W 9 0 O y w m c X V v d D t T Z W N 0 a W 9 u M S 9 1 c 2 V y Z G V 0 Y W l s c y 9 D a G F u Z 2 V k I F R 5 c G U u e 1 B o b 2 5 l L D V 9 J n F 1 b 3 Q 7 L C Z x d W 9 0 O 1 N l Y 3 R p b 2 4 x L 3 V z Z X J k Z X R h a W x z L 0 N o Y W 5 n Z W Q g V H l w Z S 5 7 R W 1 h a W w s N n 0 m c X V v d D s s J n F 1 b 3 Q 7 U 2 V j d G l v b j E v d X N l c m R l d G F p b H M v Q 2 h h b m d l Z C B U e X B l L n t G Y X Z v c m l 0 Z S B N Z W F s L D d 9 J n F 1 b 3 Q 7 L C Z x d W 9 0 O 1 N l Y 3 R p b 2 4 x L 3 V z Z X J k Z X R h a W x z L 0 N o Y W 5 n Z W Q g V H l w Z S 5 7 V G 9 0 Y W w g T 3 J k Z X J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V z Z X J k Z X R h a W x z L 0 N o Y W 5 n Z W Q g V H l w Z S 5 7 V X N l c i B J R C w w f S Z x d W 9 0 O y w m c X V v d D t T Z W N 0 a W 9 u M S 9 1 c 2 V y Z G V 0 Y W l s c y 9 D a G F u Z 2 V k I F R 5 c G U u e 1 V z Z X I g T m F t Z S w x f S Z x d W 9 0 O y w m c X V v d D t T Z W N 0 a W 9 u M S 9 1 c 2 V y Z G V 0 Y W l s c y 9 D a G F u Z 2 V k I F R 5 c G U u e 0 F n Z S w y f S Z x d W 9 0 O y w m c X V v d D t T Z W N 0 a W 9 u M S 9 1 c 2 V y Z G V 0 Y W l s c y 9 D a G F u Z 2 V k I F R 5 c G U u e 0 x v Y 2 F 0 a W 9 u L D N 9 J n F 1 b 3 Q 7 L C Z x d W 9 0 O 1 N l Y 3 R p b 2 4 x L 3 V z Z X J k Z X R h a W x z L 0 N o Y W 5 n Z W Q g V H l w Z S 5 7 U m V n a X N 0 c m F 0 a W 9 u I E R h d G U s N H 0 m c X V v d D s s J n F 1 b 3 Q 7 U 2 V j d G l v b j E v d X N l c m R l d G F p b H M v Q 2 h h b m d l Z C B U e X B l L n t Q a G 9 u Z S w 1 f S Z x d W 9 0 O y w m c X V v d D t T Z W N 0 a W 9 u M S 9 1 c 2 V y Z G V 0 Y W l s c y 9 D a G F u Z 2 V k I F R 5 c G U u e 0 V t Y W l s L D Z 9 J n F 1 b 3 Q 7 L C Z x d W 9 0 O 1 N l Y 3 R p b 2 4 x L 3 V z Z X J k Z X R h a W x z L 0 N o Y W 5 n Z W Q g V H l w Z S 5 7 R m F 2 b 3 J p d G U g T W V h b C w 3 f S Z x d W 9 0 O y w m c X V v d D t T Z W N 0 a W 9 u M S 9 1 c 2 V y Z G V 0 Y W l s c y 9 D a G F u Z 2 V k I F R 5 c G U u e 1 R v d G F s I E 9 y Z G V y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m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m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r a W 5 n X 3 V z Z X J f b W V y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I 3 N W F k Y i 0 0 M D E z L T Q 3 N z E t O G N j N y 1 j N D g 2 Z j J m M m N l O W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N v b 2 t p b m d f d X N l c l 9 t Z X J n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g 6 N D E 6 N D E u N D U 4 O T I w N l o i I C 8 + P E V u d H J 5 I F R 5 c G U 9 I k Z p b G x D b 2 x 1 b W 5 U e X B l c y I g V m F s d W U 9 I n N C Z 1 l H Q m d j S E F B Q U d C Z 0 1 H Q m d N P S I g L z 4 8 R W 5 0 c n k g V H l w Z T 0 i R m l s b E N v b H V t b k 5 h b W V z I i B W Y W x 1 Z T 0 i c 1 s m c X V v d D t T Z X N z a W 9 u I E l E J n F 1 b 3 Q 7 L C Z x d W 9 0 O 1 V z Z X I g S U Q m c X V v d D s s J n F 1 b 3 Q 7 R G l z a C B O Y W 1 l J n F 1 b 3 Q 7 L C Z x d W 9 0 O 0 1 l Y W w g V H l w Z S Z x d W 9 0 O y w m c X V v d D t T Z X N z a W 9 u I F N 0 Y X J 0 J n F 1 b 3 Q 7 L C Z x d W 9 0 O 1 N l c 3 N p b 2 4 g R W 5 k J n F 1 b 3 Q 7 L C Z x d W 9 0 O 0 R 1 c m F 0 a W 9 u I C h t a W 5 z K S Z x d W 9 0 O y w m c X V v d D t T Z X N z a W 9 u I F J h d G l u Z y Z x d W 9 0 O y w m c X V v d D t 1 c 2 V y Z G V 0 Y W l s c y 5 V c 2 V y I E l E J n F 1 b 3 Q 7 L C Z x d W 9 0 O 3 V z Z X J k Z X R h a W x z L l V z Z X I g T m F t Z S Z x d W 9 0 O y w m c X V v d D t 1 c 2 V y Z G V 0 Y W l s c y 5 B Z 2 U m c X V v d D s s J n F 1 b 3 Q 7 d X N l c m R l d G F p b H M u T G 9 j Y X R p b 2 4 m c X V v d D s s J n F 1 b 3 Q 7 d X N l c m R l d G F p b H M u R m F 2 b 3 J p d G U g T W V h b C Z x d W 9 0 O y w m c X V v d D t 1 c 2 V y Z G V 0 Y W l s c y 5 U b 3 R h b C B P c m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v a 2 l u Z 3 N l c 3 N p b 2 4 v U m V t b 3 Z l Z C B C b 3 R 0 b 2 0 g U m 9 3 c y 5 7 U 2 V z c 2 l v b i B J R C w w f S Z x d W 9 0 O y w m c X V v d D t T Z W N 0 a W 9 u M S 9 j b 2 9 r a W 5 n c 2 V z c 2 l v b i 9 S Z W 1 v d m V k I E J v d H R v b S B S b 3 d z L n t V c 2 V y I E l E L D F 9 J n F 1 b 3 Q 7 L C Z x d W 9 0 O 1 N l Y 3 R p b 2 4 x L 2 N v b 2 t p b m d z Z X N z a W 9 u L 1 J l b W 9 2 Z W Q g Q m 9 0 d G 9 t I F J v d 3 M u e 0 R p c 2 g g T m F t Z S w y f S Z x d W 9 0 O y w m c X V v d D t T Z W N 0 a W 9 u M S 9 j b 2 9 r a W 5 n c 2 V z c 2 l v b i 9 S Z W 1 v d m V k I E J v d H R v b S B S b 3 d z L n t N Z W F s I F R 5 c G U s M 3 0 m c X V v d D s s J n F 1 b 3 Q 7 U 2 V j d G l v b j E v Y 2 9 v a 2 l u Z 3 N l c 3 N p b 2 4 v U m V t b 3 Z l Z C B C b 3 R 0 b 2 0 g U m 9 3 c y 5 7 U 2 V z c 2 l v b i B T d G F y d C w 0 f S Z x d W 9 0 O y w m c X V v d D t T Z W N 0 a W 9 u M S 9 j b 2 9 r a W 5 n c 2 V z c 2 l v b i 9 S Z W 1 v d m V k I E J v d H R v b S B S b 3 d z L n t T Z X N z a W 9 u I E V u Z C w 1 f S Z x d W 9 0 O y w m c X V v d D t T Z W N 0 a W 9 u M S 9 j b 2 9 r a W 5 n c 2 V z c 2 l v b i 9 S Z W 1 v d m V k I E J v d H R v b S B S b 3 d z L n t E d X J h d G l v b i A o b W l u c y k s N n 0 m c X V v d D s s J n F 1 b 3 Q 7 U 2 V j d G l v b j E v Y 2 9 v a 2 l u Z 3 N l c 3 N p b 2 4 v U m V t b 3 Z l Z C B C b 3 R 0 b 2 0 g U m 9 3 c y 5 7 U 2 V z c 2 l v b i B S Y X R p b m c s N 3 0 m c X V v d D s s J n F 1 b 3 Q 7 U 2 V j d G l v b j E v d X N l c m R l d G F p b H M v Q 2 h h b m d l Z C B U e X B l L n t V c 2 V y I E l E L D B 9 J n F 1 b 3 Q 7 L C Z x d W 9 0 O 1 N l Y 3 R p b 2 4 x L 3 V z Z X J k Z X R h a W x z L 0 N o Y W 5 n Z W Q g V H l w Z S 5 7 V X N l c i B O Y W 1 l L D F 9 J n F 1 b 3 Q 7 L C Z x d W 9 0 O 1 N l Y 3 R p b 2 4 x L 3 V z Z X J k Z X R h a W x z L 0 N o Y W 5 n Z W Q g V H l w Z S 5 7 Q W d l L D J 9 J n F 1 b 3 Q 7 L C Z x d W 9 0 O 1 N l Y 3 R p b 2 4 x L 3 V z Z X J k Z X R h a W x z L 0 N o Y W 5 n Z W Q g V H l w Z S 5 7 T G 9 j Y X R p b 2 4 s M 3 0 m c X V v d D s s J n F 1 b 3 Q 7 U 2 V j d G l v b j E v d X N l c m R l d G F p b H M v Q 2 h h b m d l Z C B U e X B l L n t G Y X Z v c m l 0 Z S B N Z W F s L D d 9 J n F 1 b 3 Q 7 L C Z x d W 9 0 O 1 N l Y 3 R p b 2 4 x L 3 V z Z X J k Z X R h a W x z L 0 N o Y W 5 n Z W Q g V H l w Z S 5 7 V G 9 0 Y W w g T 3 J k Z X J z L D h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b 2 9 r a W 5 n c 2 V z c 2 l v b i 9 S Z W 1 v d m V k I E J v d H R v b S B S b 3 d z L n t T Z X N z a W 9 u I E l E L D B 9 J n F 1 b 3 Q 7 L C Z x d W 9 0 O 1 N l Y 3 R p b 2 4 x L 2 N v b 2 t p b m d z Z X N z a W 9 u L 1 J l b W 9 2 Z W Q g Q m 9 0 d G 9 t I F J v d 3 M u e 1 V z Z X I g S U Q s M X 0 m c X V v d D s s J n F 1 b 3 Q 7 U 2 V j d G l v b j E v Y 2 9 v a 2 l u Z 3 N l c 3 N p b 2 4 v U m V t b 3 Z l Z C B C b 3 R 0 b 2 0 g U m 9 3 c y 5 7 R G l z a C B O Y W 1 l L D J 9 J n F 1 b 3 Q 7 L C Z x d W 9 0 O 1 N l Y 3 R p b 2 4 x L 2 N v b 2 t p b m d z Z X N z a W 9 u L 1 J l b W 9 2 Z W Q g Q m 9 0 d G 9 t I F J v d 3 M u e 0 1 l Y W w g V H l w Z S w z f S Z x d W 9 0 O y w m c X V v d D t T Z W N 0 a W 9 u M S 9 j b 2 9 r a W 5 n c 2 V z c 2 l v b i 9 S Z W 1 v d m V k I E J v d H R v b S B S b 3 d z L n t T Z X N z a W 9 u I F N 0 Y X J 0 L D R 9 J n F 1 b 3 Q 7 L C Z x d W 9 0 O 1 N l Y 3 R p b 2 4 x L 2 N v b 2 t p b m d z Z X N z a W 9 u L 1 J l b W 9 2 Z W Q g Q m 9 0 d G 9 t I F J v d 3 M u e 1 N l c 3 N p b 2 4 g R W 5 k L D V 9 J n F 1 b 3 Q 7 L C Z x d W 9 0 O 1 N l Y 3 R p b 2 4 x L 2 N v b 2 t p b m d z Z X N z a W 9 u L 1 J l b W 9 2 Z W Q g Q m 9 0 d G 9 t I F J v d 3 M u e 0 R 1 c m F 0 a W 9 u I C h t a W 5 z K S w 2 f S Z x d W 9 0 O y w m c X V v d D t T Z W N 0 a W 9 u M S 9 j b 2 9 r a W 5 n c 2 V z c 2 l v b i 9 S Z W 1 v d m V k I E J v d H R v b S B S b 3 d z L n t T Z X N z a W 9 u I F J h d G l u Z y w 3 f S Z x d W 9 0 O y w m c X V v d D t T Z W N 0 a W 9 u M S 9 1 c 2 V y Z G V 0 Y W l s c y 9 D a G F u Z 2 V k I F R 5 c G U u e 1 V z Z X I g S U Q s M H 0 m c X V v d D s s J n F 1 b 3 Q 7 U 2 V j d G l v b j E v d X N l c m R l d G F p b H M v Q 2 h h b m d l Z C B U e X B l L n t V c 2 V y I E 5 h b W U s M X 0 m c X V v d D s s J n F 1 b 3 Q 7 U 2 V j d G l v b j E v d X N l c m R l d G F p b H M v Q 2 h h b m d l Z C B U e X B l L n t B Z 2 U s M n 0 m c X V v d D s s J n F 1 b 3 Q 7 U 2 V j d G l v b j E v d X N l c m R l d G F p b H M v Q 2 h h b m d l Z C B U e X B l L n t M b 2 N h d G l v b i w z f S Z x d W 9 0 O y w m c X V v d D t T Z W N 0 a W 9 u M S 9 1 c 2 V y Z G V 0 Y W l s c y 9 D a G F u Z 2 V k I F R 5 c G U u e 0 Z h d m 9 y a X R l I E 1 l Y W w s N 3 0 m c X V v d D s s J n F 1 b 3 Q 7 U 2 V j d G l v b j E v d X N l c m R l d G F p b H M v Q 2 h h b m d l Z C B U e X B l L n t U b 3 R h b C B P c m R l c n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2 t p b m d f d X N l c l 9 t Z X J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r a W 5 n X 3 V z Z X J f b W V y Z 2 U v R X h w Y W 5 k Z W Q l M j B 1 c 2 V y Z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2 t p b m d f d X N l c l 9 t Z X J n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M T h k M T k 3 L W V m N D U t N D R m O S 1 h N D Q w L W Q x M W Z k M z Q 4 N T M w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9 v a 2 l u Z 1 9 1 c 2 V y X 2 1 l c m d l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T g 6 N D E 6 N D E u N D U 4 O T I w N l o i I C 8 + P E V u d H J 5 I F R 5 c G U 9 I k Z p b G x D b 2 x 1 b W 5 U e X B l c y I g V m F s d W U 9 I n N C Z 1 l H Q m d j S E F B Q U d C Z 0 1 H Q m d N P S I g L z 4 8 R W 5 0 c n k g V H l w Z T 0 i R m l s b E N v b H V t b k 5 h b W V z I i B W Y W x 1 Z T 0 i c 1 s m c X V v d D t T Z X N z a W 9 u I E l E J n F 1 b 3 Q 7 L C Z x d W 9 0 O 1 V z Z X I g S U Q m c X V v d D s s J n F 1 b 3 Q 7 R G l z a C B O Y W 1 l J n F 1 b 3 Q 7 L C Z x d W 9 0 O 0 1 l Y W w g V H l w Z S Z x d W 9 0 O y w m c X V v d D t T Z X N z a W 9 u I F N 0 Y X J 0 J n F 1 b 3 Q 7 L C Z x d W 9 0 O 1 N l c 3 N p b 2 4 g R W 5 k J n F 1 b 3 Q 7 L C Z x d W 9 0 O 0 R 1 c m F 0 a W 9 u I C h t a W 5 z K S Z x d W 9 0 O y w m c X V v d D t T Z X N z a W 9 u I F J h d G l u Z y Z x d W 9 0 O y w m c X V v d D t 1 c 2 V y Z G V 0 Y W l s c y 5 V c 2 V y I E l E J n F 1 b 3 Q 7 L C Z x d W 9 0 O 3 V z Z X J k Z X R h a W x z L l V z Z X I g T m F t Z S Z x d W 9 0 O y w m c X V v d D t 1 c 2 V y Z G V 0 Y W l s c y 5 B Z 2 U m c X V v d D s s J n F 1 b 3 Q 7 d X N l c m R l d G F p b H M u T G 9 j Y X R p b 2 4 m c X V v d D s s J n F 1 b 3 Q 7 d X N l c m R l d G F p b H M u R m F 2 b 3 J p d G U g T W V h b C Z x d W 9 0 O y w m c X V v d D t 1 c 2 V y Z G V 0 Y W l s c y 5 U b 3 R h b C B P c m R l c n M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9 r a W 5 n c 2 V z c 2 l v b i 9 S Z W 1 v d m V k I E J v d H R v b S B S b 3 d z L n t T Z X N z a W 9 u I E l E L D B 9 J n F 1 b 3 Q 7 L C Z x d W 9 0 O 1 N l Y 3 R p b 2 4 x L 2 N v b 2 t p b m d z Z X N z a W 9 u L 1 J l b W 9 2 Z W Q g Q m 9 0 d G 9 t I F J v d 3 M u e 1 V z Z X I g S U Q s M X 0 m c X V v d D s s J n F 1 b 3 Q 7 U 2 V j d G l v b j E v Y 2 9 v a 2 l u Z 3 N l c 3 N p b 2 4 v U m V t b 3 Z l Z C B C b 3 R 0 b 2 0 g U m 9 3 c y 5 7 R G l z a C B O Y W 1 l L D J 9 J n F 1 b 3 Q 7 L C Z x d W 9 0 O 1 N l Y 3 R p b 2 4 x L 2 N v b 2 t p b m d z Z X N z a W 9 u L 1 J l b W 9 2 Z W Q g Q m 9 0 d G 9 t I F J v d 3 M u e 0 1 l Y W w g V H l w Z S w z f S Z x d W 9 0 O y w m c X V v d D t T Z W N 0 a W 9 u M S 9 j b 2 9 r a W 5 n c 2 V z c 2 l v b i 9 S Z W 1 v d m V k I E J v d H R v b S B S b 3 d z L n t T Z X N z a W 9 u I F N 0 Y X J 0 L D R 9 J n F 1 b 3 Q 7 L C Z x d W 9 0 O 1 N l Y 3 R p b 2 4 x L 2 N v b 2 t p b m d z Z X N z a W 9 u L 1 J l b W 9 2 Z W Q g Q m 9 0 d G 9 t I F J v d 3 M u e 1 N l c 3 N p b 2 4 g R W 5 k L D V 9 J n F 1 b 3 Q 7 L C Z x d W 9 0 O 1 N l Y 3 R p b 2 4 x L 2 N v b 2 t p b m d z Z X N z a W 9 u L 1 J l b W 9 2 Z W Q g Q m 9 0 d G 9 t I F J v d 3 M u e 0 R 1 c m F 0 a W 9 u I C h t a W 5 z K S w 2 f S Z x d W 9 0 O y w m c X V v d D t T Z W N 0 a W 9 u M S 9 j b 2 9 r a W 5 n c 2 V z c 2 l v b i 9 S Z W 1 v d m V k I E J v d H R v b S B S b 3 d z L n t T Z X N z a W 9 u I F J h d G l u Z y w 3 f S Z x d W 9 0 O y w m c X V v d D t T Z W N 0 a W 9 u M S 9 1 c 2 V y Z G V 0 Y W l s c y 9 D a G F u Z 2 V k I F R 5 c G U u e 1 V z Z X I g S U Q s M H 0 m c X V v d D s s J n F 1 b 3 Q 7 U 2 V j d G l v b j E v d X N l c m R l d G F p b H M v Q 2 h h b m d l Z C B U e X B l L n t V c 2 V y I E 5 h b W U s M X 0 m c X V v d D s s J n F 1 b 3 Q 7 U 2 V j d G l v b j E v d X N l c m R l d G F p b H M v Q 2 h h b m d l Z C B U e X B l L n t B Z 2 U s M n 0 m c X V v d D s s J n F 1 b 3 Q 7 U 2 V j d G l v b j E v d X N l c m R l d G F p b H M v Q 2 h h b m d l Z C B U e X B l L n t M b 2 N h d G l v b i w z f S Z x d W 9 0 O y w m c X V v d D t T Z W N 0 a W 9 u M S 9 1 c 2 V y Z G V 0 Y W l s c y 9 D a G F u Z 2 V k I F R 5 c G U u e 0 Z h d m 9 y a X R l I E 1 l Y W w s N 3 0 m c X V v d D s s J n F 1 b 3 Q 7 U 2 V j d G l v b j E v d X N l c m R l d G F p b H M v Q 2 h h b m d l Z C B U e X B l L n t U b 3 R h b C B P c m R l c n M s O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N v b 2 t p b m d z Z X N z a W 9 u L 1 J l b W 9 2 Z W Q g Q m 9 0 d G 9 t I F J v d 3 M u e 1 N l c 3 N p b 2 4 g S U Q s M H 0 m c X V v d D s s J n F 1 b 3 Q 7 U 2 V j d G l v b j E v Y 2 9 v a 2 l u Z 3 N l c 3 N p b 2 4 v U m V t b 3 Z l Z C B C b 3 R 0 b 2 0 g U m 9 3 c y 5 7 V X N l c i B J R C w x f S Z x d W 9 0 O y w m c X V v d D t T Z W N 0 a W 9 u M S 9 j b 2 9 r a W 5 n c 2 V z c 2 l v b i 9 S Z W 1 v d m V k I E J v d H R v b S B S b 3 d z L n t E a X N o I E 5 h b W U s M n 0 m c X V v d D s s J n F 1 b 3 Q 7 U 2 V j d G l v b j E v Y 2 9 v a 2 l u Z 3 N l c 3 N p b 2 4 v U m V t b 3 Z l Z C B C b 3 R 0 b 2 0 g U m 9 3 c y 5 7 T W V h b C B U e X B l L D N 9 J n F 1 b 3 Q 7 L C Z x d W 9 0 O 1 N l Y 3 R p b 2 4 x L 2 N v b 2 t p b m d z Z X N z a W 9 u L 1 J l b W 9 2 Z W Q g Q m 9 0 d G 9 t I F J v d 3 M u e 1 N l c 3 N p b 2 4 g U 3 R h c n Q s N H 0 m c X V v d D s s J n F 1 b 3 Q 7 U 2 V j d G l v b j E v Y 2 9 v a 2 l u Z 3 N l c 3 N p b 2 4 v U m V t b 3 Z l Z C B C b 3 R 0 b 2 0 g U m 9 3 c y 5 7 U 2 V z c 2 l v b i B F b m Q s N X 0 m c X V v d D s s J n F 1 b 3 Q 7 U 2 V j d G l v b j E v Y 2 9 v a 2 l u Z 3 N l c 3 N p b 2 4 v U m V t b 3 Z l Z C B C b 3 R 0 b 2 0 g U m 9 3 c y 5 7 R H V y Y X R p b 2 4 g K G 1 p b n M p L D Z 9 J n F 1 b 3 Q 7 L C Z x d W 9 0 O 1 N l Y 3 R p b 2 4 x L 2 N v b 2 t p b m d z Z X N z a W 9 u L 1 J l b W 9 2 Z W Q g Q m 9 0 d G 9 t I F J v d 3 M u e 1 N l c 3 N p b 2 4 g U m F 0 a W 5 n L D d 9 J n F 1 b 3 Q 7 L C Z x d W 9 0 O 1 N l Y 3 R p b 2 4 x L 3 V z Z X J k Z X R h a W x z L 0 N o Y W 5 n Z W Q g V H l w Z S 5 7 V X N l c i B J R C w w f S Z x d W 9 0 O y w m c X V v d D t T Z W N 0 a W 9 u M S 9 1 c 2 V y Z G V 0 Y W l s c y 9 D a G F u Z 2 V k I F R 5 c G U u e 1 V z Z X I g T m F t Z S w x f S Z x d W 9 0 O y w m c X V v d D t T Z W N 0 a W 9 u M S 9 1 c 2 V y Z G V 0 Y W l s c y 9 D a G F u Z 2 V k I F R 5 c G U u e 0 F n Z S w y f S Z x d W 9 0 O y w m c X V v d D t T Z W N 0 a W 9 u M S 9 1 c 2 V y Z G V 0 Y W l s c y 9 D a G F u Z 2 V k I F R 5 c G U u e 0 x v Y 2 F 0 a W 9 u L D N 9 J n F 1 b 3 Q 7 L C Z x d W 9 0 O 1 N l Y 3 R p b 2 4 x L 3 V z Z X J k Z X R h a W x z L 0 N o Y W 5 n Z W Q g V H l w Z S 5 7 R m F 2 b 3 J p d G U g T W V h b C w 3 f S Z x d W 9 0 O y w m c X V v d D t T Z W N 0 a W 9 u M S 9 1 c 2 V y Z G V 0 Y W l s c y 9 D a G F u Z 2 V k I F R 5 c G U u e 1 R v d G F s I E 9 y Z G V y c y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2 t p b m d f d X N l c l 9 t Z X J n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r a W 5 n X 3 V z Z X J f b W V y Z 2 U l M j A o M i k v R X h w Y W 5 k Z W Q l M j B 1 c 2 V y Z G V 0 Y W l s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R E 3 z 4 p d t T 7 r K C 5 y p D / e T A A A A A A I A A A A A A B B m A A A A A Q A A I A A A A J j 1 L r 9 W p q y j N l c W C u A 2 7 E H o f 1 M q S 1 p g E E u 8 k H 9 y w d 5 F A A A A A A 6 A A A A A A g A A I A A A A C x x 6 2 N y S e i N R X r d C n b u n N N w y t V S / f d 3 q 8 I Z y W a r K A s r U A A A A D + x D o z M T 7 u S r Q N O d N h 6 Z T Y n H B x 7 X U R Q h 4 5 H g 8 Y k R N 0 Q E 8 8 t X Z K G o H o z i P u h G O 5 M G 5 c o H M r / n S M 3 X c d x 0 0 O C W P W x p e p m e O u n / B o s O P U Z h w C I Q A A A A E T R h 1 8 D v 4 g r 6 9 a 9 9 p y D / E G w i p S m x j f O q F 0 K M K U p h R e k e O g n k l / o + U W c d b k 6 K M h D U 3 S L I e 7 T g Y u x l 8 Z C A B f f a P U = < / D a t a M a s h u p > 
</file>

<file path=customXml/itemProps1.xml><?xml version="1.0" encoding="utf-8"?>
<ds:datastoreItem xmlns:ds="http://schemas.openxmlformats.org/officeDocument/2006/customXml" ds:itemID="{1C9D04A9-0339-49CE-90B6-C41A948C0A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UserDetails.csv</vt:lpstr>
      <vt:lpstr>CookingSessions.csv</vt:lpstr>
      <vt:lpstr>OrderDetails.csv</vt:lpstr>
      <vt:lpstr>cooking_user_merge</vt:lpstr>
      <vt:lpstr>cooking_user_order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agnika palaparthi</cp:lastModifiedBy>
  <dcterms:created xsi:type="dcterms:W3CDTF">2024-12-13T20:50:22Z</dcterms:created>
  <dcterms:modified xsi:type="dcterms:W3CDTF">2024-12-14T06:23:12Z</dcterms:modified>
</cp:coreProperties>
</file>