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o19\Desktop\PROG ING INF\keccak\"/>
    </mc:Choice>
  </mc:AlternateContent>
  <xr:revisionPtr revIDLastSave="0" documentId="13_ncr:1_{8C92347D-13CD-487B-A340-E732117B5BFC}" xr6:coauthVersionLast="47" xr6:coauthVersionMax="47" xr10:uidLastSave="{00000000-0000-0000-0000-000000000000}"/>
  <bookViews>
    <workbookView xWindow="11168" yWindow="0" windowWidth="11415" windowHeight="14362" xr2:uid="{803C938F-28BF-4DDA-A0A8-3AB120B1D67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D17" i="1"/>
  <c r="E17" i="1"/>
  <c r="F17" i="1"/>
  <c r="B17" i="1"/>
  <c r="B15" i="1"/>
  <c r="D15" i="1"/>
  <c r="C15" i="1"/>
  <c r="E15" i="1"/>
  <c r="F15" i="1"/>
  <c r="E13" i="1"/>
  <c r="D13" i="1"/>
  <c r="F13" i="1"/>
  <c r="C13" i="1"/>
  <c r="B13" i="1"/>
  <c r="F4" i="1"/>
  <c r="F2" i="1"/>
  <c r="E4" i="1"/>
  <c r="E2" i="1"/>
  <c r="D4" i="1"/>
  <c r="D2" i="1"/>
  <c r="C4" i="1"/>
  <c r="C2" i="1"/>
  <c r="B4" i="1"/>
  <c r="B2" i="1"/>
</calcChain>
</file>

<file path=xl/sharedStrings.xml><?xml version="1.0" encoding="utf-8"?>
<sst xmlns="http://schemas.openxmlformats.org/spreadsheetml/2006/main" count="13" uniqueCount="13">
  <si>
    <t>ARM IMPL</t>
  </si>
  <si>
    <t>SHA3 512</t>
  </si>
  <si>
    <t>SHA3 256</t>
  </si>
  <si>
    <t>SHA3 384</t>
  </si>
  <si>
    <t>SHAKE 256</t>
  </si>
  <si>
    <t>SHAKE 128</t>
  </si>
  <si>
    <t>CROSS</t>
  </si>
  <si>
    <t>SUPERCOP ARM</t>
  </si>
  <si>
    <t>AVX IMPL</t>
  </si>
  <si>
    <t>SUPERCOP AVX</t>
  </si>
  <si>
    <t>AVX / SUPERCOP</t>
  </si>
  <si>
    <t>ARM / CROSS</t>
  </si>
  <si>
    <t>SUPERCOP ARM /CROSS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</si>
</sst>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BDFEF-7DEF-49A7-BCE5-D20D9580E31D}">
  <dimension ref="A1:F17"/>
  <sheetViews>
    <sheetView tabSelected="1" zoomScale="125" workbookViewId="0">
      <selection activeCell="C22" sqref="C22"/>
    </sheetView>
  </sheetViews>
  <sheetFormatPr defaultRowHeight="14.25" x14ac:dyDescent="0.45"/>
  <cols>
    <col min="1" max="1" width="20.59765625" bestFit="1" customWidth="1"/>
  </cols>
  <sheetData>
    <row r="1" spans="1:6" x14ac:dyDescent="0.45">
      <c r="B1" t="s">
        <v>1</v>
      </c>
      <c r="C1" t="s">
        <v>3</v>
      </c>
      <c r="D1" t="s">
        <v>2</v>
      </c>
      <c r="E1" t="s">
        <v>4</v>
      </c>
      <c r="F1" t="s">
        <v>5</v>
      </c>
    </row>
    <row r="2" spans="1:6" x14ac:dyDescent="0.45">
      <c r="A2" t="s">
        <v>0</v>
      </c>
      <c r="B2">
        <f>0.97 * 15.368</f>
        <v>14.90696</v>
      </c>
      <c r="C2">
        <f xml:space="preserve"> 15.12 * 0.68</f>
        <v>10.281600000000001</v>
      </c>
      <c r="D2">
        <f xml:space="preserve"> 15.11 * 0.53</f>
        <v>8.0083000000000002</v>
      </c>
      <c r="E2">
        <f xml:space="preserve"> 14.98 * 0.52</f>
        <v>7.7896000000000001</v>
      </c>
      <c r="F2">
        <f>15.17*0.43</f>
        <v>6.5230999999999995</v>
      </c>
    </row>
    <row r="4" spans="1:6" x14ac:dyDescent="0.45">
      <c r="A4" t="s">
        <v>7</v>
      </c>
      <c r="B4">
        <f>1.45 * 15.368</f>
        <v>22.2836</v>
      </c>
      <c r="C4">
        <f>15.12 *1.02</f>
        <v>15.4224</v>
      </c>
      <c r="D4">
        <f xml:space="preserve"> 15.11 * 0.79</f>
        <v>11.9369</v>
      </c>
      <c r="E4">
        <f>14.98 * 0.79</f>
        <v>11.834200000000001</v>
      </c>
      <c r="F4">
        <f>15.17* 0.64</f>
        <v>9.7088000000000001</v>
      </c>
    </row>
    <row r="6" spans="1:6" x14ac:dyDescent="0.45">
      <c r="A6" t="s">
        <v>8</v>
      </c>
      <c r="B6">
        <v>10.89</v>
      </c>
      <c r="C6">
        <v>7.57</v>
      </c>
      <c r="D6">
        <v>5.86</v>
      </c>
      <c r="E6">
        <v>5.95</v>
      </c>
      <c r="F6">
        <v>4.7699999999999996</v>
      </c>
    </row>
    <row r="8" spans="1:6" x14ac:dyDescent="0.45">
      <c r="A8" t="s">
        <v>9</v>
      </c>
      <c r="B8">
        <v>12.64</v>
      </c>
      <c r="C8">
        <v>8.7200000000000006</v>
      </c>
      <c r="D8">
        <v>6.88</v>
      </c>
      <c r="E8">
        <v>6.91</v>
      </c>
      <c r="F8">
        <v>5.54</v>
      </c>
    </row>
    <row r="10" spans="1:6" x14ac:dyDescent="0.45">
      <c r="A10" t="s">
        <v>6</v>
      </c>
      <c r="B10">
        <v>15.95</v>
      </c>
      <c r="C10">
        <v>11.59</v>
      </c>
      <c r="D10">
        <v>9.34</v>
      </c>
      <c r="E10">
        <v>9.36</v>
      </c>
      <c r="F10">
        <v>8.2200000000000006</v>
      </c>
    </row>
    <row r="13" spans="1:6" x14ac:dyDescent="0.45">
      <c r="A13" t="s">
        <v>10</v>
      </c>
      <c r="B13" s="1">
        <f>((B8/B6) - 1)</f>
        <v>0.16069788797061513</v>
      </c>
      <c r="C13" s="1">
        <f>((C8/C6)-1)</f>
        <v>0.15191545574636733</v>
      </c>
      <c r="D13" s="1">
        <f>((D8/D6) - 1)</f>
        <v>0.1740614334470989</v>
      </c>
      <c r="E13" s="1">
        <f>((E8/E6)-1)</f>
        <v>0.16134453781512614</v>
      </c>
      <c r="F13" s="1">
        <f t="shared" ref="F13" si="0">((F8/F6) - 1)</f>
        <v>0.16142557651991618</v>
      </c>
    </row>
    <row r="15" spans="1:6" x14ac:dyDescent="0.45">
      <c r="A15" t="s">
        <v>11</v>
      </c>
      <c r="B15" s="1">
        <f>B10/B2 - 1</f>
        <v>6.9970000590328318E-2</v>
      </c>
      <c r="C15" s="1">
        <f>C10/C2 - 1</f>
        <v>0.12725645813881092</v>
      </c>
      <c r="D15" s="1">
        <f>D10/D2 - 1</f>
        <v>0.16628997415181734</v>
      </c>
      <c r="E15" s="1">
        <f t="shared" ref="C15:F15" si="1">E10/E2 - 1</f>
        <v>0.20160213618157541</v>
      </c>
      <c r="F15" s="1">
        <f t="shared" si="1"/>
        <v>0.26013705140194099</v>
      </c>
    </row>
    <row r="17" spans="1:6" x14ac:dyDescent="0.45">
      <c r="A17" t="s">
        <v>12</v>
      </c>
      <c r="B17" s="1">
        <f>B10/B4 - 1</f>
        <v>-0.28422696512233214</v>
      </c>
      <c r="C17" s="1">
        <f t="shared" ref="C17:F17" si="2">C10/C4 - 1</f>
        <v>-0.2484956945741259</v>
      </c>
      <c r="D17" s="1">
        <f t="shared" si="2"/>
        <v>-0.21755229582219837</v>
      </c>
      <c r="E17" s="1">
        <f t="shared" si="2"/>
        <v>-0.20907201162731759</v>
      </c>
      <c r="F17" s="1">
        <f t="shared" si="2"/>
        <v>-0.15334541858932094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Agostino Contemi</dc:creator>
  <cp:lastModifiedBy>Agostino Contemi</cp:lastModifiedBy>
  <dcterms:created xsi:type="dcterms:W3CDTF">2024-07-09T14:37:54Z</dcterms:created>
  <dcterms:modified xsi:type="dcterms:W3CDTF">2024-07-09T16:16:58Z</dcterms:modified>
</cp:coreProperties>
</file>