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https://waternet.sharepoint.com/sites/0182/Intern/WaternetAnalyse/12 Beheerregister/toestand_esf/"/>
    </mc:Choice>
  </mc:AlternateContent>
  <xr:revisionPtr revIDLastSave="214" documentId="8_{0ABCBDCB-B3A2-4770-8BCA-55D897C42FCA}" xr6:coauthVersionLast="47" xr6:coauthVersionMax="47" xr10:uidLastSave="{14E9486D-2493-4B9B-86E1-6D7008C4DF60}"/>
  <bookViews>
    <workbookView xWindow="5568" yWindow="810" windowWidth="16056" windowHeight="11076" xr2:uid="{00000000-000D-0000-FFFF-FFFF00000000}"/>
  </bookViews>
  <sheets>
    <sheet name="esfKRW_20201127" sheetId="1" r:id="rId1"/>
    <sheet name="instructieInvullenESF" sheetId="2" r:id="rId2"/>
    <sheet name="opmerkingen_tekstWKP" sheetId="3" r:id="rId3"/>
    <sheet name="stedelijklandelijk" sheetId="5" r:id="rId4"/>
    <sheet name="EAG_Gemeente_Provincie" sheetId="6" r:id="rId5"/>
    <sheet name="Blad1" sheetId="7" r:id="rId6"/>
  </sheets>
  <externalReferences>
    <externalReference r:id="rId7"/>
  </externalReferences>
  <definedNames>
    <definedName name="_xlnm._FilterDatabase" localSheetId="5" hidden="1">Blad1!$C$3:$E$254</definedName>
    <definedName name="_xlnm._FilterDatabase" localSheetId="4" hidden="1">EAG_Gemeente_Provincie!$A$1:$J$547</definedName>
    <definedName name="_xlnm._FilterDatabase" localSheetId="0" hidden="1">esfKRW_20201127!$A$1:$AN$233</definedName>
    <definedName name="_xlnm._FilterDatabase" localSheetId="1" hidden="1">instructieInvullenESF!$A$2:$K$4394</definedName>
    <definedName name="_xlnm._FilterDatabase" localSheetId="3" hidden="1">stedelijklandelijk!$A$1:$F$244</definedName>
  </definedNames>
  <calcPr calcId="191028" concurrentCalc="0"/>
  <pivotCaches>
    <pivotCache cacheId="7" r:id="rId8"/>
    <pivotCache cacheId="8"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2" i="6" l="1"/>
  <c r="K445" i="6"/>
  <c r="K405" i="6"/>
  <c r="K404" i="6"/>
  <c r="K397" i="6"/>
  <c r="K395" i="6"/>
  <c r="K394" i="6"/>
  <c r="K393" i="6"/>
  <c r="K392" i="6"/>
  <c r="K391" i="6"/>
  <c r="K390" i="6"/>
  <c r="K369" i="6"/>
  <c r="K368" i="6"/>
  <c r="K367" i="6"/>
  <c r="K366" i="6"/>
  <c r="K365" i="6"/>
  <c r="K364" i="6"/>
  <c r="K363" i="6"/>
  <c r="K360" i="6"/>
  <c r="K359" i="6"/>
  <c r="K358" i="6"/>
  <c r="K357" i="6"/>
  <c r="K337" i="6"/>
  <c r="K336" i="6"/>
  <c r="K334" i="6"/>
  <c r="K333" i="6"/>
  <c r="K332" i="6"/>
  <c r="K329" i="6"/>
  <c r="K328" i="6"/>
  <c r="K325" i="6"/>
  <c r="K324" i="6"/>
  <c r="K313" i="6"/>
  <c r="K310" i="6"/>
  <c r="K309" i="6"/>
  <c r="K308" i="6"/>
  <c r="K307" i="6"/>
  <c r="K296" i="6"/>
  <c r="K292" i="6"/>
  <c r="K291" i="6"/>
  <c r="K290" i="6"/>
  <c r="K289" i="6"/>
  <c r="K286" i="6"/>
  <c r="K285" i="6"/>
  <c r="K284" i="6"/>
  <c r="K283" i="6"/>
  <c r="K282" i="6"/>
  <c r="K281" i="6"/>
  <c r="K280" i="6"/>
  <c r="K279" i="6"/>
  <c r="K278" i="6"/>
  <c r="K277" i="6"/>
  <c r="K276" i="6"/>
  <c r="K275" i="6"/>
  <c r="K269" i="6"/>
  <c r="K268" i="6"/>
  <c r="K267" i="6"/>
  <c r="K266" i="6"/>
  <c r="K265" i="6"/>
  <c r="K264" i="6"/>
  <c r="K263" i="6"/>
  <c r="K262" i="6"/>
  <c r="K261" i="6"/>
  <c r="K260" i="6"/>
  <c r="K259" i="6"/>
  <c r="K254" i="6"/>
  <c r="K253" i="6"/>
  <c r="K252" i="6"/>
  <c r="K251" i="6"/>
  <c r="K249" i="6"/>
  <c r="K248" i="6"/>
  <c r="K247" i="6"/>
  <c r="K246" i="6"/>
  <c r="K245" i="6"/>
  <c r="K234" i="6"/>
  <c r="K233" i="6"/>
  <c r="K231" i="6"/>
  <c r="K230" i="6"/>
  <c r="K217" i="6"/>
  <c r="K216" i="6"/>
  <c r="K215" i="6"/>
  <c r="K214" i="6"/>
  <c r="K213" i="6"/>
  <c r="K212" i="6"/>
  <c r="K210" i="6"/>
  <c r="K209" i="6"/>
  <c r="K198" i="6"/>
  <c r="K197" i="6"/>
  <c r="K196" i="6"/>
  <c r="K195" i="6"/>
  <c r="K194" i="6"/>
  <c r="K193" i="6"/>
  <c r="K192" i="6"/>
  <c r="K191" i="6"/>
  <c r="K190" i="6"/>
  <c r="K188" i="6"/>
  <c r="K178" i="6"/>
  <c r="K177" i="6"/>
  <c r="K176" i="6"/>
  <c r="K172" i="6"/>
  <c r="K164" i="6"/>
  <c r="K163" i="6"/>
  <c r="K158" i="6"/>
  <c r="K149" i="6"/>
  <c r="K148" i="6"/>
  <c r="K146" i="6"/>
  <c r="K145" i="6"/>
  <c r="K137" i="6"/>
  <c r="K136" i="6"/>
  <c r="K135" i="6"/>
  <c r="K134" i="6"/>
  <c r="K133" i="6"/>
  <c r="K132" i="6"/>
  <c r="K131" i="6"/>
  <c r="K130" i="6"/>
  <c r="K129" i="6"/>
  <c r="K122" i="6"/>
  <c r="K121" i="6"/>
  <c r="K120" i="6"/>
  <c r="K119" i="6"/>
  <c r="K118" i="6"/>
  <c r="K89" i="6"/>
  <c r="K81" i="6"/>
  <c r="K58" i="6"/>
  <c r="K57" i="6"/>
  <c r="K56" i="6"/>
  <c r="K53" i="6"/>
  <c r="K34" i="6"/>
  <c r="K33" i="6"/>
  <c r="K32" i="6"/>
  <c r="K31" i="6"/>
  <c r="K30" i="6"/>
  <c r="K29" i="6"/>
  <c r="K28" i="6"/>
  <c r="K27" i="6"/>
  <c r="K26" i="6"/>
  <c r="K25" i="6"/>
  <c r="K24" i="6"/>
  <c r="K23" i="6"/>
  <c r="K22" i="6"/>
  <c r="K21" i="6"/>
  <c r="K20" i="6"/>
  <c r="K19" i="6"/>
  <c r="K18" i="6"/>
  <c r="K17" i="6"/>
  <c r="K16" i="6"/>
  <c r="K15" i="6"/>
  <c r="K14" i="6"/>
  <c r="K13" i="6"/>
  <c r="K12" i="6"/>
  <c r="K11" i="6"/>
  <c r="K5" i="6"/>
  <c r="K4" i="6"/>
  <c r="K3" i="6"/>
  <c r="K2" i="6"/>
  <c r="A229" i="6"/>
  <c r="A52" i="6"/>
  <c r="A51" i="6"/>
  <c r="A50" i="6"/>
  <c r="A49" i="6"/>
  <c r="A48" i="6"/>
  <c r="A47" i="6"/>
  <c r="A46" i="6"/>
  <c r="A45" i="6"/>
  <c r="A44" i="6"/>
  <c r="A64" i="6"/>
  <c r="A63" i="6"/>
  <c r="A62" i="6"/>
  <c r="A61" i="6"/>
  <c r="A60" i="6"/>
  <c r="A59" i="6"/>
  <c r="A72" i="6"/>
  <c r="A76" i="6"/>
  <c r="A75" i="6"/>
  <c r="A74" i="6"/>
  <c r="A90" i="6"/>
  <c r="A98" i="6"/>
  <c r="A97" i="6"/>
  <c r="A96" i="6"/>
  <c r="A95" i="6"/>
  <c r="A94" i="6"/>
  <c r="A127" i="6"/>
  <c r="A126" i="6"/>
  <c r="A125" i="6"/>
  <c r="A124" i="6"/>
  <c r="A152" i="6"/>
  <c r="A155" i="6"/>
  <c r="A154" i="6"/>
  <c r="A160" i="6"/>
  <c r="A159" i="6"/>
  <c r="A162" i="6"/>
  <c r="A175" i="6"/>
  <c r="A174" i="6"/>
  <c r="A173" i="6"/>
  <c r="A179" i="6"/>
  <c r="A187" i="6"/>
  <c r="A186" i="6"/>
  <c r="A228" i="6"/>
  <c r="A227" i="6"/>
  <c r="A226" i="6"/>
  <c r="A225" i="6"/>
  <c r="A224" i="6"/>
  <c r="A223" i="6"/>
  <c r="A222" i="6"/>
  <c r="A221" i="6"/>
  <c r="A220" i="6"/>
  <c r="A219" i="6"/>
  <c r="A218" i="6"/>
  <c r="A242" i="6"/>
  <c r="A241" i="6"/>
  <c r="A240" i="6"/>
  <c r="A239" i="6"/>
  <c r="A244" i="6"/>
  <c r="A274" i="6"/>
  <c r="A273" i="6"/>
  <c r="A272" i="6"/>
  <c r="A271" i="6"/>
  <c r="A270" i="6"/>
  <c r="A315" i="6"/>
  <c r="A314" i="6"/>
  <c r="A319" i="6"/>
  <c r="A318" i="6"/>
  <c r="A323" i="6"/>
  <c r="A322" i="6"/>
  <c r="A331" i="6"/>
  <c r="A330" i="6"/>
  <c r="A340" i="6"/>
  <c r="A339" i="6"/>
  <c r="A338" i="6"/>
  <c r="A345" i="6"/>
  <c r="A344" i="6"/>
  <c r="A343" i="6"/>
  <c r="A342" i="6"/>
  <c r="A349" i="6"/>
  <c r="A348" i="6"/>
  <c r="A347" i="6"/>
  <c r="A356" i="6"/>
  <c r="A355" i="6"/>
  <c r="A354" i="6"/>
  <c r="A353" i="6"/>
  <c r="A352" i="6"/>
  <c r="A381" i="6"/>
  <c r="A380" i="6"/>
  <c r="A379" i="6"/>
  <c r="A378" i="6"/>
  <c r="A427" i="6"/>
  <c r="A426" i="6"/>
  <c r="A425" i="6"/>
  <c r="A424" i="6"/>
  <c r="A423" i="6"/>
  <c r="A422" i="6"/>
  <c r="A421" i="6"/>
  <c r="A420" i="6"/>
  <c r="A419" i="6"/>
  <c r="A418" i="6"/>
  <c r="A417" i="6"/>
  <c r="A416" i="6"/>
  <c r="A415" i="6"/>
  <c r="A414" i="6"/>
  <c r="A413" i="6"/>
  <c r="A412" i="6"/>
  <c r="A411" i="6"/>
  <c r="A410" i="6"/>
  <c r="A409" i="6"/>
  <c r="A408" i="6"/>
  <c r="A407" i="6"/>
  <c r="A406" i="6"/>
  <c r="A433" i="6"/>
  <c r="A432" i="6"/>
  <c r="A431" i="6"/>
  <c r="A430" i="6"/>
  <c r="A429" i="6"/>
  <c r="A440" i="6"/>
  <c r="A439" i="6"/>
  <c r="A438" i="6"/>
  <c r="A437" i="6"/>
  <c r="A436" i="6"/>
  <c r="A435" i="6"/>
  <c r="A457" i="6"/>
  <c r="A456" i="6"/>
  <c r="A455" i="6"/>
  <c r="A454" i="6"/>
  <c r="A460" i="6"/>
  <c r="A459" i="6"/>
  <c r="A462" i="6"/>
  <c r="A479" i="6"/>
  <c r="A478" i="6"/>
  <c r="A477" i="6"/>
  <c r="A476" i="6"/>
  <c r="A482" i="6"/>
  <c r="A481" i="6"/>
  <c r="A490" i="6"/>
  <c r="A489" i="6"/>
  <c r="A488" i="6"/>
  <c r="A533" i="6"/>
  <c r="A534" i="6"/>
  <c r="A29" i="6"/>
  <c r="A532" i="6"/>
  <c r="A512" i="6"/>
  <c r="A511" i="6"/>
  <c r="A510" i="6"/>
  <c r="A496" i="6"/>
  <c r="A495" i="6"/>
  <c r="A494" i="6"/>
  <c r="A493" i="6"/>
  <c r="A492" i="6"/>
  <c r="A491" i="6"/>
  <c r="A483" i="6"/>
  <c r="A480" i="6"/>
  <c r="A461" i="6"/>
  <c r="A458" i="6"/>
  <c r="A445" i="6"/>
  <c r="A434" i="6"/>
  <c r="A428" i="6"/>
  <c r="A405" i="6"/>
  <c r="A404" i="6"/>
  <c r="A403" i="6"/>
  <c r="A402" i="6"/>
  <c r="A401" i="6"/>
  <c r="A398" i="6"/>
  <c r="A397" i="6"/>
  <c r="A396" i="6"/>
  <c r="A395" i="6"/>
  <c r="A394" i="6"/>
  <c r="A393" i="6"/>
  <c r="A392" i="6"/>
  <c r="A391" i="6"/>
  <c r="A390" i="6"/>
  <c r="A382" i="6"/>
  <c r="A375" i="6"/>
  <c r="A374" i="6"/>
  <c r="A369" i="6"/>
  <c r="A368" i="6"/>
  <c r="A367" i="6"/>
  <c r="A366" i="6"/>
  <c r="A365" i="6"/>
  <c r="A364" i="6"/>
  <c r="A363" i="6"/>
  <c r="A362" i="6"/>
  <c r="A361" i="6"/>
  <c r="A360" i="6"/>
  <c r="A359" i="6"/>
  <c r="A358" i="6"/>
  <c r="A357" i="6"/>
  <c r="A351" i="6"/>
  <c r="A350" i="6"/>
  <c r="A346" i="6"/>
  <c r="A341" i="6"/>
  <c r="A337" i="6"/>
  <c r="A336" i="6"/>
  <c r="A335" i="6"/>
  <c r="A334" i="6"/>
  <c r="A333" i="6"/>
  <c r="A332" i="6"/>
  <c r="A329" i="6"/>
  <c r="A328" i="6"/>
  <c r="A327" i="6"/>
  <c r="A326" i="6"/>
  <c r="A325" i="6"/>
  <c r="A324" i="6"/>
  <c r="A317" i="6"/>
  <c r="A316" i="6"/>
  <c r="A313" i="6"/>
  <c r="A312" i="6"/>
  <c r="A311" i="6"/>
  <c r="A310" i="6"/>
  <c r="A309" i="6"/>
  <c r="A308" i="6"/>
  <c r="A307" i="6"/>
  <c r="A296" i="6"/>
  <c r="A295" i="6"/>
  <c r="A294" i="6"/>
  <c r="A292" i="6"/>
  <c r="A291" i="6"/>
  <c r="A290" i="6"/>
  <c r="A289" i="6"/>
  <c r="A288" i="6"/>
  <c r="A287" i="6"/>
  <c r="A286" i="6"/>
  <c r="A285" i="6"/>
  <c r="A284" i="6"/>
  <c r="A283" i="6"/>
  <c r="A282" i="6"/>
  <c r="A281" i="6"/>
  <c r="A280" i="6"/>
  <c r="A279" i="6"/>
  <c r="A278" i="6"/>
  <c r="A277" i="6"/>
  <c r="A276" i="6"/>
  <c r="A275" i="6"/>
  <c r="A269" i="6"/>
  <c r="A268" i="6"/>
  <c r="A267" i="6"/>
  <c r="A266" i="6"/>
  <c r="A265" i="6"/>
  <c r="A264" i="6"/>
  <c r="A263" i="6"/>
  <c r="A262" i="6"/>
  <c r="A261" i="6"/>
  <c r="A260" i="6"/>
  <c r="A259" i="6"/>
  <c r="A254" i="6"/>
  <c r="A253" i="6"/>
  <c r="A252" i="6"/>
  <c r="A251" i="6"/>
  <c r="A250" i="6"/>
  <c r="A249" i="6"/>
  <c r="A248" i="6"/>
  <c r="A247" i="6"/>
  <c r="A246" i="6"/>
  <c r="A245" i="6"/>
  <c r="A243" i="6"/>
  <c r="A235" i="6"/>
  <c r="A234" i="6"/>
  <c r="A233" i="6"/>
  <c r="A232" i="6"/>
  <c r="A231" i="6"/>
  <c r="A230" i="6"/>
  <c r="A217" i="6"/>
  <c r="A216" i="6"/>
  <c r="A215" i="6"/>
  <c r="A214" i="6"/>
  <c r="A213" i="6"/>
  <c r="A212" i="6"/>
  <c r="A211" i="6"/>
  <c r="A210" i="6"/>
  <c r="A209" i="6"/>
  <c r="A205" i="6"/>
  <c r="A204" i="6"/>
  <c r="A202" i="6"/>
  <c r="A201" i="6"/>
  <c r="A199" i="6"/>
  <c r="A198" i="6"/>
  <c r="A197" i="6"/>
  <c r="A196" i="6"/>
  <c r="A195" i="6"/>
  <c r="A194" i="6"/>
  <c r="A193" i="6"/>
  <c r="A192" i="6"/>
  <c r="A191" i="6"/>
  <c r="A190" i="6"/>
  <c r="A189" i="6"/>
  <c r="A188" i="6"/>
  <c r="A178" i="6"/>
  <c r="A177" i="6"/>
  <c r="A176" i="6"/>
  <c r="A172" i="6"/>
  <c r="A166" i="6"/>
  <c r="A165" i="6"/>
  <c r="A164" i="6"/>
  <c r="A163" i="6"/>
  <c r="A161" i="6"/>
  <c r="A158" i="6"/>
  <c r="A153" i="6"/>
  <c r="A149" i="6"/>
  <c r="A148" i="6"/>
  <c r="A147" i="6"/>
  <c r="A146" i="6"/>
  <c r="A145" i="6"/>
  <c r="A137" i="6"/>
  <c r="A136" i="6"/>
  <c r="A135" i="6"/>
  <c r="A134" i="6"/>
  <c r="A133" i="6"/>
  <c r="A132" i="6"/>
  <c r="A131" i="6"/>
  <c r="A130" i="6"/>
  <c r="A129" i="6"/>
  <c r="A128" i="6"/>
  <c r="A123" i="6"/>
  <c r="A122" i="6"/>
  <c r="A121" i="6"/>
  <c r="A120" i="6"/>
  <c r="A119" i="6"/>
  <c r="A118" i="6"/>
  <c r="A93" i="6"/>
  <c r="A92" i="6"/>
  <c r="A91" i="6"/>
  <c r="A89" i="6"/>
  <c r="A87" i="6"/>
  <c r="A86" i="6"/>
  <c r="A85" i="6"/>
  <c r="A84" i="6"/>
  <c r="A83" i="6"/>
  <c r="A82" i="6"/>
  <c r="A81" i="6"/>
  <c r="A73" i="6"/>
  <c r="A58" i="6"/>
  <c r="A57" i="6"/>
  <c r="A56" i="6"/>
  <c r="A55" i="6"/>
  <c r="A54" i="6"/>
  <c r="A53" i="6"/>
  <c r="A34" i="6"/>
  <c r="A33" i="6"/>
  <c r="A32" i="6"/>
  <c r="A31" i="6"/>
  <c r="A30" i="6"/>
  <c r="A28" i="6"/>
  <c r="A27" i="6"/>
  <c r="A26" i="6"/>
  <c r="A25" i="6"/>
  <c r="A24" i="6"/>
  <c r="A23" i="6"/>
  <c r="A22" i="6"/>
  <c r="A21" i="6"/>
  <c r="A20" i="6"/>
  <c r="A19" i="6"/>
  <c r="A18" i="6"/>
  <c r="A17" i="6"/>
  <c r="A16" i="6"/>
  <c r="A15" i="6"/>
  <c r="A14" i="6"/>
  <c r="A13" i="6"/>
  <c r="A12" i="6"/>
  <c r="A11" i="6"/>
  <c r="A5" i="6"/>
  <c r="A4" i="6"/>
  <c r="A3" i="6"/>
  <c r="A2" i="6"/>
  <c r="A6" i="6"/>
  <c r="A7" i="6"/>
  <c r="A8" i="6"/>
  <c r="A9" i="6"/>
  <c r="A10" i="6"/>
  <c r="A35" i="6"/>
  <c r="A36" i="6"/>
  <c r="A37" i="6"/>
  <c r="A38" i="6"/>
  <c r="A39" i="6"/>
  <c r="A40" i="6"/>
  <c r="A41" i="6"/>
  <c r="A42" i="6"/>
  <c r="A43" i="6"/>
  <c r="A65" i="6"/>
  <c r="A66" i="6"/>
  <c r="A67" i="6"/>
  <c r="A68" i="6"/>
  <c r="A69" i="6"/>
  <c r="A70" i="6"/>
  <c r="A71" i="6"/>
  <c r="A77" i="6"/>
  <c r="A78" i="6"/>
  <c r="A79" i="6"/>
  <c r="A80" i="6"/>
  <c r="A88" i="6"/>
  <c r="A99" i="6"/>
  <c r="A100" i="6"/>
  <c r="A101" i="6"/>
  <c r="A102" i="6"/>
  <c r="A103" i="6"/>
  <c r="A104" i="6"/>
  <c r="A105" i="6"/>
  <c r="A106" i="6"/>
  <c r="A107" i="6"/>
  <c r="A108" i="6"/>
  <c r="A109" i="6"/>
  <c r="A110" i="6"/>
  <c r="A111" i="6"/>
  <c r="A112" i="6"/>
  <c r="A113" i="6"/>
  <c r="A114" i="6"/>
  <c r="A115" i="6"/>
  <c r="A116" i="6"/>
  <c r="A117" i="6"/>
  <c r="A138" i="6"/>
  <c r="A139" i="6"/>
  <c r="A140" i="6"/>
  <c r="A141" i="6"/>
  <c r="A142" i="6"/>
  <c r="A143" i="6"/>
  <c r="A144" i="6"/>
  <c r="A150" i="6"/>
  <c r="A151" i="6"/>
  <c r="A156" i="6"/>
  <c r="A157" i="6"/>
  <c r="A167" i="6"/>
  <c r="A168" i="6"/>
  <c r="A169" i="6"/>
  <c r="A170" i="6"/>
  <c r="A171" i="6"/>
  <c r="A180" i="6"/>
  <c r="A181" i="6"/>
  <c r="A182" i="6"/>
  <c r="A183" i="6"/>
  <c r="A184" i="6"/>
  <c r="A185" i="6"/>
  <c r="A200" i="6"/>
  <c r="A203" i="6"/>
  <c r="A206" i="6"/>
  <c r="A207" i="6"/>
  <c r="A208" i="6"/>
  <c r="A236" i="6"/>
  <c r="A237" i="6"/>
  <c r="A238" i="6"/>
  <c r="A255" i="6"/>
  <c r="A256" i="6"/>
  <c r="A257" i="6"/>
  <c r="A258" i="6"/>
  <c r="A293" i="6"/>
  <c r="A297" i="6"/>
  <c r="A298" i="6"/>
  <c r="A299" i="6"/>
  <c r="A300" i="6"/>
  <c r="A301" i="6"/>
  <c r="A302" i="6"/>
  <c r="A303" i="6"/>
  <c r="A304" i="6"/>
  <c r="A305" i="6"/>
  <c r="A306" i="6"/>
  <c r="A320" i="6"/>
  <c r="A321" i="6"/>
  <c r="A370" i="6"/>
  <c r="A371" i="6"/>
  <c r="A372" i="6"/>
  <c r="A373" i="6"/>
  <c r="A376" i="6"/>
  <c r="A377" i="6"/>
  <c r="A383" i="6"/>
  <c r="A384" i="6"/>
  <c r="A385" i="6"/>
  <c r="A386" i="6"/>
  <c r="A387" i="6"/>
  <c r="A388" i="6"/>
  <c r="A389" i="6"/>
  <c r="A399" i="6"/>
  <c r="A400" i="6"/>
  <c r="A441" i="6"/>
  <c r="A442" i="6"/>
  <c r="A443" i="6"/>
  <c r="A444" i="6"/>
  <c r="A446" i="6"/>
  <c r="A447" i="6"/>
  <c r="A448" i="6"/>
  <c r="A449" i="6"/>
  <c r="A450" i="6"/>
  <c r="A451" i="6"/>
  <c r="A452" i="6"/>
  <c r="A453" i="6"/>
  <c r="A463" i="6"/>
  <c r="A464" i="6"/>
  <c r="A465" i="6"/>
  <c r="A466" i="6"/>
  <c r="A467" i="6"/>
  <c r="A468" i="6"/>
  <c r="A469" i="6"/>
  <c r="A470" i="6"/>
  <c r="A471" i="6"/>
  <c r="A472" i="6"/>
  <c r="A473" i="6"/>
  <c r="A474" i="6"/>
  <c r="A475" i="6"/>
  <c r="A484" i="6"/>
  <c r="A485" i="6"/>
  <c r="A486" i="6"/>
  <c r="A487" i="6"/>
  <c r="A497" i="6"/>
  <c r="A498" i="6"/>
  <c r="A499" i="6"/>
  <c r="A500" i="6"/>
  <c r="A501" i="6"/>
  <c r="A502" i="6"/>
  <c r="A503" i="6"/>
  <c r="A504" i="6"/>
  <c r="A505" i="6"/>
  <c r="A506" i="6"/>
  <c r="A507" i="6"/>
  <c r="A508" i="6"/>
  <c r="A509" i="6"/>
  <c r="A513" i="6"/>
  <c r="A514" i="6"/>
  <c r="A515" i="6"/>
  <c r="A516" i="6"/>
  <c r="A517" i="6"/>
  <c r="A518" i="6"/>
  <c r="A519" i="6"/>
  <c r="A520" i="6"/>
  <c r="A521" i="6"/>
  <c r="A522" i="6"/>
  <c r="A523" i="6"/>
  <c r="A524" i="6"/>
  <c r="A525" i="6"/>
  <c r="A526" i="6"/>
  <c r="A527" i="6"/>
  <c r="A528" i="6"/>
  <c r="A529" i="6"/>
  <c r="A530" i="6"/>
  <c r="A531" i="6"/>
  <c r="A535" i="6"/>
  <c r="A536" i="6"/>
  <c r="A537" i="6"/>
  <c r="A538" i="6"/>
  <c r="A539" i="6"/>
  <c r="A540" i="6"/>
  <c r="A541" i="6"/>
  <c r="A542" i="6"/>
  <c r="A543" i="6"/>
  <c r="A544" i="6"/>
  <c r="A545" i="6"/>
  <c r="A546" i="6"/>
  <c r="A547" i="6"/>
  <c r="U255" i="7"/>
  <c r="V255" i="7"/>
  <c r="W255" i="7"/>
  <c r="U256" i="7"/>
  <c r="W256" i="7"/>
  <c r="V256" i="7"/>
  <c r="U257" i="7"/>
  <c r="V257" i="7"/>
  <c r="U258" i="7"/>
  <c r="W258" i="7"/>
  <c r="V258" i="7"/>
  <c r="U259" i="7"/>
  <c r="V259" i="7"/>
  <c r="U260" i="7"/>
  <c r="W260" i="7"/>
  <c r="V260" i="7"/>
  <c r="U261" i="7"/>
  <c r="V261" i="7"/>
  <c r="U262" i="7"/>
  <c r="W262" i="7"/>
  <c r="V262" i="7"/>
  <c r="U263" i="7"/>
  <c r="W263" i="7"/>
  <c r="V263" i="7"/>
  <c r="U264" i="7"/>
  <c r="W264" i="7"/>
  <c r="V264" i="7"/>
  <c r="U265" i="7"/>
  <c r="V265" i="7"/>
  <c r="W265" i="7"/>
  <c r="U266" i="7"/>
  <c r="V266" i="7"/>
  <c r="W266" i="7"/>
  <c r="U267" i="7"/>
  <c r="W267" i="7"/>
  <c r="V267" i="7"/>
  <c r="U268" i="7"/>
  <c r="V268" i="7"/>
  <c r="W268" i="7"/>
  <c r="U269" i="7"/>
  <c r="V269" i="7"/>
  <c r="W269" i="7"/>
  <c r="U270" i="7"/>
  <c r="V270" i="7"/>
  <c r="W270" i="7"/>
  <c r="U271" i="7"/>
  <c r="V271" i="7"/>
  <c r="W271" i="7"/>
  <c r="U272" i="7"/>
  <c r="W272" i="7"/>
  <c r="V272" i="7"/>
  <c r="U273" i="7"/>
  <c r="W273" i="7"/>
  <c r="V273" i="7"/>
  <c r="U274" i="7"/>
  <c r="W274" i="7"/>
  <c r="V274" i="7"/>
  <c r="U275" i="7"/>
  <c r="W275" i="7"/>
  <c r="V275" i="7"/>
  <c r="U276" i="7"/>
  <c r="W276" i="7"/>
  <c r="V276" i="7"/>
  <c r="U277" i="7"/>
  <c r="V277" i="7"/>
  <c r="W277" i="7"/>
  <c r="U278" i="7"/>
  <c r="W278" i="7"/>
  <c r="V278" i="7"/>
  <c r="U279" i="7"/>
  <c r="W279" i="7"/>
  <c r="V279" i="7"/>
  <c r="U280" i="7"/>
  <c r="V280" i="7"/>
  <c r="W280" i="7"/>
  <c r="U281" i="7"/>
  <c r="V281" i="7"/>
  <c r="W281" i="7"/>
  <c r="U282" i="7"/>
  <c r="V282" i="7"/>
  <c r="W282" i="7"/>
  <c r="U283" i="7"/>
  <c r="W283" i="7"/>
  <c r="V283" i="7"/>
  <c r="U284" i="7"/>
  <c r="V284" i="7"/>
  <c r="W284" i="7"/>
  <c r="U285" i="7"/>
  <c r="V285" i="7"/>
  <c r="W285" i="7"/>
  <c r="U286" i="7"/>
  <c r="V286" i="7"/>
  <c r="W286" i="7"/>
  <c r="U287" i="7"/>
  <c r="V287" i="7"/>
  <c r="W287" i="7"/>
  <c r="U288" i="7"/>
  <c r="W288" i="7"/>
  <c r="V288" i="7"/>
  <c r="U289" i="7"/>
  <c r="W289" i="7"/>
  <c r="V289" i="7"/>
  <c r="U290" i="7"/>
  <c r="W290" i="7"/>
  <c r="V290" i="7"/>
  <c r="U291" i="7"/>
  <c r="W291" i="7"/>
  <c r="V291" i="7"/>
  <c r="U292" i="7"/>
  <c r="W292" i="7"/>
  <c r="V292" i="7"/>
  <c r="U293" i="7"/>
  <c r="W293" i="7"/>
  <c r="V293" i="7"/>
  <c r="U294" i="7"/>
  <c r="W294" i="7"/>
  <c r="V294" i="7"/>
  <c r="U295" i="7"/>
  <c r="W295" i="7"/>
  <c r="V295" i="7"/>
  <c r="U296" i="7"/>
  <c r="V296" i="7"/>
  <c r="W296" i="7"/>
  <c r="U297" i="7"/>
  <c r="V297" i="7"/>
  <c r="W297" i="7"/>
  <c r="U298" i="7"/>
  <c r="V298" i="7"/>
  <c r="W298" i="7"/>
  <c r="U299" i="7"/>
  <c r="W299" i="7"/>
  <c r="V299" i="7"/>
  <c r="U300" i="7"/>
  <c r="V300" i="7"/>
  <c r="W300" i="7"/>
  <c r="U301" i="7"/>
  <c r="V301" i="7"/>
  <c r="W301" i="7"/>
  <c r="U302" i="7"/>
  <c r="V302" i="7"/>
  <c r="W302" i="7"/>
  <c r="U303" i="7"/>
  <c r="V303" i="7"/>
  <c r="W303" i="7"/>
  <c r="U304" i="7"/>
  <c r="W304" i="7"/>
  <c r="V304" i="7"/>
  <c r="U305" i="7"/>
  <c r="W305" i="7"/>
  <c r="V305" i="7"/>
  <c r="U306" i="7"/>
  <c r="W306" i="7"/>
  <c r="V306" i="7"/>
  <c r="U307" i="7"/>
  <c r="W307" i="7"/>
  <c r="V307" i="7"/>
  <c r="U308" i="7"/>
  <c r="W308" i="7"/>
  <c r="V308" i="7"/>
  <c r="U309" i="7"/>
  <c r="W309" i="7"/>
  <c r="V309" i="7"/>
  <c r="U310" i="7"/>
  <c r="W310" i="7"/>
  <c r="V310" i="7"/>
  <c r="U311" i="7"/>
  <c r="W311" i="7"/>
  <c r="V311" i="7"/>
  <c r="U312" i="7"/>
  <c r="V312" i="7"/>
  <c r="W312" i="7"/>
  <c r="U313" i="7"/>
  <c r="V313" i="7"/>
  <c r="W313" i="7"/>
  <c r="U314" i="7"/>
  <c r="V314" i="7"/>
  <c r="W314" i="7"/>
  <c r="U315" i="7"/>
  <c r="W315" i="7"/>
  <c r="V315" i="7"/>
  <c r="U316" i="7"/>
  <c r="V316" i="7"/>
  <c r="W316" i="7"/>
  <c r="U317" i="7"/>
  <c r="V317" i="7"/>
  <c r="W317" i="7"/>
  <c r="U318" i="7"/>
  <c r="V318" i="7"/>
  <c r="W318" i="7"/>
  <c r="U319" i="7"/>
  <c r="V319" i="7"/>
  <c r="W319" i="7"/>
  <c r="U320" i="7"/>
  <c r="W320" i="7"/>
  <c r="V320" i="7"/>
  <c r="U321" i="7"/>
  <c r="W321" i="7"/>
  <c r="V321" i="7"/>
  <c r="U322" i="7"/>
  <c r="V322" i="7"/>
  <c r="U323" i="7"/>
  <c r="W323" i="7"/>
  <c r="V323" i="7"/>
  <c r="U324" i="7"/>
  <c r="V324" i="7"/>
  <c r="U325" i="7"/>
  <c r="W325" i="7"/>
  <c r="V325" i="7"/>
  <c r="U326" i="7"/>
  <c r="W326" i="7"/>
  <c r="V326" i="7"/>
  <c r="U327" i="7"/>
  <c r="W327" i="7"/>
  <c r="V327" i="7"/>
  <c r="U328" i="7"/>
  <c r="V328" i="7"/>
  <c r="U329" i="7"/>
  <c r="V329" i="7"/>
  <c r="W329" i="7"/>
  <c r="U330" i="7"/>
  <c r="V330" i="7"/>
  <c r="W330" i="7"/>
  <c r="U331" i="7"/>
  <c r="W331" i="7"/>
  <c r="V331" i="7"/>
  <c r="U332" i="7"/>
  <c r="V332" i="7"/>
  <c r="W332" i="7"/>
  <c r="U333" i="7"/>
  <c r="V333" i="7"/>
  <c r="W333" i="7"/>
  <c r="U334" i="7"/>
  <c r="V334" i="7"/>
  <c r="W334" i="7"/>
  <c r="U335" i="7"/>
  <c r="V335" i="7"/>
  <c r="W335" i="7"/>
  <c r="U336" i="7"/>
  <c r="W336" i="7"/>
  <c r="V336" i="7"/>
  <c r="U337" i="7"/>
  <c r="W337" i="7"/>
  <c r="V337" i="7"/>
  <c r="U338" i="7"/>
  <c r="W338" i="7"/>
  <c r="V338" i="7"/>
  <c r="U339" i="7"/>
  <c r="W339" i="7"/>
  <c r="V339" i="7"/>
  <c r="U340" i="7"/>
  <c r="W340" i="7"/>
  <c r="V340" i="7"/>
  <c r="U341" i="7"/>
  <c r="W341" i="7"/>
  <c r="V341" i="7"/>
  <c r="U342" i="7"/>
  <c r="W342" i="7"/>
  <c r="V342" i="7"/>
  <c r="U343" i="7"/>
  <c r="W343" i="7"/>
  <c r="V343" i="7"/>
  <c r="U344" i="7"/>
  <c r="V344" i="7"/>
  <c r="W344" i="7"/>
  <c r="U345" i="7"/>
  <c r="V345" i="7"/>
  <c r="W345" i="7"/>
  <c r="U346" i="7"/>
  <c r="V346" i="7"/>
  <c r="W346" i="7"/>
  <c r="U347" i="7"/>
  <c r="W347" i="7"/>
  <c r="V347" i="7"/>
  <c r="U348" i="7"/>
  <c r="V348" i="7"/>
  <c r="W348" i="7"/>
  <c r="U349" i="7"/>
  <c r="V349" i="7"/>
  <c r="W349" i="7"/>
  <c r="U350" i="7"/>
  <c r="V350" i="7"/>
  <c r="W350" i="7"/>
  <c r="U351" i="7"/>
  <c r="V351" i="7"/>
  <c r="W351" i="7"/>
  <c r="U352" i="7"/>
  <c r="W352" i="7"/>
  <c r="V352" i="7"/>
  <c r="U353" i="7"/>
  <c r="W353" i="7"/>
  <c r="V353" i="7"/>
  <c r="U354" i="7"/>
  <c r="W354" i="7"/>
  <c r="V354" i="7"/>
  <c r="U355" i="7"/>
  <c r="W355" i="7"/>
  <c r="V355" i="7"/>
  <c r="U356" i="7"/>
  <c r="V356" i="7"/>
  <c r="U357" i="7"/>
  <c r="W357" i="7"/>
  <c r="V357" i="7"/>
  <c r="U358" i="7"/>
  <c r="W358" i="7"/>
  <c r="V358" i="7"/>
  <c r="U359" i="7"/>
  <c r="W359" i="7"/>
  <c r="V359" i="7"/>
  <c r="U360" i="7"/>
  <c r="V360" i="7"/>
  <c r="W360" i="7"/>
  <c r="U361" i="7"/>
  <c r="V361" i="7"/>
  <c r="W361" i="7"/>
  <c r="U362" i="7"/>
  <c r="V362" i="7"/>
  <c r="W362" i="7"/>
  <c r="U363" i="7"/>
  <c r="W363" i="7"/>
  <c r="V363" i="7"/>
  <c r="U364" i="7"/>
  <c r="V364" i="7"/>
  <c r="W364" i="7"/>
  <c r="U365" i="7"/>
  <c r="V365" i="7"/>
  <c r="W365" i="7"/>
  <c r="U366" i="7"/>
  <c r="V366" i="7"/>
  <c r="W366" i="7"/>
  <c r="U367" i="7"/>
  <c r="V367" i="7"/>
  <c r="W367" i="7"/>
  <c r="U368" i="7"/>
  <c r="W368" i="7"/>
  <c r="V368" i="7"/>
  <c r="U369" i="7"/>
  <c r="W369" i="7"/>
  <c r="V369" i="7"/>
  <c r="U370" i="7"/>
  <c r="V370" i="7"/>
  <c r="U371" i="7"/>
  <c r="W371" i="7"/>
  <c r="V371" i="7"/>
  <c r="U372" i="7"/>
  <c r="V372" i="7"/>
  <c r="U373" i="7"/>
  <c r="W373" i="7"/>
  <c r="V373" i="7"/>
  <c r="U374" i="7"/>
  <c r="W374" i="7"/>
  <c r="V374" i="7"/>
  <c r="U375" i="7"/>
  <c r="W375" i="7"/>
  <c r="V375" i="7"/>
  <c r="U376" i="7"/>
  <c r="W376" i="7"/>
  <c r="V376" i="7"/>
  <c r="U377" i="7"/>
  <c r="V377" i="7"/>
  <c r="W377" i="7"/>
  <c r="U378" i="7"/>
  <c r="V378" i="7"/>
  <c r="W378" i="7"/>
  <c r="U379" i="7"/>
  <c r="W379" i="7"/>
  <c r="V379" i="7"/>
  <c r="U380" i="7"/>
  <c r="V380" i="7"/>
  <c r="W380" i="7"/>
  <c r="U381" i="7"/>
  <c r="V381" i="7"/>
  <c r="W381" i="7"/>
  <c r="U382" i="7"/>
  <c r="V382" i="7"/>
  <c r="W382" i="7"/>
  <c r="U383" i="7"/>
  <c r="V383" i="7"/>
  <c r="W383" i="7"/>
  <c r="U384" i="7"/>
  <c r="W384" i="7"/>
  <c r="V384" i="7"/>
  <c r="U385" i="7"/>
  <c r="W385" i="7"/>
  <c r="V385" i="7"/>
  <c r="U386" i="7"/>
  <c r="V386" i="7"/>
  <c r="U387" i="7"/>
  <c r="W387" i="7"/>
  <c r="V387" i="7"/>
  <c r="U388" i="7"/>
  <c r="W388" i="7"/>
  <c r="V388" i="7"/>
  <c r="U389" i="7"/>
  <c r="W389" i="7"/>
  <c r="V389" i="7"/>
  <c r="U390" i="7"/>
  <c r="V390" i="7"/>
  <c r="U391" i="7"/>
  <c r="W391" i="7"/>
  <c r="V391" i="7"/>
  <c r="U392" i="7"/>
  <c r="V392" i="7"/>
  <c r="W392" i="7"/>
  <c r="U393" i="7"/>
  <c r="V393" i="7"/>
  <c r="W393" i="7"/>
  <c r="U394" i="7"/>
  <c r="V394" i="7"/>
  <c r="W394" i="7"/>
  <c r="U395" i="7"/>
  <c r="W395" i="7"/>
  <c r="V395" i="7"/>
  <c r="U396" i="7"/>
  <c r="V396" i="7"/>
  <c r="W396" i="7"/>
  <c r="U397" i="7"/>
  <c r="V397" i="7"/>
  <c r="W397" i="7"/>
  <c r="U398" i="7"/>
  <c r="V398" i="7"/>
  <c r="W398" i="7"/>
  <c r="U399" i="7"/>
  <c r="V399" i="7"/>
  <c r="W399" i="7"/>
  <c r="U400" i="7"/>
  <c r="W400" i="7"/>
  <c r="V400" i="7"/>
  <c r="U401" i="7"/>
  <c r="W401" i="7"/>
  <c r="V401" i="7"/>
  <c r="U402" i="7"/>
  <c r="W402" i="7"/>
  <c r="V402" i="7"/>
  <c r="U403" i="7"/>
  <c r="W403" i="7"/>
  <c r="V403" i="7"/>
  <c r="U404" i="7"/>
  <c r="W404" i="7"/>
  <c r="V404" i="7"/>
  <c r="U405" i="7"/>
  <c r="W405" i="7"/>
  <c r="V405" i="7"/>
  <c r="U406" i="7"/>
  <c r="W406" i="7"/>
  <c r="V406" i="7"/>
  <c r="U407" i="7"/>
  <c r="W407" i="7"/>
  <c r="V407" i="7"/>
  <c r="U408" i="7"/>
  <c r="V408" i="7"/>
  <c r="W408" i="7"/>
  <c r="U409" i="7"/>
  <c r="V409" i="7"/>
  <c r="W409" i="7"/>
  <c r="U410" i="7"/>
  <c r="V410" i="7"/>
  <c r="W410" i="7"/>
  <c r="U411" i="7"/>
  <c r="W411" i="7"/>
  <c r="V411" i="7"/>
  <c r="U412" i="7"/>
  <c r="V412" i="7"/>
  <c r="W412" i="7"/>
  <c r="U413" i="7"/>
  <c r="V413" i="7"/>
  <c r="W413" i="7"/>
  <c r="U414" i="7"/>
  <c r="V414" i="7"/>
  <c r="W414" i="7"/>
  <c r="U415" i="7"/>
  <c r="V415" i="7"/>
  <c r="W415" i="7"/>
  <c r="U416" i="7"/>
  <c r="W416" i="7"/>
  <c r="V416" i="7"/>
  <c r="U417" i="7"/>
  <c r="W417" i="7"/>
  <c r="V417" i="7"/>
  <c r="U418" i="7"/>
  <c r="W418" i="7"/>
  <c r="V418" i="7"/>
  <c r="U419" i="7"/>
  <c r="W419" i="7"/>
  <c r="V419" i="7"/>
  <c r="U420" i="7"/>
  <c r="W420" i="7"/>
  <c r="V420" i="7"/>
  <c r="U421" i="7"/>
  <c r="W421" i="7"/>
  <c r="V421" i="7"/>
  <c r="U422" i="7"/>
  <c r="W422" i="7"/>
  <c r="V422" i="7"/>
  <c r="U423" i="7"/>
  <c r="W423" i="7"/>
  <c r="V423" i="7"/>
  <c r="U424" i="7"/>
  <c r="V424" i="7"/>
  <c r="W424" i="7"/>
  <c r="U425" i="7"/>
  <c r="V425" i="7"/>
  <c r="W425" i="7"/>
  <c r="U426" i="7"/>
  <c r="V426" i="7"/>
  <c r="W426" i="7"/>
  <c r="U427" i="7"/>
  <c r="W427" i="7"/>
  <c r="V427" i="7"/>
  <c r="U428" i="7"/>
  <c r="V428" i="7"/>
  <c r="W428" i="7"/>
  <c r="U429" i="7"/>
  <c r="V429" i="7"/>
  <c r="W429" i="7"/>
  <c r="U430" i="7"/>
  <c r="V430" i="7"/>
  <c r="W430" i="7"/>
  <c r="U431" i="7"/>
  <c r="V431" i="7"/>
  <c r="W431" i="7"/>
  <c r="U432" i="7"/>
  <c r="W432" i="7"/>
  <c r="V432" i="7"/>
  <c r="U433" i="7"/>
  <c r="W433" i="7"/>
  <c r="V433" i="7"/>
  <c r="U434" i="7"/>
  <c r="W434" i="7"/>
  <c r="V434" i="7"/>
  <c r="O255" i="7"/>
  <c r="P255" i="7"/>
  <c r="O256" i="7"/>
  <c r="P256" i="7"/>
  <c r="O257" i="7"/>
  <c r="P257" i="7"/>
  <c r="O258" i="7"/>
  <c r="P258" i="7"/>
  <c r="O259" i="7"/>
  <c r="P259" i="7"/>
  <c r="O260" i="7"/>
  <c r="P260" i="7"/>
  <c r="O261" i="7"/>
  <c r="P261" i="7"/>
  <c r="O262" i="7"/>
  <c r="P262" i="7"/>
  <c r="O263" i="7"/>
  <c r="P263" i="7"/>
  <c r="O264" i="7"/>
  <c r="P264" i="7"/>
  <c r="O265" i="7"/>
  <c r="P265" i="7"/>
  <c r="O266" i="7"/>
  <c r="P266" i="7"/>
  <c r="O267" i="7"/>
  <c r="P267" i="7"/>
  <c r="O268" i="7"/>
  <c r="P268" i="7"/>
  <c r="O269" i="7"/>
  <c r="P269" i="7"/>
  <c r="O270" i="7"/>
  <c r="P270" i="7"/>
  <c r="O271" i="7"/>
  <c r="P271" i="7"/>
  <c r="O272" i="7"/>
  <c r="P272" i="7"/>
  <c r="O273" i="7"/>
  <c r="P273" i="7"/>
  <c r="O274" i="7"/>
  <c r="P274" i="7"/>
  <c r="O275" i="7"/>
  <c r="P275" i="7"/>
  <c r="O276" i="7"/>
  <c r="P276" i="7"/>
  <c r="O277" i="7"/>
  <c r="P277" i="7"/>
  <c r="O278" i="7"/>
  <c r="P278" i="7"/>
  <c r="O279" i="7"/>
  <c r="P279" i="7"/>
  <c r="O280" i="7"/>
  <c r="P280" i="7"/>
  <c r="O281" i="7"/>
  <c r="P281" i="7"/>
  <c r="O282" i="7"/>
  <c r="P282" i="7"/>
  <c r="O283" i="7"/>
  <c r="P283" i="7"/>
  <c r="O284" i="7"/>
  <c r="P284" i="7"/>
  <c r="O285" i="7"/>
  <c r="P285" i="7"/>
  <c r="O286" i="7"/>
  <c r="P286" i="7"/>
  <c r="O287" i="7"/>
  <c r="P287" i="7"/>
  <c r="O288" i="7"/>
  <c r="P288" i="7"/>
  <c r="O289" i="7"/>
  <c r="P289" i="7"/>
  <c r="O290" i="7"/>
  <c r="P290" i="7"/>
  <c r="O291" i="7"/>
  <c r="P291" i="7"/>
  <c r="O292" i="7"/>
  <c r="P292" i="7"/>
  <c r="O293" i="7"/>
  <c r="P293" i="7"/>
  <c r="O294" i="7"/>
  <c r="P294" i="7"/>
  <c r="O295" i="7"/>
  <c r="P295" i="7"/>
  <c r="O296" i="7"/>
  <c r="P296" i="7"/>
  <c r="O297" i="7"/>
  <c r="P297" i="7"/>
  <c r="O298" i="7"/>
  <c r="P298" i="7"/>
  <c r="O299" i="7"/>
  <c r="P299" i="7"/>
  <c r="O300" i="7"/>
  <c r="P300" i="7"/>
  <c r="O301" i="7"/>
  <c r="P301" i="7"/>
  <c r="O302" i="7"/>
  <c r="P302" i="7"/>
  <c r="O303" i="7"/>
  <c r="P303" i="7"/>
  <c r="O304" i="7"/>
  <c r="P304" i="7"/>
  <c r="O305" i="7"/>
  <c r="P305" i="7"/>
  <c r="O306" i="7"/>
  <c r="P306" i="7"/>
  <c r="O307" i="7"/>
  <c r="P307" i="7"/>
  <c r="O308" i="7"/>
  <c r="P308" i="7"/>
  <c r="O309" i="7"/>
  <c r="P309" i="7"/>
  <c r="O310" i="7"/>
  <c r="P310" i="7"/>
  <c r="O311" i="7"/>
  <c r="P311" i="7"/>
  <c r="O312" i="7"/>
  <c r="P312" i="7"/>
  <c r="O313" i="7"/>
  <c r="P313" i="7"/>
  <c r="O314" i="7"/>
  <c r="P314" i="7"/>
  <c r="O315" i="7"/>
  <c r="P315" i="7"/>
  <c r="O316" i="7"/>
  <c r="P316" i="7"/>
  <c r="O317" i="7"/>
  <c r="P317" i="7"/>
  <c r="O318" i="7"/>
  <c r="P318" i="7"/>
  <c r="O319" i="7"/>
  <c r="P319" i="7"/>
  <c r="O320" i="7"/>
  <c r="P320" i="7"/>
  <c r="O321" i="7"/>
  <c r="P321" i="7"/>
  <c r="O322" i="7"/>
  <c r="P322" i="7"/>
  <c r="O323" i="7"/>
  <c r="P323" i="7"/>
  <c r="O324" i="7"/>
  <c r="P324" i="7"/>
  <c r="O325" i="7"/>
  <c r="P325" i="7"/>
  <c r="O326" i="7"/>
  <c r="P326" i="7"/>
  <c r="O327" i="7"/>
  <c r="P327" i="7"/>
  <c r="O328" i="7"/>
  <c r="P328" i="7"/>
  <c r="O329" i="7"/>
  <c r="P329" i="7"/>
  <c r="O330" i="7"/>
  <c r="P330" i="7"/>
  <c r="O331" i="7"/>
  <c r="P331" i="7"/>
  <c r="O332" i="7"/>
  <c r="P332" i="7"/>
  <c r="O333" i="7"/>
  <c r="P333" i="7"/>
  <c r="O334" i="7"/>
  <c r="P334" i="7"/>
  <c r="O335" i="7"/>
  <c r="P335" i="7"/>
  <c r="O336" i="7"/>
  <c r="P336" i="7"/>
  <c r="O337" i="7"/>
  <c r="P337" i="7"/>
  <c r="O338" i="7"/>
  <c r="P338" i="7"/>
  <c r="O339" i="7"/>
  <c r="P339" i="7"/>
  <c r="O340" i="7"/>
  <c r="P340" i="7"/>
  <c r="O341" i="7"/>
  <c r="P341" i="7"/>
  <c r="O342" i="7"/>
  <c r="P342" i="7"/>
  <c r="O343" i="7"/>
  <c r="P343" i="7"/>
  <c r="O344" i="7"/>
  <c r="P344" i="7"/>
  <c r="O345" i="7"/>
  <c r="P345" i="7"/>
  <c r="O346" i="7"/>
  <c r="P346" i="7"/>
  <c r="O347" i="7"/>
  <c r="P347" i="7"/>
  <c r="O348" i="7"/>
  <c r="P348" i="7"/>
  <c r="O349" i="7"/>
  <c r="P349" i="7"/>
  <c r="O350" i="7"/>
  <c r="P350" i="7"/>
  <c r="O351" i="7"/>
  <c r="P351" i="7"/>
  <c r="O352" i="7"/>
  <c r="P352" i="7"/>
  <c r="O353" i="7"/>
  <c r="P353" i="7"/>
  <c r="O354" i="7"/>
  <c r="P354" i="7"/>
  <c r="O355" i="7"/>
  <c r="P355" i="7"/>
  <c r="O356" i="7"/>
  <c r="P356" i="7"/>
  <c r="O357" i="7"/>
  <c r="P357" i="7"/>
  <c r="O358" i="7"/>
  <c r="P358" i="7"/>
  <c r="O359" i="7"/>
  <c r="P359" i="7"/>
  <c r="O360" i="7"/>
  <c r="P360" i="7"/>
  <c r="O361" i="7"/>
  <c r="P361" i="7"/>
  <c r="O362" i="7"/>
  <c r="P362" i="7"/>
  <c r="O363" i="7"/>
  <c r="P363" i="7"/>
  <c r="O364" i="7"/>
  <c r="P364" i="7"/>
  <c r="O365" i="7"/>
  <c r="P365" i="7"/>
  <c r="O366" i="7"/>
  <c r="P366" i="7"/>
  <c r="O367" i="7"/>
  <c r="P367" i="7"/>
  <c r="O368" i="7"/>
  <c r="P368" i="7"/>
  <c r="O369" i="7"/>
  <c r="P369" i="7"/>
  <c r="O370" i="7"/>
  <c r="P370" i="7"/>
  <c r="O371" i="7"/>
  <c r="P371" i="7"/>
  <c r="O372" i="7"/>
  <c r="P372" i="7"/>
  <c r="O373" i="7"/>
  <c r="P373" i="7"/>
  <c r="O374" i="7"/>
  <c r="P374" i="7"/>
  <c r="O375" i="7"/>
  <c r="P375" i="7"/>
  <c r="O376" i="7"/>
  <c r="P376" i="7"/>
  <c r="O377" i="7"/>
  <c r="P377" i="7"/>
  <c r="O378" i="7"/>
  <c r="P378" i="7"/>
  <c r="O379" i="7"/>
  <c r="P379" i="7"/>
  <c r="O380" i="7"/>
  <c r="P380" i="7"/>
  <c r="O381" i="7"/>
  <c r="P381" i="7"/>
  <c r="O382" i="7"/>
  <c r="P382" i="7"/>
  <c r="O383" i="7"/>
  <c r="P383" i="7"/>
  <c r="O384" i="7"/>
  <c r="P384" i="7"/>
  <c r="O385" i="7"/>
  <c r="P385" i="7"/>
  <c r="O386" i="7"/>
  <c r="P386" i="7"/>
  <c r="O387" i="7"/>
  <c r="P387" i="7"/>
  <c r="O388" i="7"/>
  <c r="P388" i="7"/>
  <c r="O389" i="7"/>
  <c r="P389" i="7"/>
  <c r="O390" i="7"/>
  <c r="P390" i="7"/>
  <c r="O391" i="7"/>
  <c r="P391" i="7"/>
  <c r="O392" i="7"/>
  <c r="P392" i="7"/>
  <c r="O393" i="7"/>
  <c r="P393" i="7"/>
  <c r="O394" i="7"/>
  <c r="P394" i="7"/>
  <c r="O395" i="7"/>
  <c r="P395" i="7"/>
  <c r="O396" i="7"/>
  <c r="P396" i="7"/>
  <c r="O397" i="7"/>
  <c r="P397" i="7"/>
  <c r="O398" i="7"/>
  <c r="P398" i="7"/>
  <c r="O399" i="7"/>
  <c r="P399" i="7"/>
  <c r="O400" i="7"/>
  <c r="P400" i="7"/>
  <c r="O401" i="7"/>
  <c r="P401" i="7"/>
  <c r="O402" i="7"/>
  <c r="P402" i="7"/>
  <c r="O403" i="7"/>
  <c r="P403" i="7"/>
  <c r="O404" i="7"/>
  <c r="P404" i="7"/>
  <c r="O405" i="7"/>
  <c r="P405" i="7"/>
  <c r="O406" i="7"/>
  <c r="P406" i="7"/>
  <c r="O407" i="7"/>
  <c r="P407" i="7"/>
  <c r="O408" i="7"/>
  <c r="P408" i="7"/>
  <c r="O409" i="7"/>
  <c r="P409" i="7"/>
  <c r="O410" i="7"/>
  <c r="P410" i="7"/>
  <c r="O411" i="7"/>
  <c r="P411" i="7"/>
  <c r="O412" i="7"/>
  <c r="P412" i="7"/>
  <c r="O413" i="7"/>
  <c r="P413" i="7"/>
  <c r="O414" i="7"/>
  <c r="P414" i="7"/>
  <c r="O415" i="7"/>
  <c r="P415" i="7"/>
  <c r="O416" i="7"/>
  <c r="P416" i="7"/>
  <c r="O417" i="7"/>
  <c r="P417" i="7"/>
  <c r="O418" i="7"/>
  <c r="P418" i="7"/>
  <c r="O419" i="7"/>
  <c r="P419" i="7"/>
  <c r="O420" i="7"/>
  <c r="P420" i="7"/>
  <c r="O421" i="7"/>
  <c r="P421" i="7"/>
  <c r="O422" i="7"/>
  <c r="P422" i="7"/>
  <c r="O423" i="7"/>
  <c r="P423" i="7"/>
  <c r="O424" i="7"/>
  <c r="P424" i="7"/>
  <c r="O425" i="7"/>
  <c r="P425" i="7"/>
  <c r="O426" i="7"/>
  <c r="P426" i="7"/>
  <c r="O427" i="7"/>
  <c r="P427" i="7"/>
  <c r="O428" i="7"/>
  <c r="P428" i="7"/>
  <c r="O429" i="7"/>
  <c r="P429" i="7"/>
  <c r="O430" i="7"/>
  <c r="P430" i="7"/>
  <c r="O431" i="7"/>
  <c r="P431" i="7"/>
  <c r="O432" i="7"/>
  <c r="P432" i="7"/>
  <c r="O433" i="7"/>
  <c r="P433" i="7"/>
  <c r="O434" i="7"/>
  <c r="P434" i="7"/>
  <c r="O435" i="7"/>
  <c r="P435" i="7"/>
  <c r="O436" i="7"/>
  <c r="P436" i="7"/>
  <c r="O437" i="7"/>
  <c r="P437" i="7"/>
  <c r="O438" i="7"/>
  <c r="P438" i="7"/>
  <c r="O439" i="7"/>
  <c r="P439" i="7"/>
  <c r="O440" i="7"/>
  <c r="P440" i="7"/>
  <c r="O441" i="7"/>
  <c r="P441" i="7"/>
  <c r="O442" i="7"/>
  <c r="P442" i="7"/>
  <c r="O443" i="7"/>
  <c r="P443" i="7"/>
  <c r="O444" i="7"/>
  <c r="P444" i="7"/>
  <c r="O445" i="7"/>
  <c r="P445" i="7"/>
  <c r="O446" i="7"/>
  <c r="P446" i="7"/>
  <c r="O447" i="7"/>
  <c r="P447" i="7"/>
  <c r="O448" i="7"/>
  <c r="P448" i="7"/>
  <c r="O449" i="7"/>
  <c r="P449" i="7"/>
  <c r="O450" i="7"/>
  <c r="P450" i="7"/>
  <c r="O451" i="7"/>
  <c r="P451" i="7"/>
  <c r="O452" i="7"/>
  <c r="P452" i="7"/>
  <c r="O453" i="7"/>
  <c r="P453" i="7"/>
  <c r="O454" i="7"/>
  <c r="P454" i="7"/>
  <c r="O455" i="7"/>
  <c r="P455" i="7"/>
  <c r="O456" i="7"/>
  <c r="P456" i="7"/>
  <c r="O457" i="7"/>
  <c r="P457" i="7"/>
  <c r="O458" i="7"/>
  <c r="P458" i="7"/>
  <c r="O459" i="7"/>
  <c r="P459" i="7"/>
  <c r="O460" i="7"/>
  <c r="P460" i="7"/>
  <c r="O461" i="7"/>
  <c r="P461" i="7"/>
  <c r="O462" i="7"/>
  <c r="P462" i="7"/>
  <c r="O463" i="7"/>
  <c r="P463" i="7"/>
  <c r="O464" i="7"/>
  <c r="P464" i="7"/>
  <c r="O465" i="7"/>
  <c r="P465" i="7"/>
  <c r="O466" i="7"/>
  <c r="P466" i="7"/>
  <c r="O467" i="7"/>
  <c r="P467" i="7"/>
  <c r="O468" i="7"/>
  <c r="P468" i="7"/>
  <c r="O469" i="7"/>
  <c r="P469" i="7"/>
  <c r="O470" i="7"/>
  <c r="P470" i="7"/>
  <c r="O471" i="7"/>
  <c r="P471" i="7"/>
  <c r="O472" i="7"/>
  <c r="P472" i="7"/>
  <c r="O473" i="7"/>
  <c r="P473" i="7"/>
  <c r="O474" i="7"/>
  <c r="P474" i="7"/>
  <c r="O475" i="7"/>
  <c r="P475" i="7"/>
  <c r="O476" i="7"/>
  <c r="P476" i="7"/>
  <c r="O477" i="7"/>
  <c r="P477" i="7"/>
  <c r="O478" i="7"/>
  <c r="P478" i="7"/>
  <c r="O479" i="7"/>
  <c r="P479" i="7"/>
  <c r="O480" i="7"/>
  <c r="P480" i="7"/>
  <c r="O481" i="7"/>
  <c r="P481" i="7"/>
  <c r="O482" i="7"/>
  <c r="P482" i="7"/>
  <c r="O483" i="7"/>
  <c r="P483" i="7"/>
  <c r="O484" i="7"/>
  <c r="P484" i="7"/>
  <c r="O485" i="7"/>
  <c r="P485" i="7"/>
  <c r="O486" i="7"/>
  <c r="P486" i="7"/>
  <c r="O487" i="7"/>
  <c r="P487" i="7"/>
  <c r="O488" i="7"/>
  <c r="P488" i="7"/>
  <c r="O489" i="7"/>
  <c r="P489" i="7"/>
  <c r="O490" i="7"/>
  <c r="P490" i="7"/>
  <c r="O491" i="7"/>
  <c r="P491" i="7"/>
  <c r="O492" i="7"/>
  <c r="P492" i="7"/>
  <c r="O493" i="7"/>
  <c r="P493" i="7"/>
  <c r="O494" i="7"/>
  <c r="P494" i="7"/>
  <c r="O495" i="7"/>
  <c r="P495" i="7"/>
  <c r="O496" i="7"/>
  <c r="P496" i="7"/>
  <c r="O497" i="7"/>
  <c r="P497" i="7"/>
  <c r="O498" i="7"/>
  <c r="P498" i="7"/>
  <c r="O499" i="7"/>
  <c r="P499" i="7"/>
  <c r="O500" i="7"/>
  <c r="P500" i="7"/>
  <c r="O501" i="7"/>
  <c r="P501" i="7"/>
  <c r="O502" i="7"/>
  <c r="P502" i="7"/>
  <c r="O503" i="7"/>
  <c r="P503" i="7"/>
  <c r="O504" i="7"/>
  <c r="P504" i="7"/>
  <c r="O505" i="7"/>
  <c r="P505" i="7"/>
  <c r="O506" i="7"/>
  <c r="P506" i="7"/>
  <c r="O507" i="7"/>
  <c r="P507" i="7"/>
  <c r="O508" i="7"/>
  <c r="P508" i="7"/>
  <c r="O509" i="7"/>
  <c r="P509" i="7"/>
  <c r="O510" i="7"/>
  <c r="P510" i="7"/>
  <c r="O511" i="7"/>
  <c r="P511" i="7"/>
  <c r="O512" i="7"/>
  <c r="P512" i="7"/>
  <c r="O513" i="7"/>
  <c r="P513" i="7"/>
  <c r="O514" i="7"/>
  <c r="P514" i="7"/>
  <c r="O515" i="7"/>
  <c r="P515" i="7"/>
  <c r="O516" i="7"/>
  <c r="P516" i="7"/>
  <c r="O517" i="7"/>
  <c r="P517" i="7"/>
  <c r="O518" i="7"/>
  <c r="P518" i="7"/>
  <c r="O519" i="7"/>
  <c r="P519" i="7"/>
  <c r="O520" i="7"/>
  <c r="P520" i="7"/>
  <c r="O521" i="7"/>
  <c r="P521" i="7"/>
  <c r="O522" i="7"/>
  <c r="P522" i="7"/>
  <c r="O523" i="7"/>
  <c r="P523" i="7"/>
  <c r="O524" i="7"/>
  <c r="P524" i="7"/>
  <c r="O525" i="7"/>
  <c r="P525" i="7"/>
  <c r="O526" i="7"/>
  <c r="P526" i="7"/>
  <c r="O527" i="7"/>
  <c r="P527" i="7"/>
  <c r="O528" i="7"/>
  <c r="P528" i="7"/>
  <c r="O529" i="7"/>
  <c r="P529" i="7"/>
  <c r="O530" i="7"/>
  <c r="P530" i="7"/>
  <c r="O531" i="7"/>
  <c r="P531" i="7"/>
  <c r="O532" i="7"/>
  <c r="P532" i="7"/>
  <c r="O533" i="7"/>
  <c r="P533" i="7"/>
  <c r="O534" i="7"/>
  <c r="P534" i="7"/>
  <c r="O535" i="7"/>
  <c r="P535" i="7"/>
  <c r="O536" i="7"/>
  <c r="P536" i="7"/>
  <c r="O537" i="7"/>
  <c r="P537" i="7"/>
  <c r="O538" i="7"/>
  <c r="P538" i="7"/>
  <c r="O539" i="7"/>
  <c r="P539" i="7"/>
  <c r="O540" i="7"/>
  <c r="P540" i="7"/>
  <c r="O541" i="7"/>
  <c r="P541" i="7"/>
  <c r="O542" i="7"/>
  <c r="P542" i="7"/>
  <c r="O543" i="7"/>
  <c r="P543" i="7"/>
  <c r="O544" i="7"/>
  <c r="P544" i="7"/>
  <c r="O545" i="7"/>
  <c r="P545" i="7"/>
  <c r="O546" i="7"/>
  <c r="P546" i="7"/>
  <c r="O547" i="7"/>
  <c r="P547" i="7"/>
  <c r="O548" i="7"/>
  <c r="P548" i="7"/>
  <c r="O549" i="7"/>
  <c r="P549" i="7"/>
  <c r="O550" i="7"/>
  <c r="P550" i="7"/>
  <c r="I255" i="7"/>
  <c r="J255" i="7"/>
  <c r="K255" i="7"/>
  <c r="I256" i="7"/>
  <c r="J256" i="7"/>
  <c r="I257" i="7"/>
  <c r="K257" i="7"/>
  <c r="J257" i="7"/>
  <c r="I258" i="7"/>
  <c r="J258" i="7"/>
  <c r="I259" i="7"/>
  <c r="K259" i="7"/>
  <c r="J259" i="7"/>
  <c r="I260" i="7"/>
  <c r="K260" i="7"/>
  <c r="J260" i="7"/>
  <c r="I261" i="7"/>
  <c r="J261" i="7"/>
  <c r="K261" i="7"/>
  <c r="I262" i="7"/>
  <c r="J262" i="7"/>
  <c r="I263" i="7"/>
  <c r="K263" i="7"/>
  <c r="J263" i="7"/>
  <c r="I264" i="7"/>
  <c r="J264" i="7"/>
  <c r="K264" i="7"/>
  <c r="I265" i="7"/>
  <c r="J265" i="7"/>
  <c r="I266" i="7"/>
  <c r="J266" i="7"/>
  <c r="I267" i="7"/>
  <c r="K267" i="7"/>
  <c r="J267" i="7"/>
  <c r="I268" i="7"/>
  <c r="J268" i="7"/>
  <c r="K268" i="7"/>
  <c r="I269" i="7"/>
  <c r="J269" i="7"/>
  <c r="K269" i="7"/>
  <c r="I270" i="7"/>
  <c r="J270" i="7"/>
  <c r="K270" i="7"/>
  <c r="I271" i="7"/>
  <c r="J271" i="7"/>
  <c r="K271" i="7"/>
  <c r="I272" i="7"/>
  <c r="K272" i="7"/>
  <c r="J272" i="7"/>
  <c r="I273" i="7"/>
  <c r="J273" i="7"/>
  <c r="I274" i="7"/>
  <c r="K274" i="7"/>
  <c r="J274" i="7"/>
  <c r="I275" i="7"/>
  <c r="J275" i="7"/>
  <c r="I276" i="7"/>
  <c r="J276" i="7"/>
  <c r="I277" i="7"/>
  <c r="J277" i="7"/>
  <c r="K277" i="7"/>
  <c r="I278" i="7"/>
  <c r="K278" i="7"/>
  <c r="J278" i="7"/>
  <c r="I279" i="7"/>
  <c r="K279" i="7"/>
  <c r="J279" i="7"/>
  <c r="I280" i="7"/>
  <c r="J280" i="7"/>
  <c r="K280" i="7"/>
  <c r="I281" i="7"/>
  <c r="J281" i="7"/>
  <c r="I282" i="7"/>
  <c r="J282" i="7"/>
  <c r="K282" i="7"/>
  <c r="I283" i="7"/>
  <c r="K283" i="7"/>
  <c r="J283" i="7"/>
  <c r="I284" i="7"/>
  <c r="J284" i="7"/>
  <c r="K284" i="7"/>
  <c r="I285" i="7"/>
  <c r="J285" i="7"/>
  <c r="K285" i="7"/>
  <c r="I286" i="7"/>
  <c r="J286" i="7"/>
  <c r="K286" i="7"/>
  <c r="I287" i="7"/>
  <c r="J287" i="7"/>
  <c r="K287" i="7"/>
  <c r="I288" i="7"/>
  <c r="K288" i="7"/>
  <c r="J288" i="7"/>
  <c r="I289" i="7"/>
  <c r="K289" i="7"/>
  <c r="J289" i="7"/>
  <c r="I290" i="7"/>
  <c r="K290" i="7"/>
  <c r="J290" i="7"/>
  <c r="I291" i="7"/>
  <c r="K291" i="7"/>
  <c r="J291" i="7"/>
  <c r="I292" i="7"/>
  <c r="J292" i="7"/>
  <c r="I293" i="7"/>
  <c r="J293" i="7"/>
  <c r="K293" i="7"/>
  <c r="I294" i="7"/>
  <c r="J294" i="7"/>
  <c r="I295" i="7"/>
  <c r="K295" i="7"/>
  <c r="J295" i="7"/>
  <c r="I296" i="7"/>
  <c r="J296" i="7"/>
  <c r="K296" i="7"/>
  <c r="I297" i="7"/>
  <c r="J297" i="7"/>
  <c r="K297" i="7"/>
  <c r="I298" i="7"/>
  <c r="J298" i="7"/>
  <c r="K298" i="7"/>
  <c r="I299" i="7"/>
  <c r="K299" i="7"/>
  <c r="J299" i="7"/>
  <c r="I300" i="7"/>
  <c r="J300" i="7"/>
  <c r="K300" i="7"/>
  <c r="I301" i="7"/>
  <c r="J301" i="7"/>
  <c r="K301" i="7"/>
  <c r="I302" i="7"/>
  <c r="J302" i="7"/>
  <c r="K302" i="7"/>
  <c r="I303" i="7"/>
  <c r="J303" i="7"/>
  <c r="K303" i="7"/>
  <c r="I304" i="7"/>
  <c r="K304" i="7"/>
  <c r="J304" i="7"/>
  <c r="I305" i="7"/>
  <c r="K305" i="7"/>
  <c r="J305" i="7"/>
  <c r="I306" i="7"/>
  <c r="K306" i="7"/>
  <c r="J306" i="7"/>
  <c r="I307" i="7"/>
  <c r="K307" i="7"/>
  <c r="J307" i="7"/>
  <c r="I308" i="7"/>
  <c r="K308" i="7"/>
  <c r="J308" i="7"/>
  <c r="I309" i="7"/>
  <c r="J309" i="7"/>
  <c r="K309" i="7"/>
  <c r="I310" i="7"/>
  <c r="K310" i="7"/>
  <c r="J310" i="7"/>
  <c r="I311" i="7"/>
  <c r="K311" i="7"/>
  <c r="J311" i="7"/>
  <c r="I312" i="7"/>
  <c r="J312" i="7"/>
  <c r="I313" i="7"/>
  <c r="J313" i="7"/>
  <c r="K313" i="7"/>
  <c r="K314" i="7"/>
  <c r="I314" i="7"/>
  <c r="J314" i="7"/>
  <c r="I315" i="7"/>
  <c r="K315" i="7"/>
  <c r="J315" i="7"/>
  <c r="I316" i="7"/>
  <c r="J316" i="7"/>
  <c r="K316" i="7"/>
  <c r="K317" i="7"/>
  <c r="I317" i="7"/>
  <c r="J317" i="7"/>
  <c r="I318" i="7"/>
  <c r="J318" i="7"/>
  <c r="K318" i="7"/>
  <c r="I319" i="7"/>
  <c r="J319" i="7"/>
  <c r="K319" i="7"/>
  <c r="I320" i="7"/>
  <c r="K320" i="7"/>
  <c r="J320" i="7"/>
  <c r="I321" i="7"/>
  <c r="J321" i="7"/>
  <c r="I322" i="7"/>
  <c r="K322" i="7"/>
  <c r="J322" i="7"/>
  <c r="I323" i="7"/>
  <c r="K323" i="7"/>
  <c r="J323" i="7"/>
  <c r="I324" i="7"/>
  <c r="K324" i="7"/>
  <c r="J324" i="7"/>
  <c r="I325" i="7"/>
  <c r="J325" i="7"/>
  <c r="K325" i="7"/>
  <c r="I326" i="7"/>
  <c r="K326" i="7"/>
  <c r="J326" i="7"/>
  <c r="I327" i="7"/>
  <c r="K327" i="7"/>
  <c r="J327" i="7"/>
  <c r="I328" i="7"/>
  <c r="J328" i="7"/>
  <c r="K328" i="7"/>
  <c r="I329" i="7"/>
  <c r="J329" i="7"/>
  <c r="I330" i="7"/>
  <c r="J330" i="7"/>
  <c r="K330" i="7"/>
  <c r="I331" i="7"/>
  <c r="K331" i="7"/>
  <c r="J331" i="7"/>
  <c r="I332" i="7"/>
  <c r="J332" i="7"/>
  <c r="K332" i="7"/>
  <c r="K333" i="7"/>
  <c r="I333" i="7"/>
  <c r="J333" i="7"/>
  <c r="I334" i="7"/>
  <c r="J334" i="7"/>
  <c r="K334" i="7"/>
  <c r="I335" i="7"/>
  <c r="J335" i="7"/>
  <c r="K335" i="7"/>
  <c r="I336" i="7"/>
  <c r="K336" i="7"/>
  <c r="J336" i="7"/>
  <c r="I337" i="7"/>
  <c r="K337" i="7"/>
  <c r="J337" i="7"/>
  <c r="I338" i="7"/>
  <c r="K338" i="7"/>
  <c r="J338" i="7"/>
  <c r="I339" i="7"/>
  <c r="J339" i="7"/>
  <c r="I340" i="7"/>
  <c r="K340" i="7"/>
  <c r="J340" i="7"/>
  <c r="I341" i="7"/>
  <c r="J341" i="7"/>
  <c r="I342" i="7"/>
  <c r="K342" i="7"/>
  <c r="J342" i="7"/>
  <c r="I343" i="7"/>
  <c r="K343" i="7"/>
  <c r="J343" i="7"/>
  <c r="I344" i="7"/>
  <c r="J344" i="7"/>
  <c r="K344" i="7"/>
  <c r="I345" i="7"/>
  <c r="J345" i="7"/>
  <c r="K345" i="7"/>
  <c r="I346" i="7"/>
  <c r="J346" i="7"/>
  <c r="K346" i="7"/>
  <c r="I347" i="7"/>
  <c r="K347" i="7"/>
  <c r="J347" i="7"/>
  <c r="I348" i="7"/>
  <c r="J348" i="7"/>
  <c r="K348" i="7"/>
  <c r="I349" i="7"/>
  <c r="J349" i="7"/>
  <c r="K349" i="7"/>
  <c r="I350" i="7"/>
  <c r="J350" i="7"/>
  <c r="K350" i="7"/>
  <c r="I351" i="7"/>
  <c r="J351" i="7"/>
  <c r="K351" i="7"/>
  <c r="I352" i="7"/>
  <c r="K352" i="7"/>
  <c r="J352" i="7"/>
  <c r="I353" i="7"/>
  <c r="J353" i="7"/>
  <c r="I354" i="7"/>
  <c r="K354" i="7"/>
  <c r="J354" i="7"/>
  <c r="I355" i="7"/>
  <c r="J355" i="7"/>
  <c r="I356" i="7"/>
  <c r="J356" i="7"/>
  <c r="I357" i="7"/>
  <c r="J357" i="7"/>
  <c r="K357" i="7"/>
  <c r="I358" i="7"/>
  <c r="K358" i="7"/>
  <c r="J358" i="7"/>
  <c r="I359" i="7"/>
  <c r="K359" i="7"/>
  <c r="J359" i="7"/>
  <c r="I360" i="7"/>
  <c r="J360" i="7"/>
  <c r="I361" i="7"/>
  <c r="J361" i="7"/>
  <c r="I362" i="7"/>
  <c r="J362" i="7"/>
  <c r="I363" i="7"/>
  <c r="K363" i="7"/>
  <c r="K364" i="7"/>
  <c r="J363" i="7"/>
  <c r="I364" i="7"/>
  <c r="J364" i="7"/>
  <c r="I365" i="7"/>
  <c r="J365" i="7"/>
  <c r="K365" i="7"/>
  <c r="I366" i="7"/>
  <c r="J366" i="7"/>
  <c r="K366" i="7"/>
  <c r="I367" i="7"/>
  <c r="J367" i="7"/>
  <c r="K367" i="7"/>
  <c r="I368" i="7"/>
  <c r="K368" i="7"/>
  <c r="J368" i="7"/>
  <c r="I369" i="7"/>
  <c r="K369" i="7"/>
  <c r="J369" i="7"/>
  <c r="I370" i="7"/>
  <c r="K370" i="7"/>
  <c r="J370" i="7"/>
  <c r="I371" i="7"/>
  <c r="J371" i="7"/>
  <c r="I372" i="7"/>
  <c r="K372" i="7"/>
  <c r="J372" i="7"/>
  <c r="I373" i="7"/>
  <c r="J373" i="7"/>
  <c r="K373" i="7"/>
  <c r="I374" i="7"/>
  <c r="K374" i="7"/>
  <c r="J374" i="7"/>
  <c r="I375" i="7"/>
  <c r="K375" i="7"/>
  <c r="J375" i="7"/>
  <c r="I376" i="7"/>
  <c r="J376" i="7"/>
  <c r="K376" i="7"/>
  <c r="I377" i="7"/>
  <c r="J377" i="7"/>
  <c r="K377" i="7"/>
  <c r="I378" i="7"/>
  <c r="J378" i="7"/>
  <c r="K378" i="7"/>
  <c r="I379" i="7"/>
  <c r="K379" i="7"/>
  <c r="J379" i="7"/>
  <c r="I380" i="7"/>
  <c r="J380" i="7"/>
  <c r="K380" i="7"/>
  <c r="I381" i="7"/>
  <c r="J381" i="7"/>
  <c r="K381" i="7"/>
  <c r="I382" i="7"/>
  <c r="J382" i="7"/>
  <c r="K382" i="7"/>
  <c r="I383" i="7"/>
  <c r="J383" i="7"/>
  <c r="K383" i="7"/>
  <c r="I384" i="7"/>
  <c r="K384" i="7"/>
  <c r="J384" i="7"/>
  <c r="I385" i="7"/>
  <c r="K385" i="7"/>
  <c r="J385" i="7"/>
  <c r="I386" i="7"/>
  <c r="K386" i="7"/>
  <c r="J386" i="7"/>
  <c r="I387" i="7"/>
  <c r="J387" i="7"/>
  <c r="I388" i="7"/>
  <c r="K388" i="7"/>
  <c r="J388" i="7"/>
  <c r="I389" i="7"/>
  <c r="J389" i="7"/>
  <c r="I390" i="7"/>
  <c r="K390" i="7"/>
  <c r="J390" i="7"/>
  <c r="I391" i="7"/>
  <c r="K391" i="7"/>
  <c r="J391" i="7"/>
  <c r="I392" i="7"/>
  <c r="J392" i="7"/>
  <c r="K392" i="7"/>
  <c r="I393" i="7"/>
  <c r="J393" i="7"/>
  <c r="K393" i="7"/>
  <c r="I394" i="7"/>
  <c r="J394" i="7"/>
  <c r="K394" i="7"/>
  <c r="I395" i="7"/>
  <c r="K395" i="7"/>
  <c r="K396" i="7"/>
  <c r="J395" i="7"/>
  <c r="I396" i="7"/>
  <c r="J396" i="7"/>
  <c r="I397" i="7"/>
  <c r="J397" i="7"/>
  <c r="K397" i="7"/>
  <c r="I398" i="7"/>
  <c r="J398" i="7"/>
  <c r="K398" i="7"/>
  <c r="I399" i="7"/>
  <c r="J399" i="7"/>
  <c r="K399" i="7"/>
  <c r="I400" i="7"/>
  <c r="K400" i="7"/>
  <c r="J400" i="7"/>
  <c r="I401" i="7"/>
  <c r="K401" i="7"/>
  <c r="J401" i="7"/>
  <c r="I402" i="7"/>
  <c r="K402" i="7"/>
  <c r="J402" i="7"/>
  <c r="I403" i="7"/>
  <c r="K403" i="7"/>
  <c r="J403" i="7"/>
  <c r="I404" i="7"/>
  <c r="J404" i="7"/>
  <c r="I405" i="7"/>
  <c r="J405" i="7"/>
  <c r="I406" i="7"/>
  <c r="K406" i="7"/>
  <c r="J406" i="7"/>
  <c r="I407" i="7"/>
  <c r="K407" i="7"/>
  <c r="J407" i="7"/>
  <c r="I408" i="7"/>
  <c r="J408" i="7"/>
  <c r="K408" i="7"/>
  <c r="I409" i="7"/>
  <c r="J409" i="7"/>
  <c r="I410" i="7"/>
  <c r="J410" i="7"/>
  <c r="I411" i="7"/>
  <c r="J411" i="7"/>
  <c r="I412" i="7"/>
  <c r="J412" i="7"/>
  <c r="K412" i="7"/>
  <c r="K413" i="7"/>
  <c r="K414" i="7"/>
  <c r="I413" i="7"/>
  <c r="J413" i="7"/>
  <c r="I414" i="7"/>
  <c r="J414" i="7"/>
  <c r="I415" i="7"/>
  <c r="J415" i="7"/>
  <c r="K415" i="7"/>
  <c r="I416" i="7"/>
  <c r="K416" i="7"/>
  <c r="J416" i="7"/>
  <c r="I417" i="7"/>
  <c r="J417" i="7"/>
  <c r="I418" i="7"/>
  <c r="J418" i="7"/>
  <c r="I419" i="7"/>
  <c r="J419" i="7"/>
  <c r="I420" i="7"/>
  <c r="J420" i="7"/>
  <c r="I421" i="7"/>
  <c r="J421" i="7"/>
  <c r="I422" i="7"/>
  <c r="K422" i="7"/>
  <c r="J422" i="7"/>
  <c r="I423" i="7"/>
  <c r="J423" i="7"/>
  <c r="I424" i="7"/>
  <c r="J424" i="7"/>
  <c r="I425" i="7"/>
  <c r="J425" i="7"/>
  <c r="I426" i="7"/>
  <c r="J426" i="7"/>
  <c r="K426" i="7"/>
  <c r="I427" i="7"/>
  <c r="K427" i="7"/>
  <c r="K428" i="7"/>
  <c r="K429" i="7"/>
  <c r="J427" i="7"/>
  <c r="I428" i="7"/>
  <c r="J428" i="7"/>
  <c r="I429" i="7"/>
  <c r="J429" i="7"/>
  <c r="I430" i="7"/>
  <c r="J430" i="7"/>
  <c r="K430" i="7"/>
  <c r="I431" i="7"/>
  <c r="J431" i="7"/>
  <c r="K431" i="7"/>
  <c r="I432" i="7"/>
  <c r="J432" i="7"/>
  <c r="I433" i="7"/>
  <c r="K433" i="7"/>
  <c r="J433" i="7"/>
  <c r="I434" i="7"/>
  <c r="K434" i="7"/>
  <c r="J434" i="7"/>
  <c r="I435" i="7"/>
  <c r="K435" i="7"/>
  <c r="J435" i="7"/>
  <c r="I436" i="7"/>
  <c r="K436" i="7"/>
  <c r="J436" i="7"/>
  <c r="I437" i="7"/>
  <c r="J437" i="7"/>
  <c r="K437" i="7"/>
  <c r="I438" i="7"/>
  <c r="K438" i="7"/>
  <c r="J438" i="7"/>
  <c r="I439" i="7"/>
  <c r="K439" i="7"/>
  <c r="J439" i="7"/>
  <c r="I440" i="7"/>
  <c r="J440" i="7"/>
  <c r="K440" i="7"/>
  <c r="I441" i="7"/>
  <c r="J441" i="7"/>
  <c r="K441" i="7"/>
  <c r="I442" i="7"/>
  <c r="J442" i="7"/>
  <c r="K442" i="7"/>
  <c r="I443" i="7"/>
  <c r="K443" i="7"/>
  <c r="J443" i="7"/>
  <c r="I444" i="7"/>
  <c r="J444" i="7"/>
  <c r="K444" i="7"/>
  <c r="I445" i="7"/>
  <c r="J445" i="7"/>
  <c r="K445" i="7"/>
  <c r="I446" i="7"/>
  <c r="J446" i="7"/>
  <c r="K446" i="7"/>
  <c r="I447" i="7"/>
  <c r="J447" i="7"/>
  <c r="K447" i="7"/>
  <c r="I448" i="7"/>
  <c r="K448" i="7"/>
  <c r="J448" i="7"/>
  <c r="I449" i="7"/>
  <c r="K449" i="7"/>
  <c r="J449" i="7"/>
  <c r="I450" i="7"/>
  <c r="K450" i="7"/>
  <c r="J450" i="7"/>
  <c r="I451" i="7"/>
  <c r="K451" i="7"/>
  <c r="J451" i="7"/>
  <c r="I452" i="7"/>
  <c r="J452" i="7"/>
  <c r="I453" i="7"/>
  <c r="K453" i="7"/>
  <c r="J453" i="7"/>
  <c r="I454" i="7"/>
  <c r="K454" i="7"/>
  <c r="J454" i="7"/>
  <c r="I455" i="7"/>
  <c r="K455" i="7"/>
  <c r="J455" i="7"/>
  <c r="I456" i="7"/>
  <c r="J456" i="7"/>
  <c r="K456" i="7"/>
  <c r="I457" i="7"/>
  <c r="J457" i="7"/>
  <c r="K457" i="7"/>
  <c r="I458" i="7"/>
  <c r="J458" i="7"/>
  <c r="K458" i="7"/>
  <c r="I459" i="7"/>
  <c r="K459" i="7"/>
  <c r="J459" i="7"/>
  <c r="I460" i="7"/>
  <c r="J460" i="7"/>
  <c r="K460" i="7"/>
  <c r="I461" i="7"/>
  <c r="J461" i="7"/>
  <c r="K461" i="7"/>
  <c r="I462" i="7"/>
  <c r="J462" i="7"/>
  <c r="K462" i="7"/>
  <c r="I463" i="7"/>
  <c r="J463" i="7"/>
  <c r="K463" i="7"/>
  <c r="I464" i="7"/>
  <c r="K464" i="7"/>
  <c r="J464" i="7"/>
  <c r="I465" i="7"/>
  <c r="K465" i="7"/>
  <c r="J465" i="7"/>
  <c r="I466" i="7"/>
  <c r="K466" i="7"/>
  <c r="J466" i="7"/>
  <c r="I467" i="7"/>
  <c r="K467" i="7"/>
  <c r="J467" i="7"/>
  <c r="I468" i="7"/>
  <c r="K468" i="7"/>
  <c r="J468" i="7"/>
  <c r="I469" i="7"/>
  <c r="K469" i="7"/>
  <c r="J469" i="7"/>
  <c r="I470" i="7"/>
  <c r="K470" i="7"/>
  <c r="J470" i="7"/>
  <c r="I471" i="7"/>
  <c r="K471" i="7"/>
  <c r="J471" i="7"/>
  <c r="I472" i="7"/>
  <c r="J472" i="7"/>
  <c r="K472" i="7"/>
  <c r="I473" i="7"/>
  <c r="J473" i="7"/>
  <c r="K473" i="7"/>
  <c r="K474" i="7"/>
  <c r="I474" i="7"/>
  <c r="J474" i="7"/>
  <c r="I475" i="7"/>
  <c r="J475" i="7"/>
  <c r="I476" i="7"/>
  <c r="J476" i="7"/>
  <c r="K476" i="7"/>
  <c r="K477" i="7"/>
  <c r="I477" i="7"/>
  <c r="J477" i="7"/>
  <c r="I478" i="7"/>
  <c r="J478" i="7"/>
  <c r="K478" i="7"/>
  <c r="I479" i="7"/>
  <c r="J479" i="7"/>
  <c r="K479" i="7"/>
  <c r="I480" i="7"/>
  <c r="K480" i="7"/>
  <c r="J480" i="7"/>
  <c r="I481" i="7"/>
  <c r="J481" i="7"/>
  <c r="I482" i="7"/>
  <c r="K482" i="7"/>
  <c r="J482" i="7"/>
  <c r="I483" i="7"/>
  <c r="K483" i="7"/>
  <c r="J483" i="7"/>
  <c r="I484" i="7"/>
  <c r="K484" i="7"/>
  <c r="J484" i="7"/>
  <c r="I485" i="7"/>
  <c r="K485" i="7"/>
  <c r="J485" i="7"/>
  <c r="I486" i="7"/>
  <c r="K486" i="7"/>
  <c r="J486" i="7"/>
  <c r="I487" i="7"/>
  <c r="K487" i="7"/>
  <c r="J487" i="7"/>
  <c r="I488" i="7"/>
  <c r="J488" i="7"/>
  <c r="K488" i="7"/>
  <c r="I489" i="7"/>
  <c r="J489" i="7"/>
  <c r="K489" i="7"/>
  <c r="I490" i="7"/>
  <c r="J490" i="7"/>
  <c r="K490" i="7"/>
  <c r="I491" i="7"/>
  <c r="K491" i="7"/>
  <c r="J491" i="7"/>
  <c r="I492" i="7"/>
  <c r="J492" i="7"/>
  <c r="K492" i="7"/>
  <c r="I493" i="7"/>
  <c r="J493" i="7"/>
  <c r="K493" i="7"/>
  <c r="I494" i="7"/>
  <c r="J494" i="7"/>
  <c r="K494" i="7"/>
  <c r="I495" i="7"/>
  <c r="J495" i="7"/>
  <c r="K495" i="7"/>
  <c r="I496" i="7"/>
  <c r="K496" i="7"/>
  <c r="J496" i="7"/>
  <c r="I497" i="7"/>
  <c r="J497" i="7"/>
  <c r="I498" i="7"/>
  <c r="J498" i="7"/>
  <c r="I499" i="7"/>
  <c r="K499" i="7"/>
  <c r="J499" i="7"/>
  <c r="I500" i="7"/>
  <c r="J500" i="7"/>
  <c r="I501" i="7"/>
  <c r="J501" i="7"/>
  <c r="I502" i="7"/>
  <c r="K502" i="7"/>
  <c r="J502" i="7"/>
  <c r="I503" i="7"/>
  <c r="K503" i="7"/>
  <c r="J503" i="7"/>
  <c r="I504" i="7"/>
  <c r="J504" i="7"/>
  <c r="K504" i="7"/>
  <c r="I505" i="7"/>
  <c r="J505" i="7"/>
  <c r="K505" i="7"/>
  <c r="I506" i="7"/>
  <c r="J506" i="7"/>
  <c r="K506" i="7"/>
  <c r="I507" i="7"/>
  <c r="K507" i="7"/>
  <c r="J507" i="7"/>
  <c r="I508" i="7"/>
  <c r="J508" i="7"/>
  <c r="K508" i="7"/>
  <c r="K509" i="7"/>
  <c r="I509" i="7"/>
  <c r="J509" i="7"/>
  <c r="I510" i="7"/>
  <c r="J510" i="7"/>
  <c r="K510" i="7"/>
  <c r="I511" i="7"/>
  <c r="J511" i="7"/>
  <c r="K511" i="7"/>
  <c r="I512" i="7"/>
  <c r="K512" i="7"/>
  <c r="J512" i="7"/>
  <c r="I513" i="7"/>
  <c r="J513" i="7"/>
  <c r="I514" i="7"/>
  <c r="K514" i="7"/>
  <c r="J514" i="7"/>
  <c r="I515" i="7"/>
  <c r="K515" i="7"/>
  <c r="J515" i="7"/>
  <c r="I516" i="7"/>
  <c r="K516" i="7"/>
  <c r="J516" i="7"/>
  <c r="I517" i="7"/>
  <c r="K517" i="7"/>
  <c r="J517" i="7"/>
  <c r="I518" i="7"/>
  <c r="K518" i="7"/>
  <c r="J518" i="7"/>
  <c r="I519" i="7"/>
  <c r="K519" i="7"/>
  <c r="J519" i="7"/>
  <c r="I520" i="7"/>
  <c r="J520" i="7"/>
  <c r="K520" i="7"/>
  <c r="I521" i="7"/>
  <c r="J521" i="7"/>
  <c r="K521" i="7"/>
  <c r="I522" i="7"/>
  <c r="J522" i="7"/>
  <c r="K522" i="7"/>
  <c r="I523" i="7"/>
  <c r="K523" i="7"/>
  <c r="J523" i="7"/>
  <c r="I524" i="7"/>
  <c r="J524" i="7"/>
  <c r="K524" i="7"/>
  <c r="I525" i="7"/>
  <c r="J525" i="7"/>
  <c r="K525" i="7"/>
  <c r="I526" i="7"/>
  <c r="J526" i="7"/>
  <c r="K526" i="7"/>
  <c r="I527" i="7"/>
  <c r="J527" i="7"/>
  <c r="K527" i="7"/>
  <c r="I528" i="7"/>
  <c r="K528" i="7"/>
  <c r="J528" i="7"/>
  <c r="I529" i="7"/>
  <c r="K529" i="7"/>
  <c r="J529" i="7"/>
  <c r="I530" i="7"/>
  <c r="K530" i="7"/>
  <c r="J530" i="7"/>
  <c r="I531" i="7"/>
  <c r="K531" i="7"/>
  <c r="J531" i="7"/>
  <c r="I532" i="7"/>
  <c r="K532" i="7"/>
  <c r="J532" i="7"/>
  <c r="I533" i="7"/>
  <c r="K533" i="7"/>
  <c r="J533" i="7"/>
  <c r="I534" i="7"/>
  <c r="K534" i="7"/>
  <c r="J534" i="7"/>
  <c r="I535" i="7"/>
  <c r="K535" i="7"/>
  <c r="J535" i="7"/>
  <c r="I536" i="7"/>
  <c r="J536" i="7"/>
  <c r="K536" i="7"/>
  <c r="I537" i="7"/>
  <c r="J537" i="7"/>
  <c r="K537" i="7"/>
  <c r="I538" i="7"/>
  <c r="J538" i="7"/>
  <c r="K538" i="7"/>
  <c r="I539" i="7"/>
  <c r="K539" i="7"/>
  <c r="J539" i="7"/>
  <c r="I540" i="7"/>
  <c r="J540" i="7"/>
  <c r="K540" i="7"/>
  <c r="I541" i="7"/>
  <c r="J541" i="7"/>
  <c r="K541" i="7"/>
  <c r="I542" i="7"/>
  <c r="J542" i="7"/>
  <c r="K542" i="7"/>
  <c r="I543" i="7"/>
  <c r="J543" i="7"/>
  <c r="K543" i="7"/>
  <c r="I544" i="7"/>
  <c r="K544" i="7"/>
  <c r="J544" i="7"/>
  <c r="I545" i="7"/>
  <c r="K545" i="7"/>
  <c r="J545" i="7"/>
  <c r="I546" i="7"/>
  <c r="K546" i="7"/>
  <c r="J546" i="7"/>
  <c r="I547" i="7"/>
  <c r="K547" i="7"/>
  <c r="J547" i="7"/>
  <c r="I548" i="7"/>
  <c r="K548" i="7"/>
  <c r="J548" i="7"/>
  <c r="I549" i="7"/>
  <c r="K549" i="7"/>
  <c r="J549" i="7"/>
  <c r="I550" i="7"/>
  <c r="K550" i="7"/>
  <c r="J550" i="7"/>
  <c r="C19" i="7"/>
  <c r="V254" i="7"/>
  <c r="U254" i="7"/>
  <c r="V253" i="7"/>
  <c r="U253" i="7"/>
  <c r="W253" i="7"/>
  <c r="V252" i="7"/>
  <c r="U252" i="7"/>
  <c r="V251" i="7"/>
  <c r="U251" i="7"/>
  <c r="V250" i="7"/>
  <c r="U250" i="7"/>
  <c r="V249" i="7"/>
  <c r="U249" i="7"/>
  <c r="V248" i="7"/>
  <c r="U248" i="7"/>
  <c r="V247" i="7"/>
  <c r="U247" i="7"/>
  <c r="V246" i="7"/>
  <c r="U246" i="7"/>
  <c r="V245" i="7"/>
  <c r="U245" i="7"/>
  <c r="W245" i="7"/>
  <c r="V244" i="7"/>
  <c r="U244" i="7"/>
  <c r="V243" i="7"/>
  <c r="U243" i="7"/>
  <c r="V242" i="7"/>
  <c r="U242" i="7"/>
  <c r="V241" i="7"/>
  <c r="U241" i="7"/>
  <c r="V240" i="7"/>
  <c r="U240" i="7"/>
  <c r="V239" i="7"/>
  <c r="U239" i="7"/>
  <c r="V238" i="7"/>
  <c r="U238" i="7"/>
  <c r="W238" i="7"/>
  <c r="V237" i="7"/>
  <c r="U237" i="7"/>
  <c r="V236" i="7"/>
  <c r="U236" i="7"/>
  <c r="V235" i="7"/>
  <c r="U235" i="7"/>
  <c r="V234" i="7"/>
  <c r="U234" i="7"/>
  <c r="V233" i="7"/>
  <c r="U233" i="7"/>
  <c r="V232" i="7"/>
  <c r="U232" i="7"/>
  <c r="V231" i="7"/>
  <c r="U231" i="7"/>
  <c r="W231" i="7"/>
  <c r="V230" i="7"/>
  <c r="U230" i="7"/>
  <c r="V229" i="7"/>
  <c r="U229" i="7"/>
  <c r="W229" i="7"/>
  <c r="V228" i="7"/>
  <c r="U228" i="7"/>
  <c r="W228" i="7"/>
  <c r="V227" i="7"/>
  <c r="U227" i="7"/>
  <c r="V226" i="7"/>
  <c r="U226" i="7"/>
  <c r="V225" i="7"/>
  <c r="U225" i="7"/>
  <c r="V224" i="7"/>
  <c r="U224" i="7"/>
  <c r="V223" i="7"/>
  <c r="U223" i="7"/>
  <c r="V222" i="7"/>
  <c r="U222" i="7"/>
  <c r="V221" i="7"/>
  <c r="U221" i="7"/>
  <c r="W221" i="7"/>
  <c r="V220" i="7"/>
  <c r="U220" i="7"/>
  <c r="V219" i="7"/>
  <c r="U219" i="7"/>
  <c r="V218" i="7"/>
  <c r="U218" i="7"/>
  <c r="V217" i="7"/>
  <c r="U217" i="7"/>
  <c r="V216" i="7"/>
  <c r="U216" i="7"/>
  <c r="V215" i="7"/>
  <c r="U215" i="7"/>
  <c r="W215" i="7"/>
  <c r="V214" i="7"/>
  <c r="U214" i="7"/>
  <c r="W214" i="7"/>
  <c r="V213" i="7"/>
  <c r="U213" i="7"/>
  <c r="V212" i="7"/>
  <c r="U212" i="7"/>
  <c r="V211" i="7"/>
  <c r="U211" i="7"/>
  <c r="V210" i="7"/>
  <c r="U210" i="7"/>
  <c r="V209" i="7"/>
  <c r="U209" i="7"/>
  <c r="W209" i="7"/>
  <c r="V208" i="7"/>
  <c r="U208" i="7"/>
  <c r="V207" i="7"/>
  <c r="U207" i="7"/>
  <c r="W207" i="7"/>
  <c r="V206" i="7"/>
  <c r="U206" i="7"/>
  <c r="V205" i="7"/>
  <c r="U205" i="7"/>
  <c r="W205" i="7"/>
  <c r="V204" i="7"/>
  <c r="U204" i="7"/>
  <c r="V203" i="7"/>
  <c r="U203" i="7"/>
  <c r="V202" i="7"/>
  <c r="U202" i="7"/>
  <c r="V201" i="7"/>
  <c r="U201" i="7"/>
  <c r="V200" i="7"/>
  <c r="U200" i="7"/>
  <c r="V199" i="7"/>
  <c r="U199" i="7"/>
  <c r="V198" i="7"/>
  <c r="U198" i="7"/>
  <c r="W198" i="7"/>
  <c r="V197" i="7"/>
  <c r="U197" i="7"/>
  <c r="W197" i="7"/>
  <c r="V196" i="7"/>
  <c r="U196" i="7"/>
  <c r="V195" i="7"/>
  <c r="U195" i="7"/>
  <c r="V194" i="7"/>
  <c r="U194" i="7"/>
  <c r="W194" i="7"/>
  <c r="V193" i="7"/>
  <c r="U193" i="7"/>
  <c r="W193" i="7"/>
  <c r="V192" i="7"/>
  <c r="U192" i="7"/>
  <c r="V191" i="7"/>
  <c r="U191" i="7"/>
  <c r="W191" i="7"/>
  <c r="V190" i="7"/>
  <c r="U190" i="7"/>
  <c r="W190" i="7"/>
  <c r="V189" i="7"/>
  <c r="U189" i="7"/>
  <c r="V188" i="7"/>
  <c r="U188" i="7"/>
  <c r="V187" i="7"/>
  <c r="U187" i="7"/>
  <c r="V186" i="7"/>
  <c r="U186" i="7"/>
  <c r="V185" i="7"/>
  <c r="U185" i="7"/>
  <c r="W185" i="7"/>
  <c r="V184" i="7"/>
  <c r="U184" i="7"/>
  <c r="V183" i="7"/>
  <c r="U183" i="7"/>
  <c r="V182" i="7"/>
  <c r="U182" i="7"/>
  <c r="W182" i="7"/>
  <c r="V181" i="7"/>
  <c r="U181" i="7"/>
  <c r="W181" i="7"/>
  <c r="V180" i="7"/>
  <c r="U180" i="7"/>
  <c r="V179" i="7"/>
  <c r="U179" i="7"/>
  <c r="V178" i="7"/>
  <c r="U178" i="7"/>
  <c r="W178" i="7"/>
  <c r="V177" i="7"/>
  <c r="U177" i="7"/>
  <c r="V176" i="7"/>
  <c r="U176" i="7"/>
  <c r="V175" i="7"/>
  <c r="U175" i="7"/>
  <c r="W175" i="7"/>
  <c r="V174" i="7"/>
  <c r="U174" i="7"/>
  <c r="W174" i="7"/>
  <c r="V173" i="7"/>
  <c r="U173" i="7"/>
  <c r="V172" i="7"/>
  <c r="U172" i="7"/>
  <c r="V171" i="7"/>
  <c r="U171" i="7"/>
  <c r="V170" i="7"/>
  <c r="U170" i="7"/>
  <c r="W170" i="7"/>
  <c r="V169" i="7"/>
  <c r="U169" i="7"/>
  <c r="W169" i="7"/>
  <c r="V168" i="7"/>
  <c r="U168" i="7"/>
  <c r="V167" i="7"/>
  <c r="U167" i="7"/>
  <c r="V166" i="7"/>
  <c r="U166" i="7"/>
  <c r="V165" i="7"/>
  <c r="U165" i="7"/>
  <c r="W165" i="7"/>
  <c r="V164" i="7"/>
  <c r="U164" i="7"/>
  <c r="V163" i="7"/>
  <c r="U163" i="7"/>
  <c r="V162" i="7"/>
  <c r="U162" i="7"/>
  <c r="V161" i="7"/>
  <c r="U161" i="7"/>
  <c r="W161" i="7"/>
  <c r="V160" i="7"/>
  <c r="U160" i="7"/>
  <c r="V159" i="7"/>
  <c r="U159" i="7"/>
  <c r="V158" i="7"/>
  <c r="U158" i="7"/>
  <c r="W158" i="7"/>
  <c r="V157" i="7"/>
  <c r="U157" i="7"/>
  <c r="V156" i="7"/>
  <c r="U156" i="7"/>
  <c r="V155" i="7"/>
  <c r="U155" i="7"/>
  <c r="V154" i="7"/>
  <c r="U154" i="7"/>
  <c r="W154" i="7"/>
  <c r="V153" i="7"/>
  <c r="U153" i="7"/>
  <c r="W153" i="7"/>
  <c r="V152" i="7"/>
  <c r="U152" i="7"/>
  <c r="V151" i="7"/>
  <c r="U151" i="7"/>
  <c r="V150" i="7"/>
  <c r="U150" i="7"/>
  <c r="W150" i="7"/>
  <c r="V149" i="7"/>
  <c r="U149" i="7"/>
  <c r="W149" i="7"/>
  <c r="V148" i="7"/>
  <c r="U148" i="7"/>
  <c r="V147" i="7"/>
  <c r="U147" i="7"/>
  <c r="V146" i="7"/>
  <c r="U146" i="7"/>
  <c r="W146" i="7"/>
  <c r="V145" i="7"/>
  <c r="U145" i="7"/>
  <c r="W145" i="7"/>
  <c r="V144" i="7"/>
  <c r="U144" i="7"/>
  <c r="V143" i="7"/>
  <c r="U143" i="7"/>
  <c r="V142" i="7"/>
  <c r="U142" i="7"/>
  <c r="V141" i="7"/>
  <c r="U141" i="7"/>
  <c r="V140" i="7"/>
  <c r="U140" i="7"/>
  <c r="V139" i="7"/>
  <c r="U139" i="7"/>
  <c r="V138" i="7"/>
  <c r="U138" i="7"/>
  <c r="V137" i="7"/>
  <c r="U137" i="7"/>
  <c r="W137" i="7"/>
  <c r="V136" i="7"/>
  <c r="U136" i="7"/>
  <c r="V135" i="7"/>
  <c r="U135" i="7"/>
  <c r="V134" i="7"/>
  <c r="U134" i="7"/>
  <c r="V133" i="7"/>
  <c r="U133" i="7"/>
  <c r="V132" i="7"/>
  <c r="U132" i="7"/>
  <c r="V131" i="7"/>
  <c r="U131" i="7"/>
  <c r="W131" i="7"/>
  <c r="V130" i="7"/>
  <c r="U130" i="7"/>
  <c r="W130" i="7"/>
  <c r="V129" i="7"/>
  <c r="U129" i="7"/>
  <c r="V128" i="7"/>
  <c r="U128" i="7"/>
  <c r="V127" i="7"/>
  <c r="U127" i="7"/>
  <c r="V126" i="7"/>
  <c r="U126" i="7"/>
  <c r="V125" i="7"/>
  <c r="U125" i="7"/>
  <c r="V124" i="7"/>
  <c r="U124" i="7"/>
  <c r="V123" i="7"/>
  <c r="U123" i="7"/>
  <c r="V122" i="7"/>
  <c r="U122" i="7"/>
  <c r="V121" i="7"/>
  <c r="U121" i="7"/>
  <c r="V120" i="7"/>
  <c r="U120" i="7"/>
  <c r="V119" i="7"/>
  <c r="U119" i="7"/>
  <c r="V118" i="7"/>
  <c r="U118" i="7"/>
  <c r="V117" i="7"/>
  <c r="U117" i="7"/>
  <c r="V116" i="7"/>
  <c r="U116" i="7"/>
  <c r="V115" i="7"/>
  <c r="U115" i="7"/>
  <c r="V114" i="7"/>
  <c r="U114" i="7"/>
  <c r="V113" i="7"/>
  <c r="U113" i="7"/>
  <c r="V112" i="7"/>
  <c r="U112" i="7"/>
  <c r="V111" i="7"/>
  <c r="U111" i="7"/>
  <c r="V110" i="7"/>
  <c r="U110" i="7"/>
  <c r="V109" i="7"/>
  <c r="U109" i="7"/>
  <c r="V108" i="7"/>
  <c r="U108" i="7"/>
  <c r="V107" i="7"/>
  <c r="U107" i="7"/>
  <c r="V106" i="7"/>
  <c r="U106" i="7"/>
  <c r="V105" i="7"/>
  <c r="U105" i="7"/>
  <c r="V104" i="7"/>
  <c r="U104" i="7"/>
  <c r="V103" i="7"/>
  <c r="U103" i="7"/>
  <c r="V102" i="7"/>
  <c r="U102" i="7"/>
  <c r="V101" i="7"/>
  <c r="U101" i="7"/>
  <c r="V100" i="7"/>
  <c r="U100" i="7"/>
  <c r="V99" i="7"/>
  <c r="U99" i="7"/>
  <c r="V98" i="7"/>
  <c r="U98" i="7"/>
  <c r="V97" i="7"/>
  <c r="U97" i="7"/>
  <c r="V96" i="7"/>
  <c r="U96" i="7"/>
  <c r="V95" i="7"/>
  <c r="U95" i="7"/>
  <c r="V94" i="7"/>
  <c r="U94" i="7"/>
  <c r="V93" i="7"/>
  <c r="U93" i="7"/>
  <c r="V92" i="7"/>
  <c r="U92" i="7"/>
  <c r="V91" i="7"/>
  <c r="U91" i="7"/>
  <c r="V90" i="7"/>
  <c r="U90" i="7"/>
  <c r="V89" i="7"/>
  <c r="U89" i="7"/>
  <c r="V88" i="7"/>
  <c r="U88" i="7"/>
  <c r="V87" i="7"/>
  <c r="U87" i="7"/>
  <c r="V86" i="7"/>
  <c r="U86" i="7"/>
  <c r="V85" i="7"/>
  <c r="U85" i="7"/>
  <c r="V84" i="7"/>
  <c r="U84" i="7"/>
  <c r="V83" i="7"/>
  <c r="U83" i="7"/>
  <c r="V82" i="7"/>
  <c r="U82" i="7"/>
  <c r="V81" i="7"/>
  <c r="U81" i="7"/>
  <c r="V80" i="7"/>
  <c r="U80" i="7"/>
  <c r="V79" i="7"/>
  <c r="U79" i="7"/>
  <c r="V78" i="7"/>
  <c r="U78" i="7"/>
  <c r="V77" i="7"/>
  <c r="U77" i="7"/>
  <c r="V76" i="7"/>
  <c r="U76" i="7"/>
  <c r="V75" i="7"/>
  <c r="U75" i="7"/>
  <c r="V74" i="7"/>
  <c r="U74" i="7"/>
  <c r="V73" i="7"/>
  <c r="U73" i="7"/>
  <c r="V72" i="7"/>
  <c r="U72" i="7"/>
  <c r="V71" i="7"/>
  <c r="U71" i="7"/>
  <c r="V70" i="7"/>
  <c r="U70" i="7"/>
  <c r="V69" i="7"/>
  <c r="U69" i="7"/>
  <c r="V68" i="7"/>
  <c r="U68" i="7"/>
  <c r="V67" i="7"/>
  <c r="U67" i="7"/>
  <c r="V66" i="7"/>
  <c r="U66" i="7"/>
  <c r="V65" i="7"/>
  <c r="U65" i="7"/>
  <c r="V64" i="7"/>
  <c r="U64" i="7"/>
  <c r="V63" i="7"/>
  <c r="U63" i="7"/>
  <c r="V62" i="7"/>
  <c r="U62" i="7"/>
  <c r="V61" i="7"/>
  <c r="U61" i="7"/>
  <c r="V60" i="7"/>
  <c r="U60" i="7"/>
  <c r="V59" i="7"/>
  <c r="U59" i="7"/>
  <c r="V58" i="7"/>
  <c r="U58" i="7"/>
  <c r="W58" i="7"/>
  <c r="V57" i="7"/>
  <c r="U57" i="7"/>
  <c r="V56" i="7"/>
  <c r="U56" i="7"/>
  <c r="V55" i="7"/>
  <c r="U55" i="7"/>
  <c r="V54" i="7"/>
  <c r="U54" i="7"/>
  <c r="V53" i="7"/>
  <c r="U53" i="7"/>
  <c r="V52" i="7"/>
  <c r="U52" i="7"/>
  <c r="V51" i="7"/>
  <c r="U51" i="7"/>
  <c r="V50" i="7"/>
  <c r="U50" i="7"/>
  <c r="W50" i="7"/>
  <c r="V49" i="7"/>
  <c r="U49" i="7"/>
  <c r="V48" i="7"/>
  <c r="U48" i="7"/>
  <c r="V47" i="7"/>
  <c r="U47" i="7"/>
  <c r="V46" i="7"/>
  <c r="U46" i="7"/>
  <c r="V45" i="7"/>
  <c r="U45" i="7"/>
  <c r="V44" i="7"/>
  <c r="U44" i="7"/>
  <c r="V43" i="7"/>
  <c r="U43" i="7"/>
  <c r="V42" i="7"/>
  <c r="U42" i="7"/>
  <c r="W42" i="7"/>
  <c r="V41" i="7"/>
  <c r="U41" i="7"/>
  <c r="V40" i="7"/>
  <c r="U40" i="7"/>
  <c r="V39" i="7"/>
  <c r="U39" i="7"/>
  <c r="V38" i="7"/>
  <c r="U38" i="7"/>
  <c r="V37" i="7"/>
  <c r="U37" i="7"/>
  <c r="V36" i="7"/>
  <c r="U36" i="7"/>
  <c r="V35" i="7"/>
  <c r="U35" i="7"/>
  <c r="W35" i="7"/>
  <c r="V34" i="7"/>
  <c r="U34" i="7"/>
  <c r="V33" i="7"/>
  <c r="U33" i="7"/>
  <c r="V32" i="7"/>
  <c r="U32" i="7"/>
  <c r="V31" i="7"/>
  <c r="U31" i="7"/>
  <c r="V30" i="7"/>
  <c r="U30" i="7"/>
  <c r="V29" i="7"/>
  <c r="U29" i="7"/>
  <c r="V28" i="7"/>
  <c r="U28" i="7"/>
  <c r="V27" i="7"/>
  <c r="U27" i="7"/>
  <c r="V26" i="7"/>
  <c r="U26" i="7"/>
  <c r="V25" i="7"/>
  <c r="U25" i="7"/>
  <c r="V24" i="7"/>
  <c r="U24" i="7"/>
  <c r="V23" i="7"/>
  <c r="U23" i="7"/>
  <c r="V22" i="7"/>
  <c r="U22" i="7"/>
  <c r="V21" i="7"/>
  <c r="U21" i="7"/>
  <c r="V20" i="7"/>
  <c r="U20" i="7"/>
  <c r="V19" i="7"/>
  <c r="U19" i="7"/>
  <c r="V18" i="7"/>
  <c r="U18" i="7"/>
  <c r="V17" i="7"/>
  <c r="U17" i="7"/>
  <c r="V16" i="7"/>
  <c r="U16" i="7"/>
  <c r="V15" i="7"/>
  <c r="U15" i="7"/>
  <c r="V14" i="7"/>
  <c r="U14" i="7"/>
  <c r="V13" i="7"/>
  <c r="U13" i="7"/>
  <c r="W13" i="7"/>
  <c r="V12" i="7"/>
  <c r="U12" i="7"/>
  <c r="V11" i="7"/>
  <c r="U11" i="7"/>
  <c r="V10" i="7"/>
  <c r="U10" i="7"/>
  <c r="V9" i="7"/>
  <c r="U9" i="7"/>
  <c r="W9" i="7"/>
  <c r="V8" i="7"/>
  <c r="U8" i="7"/>
  <c r="W8" i="7"/>
  <c r="V7" i="7"/>
  <c r="U7" i="7"/>
  <c r="V6" i="7"/>
  <c r="U6" i="7"/>
  <c r="V5" i="7"/>
  <c r="U5" i="7"/>
  <c r="W5" i="7"/>
  <c r="V4" i="7"/>
  <c r="U4"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P254" i="7"/>
  <c r="P253" i="7"/>
  <c r="P252" i="7"/>
  <c r="P251" i="7"/>
  <c r="P250" i="7"/>
  <c r="P249" i="7"/>
  <c r="P248" i="7"/>
  <c r="P247" i="7"/>
  <c r="P246" i="7"/>
  <c r="P245" i="7"/>
  <c r="P244" i="7"/>
  <c r="P243" i="7"/>
  <c r="P242" i="7"/>
  <c r="P241" i="7"/>
  <c r="P240" i="7"/>
  <c r="P239" i="7"/>
  <c r="P238" i="7"/>
  <c r="P237" i="7"/>
  <c r="P236" i="7"/>
  <c r="P235" i="7"/>
  <c r="P234" i="7"/>
  <c r="P233" i="7"/>
  <c r="P232" i="7"/>
  <c r="P231" i="7"/>
  <c r="P230" i="7"/>
  <c r="P229" i="7"/>
  <c r="P228" i="7"/>
  <c r="P227" i="7"/>
  <c r="P226" i="7"/>
  <c r="P225" i="7"/>
  <c r="P224" i="7"/>
  <c r="P223" i="7"/>
  <c r="P222" i="7"/>
  <c r="P221" i="7"/>
  <c r="P220" i="7"/>
  <c r="P219" i="7"/>
  <c r="P218" i="7"/>
  <c r="P217" i="7"/>
  <c r="P216" i="7"/>
  <c r="P215" i="7"/>
  <c r="P214" i="7"/>
  <c r="P213" i="7"/>
  <c r="P212" i="7"/>
  <c r="P211" i="7"/>
  <c r="P210" i="7"/>
  <c r="P209" i="7"/>
  <c r="P208" i="7"/>
  <c r="P207" i="7"/>
  <c r="P206" i="7"/>
  <c r="P205" i="7"/>
  <c r="P204" i="7"/>
  <c r="P203" i="7"/>
  <c r="P202" i="7"/>
  <c r="P201" i="7"/>
  <c r="P200" i="7"/>
  <c r="P199" i="7"/>
  <c r="P198" i="7"/>
  <c r="P197" i="7"/>
  <c r="P196" i="7"/>
  <c r="P195" i="7"/>
  <c r="P194" i="7"/>
  <c r="P193" i="7"/>
  <c r="P192" i="7"/>
  <c r="P191" i="7"/>
  <c r="P190" i="7"/>
  <c r="P189" i="7"/>
  <c r="P188" i="7"/>
  <c r="P187" i="7"/>
  <c r="P186" i="7"/>
  <c r="P185" i="7"/>
  <c r="P184" i="7"/>
  <c r="P183" i="7"/>
  <c r="P182" i="7"/>
  <c r="P181" i="7"/>
  <c r="P180" i="7"/>
  <c r="P179" i="7"/>
  <c r="P178" i="7"/>
  <c r="P177" i="7"/>
  <c r="P176" i="7"/>
  <c r="P175" i="7"/>
  <c r="P174" i="7"/>
  <c r="P173" i="7"/>
  <c r="P172" i="7"/>
  <c r="P171" i="7"/>
  <c r="P170" i="7"/>
  <c r="P169" i="7"/>
  <c r="P168" i="7"/>
  <c r="P167" i="7"/>
  <c r="P166" i="7"/>
  <c r="P165" i="7"/>
  <c r="P164" i="7"/>
  <c r="P163" i="7"/>
  <c r="P162" i="7"/>
  <c r="P161" i="7"/>
  <c r="P160" i="7"/>
  <c r="P159" i="7"/>
  <c r="P158" i="7"/>
  <c r="P157" i="7"/>
  <c r="P156" i="7"/>
  <c r="P155" i="7"/>
  <c r="P154" i="7"/>
  <c r="P153" i="7"/>
  <c r="P152" i="7"/>
  <c r="P151" i="7"/>
  <c r="P150" i="7"/>
  <c r="P149" i="7"/>
  <c r="P148" i="7"/>
  <c r="P147" i="7"/>
  <c r="P146" i="7"/>
  <c r="P145" i="7"/>
  <c r="P144" i="7"/>
  <c r="P143" i="7"/>
  <c r="P142" i="7"/>
  <c r="P141" i="7"/>
  <c r="P140" i="7"/>
  <c r="P139" i="7"/>
  <c r="P138" i="7"/>
  <c r="P137" i="7"/>
  <c r="P136" i="7"/>
  <c r="P135" i="7"/>
  <c r="P134" i="7"/>
  <c r="P133" i="7"/>
  <c r="P132" i="7"/>
  <c r="P131" i="7"/>
  <c r="P130" i="7"/>
  <c r="P129" i="7"/>
  <c r="P128" i="7"/>
  <c r="P127" i="7"/>
  <c r="P126" i="7"/>
  <c r="P125" i="7"/>
  <c r="P124" i="7"/>
  <c r="P123" i="7"/>
  <c r="P122" i="7"/>
  <c r="P121" i="7"/>
  <c r="P120" i="7"/>
  <c r="P119" i="7"/>
  <c r="P118" i="7"/>
  <c r="P117" i="7"/>
  <c r="P116" i="7"/>
  <c r="P115" i="7"/>
  <c r="P114" i="7"/>
  <c r="P113" i="7"/>
  <c r="P112" i="7"/>
  <c r="P111" i="7"/>
  <c r="P110" i="7"/>
  <c r="P109" i="7"/>
  <c r="P108" i="7"/>
  <c r="P107" i="7"/>
  <c r="P106" i="7"/>
  <c r="P105" i="7"/>
  <c r="P104" i="7"/>
  <c r="P103" i="7"/>
  <c r="P102" i="7"/>
  <c r="P101" i="7"/>
  <c r="P100" i="7"/>
  <c r="P99" i="7"/>
  <c r="P98" i="7"/>
  <c r="P97" i="7"/>
  <c r="P96" i="7"/>
  <c r="P95" i="7"/>
  <c r="P94" i="7"/>
  <c r="P93" i="7"/>
  <c r="P92" i="7"/>
  <c r="P91" i="7"/>
  <c r="P90" i="7"/>
  <c r="P89" i="7"/>
  <c r="P88" i="7"/>
  <c r="P87" i="7"/>
  <c r="P86" i="7"/>
  <c r="P85" i="7"/>
  <c r="P84" i="7"/>
  <c r="P83" i="7"/>
  <c r="P82" i="7"/>
  <c r="P81" i="7"/>
  <c r="P80" i="7"/>
  <c r="P79" i="7"/>
  <c r="P78" i="7"/>
  <c r="P77" i="7"/>
  <c r="P76" i="7"/>
  <c r="P75" i="7"/>
  <c r="P74" i="7"/>
  <c r="P73" i="7"/>
  <c r="P72" i="7"/>
  <c r="P71" i="7"/>
  <c r="P70" i="7"/>
  <c r="P69" i="7"/>
  <c r="P68" i="7"/>
  <c r="P67" i="7"/>
  <c r="P66" i="7"/>
  <c r="P65" i="7"/>
  <c r="P64" i="7"/>
  <c r="P63" i="7"/>
  <c r="P62" i="7"/>
  <c r="P61" i="7"/>
  <c r="P60" i="7"/>
  <c r="P59" i="7"/>
  <c r="P58" i="7"/>
  <c r="P57" i="7"/>
  <c r="P56" i="7"/>
  <c r="P55" i="7"/>
  <c r="P54" i="7"/>
  <c r="P53" i="7"/>
  <c r="P52" i="7"/>
  <c r="P51" i="7"/>
  <c r="P50" i="7"/>
  <c r="P49" i="7"/>
  <c r="P48" i="7"/>
  <c r="P47" i="7"/>
  <c r="P46" i="7"/>
  <c r="P45" i="7"/>
  <c r="P44" i="7"/>
  <c r="P43" i="7"/>
  <c r="P42" i="7"/>
  <c r="P41" i="7"/>
  <c r="P40" i="7"/>
  <c r="P39" i="7"/>
  <c r="P38" i="7"/>
  <c r="P37" i="7"/>
  <c r="P36" i="7"/>
  <c r="P35" i="7"/>
  <c r="P34" i="7"/>
  <c r="P33" i="7"/>
  <c r="P32" i="7"/>
  <c r="P31" i="7"/>
  <c r="P30" i="7"/>
  <c r="P29" i="7"/>
  <c r="P28" i="7"/>
  <c r="P27" i="7"/>
  <c r="P26" i="7"/>
  <c r="P25" i="7"/>
  <c r="P24" i="7"/>
  <c r="P23" i="7"/>
  <c r="P22" i="7"/>
  <c r="P21" i="7"/>
  <c r="P20" i="7"/>
  <c r="P19" i="7"/>
  <c r="P18" i="7"/>
  <c r="P17" i="7"/>
  <c r="P16" i="7"/>
  <c r="P15" i="7"/>
  <c r="P14" i="7"/>
  <c r="P13" i="7"/>
  <c r="P12" i="7"/>
  <c r="P11" i="7"/>
  <c r="P10" i="7"/>
  <c r="P9" i="7"/>
  <c r="P8" i="7"/>
  <c r="P7" i="7"/>
  <c r="P6" i="7"/>
  <c r="P5" i="7"/>
  <c r="P4" i="7"/>
  <c r="Q4" i="7"/>
  <c r="I5" i="7"/>
  <c r="J5" i="7"/>
  <c r="I6" i="7"/>
  <c r="J6" i="7"/>
  <c r="I7" i="7"/>
  <c r="J7" i="7"/>
  <c r="I8" i="7"/>
  <c r="J8" i="7"/>
  <c r="I9" i="7"/>
  <c r="J9" i="7"/>
  <c r="I10" i="7"/>
  <c r="J10" i="7"/>
  <c r="I11" i="7"/>
  <c r="J11" i="7"/>
  <c r="I12" i="7"/>
  <c r="J12" i="7"/>
  <c r="I13" i="7"/>
  <c r="J13" i="7"/>
  <c r="I14" i="7"/>
  <c r="J14" i="7"/>
  <c r="I15" i="7"/>
  <c r="J15" i="7"/>
  <c r="I16" i="7"/>
  <c r="J16" i="7"/>
  <c r="I17" i="7"/>
  <c r="J17" i="7"/>
  <c r="I18" i="7"/>
  <c r="J18" i="7"/>
  <c r="I19" i="7"/>
  <c r="J19" i="7"/>
  <c r="I20" i="7"/>
  <c r="J20" i="7"/>
  <c r="I21" i="7"/>
  <c r="J21" i="7"/>
  <c r="I22" i="7"/>
  <c r="J22" i="7"/>
  <c r="I23" i="7"/>
  <c r="J23" i="7"/>
  <c r="I24" i="7"/>
  <c r="J24" i="7"/>
  <c r="I25" i="7"/>
  <c r="J25" i="7"/>
  <c r="I26" i="7"/>
  <c r="J26" i="7"/>
  <c r="I27" i="7"/>
  <c r="J27" i="7"/>
  <c r="I28" i="7"/>
  <c r="J28" i="7"/>
  <c r="I29" i="7"/>
  <c r="J29" i="7"/>
  <c r="I30" i="7"/>
  <c r="J30" i="7"/>
  <c r="I31" i="7"/>
  <c r="J31" i="7"/>
  <c r="I32" i="7"/>
  <c r="J32" i="7"/>
  <c r="I33" i="7"/>
  <c r="J33" i="7"/>
  <c r="I34" i="7"/>
  <c r="J34" i="7"/>
  <c r="I35" i="7"/>
  <c r="J35" i="7"/>
  <c r="I36" i="7"/>
  <c r="J36" i="7"/>
  <c r="I37" i="7"/>
  <c r="J37" i="7"/>
  <c r="I38" i="7"/>
  <c r="J38" i="7"/>
  <c r="I39" i="7"/>
  <c r="J39" i="7"/>
  <c r="I40" i="7"/>
  <c r="J40" i="7"/>
  <c r="I41" i="7"/>
  <c r="J41" i="7"/>
  <c r="I42" i="7"/>
  <c r="J42" i="7"/>
  <c r="I43" i="7"/>
  <c r="J43" i="7"/>
  <c r="I44" i="7"/>
  <c r="J44" i="7"/>
  <c r="I45" i="7"/>
  <c r="J45" i="7"/>
  <c r="I46" i="7"/>
  <c r="J46" i="7"/>
  <c r="I47" i="7"/>
  <c r="J47" i="7"/>
  <c r="I48" i="7"/>
  <c r="J48" i="7"/>
  <c r="I49" i="7"/>
  <c r="J49" i="7"/>
  <c r="I50" i="7"/>
  <c r="J50" i="7"/>
  <c r="I51" i="7"/>
  <c r="J51" i="7"/>
  <c r="I52" i="7"/>
  <c r="J52" i="7"/>
  <c r="I53" i="7"/>
  <c r="J53" i="7"/>
  <c r="I54" i="7"/>
  <c r="J54" i="7"/>
  <c r="I55" i="7"/>
  <c r="J55" i="7"/>
  <c r="I56" i="7"/>
  <c r="J56" i="7"/>
  <c r="I57" i="7"/>
  <c r="J57" i="7"/>
  <c r="I58" i="7"/>
  <c r="J58" i="7"/>
  <c r="I59" i="7"/>
  <c r="J59" i="7"/>
  <c r="I60" i="7"/>
  <c r="J60" i="7"/>
  <c r="I61" i="7"/>
  <c r="J61" i="7"/>
  <c r="I62" i="7"/>
  <c r="J62" i="7"/>
  <c r="I63" i="7"/>
  <c r="J63" i="7"/>
  <c r="I64" i="7"/>
  <c r="J64" i="7"/>
  <c r="I65" i="7"/>
  <c r="J65" i="7"/>
  <c r="I66" i="7"/>
  <c r="J66" i="7"/>
  <c r="I67" i="7"/>
  <c r="J67" i="7"/>
  <c r="I68" i="7"/>
  <c r="J68" i="7"/>
  <c r="I69" i="7"/>
  <c r="J69" i="7"/>
  <c r="I70" i="7"/>
  <c r="J70" i="7"/>
  <c r="I71" i="7"/>
  <c r="J71" i="7"/>
  <c r="I72" i="7"/>
  <c r="J72" i="7"/>
  <c r="I73" i="7"/>
  <c r="J73" i="7"/>
  <c r="I74" i="7"/>
  <c r="J74" i="7"/>
  <c r="I75" i="7"/>
  <c r="J75" i="7"/>
  <c r="I76" i="7"/>
  <c r="J76" i="7"/>
  <c r="I77" i="7"/>
  <c r="J77" i="7"/>
  <c r="I78" i="7"/>
  <c r="J78" i="7"/>
  <c r="I79" i="7"/>
  <c r="J79" i="7"/>
  <c r="I80" i="7"/>
  <c r="J80" i="7"/>
  <c r="I81" i="7"/>
  <c r="J81" i="7"/>
  <c r="I82" i="7"/>
  <c r="J82" i="7"/>
  <c r="I83" i="7"/>
  <c r="J83" i="7"/>
  <c r="I84" i="7"/>
  <c r="J84" i="7"/>
  <c r="I85" i="7"/>
  <c r="J85" i="7"/>
  <c r="I86" i="7"/>
  <c r="J86" i="7"/>
  <c r="I87" i="7"/>
  <c r="J87" i="7"/>
  <c r="I88" i="7"/>
  <c r="J88" i="7"/>
  <c r="I89" i="7"/>
  <c r="J89" i="7"/>
  <c r="I90" i="7"/>
  <c r="J90" i="7"/>
  <c r="I91" i="7"/>
  <c r="J91" i="7"/>
  <c r="I92" i="7"/>
  <c r="J92" i="7"/>
  <c r="I93" i="7"/>
  <c r="J93" i="7"/>
  <c r="I94" i="7"/>
  <c r="J94" i="7"/>
  <c r="I95" i="7"/>
  <c r="J95" i="7"/>
  <c r="I96" i="7"/>
  <c r="J96" i="7"/>
  <c r="I97" i="7"/>
  <c r="J97" i="7"/>
  <c r="I98" i="7"/>
  <c r="J98" i="7"/>
  <c r="I99" i="7"/>
  <c r="J99" i="7"/>
  <c r="I100" i="7"/>
  <c r="J100" i="7"/>
  <c r="I101" i="7"/>
  <c r="J101" i="7"/>
  <c r="I102" i="7"/>
  <c r="J102" i="7"/>
  <c r="I103" i="7"/>
  <c r="J103" i="7"/>
  <c r="I104" i="7"/>
  <c r="J104" i="7"/>
  <c r="I105" i="7"/>
  <c r="J105" i="7"/>
  <c r="I106" i="7"/>
  <c r="J106" i="7"/>
  <c r="I107" i="7"/>
  <c r="J107" i="7"/>
  <c r="I108" i="7"/>
  <c r="J108" i="7"/>
  <c r="I109" i="7"/>
  <c r="J109" i="7"/>
  <c r="I110" i="7"/>
  <c r="J110" i="7"/>
  <c r="I111" i="7"/>
  <c r="J111" i="7"/>
  <c r="I112" i="7"/>
  <c r="J112" i="7"/>
  <c r="I113" i="7"/>
  <c r="J113" i="7"/>
  <c r="I114" i="7"/>
  <c r="J114" i="7"/>
  <c r="I115" i="7"/>
  <c r="J115" i="7"/>
  <c r="I116" i="7"/>
  <c r="J116" i="7"/>
  <c r="I117" i="7"/>
  <c r="J117" i="7"/>
  <c r="I118" i="7"/>
  <c r="J118" i="7"/>
  <c r="I119" i="7"/>
  <c r="J119" i="7"/>
  <c r="I120" i="7"/>
  <c r="J120" i="7"/>
  <c r="I121" i="7"/>
  <c r="J121" i="7"/>
  <c r="I122" i="7"/>
  <c r="J122" i="7"/>
  <c r="I123" i="7"/>
  <c r="J123" i="7"/>
  <c r="I124" i="7"/>
  <c r="J124" i="7"/>
  <c r="I125" i="7"/>
  <c r="J125" i="7"/>
  <c r="I126" i="7"/>
  <c r="J126" i="7"/>
  <c r="I127" i="7"/>
  <c r="J127" i="7"/>
  <c r="I128" i="7"/>
  <c r="J128" i="7"/>
  <c r="I129" i="7"/>
  <c r="J129" i="7"/>
  <c r="I130" i="7"/>
  <c r="J130" i="7"/>
  <c r="I131" i="7"/>
  <c r="J131" i="7"/>
  <c r="I132" i="7"/>
  <c r="J132" i="7"/>
  <c r="I133" i="7"/>
  <c r="J133" i="7"/>
  <c r="I134" i="7"/>
  <c r="J134" i="7"/>
  <c r="I135" i="7"/>
  <c r="J135" i="7"/>
  <c r="I136" i="7"/>
  <c r="J136" i="7"/>
  <c r="I137" i="7"/>
  <c r="J137" i="7"/>
  <c r="I138" i="7"/>
  <c r="J138" i="7"/>
  <c r="I139" i="7"/>
  <c r="J139" i="7"/>
  <c r="I140" i="7"/>
  <c r="J140" i="7"/>
  <c r="I141" i="7"/>
  <c r="J141" i="7"/>
  <c r="I142" i="7"/>
  <c r="J142" i="7"/>
  <c r="I143" i="7"/>
  <c r="J143" i="7"/>
  <c r="I144" i="7"/>
  <c r="J144" i="7"/>
  <c r="I145" i="7"/>
  <c r="J145" i="7"/>
  <c r="I146" i="7"/>
  <c r="J146" i="7"/>
  <c r="I147" i="7"/>
  <c r="J147" i="7"/>
  <c r="I148" i="7"/>
  <c r="J148" i="7"/>
  <c r="I149" i="7"/>
  <c r="J149" i="7"/>
  <c r="I150" i="7"/>
  <c r="J150" i="7"/>
  <c r="I151" i="7"/>
  <c r="J151" i="7"/>
  <c r="I152" i="7"/>
  <c r="J152" i="7"/>
  <c r="I153" i="7"/>
  <c r="J153" i="7"/>
  <c r="I154" i="7"/>
  <c r="J154" i="7"/>
  <c r="I155" i="7"/>
  <c r="J155" i="7"/>
  <c r="I156" i="7"/>
  <c r="J156" i="7"/>
  <c r="I157" i="7"/>
  <c r="J157" i="7"/>
  <c r="I158" i="7"/>
  <c r="J158" i="7"/>
  <c r="I159" i="7"/>
  <c r="J159" i="7"/>
  <c r="I160" i="7"/>
  <c r="J160" i="7"/>
  <c r="I161" i="7"/>
  <c r="J161" i="7"/>
  <c r="I162" i="7"/>
  <c r="J162" i="7"/>
  <c r="I163" i="7"/>
  <c r="J163" i="7"/>
  <c r="I164" i="7"/>
  <c r="J164" i="7"/>
  <c r="I165" i="7"/>
  <c r="J165" i="7"/>
  <c r="I166" i="7"/>
  <c r="J166" i="7"/>
  <c r="I167" i="7"/>
  <c r="J167" i="7"/>
  <c r="I168" i="7"/>
  <c r="J168" i="7"/>
  <c r="I169" i="7"/>
  <c r="J169" i="7"/>
  <c r="I170" i="7"/>
  <c r="J170" i="7"/>
  <c r="I171" i="7"/>
  <c r="J171" i="7"/>
  <c r="I172" i="7"/>
  <c r="J172" i="7"/>
  <c r="I173" i="7"/>
  <c r="J173" i="7"/>
  <c r="I174" i="7"/>
  <c r="J174" i="7"/>
  <c r="I175" i="7"/>
  <c r="J175" i="7"/>
  <c r="I176" i="7"/>
  <c r="J176" i="7"/>
  <c r="I177" i="7"/>
  <c r="J177" i="7"/>
  <c r="I178" i="7"/>
  <c r="J178" i="7"/>
  <c r="I179" i="7"/>
  <c r="J179" i="7"/>
  <c r="I180" i="7"/>
  <c r="J180" i="7"/>
  <c r="I181" i="7"/>
  <c r="J181" i="7"/>
  <c r="I182" i="7"/>
  <c r="J182" i="7"/>
  <c r="I183" i="7"/>
  <c r="J183" i="7"/>
  <c r="I184" i="7"/>
  <c r="J184" i="7"/>
  <c r="I185" i="7"/>
  <c r="J185" i="7"/>
  <c r="I186" i="7"/>
  <c r="J186" i="7"/>
  <c r="I187" i="7"/>
  <c r="J187" i="7"/>
  <c r="I188" i="7"/>
  <c r="J188" i="7"/>
  <c r="I189" i="7"/>
  <c r="J189" i="7"/>
  <c r="I190" i="7"/>
  <c r="J190" i="7"/>
  <c r="I191" i="7"/>
  <c r="J191" i="7"/>
  <c r="I192" i="7"/>
  <c r="J192" i="7"/>
  <c r="I193" i="7"/>
  <c r="J193" i="7"/>
  <c r="I194" i="7"/>
  <c r="J194" i="7"/>
  <c r="I195" i="7"/>
  <c r="J195" i="7"/>
  <c r="I196" i="7"/>
  <c r="J196" i="7"/>
  <c r="I197" i="7"/>
  <c r="J197" i="7"/>
  <c r="I198" i="7"/>
  <c r="J198" i="7"/>
  <c r="I199" i="7"/>
  <c r="J199" i="7"/>
  <c r="I200" i="7"/>
  <c r="J200" i="7"/>
  <c r="I201" i="7"/>
  <c r="J201" i="7"/>
  <c r="I202" i="7"/>
  <c r="J202" i="7"/>
  <c r="I203" i="7"/>
  <c r="J203" i="7"/>
  <c r="I204" i="7"/>
  <c r="J204" i="7"/>
  <c r="I205" i="7"/>
  <c r="J205" i="7"/>
  <c r="I206" i="7"/>
  <c r="J206" i="7"/>
  <c r="I207" i="7"/>
  <c r="J207" i="7"/>
  <c r="I208" i="7"/>
  <c r="J208" i="7"/>
  <c r="I209" i="7"/>
  <c r="J209" i="7"/>
  <c r="I210" i="7"/>
  <c r="J210" i="7"/>
  <c r="I211" i="7"/>
  <c r="J211" i="7"/>
  <c r="I212" i="7"/>
  <c r="J212" i="7"/>
  <c r="I213" i="7"/>
  <c r="J213" i="7"/>
  <c r="I214" i="7"/>
  <c r="J214" i="7"/>
  <c r="I215" i="7"/>
  <c r="J215" i="7"/>
  <c r="I216" i="7"/>
  <c r="J216" i="7"/>
  <c r="I217" i="7"/>
  <c r="J217" i="7"/>
  <c r="I218" i="7"/>
  <c r="J218" i="7"/>
  <c r="I219" i="7"/>
  <c r="J219" i="7"/>
  <c r="I220" i="7"/>
  <c r="J220" i="7"/>
  <c r="I221" i="7"/>
  <c r="J221" i="7"/>
  <c r="I222" i="7"/>
  <c r="J222" i="7"/>
  <c r="I223" i="7"/>
  <c r="J223" i="7"/>
  <c r="I224" i="7"/>
  <c r="J224" i="7"/>
  <c r="I225" i="7"/>
  <c r="J225" i="7"/>
  <c r="I226" i="7"/>
  <c r="J226" i="7"/>
  <c r="I227" i="7"/>
  <c r="J227" i="7"/>
  <c r="I228" i="7"/>
  <c r="J228" i="7"/>
  <c r="I229" i="7"/>
  <c r="J229" i="7"/>
  <c r="I230" i="7"/>
  <c r="J230" i="7"/>
  <c r="I231" i="7"/>
  <c r="J231" i="7"/>
  <c r="I232" i="7"/>
  <c r="J232" i="7"/>
  <c r="I233" i="7"/>
  <c r="J233" i="7"/>
  <c r="I234" i="7"/>
  <c r="J234" i="7"/>
  <c r="I235" i="7"/>
  <c r="J235" i="7"/>
  <c r="I236" i="7"/>
  <c r="J236" i="7"/>
  <c r="I237" i="7"/>
  <c r="J237" i="7"/>
  <c r="I238" i="7"/>
  <c r="J238" i="7"/>
  <c r="I239" i="7"/>
  <c r="J239" i="7"/>
  <c r="I240" i="7"/>
  <c r="J240" i="7"/>
  <c r="I241" i="7"/>
  <c r="J241" i="7"/>
  <c r="I242" i="7"/>
  <c r="J242" i="7"/>
  <c r="I243" i="7"/>
  <c r="J243" i="7"/>
  <c r="I244" i="7"/>
  <c r="J244" i="7"/>
  <c r="I245" i="7"/>
  <c r="J245" i="7"/>
  <c r="I246" i="7"/>
  <c r="J246" i="7"/>
  <c r="I247" i="7"/>
  <c r="J247" i="7"/>
  <c r="I248" i="7"/>
  <c r="J248" i="7"/>
  <c r="I249" i="7"/>
  <c r="J249" i="7"/>
  <c r="I250" i="7"/>
  <c r="J250" i="7"/>
  <c r="I251" i="7"/>
  <c r="J251" i="7"/>
  <c r="I252" i="7"/>
  <c r="J252" i="7"/>
  <c r="I253" i="7"/>
  <c r="J253" i="7"/>
  <c r="I254" i="7"/>
  <c r="J254" i="7"/>
  <c r="I4" i="7"/>
  <c r="K4" i="7"/>
  <c r="J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4" i="7"/>
  <c r="C18" i="7"/>
  <c r="C5" i="7"/>
  <c r="C6" i="7"/>
  <c r="E6" i="7"/>
  <c r="C7" i="7"/>
  <c r="C8" i="7"/>
  <c r="C9" i="7"/>
  <c r="C10" i="7"/>
  <c r="E10" i="7"/>
  <c r="C11" i="7"/>
  <c r="C12" i="7"/>
  <c r="C13" i="7"/>
  <c r="C14" i="7"/>
  <c r="C15" i="7"/>
  <c r="C16" i="7"/>
  <c r="C17" i="7"/>
  <c r="E19" i="7"/>
  <c r="E20" i="7"/>
  <c r="C20" i="7"/>
  <c r="C21" i="7"/>
  <c r="E21" i="7"/>
  <c r="C22" i="7"/>
  <c r="C23" i="7"/>
  <c r="E23" i="7"/>
  <c r="C24" i="7"/>
  <c r="C25" i="7"/>
  <c r="C26" i="7"/>
  <c r="C27" i="7"/>
  <c r="E27" i="7"/>
  <c r="C28" i="7"/>
  <c r="C29" i="7"/>
  <c r="E29" i="7"/>
  <c r="C30" i="7"/>
  <c r="C31" i="7"/>
  <c r="C32" i="7"/>
  <c r="C33" i="7"/>
  <c r="C34" i="7"/>
  <c r="C35" i="7"/>
  <c r="E35" i="7"/>
  <c r="C36" i="7"/>
  <c r="C37" i="7"/>
  <c r="C38" i="7"/>
  <c r="C39" i="7"/>
  <c r="E39" i="7"/>
  <c r="C40" i="7"/>
  <c r="C41" i="7"/>
  <c r="C42" i="7"/>
  <c r="E42" i="7"/>
  <c r="C43" i="7"/>
  <c r="C44" i="7"/>
  <c r="C45" i="7"/>
  <c r="E45" i="7"/>
  <c r="C46" i="7"/>
  <c r="C47" i="7"/>
  <c r="C48" i="7"/>
  <c r="C49" i="7"/>
  <c r="C50" i="7"/>
  <c r="C51" i="7"/>
  <c r="E51" i="7"/>
  <c r="C52" i="7"/>
  <c r="C53" i="7"/>
  <c r="C54" i="7"/>
  <c r="C55" i="7"/>
  <c r="C56" i="7"/>
  <c r="C57" i="7"/>
  <c r="C58" i="7"/>
  <c r="C59" i="7"/>
  <c r="E59" i="7"/>
  <c r="C60" i="7"/>
  <c r="C61" i="7"/>
  <c r="C62" i="7"/>
  <c r="C63" i="7"/>
  <c r="E63" i="7"/>
  <c r="C64" i="7"/>
  <c r="C65" i="7"/>
  <c r="C66" i="7"/>
  <c r="C67" i="7"/>
  <c r="E67" i="7"/>
  <c r="C68" i="7"/>
  <c r="E68" i="7"/>
  <c r="C69" i="7"/>
  <c r="C70" i="7"/>
  <c r="E70" i="7"/>
  <c r="C71" i="7"/>
  <c r="C72" i="7"/>
  <c r="C73" i="7"/>
  <c r="C74" i="7"/>
  <c r="E74" i="7"/>
  <c r="C75" i="7"/>
  <c r="E75" i="7"/>
  <c r="C76" i="7"/>
  <c r="C77" i="7"/>
  <c r="E77" i="7"/>
  <c r="C78" i="7"/>
  <c r="C79" i="7"/>
  <c r="C80" i="7"/>
  <c r="C81" i="7"/>
  <c r="C82" i="7"/>
  <c r="C83" i="7"/>
  <c r="E83" i="7"/>
  <c r="C84" i="7"/>
  <c r="C85" i="7"/>
  <c r="C86" i="7"/>
  <c r="E86" i="7"/>
  <c r="C87" i="7"/>
  <c r="C88" i="7"/>
  <c r="C89" i="7"/>
  <c r="C90" i="7"/>
  <c r="E90" i="7"/>
  <c r="C91" i="7"/>
  <c r="E91" i="7"/>
  <c r="C92" i="7"/>
  <c r="C93" i="7"/>
  <c r="C94" i="7"/>
  <c r="C95" i="7"/>
  <c r="E95" i="7"/>
  <c r="C96" i="7"/>
  <c r="C97" i="7"/>
  <c r="C98" i="7"/>
  <c r="C99" i="7"/>
  <c r="C100" i="7"/>
  <c r="C101" i="7"/>
  <c r="C102" i="7"/>
  <c r="C103" i="7"/>
  <c r="C104" i="7"/>
  <c r="C105" i="7"/>
  <c r="C106" i="7"/>
  <c r="E106" i="7"/>
  <c r="C107" i="7"/>
  <c r="E107" i="7"/>
  <c r="C108" i="7"/>
  <c r="C109" i="7"/>
  <c r="E109" i="7"/>
  <c r="C110" i="7"/>
  <c r="C111" i="7"/>
  <c r="C112" i="7"/>
  <c r="C113" i="7"/>
  <c r="C114" i="7"/>
  <c r="C115" i="7"/>
  <c r="E115" i="7"/>
  <c r="E116" i="7"/>
  <c r="C116" i="7"/>
  <c r="C117" i="7"/>
  <c r="E117" i="7"/>
  <c r="C118" i="7"/>
  <c r="E118" i="7"/>
  <c r="C119" i="7"/>
  <c r="C120" i="7"/>
  <c r="C121" i="7"/>
  <c r="C122" i="7"/>
  <c r="C123" i="7"/>
  <c r="E123" i="7"/>
  <c r="C124" i="7"/>
  <c r="C125" i="7"/>
  <c r="E125" i="7"/>
  <c r="C126" i="7"/>
  <c r="E126" i="7"/>
  <c r="C127" i="7"/>
  <c r="E127" i="7"/>
  <c r="C128" i="7"/>
  <c r="C129" i="7"/>
  <c r="C130" i="7"/>
  <c r="C131" i="7"/>
  <c r="E131" i="7"/>
  <c r="C132" i="7"/>
  <c r="C133" i="7"/>
  <c r="C134" i="7"/>
  <c r="E134" i="7"/>
  <c r="C135" i="7"/>
  <c r="C136" i="7"/>
  <c r="C137" i="7"/>
  <c r="C138" i="7"/>
  <c r="E138" i="7"/>
  <c r="C139" i="7"/>
  <c r="C140" i="7"/>
  <c r="C141" i="7"/>
  <c r="C142" i="7"/>
  <c r="E142" i="7"/>
  <c r="C143" i="7"/>
  <c r="E143" i="7"/>
  <c r="C144" i="7"/>
  <c r="C145" i="7"/>
  <c r="C146" i="7"/>
  <c r="C147" i="7"/>
  <c r="C148" i="7"/>
  <c r="C149" i="7"/>
  <c r="C150" i="7"/>
  <c r="C151" i="7"/>
  <c r="C152" i="7"/>
  <c r="C153" i="7"/>
  <c r="C154" i="7"/>
  <c r="E154" i="7"/>
  <c r="C155" i="7"/>
  <c r="E155" i="7"/>
  <c r="C156" i="7"/>
  <c r="C157" i="7"/>
  <c r="E157" i="7"/>
  <c r="C158" i="7"/>
  <c r="C159" i="7"/>
  <c r="E159" i="7"/>
  <c r="C160" i="7"/>
  <c r="C161" i="7"/>
  <c r="C162" i="7"/>
  <c r="C163" i="7"/>
  <c r="E163" i="7"/>
  <c r="C164" i="7"/>
  <c r="C165" i="7"/>
  <c r="C166" i="7"/>
  <c r="E166" i="7"/>
  <c r="C167" i="7"/>
  <c r="C168" i="7"/>
  <c r="C169" i="7"/>
  <c r="C170" i="7"/>
  <c r="C171" i="7"/>
  <c r="E171" i="7"/>
  <c r="C172" i="7"/>
  <c r="C173" i="7"/>
  <c r="C174" i="7"/>
  <c r="C175" i="7"/>
  <c r="C176" i="7"/>
  <c r="C177" i="7"/>
  <c r="C178" i="7"/>
  <c r="C179" i="7"/>
  <c r="C180" i="7"/>
  <c r="E180" i="7"/>
  <c r="C181" i="7"/>
  <c r="C182" i="7"/>
  <c r="C183" i="7"/>
  <c r="C184" i="7"/>
  <c r="C185" i="7"/>
  <c r="C186" i="7"/>
  <c r="E186" i="7"/>
  <c r="C187" i="7"/>
  <c r="E187" i="7"/>
  <c r="C188" i="7"/>
  <c r="C189" i="7"/>
  <c r="E189" i="7"/>
  <c r="C190" i="7"/>
  <c r="E190" i="7"/>
  <c r="C191" i="7"/>
  <c r="C192" i="7"/>
  <c r="C193" i="7"/>
  <c r="C194" i="7"/>
  <c r="C195" i="7"/>
  <c r="E195" i="7"/>
  <c r="C196" i="7"/>
  <c r="E196" i="7"/>
  <c r="C197" i="7"/>
  <c r="C198" i="7"/>
  <c r="E198" i="7"/>
  <c r="C199" i="7"/>
  <c r="C200" i="7"/>
  <c r="C201" i="7"/>
  <c r="C202" i="7"/>
  <c r="E202" i="7"/>
  <c r="C203" i="7"/>
  <c r="E203" i="7"/>
  <c r="C204" i="7"/>
  <c r="C205" i="7"/>
  <c r="C206" i="7"/>
  <c r="E206" i="7"/>
  <c r="C207" i="7"/>
  <c r="C208" i="7"/>
  <c r="C209" i="7"/>
  <c r="C210" i="7"/>
  <c r="C211" i="7"/>
  <c r="E211" i="7"/>
  <c r="C212" i="7"/>
  <c r="E212" i="7"/>
  <c r="C213" i="7"/>
  <c r="E213" i="7"/>
  <c r="C214" i="7"/>
  <c r="C215" i="7"/>
  <c r="E215" i="7"/>
  <c r="C216" i="7"/>
  <c r="C217" i="7"/>
  <c r="C218" i="7"/>
  <c r="E218" i="7"/>
  <c r="C219" i="7"/>
  <c r="C220" i="7"/>
  <c r="C221" i="7"/>
  <c r="E221" i="7"/>
  <c r="C222" i="7"/>
  <c r="E222" i="7"/>
  <c r="C223" i="7"/>
  <c r="E223" i="7"/>
  <c r="C224" i="7"/>
  <c r="C225" i="7"/>
  <c r="C226" i="7"/>
  <c r="C227" i="7"/>
  <c r="E227" i="7"/>
  <c r="C228" i="7"/>
  <c r="C229" i="7"/>
  <c r="C230" i="7"/>
  <c r="E230" i="7"/>
  <c r="C231" i="7"/>
  <c r="C232" i="7"/>
  <c r="C233" i="7"/>
  <c r="C234" i="7"/>
  <c r="E234" i="7"/>
  <c r="C235" i="7"/>
  <c r="E235" i="7"/>
  <c r="C236" i="7"/>
  <c r="C237" i="7"/>
  <c r="E237" i="7"/>
  <c r="C238" i="7"/>
  <c r="C239" i="7"/>
  <c r="E239" i="7"/>
  <c r="C240" i="7"/>
  <c r="C241" i="7"/>
  <c r="C242" i="7"/>
  <c r="C243" i="7"/>
  <c r="E243" i="7"/>
  <c r="C244" i="7"/>
  <c r="E244" i="7"/>
  <c r="C245" i="7"/>
  <c r="C246" i="7"/>
  <c r="E246" i="7"/>
  <c r="C247" i="7"/>
  <c r="C248" i="7"/>
  <c r="C249" i="7"/>
  <c r="C250" i="7"/>
  <c r="E250" i="7"/>
  <c r="C251" i="7"/>
  <c r="E251" i="7"/>
  <c r="C252" i="7"/>
  <c r="C253" i="7"/>
  <c r="E253" i="7"/>
  <c r="C254" i="7"/>
  <c r="E254" i="7"/>
  <c r="C4" i="7"/>
  <c r="E4" i="7"/>
  <c r="W386" i="7"/>
  <c r="W324" i="7"/>
  <c r="W261" i="7"/>
  <c r="W372" i="7"/>
  <c r="W322" i="7"/>
  <c r="W259" i="7"/>
  <c r="W370" i="7"/>
  <c r="W356" i="7"/>
  <c r="W328" i="7"/>
  <c r="W390" i="7"/>
  <c r="W257" i="7"/>
  <c r="K481" i="7"/>
  <c r="K452" i="7"/>
  <c r="K423" i="7"/>
  <c r="K424" i="7"/>
  <c r="K425" i="7"/>
  <c r="K371" i="7"/>
  <c r="K356" i="7"/>
  <c r="K312" i="7"/>
  <c r="K262" i="7"/>
  <c r="K341" i="7"/>
  <c r="K355" i="7"/>
  <c r="K275" i="7"/>
  <c r="K276" i="7"/>
  <c r="K501" i="7"/>
  <c r="K500" i="7"/>
  <c r="K353" i="7"/>
  <c r="K339" i="7"/>
  <c r="K281" i="7"/>
  <c r="K404" i="7"/>
  <c r="K405" i="7"/>
  <c r="K389" i="7"/>
  <c r="K360" i="7"/>
  <c r="K361" i="7"/>
  <c r="K362" i="7"/>
  <c r="K273" i="7"/>
  <c r="K258" i="7"/>
  <c r="K513" i="7"/>
  <c r="K294" i="7"/>
  <c r="K265" i="7"/>
  <c r="K266" i="7"/>
  <c r="K497" i="7"/>
  <c r="K498" i="7"/>
  <c r="K432" i="7"/>
  <c r="K417" i="7"/>
  <c r="K418" i="7"/>
  <c r="K419" i="7"/>
  <c r="K420" i="7"/>
  <c r="K421" i="7"/>
  <c r="K409" i="7"/>
  <c r="K410" i="7"/>
  <c r="K411" i="7"/>
  <c r="K387" i="7"/>
  <c r="K329" i="7"/>
  <c r="K256" i="7"/>
  <c r="K321" i="7"/>
  <c r="K292" i="7"/>
  <c r="K475" i="7"/>
  <c r="W152" i="7"/>
  <c r="W168" i="7"/>
  <c r="W176" i="7"/>
  <c r="W192" i="7"/>
  <c r="W208" i="7"/>
  <c r="W240" i="7"/>
  <c r="W248" i="7"/>
  <c r="E241" i="7"/>
  <c r="E225" i="7"/>
  <c r="E209" i="7"/>
  <c r="E193" i="7"/>
  <c r="E97" i="7"/>
  <c r="E81" i="7"/>
  <c r="E49" i="7"/>
  <c r="E33" i="7"/>
  <c r="W17" i="7"/>
  <c r="W18" i="7"/>
  <c r="W113" i="7"/>
  <c r="E240" i="7"/>
  <c r="E96" i="7"/>
  <c r="E64" i="7"/>
  <c r="E128" i="7"/>
  <c r="E129" i="7"/>
  <c r="E130" i="7"/>
  <c r="E110" i="7"/>
  <c r="E111" i="7"/>
  <c r="E94" i="7"/>
  <c r="E78" i="7"/>
  <c r="E79" i="7"/>
  <c r="E80" i="7"/>
  <c r="E62" i="7"/>
  <c r="E46" i="7"/>
  <c r="E30" i="7"/>
  <c r="E144" i="7"/>
  <c r="E216" i="7"/>
  <c r="E217" i="7"/>
  <c r="E242" i="7"/>
  <c r="W40" i="7"/>
  <c r="W80" i="7"/>
  <c r="W96" i="7"/>
  <c r="W120" i="7"/>
  <c r="E11" i="7"/>
  <c r="W41" i="7"/>
  <c r="W73" i="7"/>
  <c r="W81" i="7"/>
  <c r="W97" i="7"/>
  <c r="W121" i="7"/>
  <c r="W129" i="7"/>
  <c r="E139" i="7"/>
  <c r="E43" i="7"/>
  <c r="E9" i="7"/>
  <c r="W225" i="7"/>
  <c r="W241" i="7"/>
  <c r="E172" i="7"/>
  <c r="E173" i="7"/>
  <c r="E174" i="7"/>
  <c r="E175" i="7"/>
  <c r="E176" i="7"/>
  <c r="E177" i="7"/>
  <c r="E178" i="7"/>
  <c r="E179" i="7"/>
  <c r="E137" i="7"/>
  <c r="E8" i="7"/>
  <c r="W66" i="7"/>
  <c r="W82" i="7"/>
  <c r="W98" i="7"/>
  <c r="W106" i="7"/>
  <c r="W114" i="7"/>
  <c r="E248" i="7"/>
  <c r="E200" i="7"/>
  <c r="E184" i="7"/>
  <c r="E168" i="7"/>
  <c r="E169" i="7"/>
  <c r="E120" i="7"/>
  <c r="E121" i="7"/>
  <c r="E104" i="7"/>
  <c r="E88" i="7"/>
  <c r="E89" i="7"/>
  <c r="E72" i="7"/>
  <c r="E56" i="7"/>
  <c r="E57" i="7"/>
  <c r="E58" i="7"/>
  <c r="E40" i="7"/>
  <c r="E41" i="7"/>
  <c r="E24" i="7"/>
  <c r="E7" i="7"/>
  <c r="W34" i="7"/>
  <c r="W234" i="7"/>
  <c r="W242" i="7"/>
  <c r="W51" i="7"/>
  <c r="W59" i="7"/>
  <c r="W67" i="7"/>
  <c r="W83" i="7"/>
  <c r="W115" i="7"/>
  <c r="E199" i="7"/>
  <c r="E54" i="7"/>
  <c r="E38" i="7"/>
  <c r="E22" i="7"/>
  <c r="W4" i="7"/>
  <c r="W139" i="7"/>
  <c r="E119" i="7"/>
  <c r="E87" i="7"/>
  <c r="W36" i="7"/>
  <c r="W52" i="7"/>
  <c r="W84" i="7"/>
  <c r="E247" i="7"/>
  <c r="E132" i="7"/>
  <c r="E84" i="7"/>
  <c r="W21" i="7"/>
  <c r="W29" i="7"/>
  <c r="W125" i="7"/>
  <c r="W140" i="7"/>
  <c r="E167" i="7"/>
  <c r="E135" i="7"/>
  <c r="E136" i="7"/>
  <c r="E140" i="7"/>
  <c r="E141" i="7"/>
  <c r="E44" i="7"/>
  <c r="W46" i="7"/>
  <c r="W70" i="7"/>
  <c r="W86" i="7"/>
  <c r="W126" i="7"/>
  <c r="E55" i="7"/>
  <c r="E194" i="7"/>
  <c r="E50" i="7"/>
  <c r="E207" i="7"/>
  <c r="E47" i="7"/>
  <c r="E48" i="7"/>
  <c r="E31" i="7"/>
  <c r="E32" i="7"/>
  <c r="W47" i="7"/>
  <c r="W55" i="7"/>
  <c r="W79" i="7"/>
  <c r="W87" i="7"/>
  <c r="W95" i="7"/>
  <c r="W119" i="7"/>
  <c r="E224" i="7"/>
  <c r="E208" i="7"/>
  <c r="E192" i="7"/>
  <c r="E160" i="7"/>
  <c r="E161" i="7"/>
  <c r="E162" i="7"/>
  <c r="E112" i="7"/>
  <c r="E113" i="7"/>
  <c r="E114" i="7"/>
  <c r="W10" i="7"/>
  <c r="W65" i="7"/>
  <c r="W89" i="7"/>
  <c r="W105" i="7"/>
  <c r="W136" i="7"/>
  <c r="E145" i="7"/>
  <c r="E191" i="7"/>
  <c r="E238" i="7"/>
  <c r="W249" i="7"/>
  <c r="W250" i="7"/>
  <c r="E252" i="7"/>
  <c r="E188" i="7"/>
  <c r="E156" i="7"/>
  <c r="E108" i="7"/>
  <c r="E60" i="7"/>
  <c r="E61" i="7"/>
  <c r="W28" i="7"/>
  <c r="W99" i="7"/>
  <c r="W138" i="7"/>
  <c r="W177" i="7"/>
  <c r="W201" i="7"/>
  <c r="W217" i="7"/>
  <c r="W233" i="7"/>
  <c r="E236" i="7"/>
  <c r="E219" i="7"/>
  <c r="E220" i="7"/>
  <c r="E204" i="7"/>
  <c r="E205" i="7"/>
  <c r="E124" i="7"/>
  <c r="E92" i="7"/>
  <c r="E93" i="7"/>
  <c r="E12" i="7"/>
  <c r="E13" i="7"/>
  <c r="E14" i="7"/>
  <c r="E15" i="7"/>
  <c r="E16" i="7"/>
  <c r="E17" i="7"/>
  <c r="E18" i="7"/>
  <c r="W162" i="7"/>
  <c r="E249" i="7"/>
  <c r="E233" i="7"/>
  <c r="E201" i="7"/>
  <c r="E185" i="7"/>
  <c r="E105" i="7"/>
  <c r="E73" i="7"/>
  <c r="E25" i="7"/>
  <c r="E26" i="7"/>
  <c r="W37" i="7"/>
  <c r="W45" i="7"/>
  <c r="W77" i="7"/>
  <c r="W116" i="7"/>
  <c r="W155" i="7"/>
  <c r="W163" i="7"/>
  <c r="W171" i="7"/>
  <c r="W179" i="7"/>
  <c r="W187" i="7"/>
  <c r="W203" i="7"/>
  <c r="W204" i="7"/>
  <c r="W211" i="7"/>
  <c r="W227" i="7"/>
  <c r="W243" i="7"/>
  <c r="W251" i="7"/>
  <c r="W252" i="7"/>
  <c r="E170" i="7"/>
  <c r="E122" i="7"/>
  <c r="W14" i="7"/>
  <c r="W22" i="7"/>
  <c r="W23" i="7"/>
  <c r="W30" i="7"/>
  <c r="W109" i="7"/>
  <c r="W132" i="7"/>
  <c r="W244" i="7"/>
  <c r="E231" i="7"/>
  <c r="E232" i="7"/>
  <c r="E71" i="7"/>
  <c r="E5" i="7"/>
  <c r="E65" i="7"/>
  <c r="W15" i="7"/>
  <c r="W102" i="7"/>
  <c r="W110" i="7"/>
  <c r="W133" i="7"/>
  <c r="W141" i="7"/>
  <c r="W188" i="7"/>
  <c r="E149" i="7"/>
  <c r="E150" i="7"/>
  <c r="E151" i="7"/>
  <c r="E152" i="7"/>
  <c r="E153" i="7"/>
  <c r="E245" i="7"/>
  <c r="E197" i="7"/>
  <c r="W103" i="7"/>
  <c r="W142" i="7"/>
  <c r="E181" i="7"/>
  <c r="E182" i="7"/>
  <c r="E183" i="7"/>
  <c r="E85" i="7"/>
  <c r="E69" i="7"/>
  <c r="E229" i="7"/>
  <c r="E226" i="7"/>
  <c r="E210" i="7"/>
  <c r="E146" i="7"/>
  <c r="E147" i="7"/>
  <c r="E148" i="7"/>
  <c r="E98" i="7"/>
  <c r="E99" i="7"/>
  <c r="E100" i="7"/>
  <c r="E101" i="7"/>
  <c r="E102" i="7"/>
  <c r="E103" i="7"/>
  <c r="E82" i="7"/>
  <c r="E66" i="7"/>
  <c r="W33" i="7"/>
  <c r="W104" i="7"/>
  <c r="W112" i="7"/>
  <c r="W143" i="7"/>
  <c r="E158" i="7"/>
  <c r="W210" i="7"/>
  <c r="W226" i="7"/>
  <c r="E133" i="7"/>
  <c r="W6" i="7"/>
  <c r="W43" i="7"/>
  <c r="W88" i="7"/>
  <c r="W117" i="7"/>
  <c r="W124" i="7"/>
  <c r="W183" i="7"/>
  <c r="W7" i="7"/>
  <c r="W44" i="7"/>
  <c r="W74" i="7"/>
  <c r="W75" i="7"/>
  <c r="W111" i="7"/>
  <c r="W118" i="7"/>
  <c r="W147" i="7"/>
  <c r="W148" i="7"/>
  <c r="W184" i="7"/>
  <c r="W213" i="7"/>
  <c r="W220" i="7"/>
  <c r="W235" i="7"/>
  <c r="E214" i="7"/>
  <c r="E164" i="7"/>
  <c r="E165" i="7"/>
  <c r="E36" i="7"/>
  <c r="E37" i="7"/>
  <c r="W199" i="7"/>
  <c r="W60" i="7"/>
  <c r="W31" i="7"/>
  <c r="W38" i="7"/>
  <c r="W53" i="7"/>
  <c r="W61" i="7"/>
  <c r="W68" i="7"/>
  <c r="W90" i="7"/>
  <c r="W127" i="7"/>
  <c r="W134" i="7"/>
  <c r="W200" i="7"/>
  <c r="W236" i="7"/>
  <c r="W237" i="7"/>
  <c r="W156" i="7"/>
  <c r="W157" i="7"/>
  <c r="W24" i="7"/>
  <c r="W25" i="7"/>
  <c r="W32" i="7"/>
  <c r="W39" i="7"/>
  <c r="W54" i="7"/>
  <c r="W62" i="7"/>
  <c r="W63" i="7"/>
  <c r="W69" i="7"/>
  <c r="W76" i="7"/>
  <c r="W91" i="7"/>
  <c r="W128" i="7"/>
  <c r="W135" i="7"/>
  <c r="W164" i="7"/>
  <c r="W186" i="7"/>
  <c r="W223" i="7"/>
  <c r="W224" i="7"/>
  <c r="W230" i="7"/>
  <c r="E228" i="7"/>
  <c r="E76" i="7"/>
  <c r="E52" i="7"/>
  <c r="E53" i="7"/>
  <c r="E28" i="7"/>
  <c r="W172" i="7"/>
  <c r="W48" i="7"/>
  <c r="W49" i="7"/>
  <c r="W78" i="7"/>
  <c r="W85" i="7"/>
  <c r="W92" i="7"/>
  <c r="W107" i="7"/>
  <c r="W144" i="7"/>
  <c r="W173" i="7"/>
  <c r="W180" i="7"/>
  <c r="W202" i="7"/>
  <c r="W239" i="7"/>
  <c r="W246" i="7"/>
  <c r="W11" i="7"/>
  <c r="W26" i="7"/>
  <c r="W56" i="7"/>
  <c r="W57" i="7"/>
  <c r="W64" i="7"/>
  <c r="W71" i="7"/>
  <c r="W93" i="7"/>
  <c r="W100" i="7"/>
  <c r="W122" i="7"/>
  <c r="W166" i="7"/>
  <c r="W195" i="7"/>
  <c r="W232" i="7"/>
  <c r="K9" i="7"/>
  <c r="W12" i="7"/>
  <c r="W19" i="7"/>
  <c r="W20" i="7"/>
  <c r="W27" i="7"/>
  <c r="W72" i="7"/>
  <c r="W94" i="7"/>
  <c r="W101" i="7"/>
  <c r="W108" i="7"/>
  <c r="W123" i="7"/>
  <c r="W160" i="7"/>
  <c r="W167" i="7"/>
  <c r="W189" i="7"/>
  <c r="W196" i="7"/>
  <c r="W218" i="7"/>
  <c r="W219" i="7"/>
  <c r="W247" i="7"/>
  <c r="W212" i="7"/>
  <c r="W206" i="7"/>
  <c r="W16" i="7"/>
  <c r="W222" i="7"/>
  <c r="W216" i="7"/>
  <c r="W151" i="7"/>
  <c r="W159" i="7"/>
  <c r="W254" i="7"/>
  <c r="Q5" i="7"/>
  <c r="Q6" i="7"/>
  <c r="Q7" i="7"/>
  <c r="Q8" i="7"/>
  <c r="Q9" i="7"/>
  <c r="Q10" i="7"/>
  <c r="Q11" i="7"/>
  <c r="Q12" i="7"/>
  <c r="Q13" i="7"/>
  <c r="Q14" i="7"/>
  <c r="Q15" i="7"/>
  <c r="Q16" i="7"/>
  <c r="Q17" i="7"/>
  <c r="Q18" i="7"/>
  <c r="Q19" i="7"/>
  <c r="Q20" i="7"/>
  <c r="K5" i="7"/>
  <c r="K6" i="7"/>
  <c r="K7" i="7"/>
  <c r="K8"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A223" i="5"/>
  <c r="A224" i="5"/>
  <c r="A225" i="5"/>
  <c r="A226" i="5"/>
  <c r="A227" i="5"/>
  <c r="A228" i="5"/>
  <c r="A229" i="5"/>
  <c r="A230" i="5"/>
  <c r="A231" i="5"/>
  <c r="A232" i="5"/>
  <c r="A233" i="5"/>
  <c r="A234" i="5"/>
  <c r="A235" i="5"/>
  <c r="A236" i="5"/>
  <c r="A237" i="5"/>
  <c r="A238" i="5"/>
  <c r="A239" i="5"/>
  <c r="A240" i="5"/>
  <c r="A241" i="5"/>
  <c r="A242" i="5"/>
  <c r="A243" i="5"/>
  <c r="A244"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95" i="5"/>
  <c r="A96" i="5"/>
  <c r="A97" i="5"/>
  <c r="A98" i="5"/>
  <c r="A99" i="5"/>
  <c r="A100" i="5"/>
  <c r="A101" i="5"/>
  <c r="A102" i="5"/>
  <c r="A103" i="5"/>
  <c r="A104" i="5"/>
  <c r="A105" i="5"/>
  <c r="A106" i="5"/>
  <c r="A107" i="5"/>
  <c r="A108" i="5"/>
  <c r="A109" i="5"/>
  <c r="A110" i="5"/>
  <c r="A111"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3" i="5"/>
  <c r="A4" i="5"/>
  <c r="A5" i="5"/>
  <c r="A6" i="5"/>
  <c r="A7" i="5"/>
  <c r="A8" i="5"/>
  <c r="A9" i="5"/>
  <c r="A10" i="5"/>
  <c r="A11" i="5"/>
  <c r="A12" i="5"/>
  <c r="A13" i="5"/>
  <c r="A14" i="5"/>
  <c r="A2" i="5"/>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243" i="7"/>
  <c r="Q244" i="7"/>
  <c r="Q245" i="7"/>
  <c r="Q246" i="7"/>
  <c r="Q247" i="7"/>
  <c r="Q248" i="7"/>
  <c r="Q249" i="7"/>
  <c r="Q250" i="7"/>
  <c r="Q251" i="7"/>
  <c r="Q252" i="7"/>
  <c r="Q253" i="7"/>
  <c r="Q254" i="7"/>
  <c r="Q255" i="7"/>
  <c r="Q256" i="7"/>
  <c r="Q257" i="7"/>
  <c r="Q258" i="7"/>
  <c r="Q259" i="7"/>
  <c r="Q260" i="7"/>
  <c r="Q261" i="7"/>
  <c r="Q262" i="7"/>
  <c r="Q263" i="7"/>
  <c r="Q264" i="7"/>
  <c r="Q265" i="7"/>
  <c r="Q266" i="7"/>
  <c r="Q267" i="7"/>
  <c r="Q268" i="7"/>
  <c r="Q269" i="7"/>
  <c r="Q270" i="7"/>
  <c r="Q271" i="7"/>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300" i="7"/>
  <c r="Q301" i="7"/>
  <c r="Q302" i="7"/>
  <c r="Q303" i="7"/>
  <c r="Q304" i="7"/>
  <c r="Q305" i="7"/>
  <c r="Q306" i="7"/>
  <c r="Q307" i="7"/>
  <c r="Q308" i="7"/>
  <c r="Q309" i="7"/>
  <c r="Q310" i="7"/>
  <c r="Q311" i="7"/>
  <c r="Q312" i="7"/>
  <c r="Q313" i="7"/>
  <c r="Q314" i="7"/>
  <c r="Q315" i="7"/>
  <c r="Q316" i="7"/>
  <c r="Q317" i="7"/>
  <c r="Q318" i="7"/>
  <c r="Q319" i="7"/>
  <c r="Q320" i="7"/>
  <c r="Q321" i="7"/>
  <c r="Q322" i="7"/>
  <c r="Q323" i="7"/>
  <c r="Q324" i="7"/>
  <c r="Q325" i="7"/>
  <c r="Q326" i="7"/>
  <c r="Q327" i="7"/>
  <c r="Q328" i="7"/>
  <c r="Q329" i="7"/>
  <c r="Q330" i="7"/>
  <c r="Q331" i="7"/>
  <c r="Q332" i="7"/>
  <c r="Q333" i="7"/>
  <c r="Q334" i="7"/>
  <c r="Q335" i="7"/>
  <c r="Q336" i="7"/>
  <c r="Q337" i="7"/>
  <c r="Q338" i="7"/>
  <c r="Q339" i="7"/>
  <c r="Q340" i="7"/>
  <c r="Q341" i="7"/>
  <c r="Q342" i="7"/>
  <c r="Q343" i="7"/>
  <c r="Q344" i="7"/>
  <c r="Q345" i="7"/>
  <c r="Q346" i="7"/>
  <c r="Q347" i="7"/>
  <c r="Q348" i="7"/>
  <c r="Q349" i="7"/>
  <c r="Q350" i="7"/>
  <c r="Q351" i="7"/>
  <c r="Q352" i="7"/>
  <c r="Q353" i="7"/>
  <c r="Q354" i="7"/>
  <c r="Q355" i="7"/>
  <c r="Q356" i="7"/>
  <c r="Q357" i="7"/>
  <c r="Q358" i="7"/>
  <c r="Q359" i="7"/>
  <c r="Q360" i="7"/>
  <c r="Q361" i="7"/>
  <c r="Q362" i="7"/>
  <c r="Q363" i="7"/>
  <c r="Q364" i="7"/>
  <c r="Q365" i="7"/>
  <c r="Q366" i="7"/>
  <c r="Q367" i="7"/>
  <c r="Q368" i="7"/>
  <c r="Q369" i="7"/>
  <c r="Q370" i="7"/>
  <c r="Q371" i="7"/>
  <c r="Q372" i="7"/>
  <c r="Q373" i="7"/>
  <c r="Q374" i="7"/>
  <c r="Q375" i="7"/>
  <c r="Q376" i="7"/>
  <c r="Q377" i="7"/>
  <c r="Q378" i="7"/>
  <c r="Q379" i="7"/>
  <c r="Q380" i="7"/>
  <c r="Q381" i="7"/>
  <c r="Q382" i="7"/>
  <c r="Q383" i="7"/>
  <c r="Q384" i="7"/>
  <c r="Q385" i="7"/>
  <c r="Q386" i="7"/>
  <c r="Q387" i="7"/>
  <c r="Q388" i="7"/>
  <c r="Q389" i="7"/>
  <c r="Q390" i="7"/>
  <c r="Q391" i="7"/>
  <c r="Q392" i="7"/>
  <c r="Q393" i="7"/>
  <c r="Q394" i="7"/>
  <c r="Q395" i="7"/>
  <c r="Q396" i="7"/>
  <c r="Q397" i="7"/>
  <c r="Q398" i="7"/>
  <c r="Q399" i="7"/>
  <c r="Q400" i="7"/>
  <c r="Q401" i="7"/>
  <c r="Q402" i="7"/>
  <c r="Q403" i="7"/>
  <c r="Q404" i="7"/>
  <c r="Q405" i="7"/>
  <c r="Q406" i="7"/>
  <c r="Q407" i="7"/>
  <c r="Q408" i="7"/>
  <c r="Q409" i="7"/>
  <c r="Q410" i="7"/>
  <c r="Q411" i="7"/>
  <c r="Q412" i="7"/>
  <c r="Q413" i="7"/>
  <c r="Q414" i="7"/>
  <c r="Q415" i="7"/>
  <c r="Q416" i="7"/>
  <c r="Q417" i="7"/>
  <c r="Q418" i="7"/>
  <c r="Q419" i="7"/>
  <c r="Q420" i="7"/>
  <c r="Q421" i="7"/>
  <c r="Q422" i="7"/>
  <c r="Q423" i="7"/>
  <c r="Q424" i="7"/>
  <c r="Q425" i="7"/>
  <c r="Q426" i="7"/>
  <c r="Q427" i="7"/>
  <c r="Q428" i="7"/>
  <c r="Q429" i="7"/>
  <c r="Q430" i="7"/>
  <c r="Q431" i="7"/>
  <c r="Q432" i="7"/>
  <c r="Q433" i="7"/>
  <c r="Q434" i="7"/>
  <c r="Q435" i="7"/>
  <c r="Q436" i="7"/>
  <c r="Q437" i="7"/>
  <c r="Q438" i="7"/>
  <c r="Q439" i="7"/>
  <c r="Q440" i="7"/>
  <c r="Q441" i="7"/>
  <c r="Q442" i="7"/>
  <c r="Q443" i="7"/>
  <c r="Q444" i="7"/>
  <c r="Q445" i="7"/>
  <c r="Q446" i="7"/>
  <c r="Q447" i="7"/>
  <c r="Q448" i="7"/>
  <c r="Q449" i="7"/>
  <c r="Q450" i="7"/>
  <c r="Q451" i="7"/>
  <c r="Q452" i="7"/>
  <c r="Q453" i="7"/>
  <c r="Q454" i="7"/>
  <c r="Q455" i="7"/>
  <c r="Q456" i="7"/>
  <c r="Q457" i="7"/>
  <c r="Q458" i="7"/>
  <c r="Q459" i="7"/>
  <c r="Q460" i="7"/>
  <c r="Q461" i="7"/>
  <c r="Q462" i="7"/>
  <c r="Q463" i="7"/>
  <c r="Q464" i="7"/>
  <c r="Q465" i="7"/>
  <c r="Q466" i="7"/>
  <c r="Q467" i="7"/>
  <c r="Q468" i="7"/>
  <c r="Q469" i="7"/>
  <c r="Q470" i="7"/>
  <c r="Q471" i="7"/>
  <c r="Q472" i="7"/>
  <c r="Q473" i="7"/>
  <c r="Q474" i="7"/>
  <c r="Q475" i="7"/>
  <c r="Q476" i="7"/>
  <c r="Q477" i="7"/>
  <c r="Q478" i="7"/>
  <c r="Q479" i="7"/>
  <c r="Q480" i="7"/>
  <c r="Q481" i="7"/>
  <c r="Q482" i="7"/>
  <c r="Q483" i="7"/>
  <c r="Q484" i="7"/>
  <c r="Q485" i="7"/>
  <c r="Q486" i="7"/>
  <c r="Q487" i="7"/>
  <c r="Q488" i="7"/>
  <c r="Q489" i="7"/>
  <c r="Q490" i="7"/>
  <c r="Q491" i="7"/>
  <c r="Q492" i="7"/>
  <c r="Q493" i="7"/>
  <c r="Q494" i="7"/>
  <c r="Q495" i="7"/>
  <c r="Q496" i="7"/>
  <c r="Q497" i="7"/>
  <c r="Q498" i="7"/>
  <c r="Q499" i="7"/>
  <c r="Q500" i="7"/>
  <c r="Q501" i="7"/>
  <c r="Q502" i="7"/>
  <c r="Q503" i="7"/>
  <c r="Q504" i="7"/>
  <c r="Q505" i="7"/>
  <c r="Q506" i="7"/>
  <c r="Q507" i="7"/>
  <c r="Q508" i="7"/>
  <c r="Q509" i="7"/>
  <c r="Q510" i="7"/>
  <c r="Q511" i="7"/>
  <c r="Q512" i="7"/>
  <c r="Q513" i="7"/>
  <c r="Q514" i="7"/>
  <c r="Q515" i="7"/>
  <c r="Q516" i="7"/>
  <c r="Q517" i="7"/>
  <c r="Q518" i="7"/>
  <c r="Q519" i="7"/>
  <c r="Q520" i="7"/>
  <c r="Q521" i="7"/>
  <c r="Q522" i="7"/>
  <c r="Q523" i="7"/>
  <c r="Q524" i="7"/>
  <c r="Q525" i="7"/>
  <c r="Q526" i="7"/>
  <c r="Q527" i="7"/>
  <c r="Q528" i="7"/>
  <c r="Q529" i="7"/>
  <c r="Q530" i="7"/>
  <c r="Q531" i="7"/>
  <c r="Q532" i="7"/>
  <c r="Q533" i="7"/>
  <c r="Q534" i="7"/>
  <c r="Q535" i="7"/>
  <c r="Q536" i="7"/>
  <c r="Q537" i="7"/>
  <c r="Q538" i="7"/>
  <c r="Q539" i="7"/>
  <c r="Q540" i="7"/>
  <c r="Q541" i="7"/>
  <c r="Q542" i="7"/>
  <c r="Q543" i="7"/>
  <c r="Q544" i="7"/>
  <c r="Q545" i="7"/>
  <c r="Q546" i="7"/>
  <c r="Q547" i="7"/>
  <c r="Q548" i="7"/>
  <c r="Q549" i="7"/>
  <c r="Q550" i="7"/>
  <c r="E3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tc={E683C3D7-BCD9-4EE5-B440-652A56DB9046}</author>
    <author>tc={7D977517-980B-45A9-A536-0DE5C206E715}</author>
    <author>tc={500C446E-214E-4C24-B42B-C41CE13B9569}</author>
    <author>tc={F44C71EB-8E67-4965-A268-1C0D2DD3137A}</author>
  </authors>
  <commentList>
    <comment ref="R1" authorId="0" shapeId="0" xr:uid="{E683C3D7-BCD9-4EE5-B440-652A56DB9046}">
      <text>
        <t>[Opmerkingenthread]
U kunt deze opmerkingenthread lezen in uw versie van Excel. Eventuele wijzigingen aan de thread gaan echter verloren als het bestand wordt geopend in een nieuwere versie van Excel. Meer informatie: https://go.microsoft.com/fwlink/?linkid=870924
Opmerking:
    automatisch gegenereerd, moet aan rapporten worden toegevoegd en niet meer in deze tabel. Nu dit als tussenoplossing</t>
      </text>
    </comment>
    <comment ref="Q66" authorId="1" shapeId="0" xr:uid="{7D977517-980B-45A9-A536-0DE5C206E715}">
      <text>
        <t>[Opmerkingenthread]
U kunt deze opmerkingenthread lezen in uw versie van Excel. Eventuele wijzigingen aan de thread gaan echter verloren als het bestand wordt geopend in een nieuwere versie van Excel. Meer informatie: https://go.microsoft.com/fwlink/?linkid=870924
Opmerking:
    wat is te hoog?</t>
      </text>
    </comment>
    <comment ref="P103" authorId="2" shapeId="0" xr:uid="{500C446E-214E-4C24-B42B-C41CE13B9569}">
      <text>
        <t>[Opmerkingenthread]
U kunt deze opmerkingenthread lezen in uw versie van Excel. Eventuele wijzigingen aan de thread gaan echter verloren als het bestand wordt geopend in een nieuwere versie van Excel. Meer informatie: https://go.microsoft.com/fwlink/?linkid=870924
Opmerking:
    een doel kan niet matig of slecht zijn.</t>
      </text>
    </comment>
    <comment ref="O171" authorId="3" shapeId="0" xr:uid="{F44C71EB-8E67-4965-A268-1C0D2DD3137A}">
      <text>
        <t>[Opmerkingenthread]
U kunt deze opmerkingenthread lezen in uw versie van Excel. Eventuele wijzigingen aan de thread gaan echter verloren als het bestand wordt geopend in een nieuwere versie van Excel. Meer informatie: https://go.microsoft.com/fwlink/?linkid=870924
Opmerking:
    dit gaat niet over eag6 maar over het waterlichaam</t>
      </text>
    </comment>
  </commentList>
</comments>
</file>

<file path=xl/sharedStrings.xml><?xml version="1.0" encoding="utf-8"?>
<sst xmlns="http://schemas.openxmlformats.org/spreadsheetml/2006/main" count="11193" uniqueCount="2489">
  <si>
    <t>OWMNAAM</t>
  </si>
  <si>
    <t>OWL</t>
  </si>
  <si>
    <t>OWMNAAM_SGBP3</t>
  </si>
  <si>
    <t>OWL_SGBP3</t>
  </si>
  <si>
    <t>Watertypen</t>
  </si>
  <si>
    <t>GebiedType</t>
  </si>
  <si>
    <t>ESF1</t>
  </si>
  <si>
    <t>ESF2</t>
  </si>
  <si>
    <t>ESF3</t>
  </si>
  <si>
    <t>ESF4</t>
  </si>
  <si>
    <t>ESF5</t>
  </si>
  <si>
    <t>ESF6</t>
  </si>
  <si>
    <t>ESF7</t>
  </si>
  <si>
    <t>ESF8</t>
  </si>
  <si>
    <t>Karakterschets</t>
  </si>
  <si>
    <t>Doelen</t>
  </si>
  <si>
    <t>Toestand</t>
  </si>
  <si>
    <t>Trend</t>
  </si>
  <si>
    <t>TrendChemie</t>
  </si>
  <si>
    <t>Oorzaken</t>
  </si>
  <si>
    <t>Maatregelen</t>
  </si>
  <si>
    <t>MonitoringAnalyseWensen</t>
  </si>
  <si>
    <t>MotiveringBegrenzing</t>
  </si>
  <si>
    <t>Gemeenten</t>
  </si>
  <si>
    <t>Provincies</t>
  </si>
  <si>
    <t>Eigenaren</t>
  </si>
  <si>
    <t>Status</t>
  </si>
  <si>
    <t>Literatuurverwijzing</t>
  </si>
  <si>
    <t>Gebiedspartners</t>
  </si>
  <si>
    <t>aangepast</t>
  </si>
  <si>
    <t>Opmerking</t>
  </si>
  <si>
    <t>StatusFS</t>
  </si>
  <si>
    <t>Erasmuspark, Erasmuspark</t>
  </si>
  <si>
    <t>M11</t>
  </si>
  <si>
    <t>Stedelijk</t>
  </si>
  <si>
    <t xml:space="preserve">Het doel voor de ecologische kwaliteit is het realiseren van een goede ecologische toestand voor kleine ondiepe gebufferde plassen (M11), met scores voor waterflora in het groen. Het doel in dit overig water is voorlopig gebaseerd op de  locaties waar de afgelopen 15 jaar de beste ecologische kwaliteit is gevonden in het gebied (90 percentiel van de ekr score tussen 2006 en 2019). </t>
  </si>
  <si>
    <t xml:space="preserve">In 1010-EAG-1: Er is sprake van woekerende waterplanten. De gemiddelde bedekking is (90). De bedekking met kroos () is laag. Er is weinig FLAB (). </t>
  </si>
  <si>
    <t xml:space="preserve">Lichtklimaat vormt geen probleem. Er is voldoende doorzicht. Er valt licht op de bodem. </t>
  </si>
  <si>
    <t>Amsterdam</t>
  </si>
  <si>
    <t>Noord-Holland</t>
  </si>
  <si>
    <t>gebiedsbrede dataanalyse</t>
  </si>
  <si>
    <t>LM_20201127</t>
  </si>
  <si>
    <t>WIP_WSIgebiedsbreed</t>
  </si>
  <si>
    <t>Westerpark, Westerpark</t>
  </si>
  <si>
    <t>In 1020-EAG-1: De gemiddelde bedekking met waterplanten is laag (0.1). De bedekking met kroos (0) is laag. Er is weinig FLAB .</t>
  </si>
  <si>
    <t xml:space="preserve">Lichtklimaat vormt een probleem. Het lichtklimaat is slecht op plekken waar de waterdiepte voldoende groot is. De oorzaak is onbekend. </t>
  </si>
  <si>
    <t>LM_20201124</t>
  </si>
  <si>
    <t>BP Huis Te Vraag, BP Huis Te Vraag</t>
  </si>
  <si>
    <t>NTB</t>
  </si>
  <si>
    <t>In 1030-EAG-1: De gemiddelde bedekking met waterplanten is laag (5). De bedekking met kroos (3.5) is laag. Er is weinig FLAB .</t>
  </si>
  <si>
    <t>SP Zuid, SP Zuid</t>
  </si>
  <si>
    <t>M3</t>
  </si>
  <si>
    <t xml:space="preserve">Het doel voor de ecologische kwaliteit is het realiseren van een goede ecologische toestand voor gebufferde kanalen (M3), met scores voor waterflora in het groen. Het doel in dit overig water is voorlopig gebaseerd op de  locaties waar de afgelopen 15 jaar de beste ecologische kwaliteit is gevonden in het gebied (90 percentiel van de ekr score tussen 2006 en 2019). </t>
  </si>
  <si>
    <t xml:space="preserve">In 1050-EAG-1: Er is sprake van woekerende waterplanten. De gemiddelde bedekking is (100). De bedekking met kroos (0.1) is laag. Er is weinig FLAB (0). </t>
  </si>
  <si>
    <t>Habitatgeschiktheid vormt een probleem omdat de waterdiepte te gering is. De mediane waterdiepte is kleiner dan 35 cm (0.3). De mediane dikte van het slib is 0.3. Wanneer de sliblaag wordt verwijderd zal de waterdiepte voldoende zijn voor een gezond ecosysteem.</t>
  </si>
  <si>
    <t>Vondelpark, Vondelpark</t>
  </si>
  <si>
    <t>In 1060-EAG-1: De gemiddelde bedekking met waterplanten is laag (0). De bedekking met kroos () is hoog. Er is weinig FLAB.</t>
  </si>
  <si>
    <t>Lichtklimaat vormt lokaal een probleem: op sommige plekken wel en op andere plekken niet. Lokaal, waar het water dieper is, is het lichtklimaat beperkt door algen, flab en/of kroos.</t>
  </si>
  <si>
    <t>Diemerpolder Noord</t>
  </si>
  <si>
    <t>2010-EAG-1</t>
  </si>
  <si>
    <t>Diemerpolder</t>
  </si>
  <si>
    <t>M8</t>
  </si>
  <si>
    <t xml:space="preserve">De Diemerpolder heeft grotendeels een stedelijke bestemming, maar ook de functies landbouw, recreatie en natuur komen voor. Stedelijk gebied is 246,9 ha (74%). De Diemenpolder behoort tot het Natuur Netwerk Nederland (Regio: Diemenpolder Diemerbos). Deze NNN verbindt de natuur in gebied de Diemerscheg. De ondergrond bestaat hoofdzakelijk uit veen (tot ca 5 m diepte), afgewisseld met kleilagen. Daaronder bevindt zich tot ca 10 meter diepte een kleilaag. Inlaatmogelijkheden voor peilgebied 8-1 zijn inlaat Oud Diemerlaan, dat water heeft in de zomer meer chloride dan wenselijk. Inlaat vanuit de Diem (KDU11403) is slecht bereikbaar en onveilig om te bereiken (langs het spoor lopen). Ook de Diem wordt zilter in de zomer.  In de Diemerpolder (8-1) is in de zomer, met name in het stedelijke deel, een tekort aan water en moet veel water worden ingelaten via de inlaten in het noorden en zuidoosten. Het probleem is echter dat dit water moeilijk in het zuidwesten kan komen. </t>
  </si>
  <si>
    <t xml:space="preserve">Het doel voor de ecologische kwaliteit is het realiseren van een goede ecologische toestand voor sloten met een veenbodem (M8), met scores voor waterflora in het groen. Het doel in dit overig water is voorlopig gebaseerd op de  locaties waar de afgelopen 15 jaar de beste ecologische kwaliteit is gevonden in het gebied (90 percentiel van de ekr score tussen 2006 en 2019). </t>
  </si>
  <si>
    <t xml:space="preserve">Fysisch-chemische en hydrobiologische waarnemingen laten zien dat dit een hoogproductief (voedselrijk) systeem is met aanwezigheid van waterplanten. </t>
  </si>
  <si>
    <t>In 2010-EAG-1: De score op de maatlat Waterflora vertoont een negatieve trend (-0.06 ekr per planperiode tussen 2006 en 2019). Deze trend is gebaseerd op twee meetjaren.</t>
  </si>
  <si>
    <t>De waterkwaliteit biedt ruimte voor verbetering, totaal fosfor is redelijk hoog. Het lichtklimaat vormt ook een belemmering voor de ecologische kwaliteit en de waterbodem zou een belangrijke bron van voedingsstoffen kunnen zijn. De eerste ecologische sleutel factor (ESF 1) ‘Productiviteit’ scoort slecht. De inlaat bij de Oud Diemerlaan is een belangrijke bron van voedingstoffen, terug te zien in o.a. chloride gehalte. Vooral in de zomer is het water dat bij deze inlaat de polder instroomt zout. De productiviteit van het water kan ook gerelateerd zijn aan de overstorten van het rioolstelsel. De waterdiepte is op veel plekken te gering. Een gevolg zijn naleveringspieken van fosfor in de zomer door de zuurstofloosheid van het slib. Het lichtklimaat vormt ook een belemmering voor de ecologische kwaliteit. De waterbodem zou een belangrijke bron van voedingstoffen kunnen zijn.</t>
  </si>
  <si>
    <t>Advies is om samen met de gemeente doelen en maatregelen voor waterkwaliteit en ecologie (KRW overig water) uit te werken: o.a. keuze voor welke water voor peilaanvulling gebruiken, vergroten waterdiepte en verbeteren inrichting.</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</si>
  <si>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De huidige water- en stoffenbalans is voor het gehele afvoergebied gemaakt. 
De rioleringsgegevens (hoeveelheid en kwaliteit van uitwisseling tussen stelsel en oppervlaktewater en de oppervlakken verhard gebied die afwateren op riool of watersysteem) moeten hier nog in worden verwerkt. 
Daarnaast is de uitwisseling tussen deelgebieden (EAG's) niet gemodeleerd: dit heeft wel meerwaarde in een WSA omdat verschillende deelgebieden zich anders gedragen en om beter te bepalen of er mogelijkheden zijn om voedselrijke waterstromen om te leiden (gebieden te zoneren). Het modelleren van verschillende EAG's is vooral zinvol wanneer er maatregelen worden overwogen om de belasting met voedingstsoffen te reduceren. 
Om de stofstromen goed in beeld te brengen is het nodig om algemene fysisch chemische parameters te bemonsteren op een meetpunt dat zich op het uitwisselingspunt tussen EAG 1 en 2 bevindt. Hiermee wordt in beeld gebracht welke kwaliteit het water heeft dat van 1 naar 2 stroomt (mogelijk is dit DMP004).</t>
  </si>
  <si>
    <t>Productiviteit water vormt een probleem. De belasting is ligt tussen de 12.3 en 17.9 mg P/m2/dag en bestaat uit een gelijke verdeling tussen uitspoeling, verhard oppervlak, gedraineerd en doorspoeling. In onderstaande figuur is te zien dat de belasting de laatste jaren is toegenomen, en dat dit vooral samenhangt met een verhoogde doorspoeling. Uitgaande van een gemiddelde diepte van 0,5 m, een debiet van 38,2 mm/d en respectievelijk een klei- en veenbodem, is de kritische P-belasting 15,37 en 15,2 mg P/m2/dag. De huidige belasting is dus, uitgaande van de minimumwaarden, voldoende laag, waardoor een helder plantenrijk systeem mag worden verwacht. De huidige  belasting van het systeem bevindt zich echter dicht tegen de kritische grens en met een zichtbare toename staat de kwaliteit onder druk. ESF1 vormt op dit moment geen knelpunt, maar kan dit wel worden. De toestand van het systeem laat een vergelijkbaar beeld zien. Het P-gehalte (in mg/l) schommelt rond de 0,31 mg/l en Chlorofyl a laat pieken zien in het voorjaar en zomer. In 2018 zijn er veel meer algen gemeten dan in eerdere jaren. P laat vooral pieken zien in de zomer (tot 2 mg/l), deze zijn hoger in het stedelijk gebied (EAG2) dan in het landelijk gebied (EAG1). Deze hoge pieken duiden op nalevering vanuit de waterbodem bij hogere temperaturen. Chlorofyl a is de afgelopen twee droge jaren juist lager in Diemenpolder zuid (EAG2) dan in noord (EAG 1) en altijd vrij laag. Er is dus weinig productie in de vorm van algen.</t>
  </si>
  <si>
    <t>Het lichtklimaat in Diemerpolder vormt mogelijk een belemmering voor een goede waterkwaliteit, zeker wanneer watergangen worden verdiept.</t>
  </si>
  <si>
    <t>Productiviteit bodem vormt mogelijk een probleem. 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</si>
  <si>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 xml:space="preserve">Habitatgeschiktheid vormt een probleem. De taluds op de meeste locaties steiler zijn dan 20 graden. De inrichting vormt mogelijk een belemmering voor de waterkwaliteit. </t>
  </si>
  <si>
    <t>Niet bekend.</t>
  </si>
  <si>
    <t>Geen herbegrenzing nodig.</t>
  </si>
  <si>
    <t>Diemen</t>
  </si>
  <si>
    <t>KRW waterlichaam</t>
  </si>
  <si>
    <t>WSA GRP Diemen_20181019, Droog 2019</t>
  </si>
  <si>
    <t>WSI</t>
  </si>
  <si>
    <t>Flevopark</t>
  </si>
  <si>
    <t>Het Flevopark ligt in Amsterdam-Oost en vormt de oostelijke begrenzing van de Indische Buurt. Dit park kreeg concreet vorm vanaf 1908. De natuurkenner Jac. P. Thijsse zette zich in voor een park tussen de Joodse begraafplaats en het Nieuwe Diep. Het Flevopark vormt een aaneengesloten natuur- en recreatiegebied  met de joodse begraafplaats, Jeugdland, de tennisclub en het Flevoparkbad. Het gebied bestaat uit een peilvak in het Noorden met een waterpeil van -0.50 NAP. Vanuit dit peilvak kan er in het Noordwesten overtollig water naar het lager gelegen peilvak stromen. In de praktijk gebeurt dit zelden. Het lager gelegen peilvak (- 2.15- -2.25) wordt gevoed vanuit het Nieuwe Diep. Waternet laat slechts een enkele keer per jaar water in vanuit het Nieuwe Diep om het water op peil te houden. Kwel is een belangrijke bron van water in het gebied en de oorzaak van de geringe waterbehoefte. Er wordt geen water ingelaten vanuit de ringvaart van de Watergraafsmeer. Het peilbeheer is er op gericht om zo min mogelijk water in te laten en niet door te spoelen.</t>
  </si>
  <si>
    <t>De ecologische waterkwaliteit in het Flevopark is slecht: het water is troebel en er groeien onder water geen planten. Er wordt weinig kroos gemeten in de grotere wateren en de bedekking met FLAB is laag. Er komen wel drijfblad en emerse planten voor in redelijke bedekkingen.</t>
  </si>
  <si>
    <t>Fosfor vertoont tussen 2010 en 2020 een stijgende trend (achteruitgang), stikstofconcentraties dalen sinds begin 2019.</t>
  </si>
  <si>
    <t>Het watersysteem bevat veel voedingstoffen (fosfor en stikstof), de watergangen zijn periodiek zuurstofloos en er is sprake van nalevering van voedingstoffen uit de waterbodem. De sloten langs de begraafplaats zijn zeer ondiep en liggen vol met bagger (o.a. dood blad) en soms ook bomen en grote takken. Het afbreken van o.a. bladeren in het water veroorzaakt stank van de waterbodem. De oorzaken van de slechte waterkwaliteit zijn: veel bladinval, beschaduwing door bomen en struiken, dikke sliblagen, karpers en mogelijk lokaal ook brood en ander organisch afval dat in de watergangen wordt gegooid. In 2011 is hier voor het laatst gebaggerd. Waarschijnlijk zorgen de grote hoeveelheid bladinval en veenafbraak voor nieuwe baggeraanwas. Karpers woelen de waterbodem om waardoor waterplanten zich niet kunnen vestigen en het water troebel wordt. Bovendien bestaat het vermoeden dat karpers baggeraanwas versnellen omdat oevers makkelijker afkalven door het omwoelen.</t>
  </si>
  <si>
    <t xml:space="preserve">Er zijn naast het reguliere beheer en onderhoud geen aanvullende maatregelen vastgelegd in plannen van de gemeente en het waterschap. Mogelijke aanullende maatregelen om de waterkwaliteit verder te verbeteren zijn:
-	Groot onderhoud waarbij dood hout, bagger en grote karpers uit het water worden verwijderd en overhangend groen (bomen en struiken) langs de oever wordt verwijderd. 
-	Beheer en onderhoudsplan/afspraken waarin gemeente, terreinbeheerder en waterschap zorgen dat de watergangen op een duurzame manier worden onderhouden.
-	Voorkomen dat er hondenpoep/ blad/ brood in het water terecht komt. </t>
  </si>
  <si>
    <t>In dit waterlichaam wordt de vegetatie 1 keer per 3 jaar gemeten. Macrofauna wordt niet gemeten. Fytoplankton wordt niet gemeten, er wordt wel chlorofyl-a gemeten. Vis wordt niet gemeten. Daarnaast worden maandelijks verschillende fysisch chemische parameters gemeten in het waterlichaam en het inlaatwater van het waterlichaam. De huidige water- en stoffenbalans is voor het gehele afvoergebied gemaakt. 
Vragen bij deze systeemanalyse:
- Is er kroos aanwezig in de smallere lijnvormige wateren? Er liggen nu alleen hydrobiologische meetlocaties in de grotere wateren.
- Waar wordt er brood in het water gegeooid, hoe diep zijn watergangen hier?
- Hoe ziet het helofytenfilter eruit: hoe vaak wordt deze gemaaid? Hoe verhoud het fosforgehalte tussen de in- en uitlaat zich?
- Aangezien er nu een sterk vermoeden bestaat dat karpers de waterkwaliteit nadelig beïnvloeden. Zou het zinvol zijn om te kijken of de visrechthebbende (AHV?) inzicht heeft in de karperstand in het flevopark en te peilen hoe zij tegenover het wegvangen van karper staan. 
- Er is ooit een helofytenfilter aangelegd bij de inlaat van het watersysteem. Het is nu onduidelijk of en hoe die wordt beheerd. Veel helofytenfilters blijken in de praktijk juist voedingstoffen te leveren. Zeker als ze niet regelmatig worden uitgekrabd en gemaaid. Ik kan me dus goed voorstellen dat een herinrichting of het aanpassen van het beheer van dit filter kan helpen de waterkwaliteit te verbeteren.</t>
  </si>
  <si>
    <t>Productiviteit water vormt een probleem. Het chlorofylgehalte is vrij laag, maar vertoont in het voorjaar regelmatig pieken boven 100ug/l. De P-waarden zijn hoog en laten hoge pieken zien in het najaar als watergangen zuurstofloos worden. Het toenemend gemiddelde van ongeveer 0,6 mg/l is ver boven de KRW-norm van 0,22. Er is weinig kroos gemeten in de polder, maar de meetlocaties liggen allemaal in grotere vijvers en watergangen. Mogelijk laten de smallere lijnvormige wateren een ander beeld zien. Deze toestand wijst samen met het chlorofylgehalte op voesdelrijke en ongunstige omstandigheden voor waterplanten. Toch is de externe belasting met fosfor laag (3 mg/m2/dag). De voornaamste bronnen van fosfor zijn dus intern aanwezig in het systeem: waterbodem, bladinval, brood, vogelpoep.</t>
  </si>
  <si>
    <t>Lichtklimaat vormt een probleem: op drie monsterlocaties (FVP003, 004, 005) is de doorzicht/ diepte verhouding kleiner dan 0.6. Humuszuren (42%) en algen (35%) zijn hier de belangrijkste oorzaak van. Humuszuren zijn afkomstig uit het afbrekend veen. In de watergang rond het zwembad en de vijver naast het proeflokaal (FVP001 en FVP002) wordt wel bodemzicht gemeten. Er zijn waarschijnlijk veel karpers in het gebied aanwezig. Deze woelen de bodem om en zorgen daarmee voor een slecht lichtklimaat voor onderwaterplanten.</t>
  </si>
  <si>
    <t xml:space="preserve">Er zijn geen waterbodemgegevens beschikbaar, maar de seizoensdynamiek in fosforconcentraties laat zien dat er in de zomer fosfor uit de waterbodem wordt nageleverd. De waterbodem is waarschijnlijk voedselrijk. </t>
  </si>
  <si>
    <t>Habitatgeschiktheid vormt een probleem. Door overhangende bomen kan oevervegetatie zich niet ontwikkelen. Lokaal (in de wesetlijke hoofdwatergang nabij de Joodse begraafplaats) zijn watergangen ondiep. Plaatselijk is harde oeverbeschoeing aanwezig. Deze inrichting vormt mogelijk een belemmering voor de ecologische waterkwaliteit.</t>
  </si>
  <si>
    <t>Organische belasting vormt een probleem. Het zuurstofgehalte vertoont jaarlijkse fluctuatie van onder 0,8 mg/l in de zomer tot boven 10 mg/l in de winter. Dit patroon is typerend voor een hoogproductief systeem waar in de zomer veel zuurstof wordt verbruikt en niet een systeem waar zuurstofverbruik voornamelijk wordt veroorzaakt door oganische belasting. Er staan veel bomen langs de oever en er is veel bladinval, waarschijnlijk komt er lokaal ook veel organisch materiaal (brood, poep) in het water terecht. De watergangen zijn regematig zuurstofloos in het najaar. Bij dergelijke waardes (onder 5 mg/l) worden geen zuurstofminnende soorten vis meer verwacht en gaat de bodem fosfor naleveren (ESF1).</t>
  </si>
  <si>
    <t>dataanalyse tbv WSI</t>
  </si>
  <si>
    <t>LM_20200914</t>
  </si>
  <si>
    <t>Sarphatipark, Sarphatipark</t>
  </si>
  <si>
    <t>In 2030-EAG-1: De gemiddelde bedekking met waterplanten is laag (0). De bedekking met kroos (0) is laag. Er is weinig FLAB.</t>
  </si>
  <si>
    <t>Oosterpark, Oosterpark</t>
  </si>
  <si>
    <t>De gemiddelde bedekking met waterplanten is laag (0). De bedekking met kroos (0) is laag. Er is weinig FLAB .</t>
  </si>
  <si>
    <t>Atekpolder, Atekpolder</t>
  </si>
  <si>
    <t>M10</t>
  </si>
  <si>
    <t xml:space="preserve">Het doel voor de ecologische kwaliteit is het realiseren van een goede ecologische toestand voor brede sloten met een veenbodem (M10), met scores voor waterflora in het groen. Het doel in dit overig water is voorlopig gebaseerd op de  locaties waar de afgelopen 15 jaar de beste ecologische kwaliteit is gevonden in het gebied (90 percentiel van de ekr score tussen 2006 en 2019). </t>
  </si>
  <si>
    <t>In 2050-EAG-1: De gemiddelde bedekking met waterplanten is laag (0). De bedekking met kroos (0) is laag.</t>
  </si>
  <si>
    <t xml:space="preserve">Habitatgeschiktheid vormt geen probleem omdat de waterdiepte niet te gering is. De mediane waterdiepte is groter dan 35 cm (0.4). De mediane dikte van het slib is 0.25. </t>
  </si>
  <si>
    <t>Binnendijkse Buitenvelderse Polder, Binnendijkse Buitenvelderse Polder</t>
  </si>
  <si>
    <t>In 2100-EAG-1: De gemiddelde bedekking met waterplanten is laag (2). De bedekking met kroos (0) is laag. Er is weinig FLAB.</t>
  </si>
  <si>
    <t>In 2100-EAG-1: De score op de maatlat Waterflora vertoont een negatieve trend (-0.56 ekr per planperiode tussen 2006 en 2019).</t>
  </si>
  <si>
    <t>Productiviteit water vormt een probleem. De fosforbelasting ligt tussen de 18.4 en 61.7 mg/m2/dag. De kritische fosforbelasting is 15.7. Dit is berekend met het metamodel van PCditch.</t>
  </si>
  <si>
    <t xml:space="preserve">Habitatgeschiktheid vormt geen probleem omdat de waterdiepte niet te gering is. De mediane waterdiepte is groter dan 35 cm (0.45). De mediane dikte van het slib is 0.1. </t>
  </si>
  <si>
    <t>Amstelveen, Amsterdam</t>
  </si>
  <si>
    <t>Uithoornse polder</t>
  </si>
  <si>
    <t>2140-EAG-2</t>
  </si>
  <si>
    <t>Landelijk</t>
  </si>
  <si>
    <t>In 2140-EAG-3: De gemiddelde bedekking met waterplanten is laag (0). De bedekking met kroos (1) is laag. Er is weinig FLAB.</t>
  </si>
  <si>
    <t>In 2140-EAG-1: De score op de maatlat Waterflora vertoont geen trend. In 2140-EAG-3: De score op de maatlat Waterflora vertoont een negatieve trend (-0.77 ekr per planperiode tussen 2006 en 2019). In 2140-EAG-4: De score op de maatlat Waterflora vertoont een negatieve trend (-0.3 ekr per planperiode tussen 2006 en 2019). In 2140-EAG-5: De score op de maatlat Waterflora vertoont een positieve trend (0.36 ekr per planperiode tussen 2006 en 2019). In 2140-EAG-6: De score op de maatlat Waterflora vertoont een negatieve trend (-0.07 ekr per planperiode tussen 2006 en 2019).</t>
  </si>
  <si>
    <t>Vooral behoefte om de nieuwe inlaat kwantitatief (debiet) te bemeten. De oude inlaat wordt goed bemeten (debiet). Moet UHP006 bemeten blijven? Dit is niet nodig als hier niet meer wordt ingelaten. AMS001 is wel een interessant alternatief om de kwaliteit van het inlaatwater van UHP en het effect van het uitmalen van ZLP en UHP beter in beeld te brengen.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</si>
  <si>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t>
  </si>
  <si>
    <t>Productiviteit water vormt mogelijk een probleem. De fosforbelasting ligt tussen de 2.3 en 3.2 mg/m2/dag. De kritische fosforbelasting is 13.1. Dit is berekend met het metamodel van PCditch.</t>
  </si>
  <si>
    <t xml:space="preserve">In 2140-EAG-4: Habitatgeschiktheid vormt een probleem omdat de waterdiepte te gering is. De mediane waterdiepte is kleiner dan 35 cm (0.325). De mediane dikte van het slib is 0.15. Wanneer de sliblaag wordt verwijderd zal de waterdiepte voldoende zijn voor een gezond ecosysteem. In 2140-EAG-6: Habitatgeschiktheid vormt lokaal een probleem omdat de waterdiepte te gering is. De mediane waterdiepte is (0.35). De mediane dikte van het slib is 0.15. </t>
  </si>
  <si>
    <t>Kaag en Braassem, Uithoorn</t>
  </si>
  <si>
    <t>Noord-Holland, Zuid-Holland</t>
  </si>
  <si>
    <t>LM_20190920</t>
  </si>
  <si>
    <t>Fred Roeskestraat, Fred Roeskestraat</t>
  </si>
  <si>
    <t>M1a</t>
  </si>
  <si>
    <t xml:space="preserve">Het doel voor de ecologische kwaliteit is het realiseren van een goede ecologische toestand voor sloten met een minerale bodem (M1a), met scores voor waterflora in het groen. Het doel in dit overig water is voorlopig gebaseerd op de  locaties waar de afgelopen 15 jaar de beste ecologische kwaliteit is gevonden in het gebied (90 percentiel van de ekr score tussen 2006 en 2019). </t>
  </si>
  <si>
    <t>In 2160-EAG-1: De gemiddelde bedekking met waterplanten is laag (2). De bedekking met kroos (0) is laag. Er is weinig FLAB.</t>
  </si>
  <si>
    <t>In 2150-EAG-2: De score op de maatlat Waterflora vertoont een negatieve trend (-0.25 ekr per planperiode tussen 2006 en 2019). Deze trend is gebaseerd op twee meetjaren. In 2150-EAG-3: De score op de maatlat Waterflora vertoont een negatieve trend (-0.06 ekr per planperiode tussen 2006 en 2019). Deze trend is gebaseerd op twee meetjaren.</t>
  </si>
  <si>
    <t>Venserpolder (volkstuinparken), Nieuw Vredelust, Ons Lustoord en Dijkzicht</t>
  </si>
  <si>
    <t>In 2200-EAG-1: De gemiddelde bedekking met waterplanten is laag (0). De bedekking met kroos (50) is hoog. Er is weinig FLAB  ().</t>
  </si>
  <si>
    <t>In 2200-EAG-1: De score op de maatlat Waterflora vertoont een negatieve trend (-0.19 ekr per planperiode tussen 2006 en 2019). Deze trend is gebaseerd op twee meetjaren.</t>
  </si>
  <si>
    <t xml:space="preserve">Habitatgeschiktheid vormt geen probleem omdat de waterdiepte niet te gering is. De mediane waterdiepte is groter dan 35 cm (0.4). De mediane dikte van het slib is 0.3. </t>
  </si>
  <si>
    <t>Ouder-Amstel</t>
  </si>
  <si>
    <t>Bijlmer, Bijlmer</t>
  </si>
  <si>
    <t>M30</t>
  </si>
  <si>
    <t>In 2210-EAG-1: De gemiddelde bedekking met waterplanten is laag (0). De bedekking met kroos (0) is laag. Er is weinig FLAB.</t>
  </si>
  <si>
    <t>In 2210-EAG-1: De score op de maatlat Waterflora vertoont een negatieve trend (-0.06 ekr per planperiode tussen 2006 en 2019). Deze trend is gebaseerd op twee meetjaren.</t>
  </si>
  <si>
    <t>Productiviteit water vormt mogelijk een probleem. De fosforbelasting ligt tussen de 12.1 en 40 mg/m2/dag. De kritische fosforbelasting is 15.3. Dit is berekend met het metamodel van PCditch.</t>
  </si>
  <si>
    <t>Amsterdam, Diemen</t>
  </si>
  <si>
    <t>Holendrechter- en Bullewijker Polder (zuid en west), zuid en west</t>
  </si>
  <si>
    <t>In 2240-EAG-1: De gemiddelde bedekking met waterplanten is laag (1.05). De bedekking met kroos (3.5) is laag. Er is weinig FLAB.</t>
  </si>
  <si>
    <t>In 2240-EAG-1: De score op de maatlat Waterflora vertoont geen trend.</t>
  </si>
  <si>
    <t>Productiviteit water vormt een probleem. De fosforbelasting ligt tussen de 25.8 en 44.1 mg/m2/dag. De kritische fosforbelasting is 15.7. Dit is berekend met het metamodel van PCditch.</t>
  </si>
  <si>
    <t>Habitatgeschiktheid vormt een probleem omdat de waterdiepte te gering is. De mediane waterdiepte is kleiner dan 35 cm (0.3). De mediane dikte van het slib is 0.2. Wanneer de sliblaag wordt verwijderd zal de waterdiepte voldoende zijn voor een gezond ecosysteem.</t>
  </si>
  <si>
    <t>Duivendrechtsepolder noord en midden</t>
  </si>
  <si>
    <t>In 2270-EAG-1: De gemiddelde bedekking met waterplanten is laag (0.1). De bedekking met kroos (0.1) is laag . Er is weinig FLAB.</t>
  </si>
  <si>
    <t>In 2270-EAG-1: De score op de maatlat Waterflora vertoont een negatieve trend (-0.1 ekr per planperiode tussen 2006 en 2019).</t>
  </si>
  <si>
    <t>Productiviteit water vormt mogelijk een probleem. De fosforbelasting ligt tussen de 9.6 en 15.3 mg/m2/dag. De kritische fosforbelasting is 15.3. Dit is berekend met het metamodel van PCditch.</t>
  </si>
  <si>
    <t xml:space="preserve">Habitatgeschiktheid vormt geen probleem omdat de waterdiepte niet te gering is. De mediane waterdiepte is groter dan 35 cm (0.375). De mediane dikte van het slib is 0.15. </t>
  </si>
  <si>
    <t>Amsterdam, Ouder-Amstel</t>
  </si>
  <si>
    <t>Venserpolder</t>
  </si>
  <si>
    <t>2280-EAG-1</t>
  </si>
  <si>
    <t>In 2280-EAG-1: De gemiddelde bedekking met waterplanten is redelijk (10). De bedekking met kroos (0.1) is laag . Er is weinig FLAB.</t>
  </si>
  <si>
    <t>In 2280-EAG-1: De score op de maatlat Waterflora vertoont een negatieve trend (-0.3 ekr per planperiode tussen 2006 en 2019). Deze trend is gebaseerd op twee meetjaren.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</si>
  <si>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moeten hier nog in worden verwerkt. </t>
  </si>
  <si>
    <t>Productiviteit water vormt een probleem.</t>
  </si>
  <si>
    <t>Lichtklimaat vormt geen probleem.</t>
  </si>
  <si>
    <t xml:space="preserve">Habitatgeschiktheid vormt geen probleem omdat de waterdiepte niet te gering is. De mediane waterdiepte is groter dan 35 cm (0.5). De mediane dikte van het slib is 0. </t>
  </si>
  <si>
    <t>LM_20190916</t>
  </si>
  <si>
    <t>Polder De Toekomst, Polder De Toekomst</t>
  </si>
  <si>
    <t>In 2290-EAG-1: De gemiddelde bedekking met waterplanten is redelijk (15). De bedekking met kroos (0.1) is laag . Er is weinig FLAB.</t>
  </si>
  <si>
    <t>In 2290-EAG-1: De score op de maatlat Waterflora vertoont een negatieve trend (-0.17 ekr per planperiode tussen 2006 en 2019).</t>
  </si>
  <si>
    <t>Habitatgeschiktheid vormt een probleem omdat de waterdiepte te gering is. De mediane waterdiepte is kleiner dan 35 cm (0.1). De mediane dikte van het slib is 0.2. Wanneer de sliblaag wordt verwijderd zal de waterdiepte nog steeds te gering zijn voor een gezond ecosysteem.</t>
  </si>
  <si>
    <t>Overdiemerpolder</t>
  </si>
  <si>
    <t>2300-EAG-1</t>
  </si>
  <si>
    <t xml:space="preserve">In 2300-EAG-1: De gemiddelde bedekking met waterplanten is redelijk (20). De bedekking met kroos (10) is hoog. Er is weinig FLAB. </t>
  </si>
  <si>
    <t>In 2300-EAG-1: De score op de maatlat Waterflora vertoont een negatieve trend (-0.1 ekr per planperiode tussen 2006 en 2019).</t>
  </si>
  <si>
    <t>Fysisch-chemische en hydrobiologische waarnemingen laten zien dat dit een hoogproductief (voedselrijk) systeem is met aanwezigheid van waterplanten. De waterkwaliteit biedt ruimte voor verbetering, totaal fosfor is veel te hoog terwijl het doorzicht goed is. De waterbodem zou een belangrijke bron van voedingsstoffen kunnen zijn.</t>
  </si>
  <si>
    <t>Productiviteit water vormt een probleem. De fosforbelasting ligt tussen de 9.5 en 21.9 mg/m2/dag. De kritische fosforbelasting is 14.2. Dit is berekend met het metamodel van PCditch. Het chlorofylgehalte is vrij hoog en vertoont in het groeiseizoen regelmatig pieken boven 100ug/l. De P-waarden zijn hoog en stijgen constant (vooral in de zomer). Het toenemend gemiddelde van ongeveer 0,7 mg/l is ver boven de KRW-norm van 0,22. Deze toestand wijst samen met het chlorofylgehalte op voesdelrijke en ongunstige omstandigheden voor waterplanten.</t>
  </si>
  <si>
    <t>Lichtklimaat vormt geen probleem:  Het doorzicht in het systeem is laag (30 cm) in de winter en hoger in de zomer. In Overdiemerpolder is het lichtklimaat altijd voldoende, ook bij een waterdiepte van 40cm.</t>
  </si>
  <si>
    <t>Productiviteit bodem vormt een probleem. 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</si>
  <si>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 xml:space="preserve">Habitatgeschiktheid vormt geen probleem omdat de waterdiepte niet te gering is. De mediane waterdiepte is groter dan 35 cm (0.4). De mediane dikte van het slib is 0.15. </t>
  </si>
  <si>
    <t xml:space="preserve">Organische belasting vormt een probleem. Het zuurstofgehalte vertoont jaarlijkse fluctuatie van onder 2,5 mg/l in de zomer tot boven 10 mg/l in de winter. Dit patroon is typerend voor een hoogproductief systeem waar in de zomer veel zuurstof wordt verbruikt en niet een systeem waar zuurstofverbruik voornamelijk wordt veroorzaakt door oganische belasting. </t>
  </si>
  <si>
    <t>WIP_WSI</t>
  </si>
  <si>
    <t>Gemeenschapspolder West</t>
  </si>
  <si>
    <t>2310-EAG-1</t>
  </si>
  <si>
    <t>In 2310-EAG-1: De gemiddelde bedekking met waterplanten is redelijk (0.1). De bedekking met kroos (0) is laag. Er is weinig FLAB.</t>
  </si>
  <si>
    <t>In 2310-EAG-1: De score op de maatlat Waterflora vertoont een negatieve trend (-0.17 ekr per planperiode tussen 2006 en 2019). Deze trend is gebaseerd op twee meetjaren.</t>
  </si>
  <si>
    <t>Fysisch-chemische en hydrobiologische waarnemingen laten zien dat dit een hoogproductief (voedselrijk) systeem is met aanwezigheid van waterplanten. De waterkwaliteit biedt ruimte voor verbetering, totaal fosfor en Chlorofyl a (algen) tonen in beperkte mate overschrijdingen. Het lichtklimaat vormt een belemmering voor de ecologische kwaliteit. De waterinlaat zou een belangrijke bron van voedingsstoffen kunnen zijn. Het zwevende stof vertoont een tegengesteld patroon en is hoog in de winter en laag in de zomer, wat een indicatie is van uitspoeling van organisch materiaal en humuszuren uit (afbrekende) percelen.</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</si>
  <si>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In de huidige waterbalans is het grootste deel van het oppervlak van de polder onverhard of verhard met een gescheiden stelsel (klop dit?). Dit betekent dat de stoffenbalans voldoende inzicht geeft in de werkelijke situatie. De uitwisseling tussen deelgebieden (EAG's) is niet gemoddeleerd: dit heeft wel meerwaarde in een WSA omdat verschillende deelgebieden zich anders gedragen en om beter te bepalen of er mogelijkheden zijn om voedselrijke waterstromen om te leiden (gebieden te zoneren). Vooral de waterbalans van het deelgebied bij het stedelijk gebied Stammerdijk en GWS008 zijn interessant omdat deze voedselrijker zijn dan (en daarmee een bron van voedingsstoffen voor) de rest van de polder.</t>
  </si>
  <si>
    <t>Productiviteit water vormt een probleem. Hoge fosforconcentraties zijn gemeten op GSW008 (een representatief meetpunt voor een 'natuurgebied' met een hoger peil?).</t>
  </si>
  <si>
    <t>Lichtklimaat in de Gemeenschapspolder West vormt mogelijk een belemmering voor een goede waterkwaliteit, zeker wanneer watergangen worden verdiept.</t>
  </si>
  <si>
    <t xml:space="preserve">In 2310-EAG-1: Habitatgeschiktheid vormt een probleem omdat de waterdiepte te gering is. De mediane waterdiepte is kleiner dan 35 cm (0.3). De mediane dikte van het slib is 0.15. Wanneer de sliblaag wordt verwijderd zal de waterdiepte voldoende zijn voor een gezond ecosysteem. In 2310-EAG-2: Habitatgeschiktheid vormt geen probleem omdat de waterdiepte niet te gering is. De mediane waterdiepte is groter dan 35 cm (0.55). De mediane dikte van het slib is 0.2. </t>
  </si>
  <si>
    <t>Baambrugge Oostzijds</t>
  </si>
  <si>
    <t>2330-EAG-1</t>
  </si>
  <si>
    <r>
      <t>E</t>
    </r>
    <r>
      <rPr>
        <sz val="9"/>
        <color theme="1"/>
        <rFont val="Verdana"/>
        <family val="2"/>
      </rPr>
      <t>en deel van het plangebied (de Liniedijk, het fort bij Abcoude en een aantal percelen in het noordoosten van het afvoergebied langs de Kanaaldijk West en de Velterslaan) maakt deel uit van het Natuurnetwerk Nederland (voorheen Ecologische Hoofdstructuur EHS).</t>
    </r>
  </si>
  <si>
    <t>In 2330-EAG-1: De gemiddelde bedekking met waterplanten is redelijk (3.5). De bedekking met kroos (0.55) is laag. Er is weinig FLAB.</t>
  </si>
  <si>
    <t>In 2330-EAG-1: De score op de maatlat Waterflora vertoont een negatieve trend (-0.11 ekr per planperiode tussen 2006 en 2019).</t>
  </si>
  <si>
    <t>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_x000D_
Ter voorbereiding op dit gebiedsproces is een quickscan van de kwaliteit van de waterbodem uitgevoerd en zijn er op een groot aantal meetlocaties waterkwaliteitsmetingen uitgevoerd.  Ook zijn er waterbalansen per EAG beschikbaar. De stoffenbalans moet nog gemaakt worden.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</si>
  <si>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Er is een waterbalans beschikbaar per EAG, maar nog geen correcte stoffenbalans. Er zijn voldoende gegevens beschikbaar om een stoffenbalans te kunnen maken. Het is zinvol om de gemodelleerde water en stofstromen te toetsen in de agrarische studieclub van deze polder. </t>
  </si>
  <si>
    <t xml:space="preserve">Productiviteit water vormt een probleem. De fosforbelasting ligt tussen de 11.4 en 26.4 mg/m2/dag. De kritische fosforbelasting is 15.1. Dit is berekend met het metamodel van PCditch. De ecologische toestand laat een beeld zien dat past bij een te veel voedingsstoffen in het water. In alle sloten staat te weinig submerse vegetatie. In het westen van Baambrugge komen veel algen en kroos voor. De onderwaterplanten zijn planten die passen in een voedselrijk milieu. De verblijftijd van het water is veel korter in dit EAG dan in 6430, in dit EAG vormt het inlaatwater mogelijk een groot aandeel in de belasting met voedingsstoffen. De waterbodemgegevens uit 2018 laat zien dat de bodem bijna geen fosfor nalevert. </t>
  </si>
  <si>
    <t xml:space="preserve">Lichtklimaat vormt geen probleem: De verhouding doorzicht/diepte scoort voldoende (&gt; 0,6 in meer dan 70% van de sloten). De beperkte waterdiepte speelt hierbij een rol. </t>
  </si>
  <si>
    <t>Productiviteit bodem vormt mogelijk een probleem. De gemeten fosforgehalten in de waterbodem zijn hoog (1400 mg/kg.dg), maar er woekeren geen onderwaterplanten. Baggeren is hier alleen zinvol als de externe belasting vanuit het inlaatwater voldoende omlaag gebracht kan worden.</t>
  </si>
  <si>
    <t xml:space="preserve">Habitatgeschiktheid vormt geen probleem omdat de waterdiepte niet te gering is. De mediane waterdiepte is groter dan 35 cm (0.4). De mediane dikte van het slib is 0.05. </t>
  </si>
  <si>
    <t>Niet bekend of gemaal visveilig en vriendelijk is. Voor overige fauna is verspreiding geen knelpunt.</t>
  </si>
  <si>
    <t>Ganzen zijn hier mogelijk een probleem?</t>
  </si>
  <si>
    <t>Organische belasting vormt een probleem: Het zuurstofgehalte vertoont jaarlijkse fluctuatie van onder 2,5 mg/l in de zomer tot boven 10 mg/l in de winter. Deze zomerwaarden zijn laag en wijzen op zuurstofverbruik, biologisch (door algen en planten) dan wel organisch (afbraak). Bij dergelijke waardes (onder 5 mg/l) worden geen zuurstofminnende soorten vis meer verwacht en gaat de bodem fosfor naleveren (ESF1).</t>
  </si>
  <si>
    <t>De Ronde Venen</t>
  </si>
  <si>
    <t>Utrecht</t>
  </si>
  <si>
    <t>Natuurmonumenten, particulieren.</t>
  </si>
  <si>
    <t>Memo Diek (2012)</t>
  </si>
  <si>
    <t>Agrarisch collectief PM</t>
  </si>
  <si>
    <t>Polder Holland en Sticht west, bemalen</t>
  </si>
  <si>
    <t>In 2340-EAG-1: De gemiddelde bedekking met waterplanten is redelijk (10.5). De bedekking met kroos (2) is laag. Er is weinig FLAB.</t>
  </si>
  <si>
    <t>In 2340-EAG-1: De score op de maatlat Waterflora vertoont een negatieve trend (-0.14 ekr per planperiode tussen 2006 en 2019).</t>
  </si>
  <si>
    <t>Productiviteit water vormt mogelijk een probleem. De fosforbelasting ligt tussen de 8.7 en 32.6 mg/m2/dag. De kritische fosforbelasting is 15.2. Dit is berekend met het metamodel van PCditch.</t>
  </si>
  <si>
    <t xml:space="preserve">In 2340-EAG-1: Habitatgeschiktheid vormt lokaal een probleem omdat de waterdiepte te gering is. De mediane waterdiepte is (0.35). De mediane dikte van het slib is 0.05.  In 2340-EAG-2: Habitatgeschiktheid vormt geen probleem omdat de waterdiepte niet te gering is. De mediane waterdiepte is groter dan 35 cm (0.45). De mediane dikte van het slib is 0.075. </t>
  </si>
  <si>
    <t>De Ronde Venen, Stichtse Vecht</t>
  </si>
  <si>
    <t>Venserpolder (volkstuinpark Amstelglorie), Venserpolder (volkstuinpark Amstelglorie)</t>
  </si>
  <si>
    <t>In 2350-EAG-1: De gemiddelde bedekking met waterplanten is redelijk (0). De bedekking met kroos (0.05) is laag. Er is weinig FLAB.</t>
  </si>
  <si>
    <t>Gemeenschapspolder West (Betlem), Gemeenschapspolder West (Betlem)</t>
  </si>
  <si>
    <t>In 2370-EAG-1: Er is sprake van woekerende waterplanten. De gemiddelde bedekking is (90). De bedekking met kroos (70) is hoog. Er is veel FLAB (15.05).</t>
  </si>
  <si>
    <t>Habitatgeschiktheid vormt een probleem omdat de waterdiepte te gering is. De mediane waterdiepte is kleiner dan 35 cm (0.225). De mediane dikte van het slib is 0.15. Wanneer de sliblaag wordt verwijderd zal de waterdiepte voldoende zijn voor een gezond ecosysteem.</t>
  </si>
  <si>
    <t>Diemen, Gooise Meren</t>
  </si>
  <si>
    <t>Honderdsche polder west, Honderdsche polder west</t>
  </si>
  <si>
    <t>In 2380-EAG-1: De gemiddelde bedekking met waterplanten is redelijk (18.5). De bedekking met kroos (0.55) is laag. Er is weinig FLAB.</t>
  </si>
  <si>
    <t>In 2380-EAG-1: De score op de maatlat Waterflora vertoont een positieve trend (0.08 ekr per planperiode tussen 2006 en 2019).</t>
  </si>
  <si>
    <t xml:space="preserve">Habitatgeschiktheid vormt lokaal een probleem omdat de waterdiepte te gering is. De mediane waterdiepte is (0.35). De mediane dikte van het slib is 0.1. </t>
  </si>
  <si>
    <t>Stichtse Vecht</t>
  </si>
  <si>
    <t>Gagelweg</t>
  </si>
  <si>
    <t>2502-EAG-1</t>
  </si>
  <si>
    <t>In 2502-EAG-2: De gemiddelde bedekking met waterplanten is redelijk (). De bedekking met kroos () is hoog. Er is weinig FLAB.</t>
  </si>
  <si>
    <t>Toestand verbetert tussen 2005 en 2015.</t>
  </si>
  <si>
    <t>PM</t>
  </si>
  <si>
    <t>Doorgaan met het beleid om zo min mogelijk gebiedsvreemd water in te laten (tegengaan doorspoelen, doorvoeren en controleren op lekken).
- Doorgaan met stimuleren van ecologisch slootschonen en mestvrije zones in secundaire watergangen. Dit kan via het agrarische collectief en de contacten die er zijn in de lopende gebiedsprojecten (convenant inrichtingsprojecten, proefpolder Gagelpolder, etc). Ecologisch schonen als voorwaarde opnemen in de keur van AGV kan een middel zijn om alle sloten ecologisch te onderhouden.
- Het ecologisch gewenste schoningsbeheer in de primaire watergangen opnemen in de nota natuurvriendelijk onderhoud. Vervolgens zijn ook goede afspraken nodig met de uitvoerders en het schouwteam. Het uitgangspunt is de ecologie zo min mogelijk te verstoren. Dit betekent alleen schonen als dit noodzakelijk is voor de waterafvoer en/of om sterke verlanding tegen te gaan. Het betekent ook het juiste materiaal gebruiken en werken in ‘mozaïekvorm’.
- Doorgaan met stimuleren van het op diepte brengen en houden van de sloten in het hele plangebied. De aanbevelingen uit de Regeling waterkwaliteitsbaggeren in het convenantgebied dienen daarin gevolgd te worden: # Aanpassen van de vereiste minimale waterdiepte in de Keur. Voor een goede waterkwaliteit en flora en fauna is een grotere diepte dan 35 cm nodig.
# Opstellen van een legger voor secundaire wateren omdat niet overal dezelfde diepte haalbaar is. # Diepte meenemen in de schouw nadat keur en legger aangepast zijn. NB. Aanpassing van de Keur, opstellen van een legger voor secundaire wateren en het besluit tot diepteschouw zijn aparte processen en maken geen deel uit van dit watergebiedsplan.
- De partijen (waaronder de agrariërs) regelmatig informeren over de effecten en betrekken bij uitwerking en uitvoering van acties die eventueel nog nodig zijn om het beoogde resultaat te halen.
- Opzetten en uitvoeren van een onderzoeksprogramma met veldexperimenten en monitoring om te achterhalen welke aanvullende maatregelen nodig zijn om het ecosysteem verder de goed kant op te sturen.</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</si>
  <si>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PM</t>
  </si>
  <si>
    <t>Productiviteit water vormt mogelijk een probleem. De fosforbelasting ligt tussen de 5 en 5.2 mg/m2/dag. De kritische fosforbelasting is 13.7. Dit is berekend met het metamodel van PCditch.</t>
  </si>
  <si>
    <t>Lichtklimaat is goed. Doorzicht varieert tussen 40 en 60 cm.</t>
  </si>
  <si>
    <t>In 2502-EAG-2: Habitatgeschiktheid vormt een probleem omdat de waterdiepte te gering is. De mediane waterdiepte is kleiner dan 35 cm (0.25). De mediane dikte van het slib is 0.1. Wanneer de sliblaag wordt verwijderd zal de waterdiepte nog steeds te gering zijn voor een gezond ecosysteem. In 2502-EAG-1: Habitatgeschiktheid vormt een probleem omdat de waterdiepte te gering is. De mediane waterdiepte is kleiner dan 35 cm (0.3). De mediane dikte van het slib is 0.1. Wanneer de sliblaag wordt verwijderd zal de waterdiepte voldoende zijn voor een gezond ecosysteem.</t>
  </si>
  <si>
    <t>De Ronde Venen en Nieuwkoop</t>
  </si>
  <si>
    <t>Polder Wilnis-Veldzijde, Polder Wilnis-Veldzijde</t>
  </si>
  <si>
    <t>In 2503-EAG-1: De gemiddelde bedekking met waterplanten is redelijk (0). De bedekking met kroos (0) is laag. Er is weinig FLAB.</t>
  </si>
  <si>
    <t>In 2503-EAG-1: De score op de maatlat Waterflora vertoont een negatieve trend (-0.1 ekr per planperiode tussen 2006 en 2019).</t>
  </si>
  <si>
    <t>Productiviteit water vormt mogelijk een probleem. De fosforbelasting ligt tussen de 22.6 en 56.6 mg/m2/dag. De kritische fosforbelasting is 21.3. Dit is berekend met het metamodel van PCditch.</t>
  </si>
  <si>
    <t>Lichtklimaat vormt een probleem. Doorzicht varieert tussen 20 en 40 cm. Op meer dan 50% van de locaties is doorzicht onvoldoende voor ontwikkeling waterplanten.</t>
  </si>
  <si>
    <t>Habitatgeschiktheid vormt een probleem omdat de waterdiepte te gering is. De mediane waterdiepte is kleiner dan 35 cm (0.3). De mediane dikte van het slib is 0.15. Wanneer de sliblaag wordt verwijderd zal de waterdiepte voldoende zijn voor een gezond ecosysteem. Waterdiepte varieert tussen 10 en 60 cm. 83% van de locaties &lt;= 30 cm. Zuurstofconcentratie is veelal laag door zuurstofloze kwel.</t>
  </si>
  <si>
    <t>?</t>
  </si>
  <si>
    <t>Polder deTweede Bedijking, Polder deTweede Bedijking</t>
  </si>
  <si>
    <t>In 2504-EAG-1: Er is sprake van woekerende waterplanten. De gemiddelde bedekking is (80). De bedekking met kroos (1) is laag. Er is weinig FLAB (10).</t>
  </si>
  <si>
    <t>In 2504-EAG-1: De score op de maatlat Waterflora vertoont geen trend.</t>
  </si>
  <si>
    <t>Productiviteit water vormt mogelijk een probleem. De fosforbelasting ligt tussen de 5.8 en 17.5 mg/m2/dag. De kritische fosforbelasting is 14.2. Dit is berekend met het metamodel van PCditch.</t>
  </si>
  <si>
    <t xml:space="preserve">Habitatgeschiktheid vormt geen probleem omdat de waterdiepte niet te gering is. De mediane waterdiepte is groter dan 35 cm (0.375). De mediane dikte van het slib is 0.1. </t>
  </si>
  <si>
    <t>Veldhuiswetering, Veldhuisweg</t>
  </si>
  <si>
    <t>In 2505-EAG-1: De gemiddelde bedekking met waterplanten is redelijk (). De bedekking met kroos () is hoog. Er is weinig FLAB.</t>
  </si>
  <si>
    <t>In 2505-EAG-1: De score op de maatlat Waterflora vertoont geen trend.</t>
  </si>
  <si>
    <t>Productiviteit water vormt een probleem. De fosforbelasting ligt tussen de 12.3 en 17.9 mg/m2/dag. De kritische fosforbelasting is 13.1. Dit is berekend met het metamodel van PCditch.</t>
  </si>
  <si>
    <t xml:space="preserve">Habitatgeschiktheid vormt geen probleem omdat de waterdiepte niet te gering is. De mediane waterdiepte is groter dan 35 cm (0.4). De mediane dikte van het slib is 0.1. </t>
  </si>
  <si>
    <t>Eilinzon, Eilinzon</t>
  </si>
  <si>
    <t>In 2506-EAG-1: De gemiddelde bedekking met waterplanten is redelijk (47.5). De bedekking met kroos (0.05) is laag. Er is weinig FLAB.</t>
  </si>
  <si>
    <t>Hoogwaterzone Amstelkade P1, Hoogwaterzone Amstelkade P1</t>
  </si>
  <si>
    <t>Matig. Algemene ondergedoken waterplanten, maar ook veel flab.</t>
  </si>
  <si>
    <t>In 2511-EAG-1: De score op de maatlat Waterflora vertoont een negatieve trend (-0.2 ekr per planperiode tussen 2006 en 2019). Deze trend is gebaseerd op twee meetjaren.</t>
  </si>
  <si>
    <t>Productiviteit water vormt mogelijk een probleem. De fosforbelasting ligt tussen de 5.4 en 5.5 mg/m2/dag. De kritische fosforbelasting is 14.4. Dit is berekend met het metamodel van PCditch.</t>
  </si>
  <si>
    <t>Lichtklimaat vormt geen probleem. Doorzicht is 50-60 cm.</t>
  </si>
  <si>
    <t xml:space="preserve">Habitatgeschiktheid vormt geen probleem omdat de waterdiepte niet te gering is. De mediane waterdiepte is groter dan 35 cm (0.5). De mediane dikte van het slib is 0.125. </t>
  </si>
  <si>
    <t>Hoogwaterzone Amstelkade P2, Hoogwaterzone Amstelkade P2</t>
  </si>
  <si>
    <t>Nieuwkoop</t>
  </si>
  <si>
    <t>Zuid-Holland</t>
  </si>
  <si>
    <t>Polder de Eerste Bedijking (west), west</t>
  </si>
  <si>
    <t>In 2530-EAG-2: De gemiddelde bedekking met waterplanten is redelijk (35). De bedekking met kroos (1) is laag. Er is weinig FLAB.</t>
  </si>
  <si>
    <t>In 2530-EAG-1: De score op de maatlat Waterflora vertoont geen trend. In 2530-EAG-2: De score op de maatlat Waterflora vertoont een negatieve trend (-0.16 ekr per planperiode tussen 2006 en 2019).</t>
  </si>
  <si>
    <t xml:space="preserve">In 2530-EAG-1: Habitatgeschiktheid vormt lokaal een probleem omdat de waterdiepte te gering is. De mediane waterdiepte is (0.35). De mediane dikte van het slib is 0.05.  In 2530-EAG-2: Habitatgeschiktheid vormt lokaal een probleem omdat de waterdiepte te gering is. De mediane waterdiepte is (0.35). De mediane dikte van het slib is 0.1. </t>
  </si>
  <si>
    <t>Noorderpolder of Botshol (Nellestein), agrarisch</t>
  </si>
  <si>
    <t>In 2560-EAG-2: De gemiddelde bedekking met waterplanten is redelijk (). De bedekking met kroos () is hoog. Er is weinig FLAB.</t>
  </si>
  <si>
    <t>In 2560-EAG-1: De score op de maatlat Waterflora vertoont een negatieve trend (-0.06 ekr per planperiode tussen 2006 en 2019). In 2560-EAG-2: De score op de maatlat Waterflora vertoont een negatieve trend (-0.14 ekr per planperiode tussen 2006 en 2019).</t>
  </si>
  <si>
    <t>Productiviteit water vormt mogelijk een probleem. De fosforbelasting ligt tussen de 11.2 en 23.2 mg/m2/dag. De kritische fosforbelasting is 14.5. Dit is berekend met het metamodel van PCditch.</t>
  </si>
  <si>
    <t xml:space="preserve">In 2560-EAG-1: Habitatgeschiktheid vormt geen probleem omdat de waterdiepte niet te gering is. De mediane waterdiepte is groter dan 35 cm (0.45). De mediane dikte van het slib is 0.05.  In 2560-EAG-2: Habitatgeschiktheid vormt geen probleem omdat de waterdiepte niet te gering is. De mediane waterdiepte is groter dan 35 cm (0.6). De mediane dikte van het slib is 0.075. </t>
  </si>
  <si>
    <t>Baambrugge Westzijds, polder</t>
  </si>
  <si>
    <t>Het plangebied (ca. 621,5 hectare) bestaat uit het af- en aanvoergebied van Polder Baambrugge Westzijds (PBW). Het af- en aanvoergebied van Polder Baambrugge Westzijds wordt begrensd door de Vinkeveense Plassen in het westen, de rivier de Angstel in het oosten, de Geuzensloot in het zuiden en het riviertje de Winkel in het noorden. Het westelijke deel van de stedelijke kern Baambrugge valt binnen het plangebied. Het plangebied ligt in de provincie Utrecht en behoort tot de gemeenten De Ronde Venen en Stichtse Vecht.</t>
  </si>
  <si>
    <t>Redelijk rijk aan nutriënten. Vegetatie slecht tot goed.</t>
  </si>
  <si>
    <t>In 2570-EAG-1: De score op de maatlat Waterflora vertoont geen trend. In 2570-EAG-2: De score op de maatlat Waterflora vertoont een negatieve trend (-0.47 ekr per planperiode tussen 2006 en 2019).</t>
  </si>
  <si>
    <t>Afbraakprocessen in de veenbodem en agrarisch landgebruik.</t>
  </si>
  <si>
    <t>Streven naar verdieping van de sloten. De ontwikkelingen op het gebied van baggeren in vergelijkbare gebieden zullen worden gevolgd en de toepasbaarheid zal in de volgende planperiode, over 10 jaar, worden afgewogen.</t>
  </si>
  <si>
    <t>Productiviteit water vormt mogelijk een probleem. De fosforbelasting ligt tussen de 3.7 en 9.5 mg/m2/dag. De kritische fosforbelasting is 14.6. Dit is berekend met het metamodel van PCditch.</t>
  </si>
  <si>
    <t>Veel belasting nutriënten uit de bodem. Mineralisatie bodem onder invloed van sulfaat.</t>
  </si>
  <si>
    <t xml:space="preserve">In 2570-EAG-1: Habitatgeschiktheid vormt een probleem omdat de waterdiepte te gering is. De mediane waterdiepte is kleiner dan 35 cm (0.3). De mediane dikte van het slib is 0.25. Wanneer de sliblaag wordt verwijderd zal de waterdiepte voldoende zijn voor een gezond ecosysteem. In 2570-EAG-2: Habitatgeschiktheid vormt geen probleem omdat de waterdiepte niet te gering is. De mediane waterdiepte is groter dan 35 cm (0.5). De mediane dikte van het slib is 0.15. </t>
  </si>
  <si>
    <t>achtergrondrapport WGP</t>
  </si>
  <si>
    <t>WIP_samenvattingWSA</t>
  </si>
  <si>
    <t>Buitendijkse Oosterpolder, Buitenwesterpolder en Blokland (noord), bemalen gebied</t>
  </si>
  <si>
    <t>In 2610-EAG-1: De gemiddelde bedekking met waterplanten is redelijk (0). De bedekking met kroos (0) is laag. Er is weinig FLAB.</t>
  </si>
  <si>
    <t>In 2610-EAG-1: De score op de maatlat Waterflora vertoont een negatieve trend (-0.17 ekr per planperiode tussen 2006 en 2019).</t>
  </si>
  <si>
    <t>Productiviteit water vormt mogelijk een probleem. De fosforbelasting ligt tussen de 11.9 en 25.5 mg/m2/dag. De kritische fosforbelasting is 14.2. Dit is berekend met het metamodel van PCditch.</t>
  </si>
  <si>
    <t>Habitatgeschiktheid vormt een probleem omdat de waterdiepte te gering is. De mediane waterdiepte is kleiner dan 35 cm (0.25). De mediane dikte van het slib is 0.3. Wanneer de sliblaag wordt verwijderd zal de waterdiepte voldoende zijn voor een gezond ecosysteem.</t>
  </si>
  <si>
    <t>De Ronde Venen, Nieuwkoop, Uithoorn</t>
  </si>
  <si>
    <t>Noord-Holland, Utrecht, Zuid-Holland</t>
  </si>
  <si>
    <t>Voordijkschepolder, Voordijkschepolder</t>
  </si>
  <si>
    <t>In 2620-EAG-1: De gemiddelde bedekking met waterplanten is redelijk (). De bedekking met kroos () is hoog. Er is weinig FLAB.</t>
  </si>
  <si>
    <t>In 2620-EAG-1: De score op de maatlat Waterflora vertoont een negatieve trend (-0.08 ekr per planperiode tussen 2006 en 2019).</t>
  </si>
  <si>
    <t>Productiviteit water vormt mogelijk een probleem. De fosforbelasting ligt tussen de 3.5 en 10.04 mg/m2/dag. De kritische fosforbelasting is 13.7. Dit is berekend met het metamodel van PCditch.</t>
  </si>
  <si>
    <t>Lichtklimaat vormt een probleem.</t>
  </si>
  <si>
    <t xml:space="preserve">Habitatgeschiktheid vormt lokaal een probleem omdat de waterdiepte te gering is. De mediane waterdiepte is (0.35). De mediane dikte van het slib is 0. </t>
  </si>
  <si>
    <t>Blokland, Blokland</t>
  </si>
  <si>
    <t>In 2625-EAG-1: De gemiddelde bedekking met waterplanten is redelijk (). De bedekking met kroos () is hoog. Er is weinig FLAB.</t>
  </si>
  <si>
    <t>In 2625-EAG-1: De score op de maatlat Waterflora vertoont een negatieve trend (-0.21 ekr per planperiode tussen 2006 en 2019).</t>
  </si>
  <si>
    <t>Habitatgeschiktheid vormt een probleem omdat de waterdiepte te gering is. De mediane waterdiepte is kleiner dan 35 cm (0.25). De mediane dikte van het slib is 0.2. Wanneer de sliblaag wordt verwijderd zal de waterdiepte voldoende zijn voor een gezond ecosysteem.</t>
  </si>
  <si>
    <t>De Ronde Venen, Nieuwkoop</t>
  </si>
  <si>
    <t>Utrecht, Zuid-Holland</t>
  </si>
  <si>
    <t>Noorder- of Rietpolder (zuid), Noorder- of Rietpolder (zuid) (De Krijgsman)</t>
  </si>
  <si>
    <t>In 3020-EAG-1: De gemiddelde bedekking met waterplanten is redelijk (60). De bedekking met kroos (26.5) is hoog. Er is weinig FLAB  ().</t>
  </si>
  <si>
    <t xml:space="preserve">In 3020-EAG-2: Habitatgeschiktheid vormt een probleem omdat de waterdiepte te gering is. De mediane waterdiepte is kleiner dan 35 cm (0.2). De mediane dikte van het slib is 0.3. Wanneer de sliblaag wordt verwijderd zal de waterdiepte voldoende zijn voor een gezond ecosysteem. In 3020-EAG-1: Habitatgeschiktheid vormt geen probleem omdat de waterdiepte niet te gering is. De mediane waterdiepte is groter dan 35 cm (0.375). De mediane dikte van het slib is 0.35. </t>
  </si>
  <si>
    <t>Gooise Meren</t>
  </si>
  <si>
    <t>Bloemendalerpolder (noord), Bloemendalerpolder (noord)</t>
  </si>
  <si>
    <t>In 3040-EAG-1: De gemiddelde bedekking met waterplanten is redelijk (67.5). De bedekking met kroos (6.05) is laag. Er is weinig FLAB.</t>
  </si>
  <si>
    <t>In 2630-EAG-1: De score op de maatlat Waterflora vertoont geen trend. In 2630-EAG-2: De score op de maatlat Waterflora vertoont een positieve trend (0.07 ekr per planperiode tussen 2006 en 2019).</t>
  </si>
  <si>
    <t>Habitatgeschiktheid vormt een probleem omdat de waterdiepte te gering is. De mediane waterdiepte is kleiner dan 35 cm (0.25). De mediane dikte van het slib is 0.025. Wanneer de sliblaag wordt verwijderd zal de waterdiepte nog steeds te gering zijn voor een gezond ecosysteem.</t>
  </si>
  <si>
    <t>Holland, Sticht, Voorburg en Polder het Honderd oost, Voorburg</t>
  </si>
  <si>
    <t>Het gebied ligt tussen de Vecht en het Amsterdam Rijnkanaal. Het landschap heeft de kenmerken van een rivierdal, dat wil zeggen: relatief grote hoogteverschillen en verschillen in bodemtypes. De Vecht heeft in het verleden kommen uitgesleten: laagtes in het landschap met een kleibodem waar water moeilijk doorheen zakt. De oevers van de Vecht liggen relatief hoog en bestaan uit meer zandige grond. Er loopt ook een oude stroomrug dwars door de polders heen, waar water wel makkelijk doorheen zakt. Het grootste deel van het gebied is landbouwgrond, vooral gebruikt voor veeteelt. Er liggen vier dorpskernen in het plangebied en een aantal  landgoederen.</t>
  </si>
  <si>
    <t>In 3070-EAG-1: De gemiddelde bedekking met waterplanten is redelijk (15). De bedekking met kroos (5) is laag. Er is weinig FLAB.</t>
  </si>
  <si>
    <t>In 3070-EAG-1: De score op de maatlat Waterflora vertoont een negatieve trend (-0.2 ekr per planperiode tussen 2006 en 2019). In 3070-EAG-2: De score op de maatlat Waterflora vertoont geen trend.</t>
  </si>
  <si>
    <t>Afsluitbaar maken inlaten vanuit de Vecht.</t>
  </si>
  <si>
    <t>Productiviteit water vormt mogelijk een probleem. De fosforbelasting ligt tussen de 9.8 en 20.6 mg/m2/dag. De kritische fosforbelasting is 16.5. Dit is berekend met het metamodel van PCditch.</t>
  </si>
  <si>
    <t>Lichtklimaat is slecht in Over-Holland</t>
  </si>
  <si>
    <t>Productiviteit bodem is overal te hoog.</t>
  </si>
  <si>
    <t>Habitatgeschiktheid is slecht (waterdiepte op verschillende plekken, slibdikte in Over-Holland)</t>
  </si>
  <si>
    <t>Organische belasting is te hoog (riooloverstorten in Breukelen, bladval in Over-Holland)</t>
  </si>
  <si>
    <t>Watergebiedsplan HSVO 2019</t>
  </si>
  <si>
    <t>Sportcombinatie Muiden, Sportcombinatie Muiden</t>
  </si>
  <si>
    <t>Polder Dorssewaard, Polder Dorssewaard</t>
  </si>
  <si>
    <t>Het plangebied (totaal 125 ha) omvat de polder Dorssewaard en Vreeland Oost. De polder valt geheel binnen de gemeente Stichtse Vecht en ligt in de provincie Utrecht. Het dorp Vreeland valt gedeeltelijk binnen het plangebied. Op basis van het Waterbeheerplan 2010-2015 heeft nagenoeg het gehele plangebied de functie landbouw met natte natuurwaarden. Het grondgebruik komt met deze functie overeen en is in vrijwel de gehele polder grasland. Bebouwing (functie stedelijk gebied en functie bedrijventerrein) in het plangebied bevindt zich in het zuidwesten (nabij en in Vreeland Oost).</t>
  </si>
  <si>
    <t>In 3240-EAG-1: De gemiddelde bedekking met waterplanten is redelijk (70). De bedekking met kroos (1.5) is laag. Er is weinig FLAB.</t>
  </si>
  <si>
    <t>In 3240-EAG-1: De score op de maatlat Waterflora vertoont een negatieve trend (-0.23 ekr per planperiode tussen 2006 en 2019).</t>
  </si>
  <si>
    <t>Productiviteit water vormt mogelijk een probleem. De fosforbelasting ligt tussen de 7.3 en 25.7 mg/m2/dag. De kritische fosforbelasting is 15.1. Dit is berekend met het metamodel van PCditch.</t>
  </si>
  <si>
    <t>Stichtse Vecht, Wijdemeren</t>
  </si>
  <si>
    <t>Noord-Holland, Utrecht</t>
  </si>
  <si>
    <t>Vreeland (oost), Vreeland (oost)</t>
  </si>
  <si>
    <t>In 3250-EAG-1: Er is sprake van woekerende waterplanten. De gemiddelde bedekking is (90). De bedekking met kroos (40) is hoog. Er is veel FLAB (20).</t>
  </si>
  <si>
    <t>In 3250-EAG-1: De score op de maatlat Waterflora vertoont geen trend.</t>
  </si>
  <si>
    <t xml:space="preserve">Habitatgeschiktheid vormt geen probleem omdat de waterdiepte niet te gering is. De mediane waterdiepte is groter dan 35 cm (0.4). De mediane dikte van het slib is 0.2. </t>
  </si>
  <si>
    <t>Blijkpolder, Blijkpolder</t>
  </si>
  <si>
    <t>De Stichts- en Hollands Ankeveense polders bestaan uit ondiepe plassen, petgaten en legakkers (ontstaan door veenwinning in het verleden), rietmoeras, moerasbos en graslandpercelen. Van oudsher komen er specifieke natuurtypen voor, deels gekoppeld aan het opwellen van grondwater vanuit de Heuvelrug aan de oostkant van het gebied. De Spiegel- en Blijkpolder bestaat uit een diepe (tot 35 meter) en heldere zandwinplas met waterrecreatie, een bebouwingskern en graslandpercelen. In het plangebied ligt de kleine dorpskern van Ankeveen (lintbebouwing) en aan de rand ligt een woonwijk van Nederhorst den Berg.</t>
  </si>
  <si>
    <t>Matig (planen)</t>
  </si>
  <si>
    <t>Fosfaatbelasting</t>
  </si>
  <si>
    <t>Productiviteit water vormt geen probleem. De fosforbelasting ligt tussen de 3.6 en 4.3 mg/m2/dag. De kritische fosforbelasting is 13.9. Dit is berekend met het metamodel van PCditch.</t>
  </si>
  <si>
    <t>Lichtklimaat vormt lokaal een probleem. Lokaal is het lichtklimaat onvoldoende voor onderwaterplanten omdat kroos en flab het licht belemmeren.</t>
  </si>
  <si>
    <t>Sloten te ondiep, lokaal teveel slib</t>
  </si>
  <si>
    <t xml:space="preserve">Habitatgeschiktheid vormt geen probleem omdat de waterdiepte niet te gering is. De mediane waterdiepte is groter dan 35 cm (0.4). De mediane dikte van het slib is 0. </t>
  </si>
  <si>
    <t>Lokaal te intensief onderhoud</t>
  </si>
  <si>
    <t>Wijdemeren</t>
  </si>
  <si>
    <t>Gansenhoef west, Gansenhoef west</t>
  </si>
  <si>
    <t>Gansenhoef is een polder langs de Vecht en heeft een oppervlakte van 118 hectare. Het gebied is opgedeeld in twee peilvakken. Peilvak 65-1 wordt door het waterschap met een gemaal aan de Nieuweweg op peil gehouden. Het water wordt naar het Tienhovenskanaal verpompt. In het plan Verbetering waterhuishouding Noorderpark [8] is de maatregel opgenomen een nieuw poldergemaal voor Gansenhoef te bouwen. Het is de bedoeling dat deze aan de zuidkant van de polder komt te staan, langs de Machineweg en het polderwater uitmaalt naar de machinetocht.
Noordelijk van de polder Gansenhoef ligt de ruim twee meter dieper gelegen Bethunepolder. Vanuit Gansenhoef stroomt door het hoogteverschil veel water via de ondergrond naar de Bethunepolder. Als compensatie wordt voor Gansenhoef water uit de Vecht en de Loosdrechtse plassen ingelaten.</t>
  </si>
  <si>
    <t>Gegevens ontbreken in westelijk peilvak. In oostelijk peilvak varieert de beoordeling van vegetatie tussen goed en ontoereikend. Gemiddeld matig.</t>
  </si>
  <si>
    <t>In 3303-EAG-1: De score op de maatlat Waterflora vertoont geen trend.</t>
  </si>
  <si>
    <t>Productiviteit water vormt mogelijk een probleem. De fosforbelasting ligt tussen de 16.5 en 29.8 mg/m2/dag. De kritische fosforbelasting is 17.6. Dit is berekend met het metamodel van PCditch.</t>
  </si>
  <si>
    <t xml:space="preserve">Lichtklimaat vormt geen probleem. </t>
  </si>
  <si>
    <t>Habitatgeschiktheid vormt een probleem omdat de waterdiepte te gering is. De mediane waterdiepte is kleiner dan 35 cm (0.25). De mediane dikte van het slib is 0. Wanneer de sliblaag wordt verwijderd zal de waterdiepte nog steeds te gering zijn voor een gezond ecosysteem.</t>
  </si>
  <si>
    <t>Bethunepolder,</t>
  </si>
  <si>
    <t>In 3311-EAG-10: De gemiddelde bedekking met waterplanten is redelijk (). De bedekking met kroos () is hoog. Er is weinig FLAB . In 3311-EAG-8: De gemiddelde bedekking met waterplanten is redelijk (). De bedekking met kroos () is hoog. Er is weinig FLAB .</t>
  </si>
  <si>
    <t>In 3311-EAG-1: De score op de maatlat Waterflora vertoont een negatieve trend (-0.18 ekr per planperiode tussen 2006 en 2019). In 3311-EAG-2: De score op de maatlat Waterflora vertoont een negatieve trend (-0.29 ekr per planperiode tussen 2006 en 2019). In 3311-EAG-3: De score op de maatlat Waterflora vertoont geen trend. In 3311-EAG-6: De score op de maatlat Waterflora vertoont een negatieve trend (-0.12 ekr per planperiode tussen 2006 en 2019). In 3311-EAG-7: De score op de maatlat Waterflora vertoont een negatieve trend (-0.13 ekr per planperiode tussen 2006 en 2019). In 3311-EAG-9: De score op de maatlat Waterflora vertoont een negatieve trend (-0.13 ekr per planperiode tussen 2006 en 2019).</t>
  </si>
  <si>
    <t>Productiviteit water vormt een probleem zodra de verblijftijd lokaal toe neemt. De fosforbelasting ligt tussen de 35.3 en 109.8 mg/m2/dag. De kritische fosforbelasting kan niet berekend worden door de zeer korte verblijftijd in dit systeem.</t>
  </si>
  <si>
    <t xml:space="preserve">In 3311-EAG-8: Habitatgeschiktheid vormt geen probleem omdat de waterdiepte niet te gering is. De mediane waterdiepte is groter dan 35 cm (0.65). De mediane dikte van het slib is 0.05.  In 3311-EAG-5: Habitatgeschiktheid vormt geen probleem omdat de waterdiepte niet te gering is. De mediane waterdiepte is groter dan 35 cm (0.7). De mediane dikte van het slib is 0.1. </t>
  </si>
  <si>
    <t>Polder Breukelen-Proostdij, bemalen gebied</t>
  </si>
  <si>
    <t>In 3350-EAG-2: De gemiddelde bedekking met waterplanten is redelijk (0). De bedekking met kroos (0) is laag. Er is weinig FLAB.</t>
  </si>
  <si>
    <t>In 3350-EAG-1: De score op de maatlat Waterflora vertoont een negatieve trend (-0.15 ekr per planperiode tussen 2006 en 2019). In 3350-EAG-2: De score op de maatlat Waterflora vertoont een negatieve trend (-0.52 ekr per planperiode tussen 2006 en 2019).</t>
  </si>
  <si>
    <t>Productiviteit water vormt mogelijk een probleem. De fosforbelasting ligt tussen de 4.7 en 17.9 mg/m2/dag. De kritische fosforbelasting is 14.4. Dit is berekend met het metamodel van PCditch.</t>
  </si>
  <si>
    <t>In 3350-EAG-2: Habitatgeschiktheid vormt een probleem omdat de waterdiepte te gering is. De mediane waterdiepte is kleiner dan 35 cm (0.15). De mediane dikte van het slib is 0.3. Wanneer de sliblaag wordt verwijderd zal de waterdiepte voldoende zijn voor een gezond ecosysteem. In 3350-EAG-1: Habitatgeschiktheid vormt een probleem omdat de waterdiepte te gering is. De mediane waterdiepte is kleiner dan 35 cm (0.225). De mediane dikte van het slib is 0.1. Wanneer de sliblaag wordt verwijderd zal de waterdiepte nog steeds te gering zijn voor een gezond ecosysteem.</t>
  </si>
  <si>
    <t>Noordpolder beoosten Muiden, bemalen</t>
  </si>
  <si>
    <t>In 4100-EAG-1: De gemiddelde bedekking met waterplanten is redelijk (35). De bedekking met kroos (40) is hoog. Er is weinig FLAB  (). In 4100-EAG-2: De gemiddelde bedekking met waterplanten is redelijk (5). De bedekking met kroos (20) is hoog. Er is weinig FLAB  ().</t>
  </si>
  <si>
    <t>In 4100-EAG-1: De score op de maatlat Waterflora vertoont geen trend. In 4100-EAG-2: De score op de maatlat Waterflora vertoont geen trend.</t>
  </si>
  <si>
    <t>Productiviteit water vormt een probleem. De fosforbelasting ligt tussen de 34.9 en 35 mg/m2/dag. De kritische fosforbelasting is 18.1. Dit is berekend met het metamodel van PCditch.</t>
  </si>
  <si>
    <t>In 4100-EAG-2: Habitatgeschiktheid vormt een probleem omdat de waterdiepte te gering is. De mediane waterdiepte is kleiner dan 35 cm (0.2). De mediane dikte van het slib is 0. Wanneer de sliblaag wordt verwijderd zal de waterdiepte nog steeds te gering zijn voor een gezond ecosysteem. In 4100-EAG-1: Habitatgeschiktheid vormt een probleem omdat de waterdiepte te gering is. De mediane waterdiepte is kleiner dan 35 cm (0.2). De mediane dikte van het slib is 0.2. Wanneer de sliblaag wordt verwijderd zal de waterdiepte voldoende zijn voor een gezond ecosysteem.</t>
  </si>
  <si>
    <t>B.O.B.M.-polder en Buitendijken tussen Muiderberg en Naarden, B.O. bemalen</t>
  </si>
  <si>
    <t>In 4110-EAG-1: De gemiddelde bedekking met waterplanten is redelijk (1). De bedekking met kroos () is hoog. Er is weinig FLAB.</t>
  </si>
  <si>
    <t>In 4110-EAG-1: De score op de maatlat Waterflora vertoont een negatieve trend (-0.09 ekr per planperiode tussen 2006 en 2019). In 4110-EAG-2: De score op de maatlat Waterflora vertoont geen trend.</t>
  </si>
  <si>
    <t>Productiviteit water vormt een probleem. De fosforbelasting ligt tussen de 15.7 en 22.7 mg/m2/dag. De kritische fosforbelasting is 15.1. Dit is berekend met het metamodel van PCditch.</t>
  </si>
  <si>
    <t>In 4110-EAG-2: Habitatgeschiktheid vormt een probleem omdat de waterdiepte te gering is. De mediane waterdiepte is kleiner dan 35 cm (0.2). De mediane dikte van het slib is 0.05. Wanneer de sliblaag wordt verwijderd zal de waterdiepte nog steeds te gering zijn voor een gezond ecosysteem. In 4110-EAG-1: Habitatgeschiktheid vormt een probleem omdat de waterdiepte te gering is. De mediane waterdiepte is kleiner dan 35 cm (0.325). De mediane dikte van het slib is 0.075. Wanneer de sliblaag wordt verwijderd zal de waterdiepte voldoende zijn voor een gezond ecosysteem.</t>
  </si>
  <si>
    <t>Zuidpolder beoosten Muiden, Zuidpolder beoosten Muiden</t>
  </si>
  <si>
    <t>In 4130-EAG-1: De gemiddelde bedekking met waterplanten is redelijk (20). De bedekking met kroos (100) is hoog. Er is weinig FLAB  ().</t>
  </si>
  <si>
    <t>In 4130-EAG-1: De score op de maatlat Waterflora vertoont een negatieve trend (-0.11 ekr per planperiode tussen 2006 en 2019).</t>
  </si>
  <si>
    <t>Productiviteit water vormt mogelijk een probleem. De fosforbelasting ligt tussen de 6.3 en 33 mg/m2/dag. De kritische fosforbelasting is 14.9. Dit is berekend met het metamodel van PCditch.</t>
  </si>
  <si>
    <t>Habitatgeschiktheid vormt een probleem omdat de waterdiepte te gering is. De mediane waterdiepte is kleiner dan 35 cm (0.325). De mediane dikte van het slib is 0.225. Wanneer de sliblaag wordt verwijderd zal de waterdiepte voldoende zijn voor een gezond ecosysteem.</t>
  </si>
  <si>
    <t>Gooise Meren, Weesp</t>
  </si>
  <si>
    <t>Heintjesrak- en Broekerpolder, nabij Faunapassage</t>
  </si>
  <si>
    <t>In 4200-EAG-1: De gemiddelde bedekking met waterplanten is redelijk (). De bedekking met kroos () is hoog. Er is weinig FLAB. In 4200-EAG-2: De gemiddelde bedekking met waterplanten is redelijk (). De bedekking met kroos () is hoog. Er is weinig FLAB.</t>
  </si>
  <si>
    <t>In 4200-EAG-1: De score op de maatlat Waterflora vertoont een negatieve trend (-0.07 ekr per planperiode tussen 2006 en 2019). In 4200-EAG-2: De score op de maatlat Waterflora vertoont een negatieve trend (-0.08 ekr per planperiode tussen 2006 en 2019). In 4200-EAG-3: De score op de maatlat Waterflora vertoont een negatieve trend (-0.2 ekr per planperiode tussen 2006 en 2019).</t>
  </si>
  <si>
    <t>Productiviteit water vormt mogelijk een probleem. De fosforbelasting ligt tussen de 13.1 en 15.4 mg/m2/dag. De kritische fosforbelasting is 16.1. Dit is berekend met het metamodel van PCditch.</t>
  </si>
  <si>
    <t xml:space="preserve">In 4200-EAG-2: Habitatgeschiktheid vormt geen probleem omdat de waterdiepte niet te gering is. De mediane waterdiepte is groter dan 35 cm (0.4). De mediane dikte van het slib is 0.125.  In 4200-EAG-1: Habitatgeschiktheid vormt geen probleem omdat de waterdiepte niet te gering is. De mediane waterdiepte is groter dan 35 cm (0.5). De mediane dikte van het slib is 0.2. </t>
  </si>
  <si>
    <t>Hilversum, Weesp, Wijdemeren</t>
  </si>
  <si>
    <t>Hilversumse Ondermeent, Hilversumse Ondermeent</t>
  </si>
  <si>
    <t>In 4230-EAG-1: De gemiddelde bedekking met waterplanten is redelijk (15). De bedekking met kroos (5) is laag. Er is weinig FLAB.</t>
  </si>
  <si>
    <t>In 4230-EAG-1: De score op de maatlat Waterflora vertoont een positieve trend (0.07 ekr per planperiode tussen 2006 en 2019).</t>
  </si>
  <si>
    <t>Productiviteit water vormt mogelijk een probleem. De fosforbelasting ligt tussen de 21 en 59.8 mg/m2/dag. De kritische fosforbelasting is 17.6. Dit is berekend met het metamodel van PCditch.</t>
  </si>
  <si>
    <t>Habitatgeschiktheid vormt een probleem omdat de waterdiepte te gering is. De mediane waterdiepte is kleiner dan 35 cm (0.2). De mediane dikte van het slib is 0.05. Wanneer de sliblaag wordt verwijderd zal de waterdiepte nog steeds te gering zijn voor een gezond ecosysteem.</t>
  </si>
  <si>
    <t>Hilversum</t>
  </si>
  <si>
    <t>Hilversumse Meent, Hilversumse Meent</t>
  </si>
  <si>
    <t>In 4240-EAG-1: De gemiddelde bedekking met waterplanten is redelijk (60). De bedekking met kroos () is hoog. Er is weinig FLAB.</t>
  </si>
  <si>
    <t>Productiviteit water vormt mogelijk een probleem. De fosforbelasting ligt tussen de 16.2 en 32.4 mg/m2/dag. De kritische fosforbelasting is 8.2. Dit is berekend met het metamodel van PCditch.</t>
  </si>
  <si>
    <t xml:space="preserve">Habitatgeschiktheid vormt geen probleem omdat de waterdiepte niet te gering is. De mediane waterdiepte is groter dan 35 cm (0.7). De mediane dikte van het slib is 0.075. </t>
  </si>
  <si>
    <t>Sportpark Tuindorp Oostzaan, Sportpark Tuindorp Oostzaan</t>
  </si>
  <si>
    <t>In 6040-EAG-1: Er is sprake van woekerende waterplanten. De gemiddelde bedekking is (75). De bedekking met kroos (90) is hoog. Er is weinig FLAB (0).</t>
  </si>
  <si>
    <t xml:space="preserve">Habitatgeschiktheid vormt geen probleem omdat de waterdiepte niet te gering is. De mediane waterdiepte is groter dan 35 cm (0.475). De mediane dikte van het slib is 0.175. </t>
  </si>
  <si>
    <t>Krasseurstraat, Krasseurstraat</t>
  </si>
  <si>
    <t>In 6050-EAG-1: De gemiddelde bedekking met waterplanten is redelijk (67.5). De bedekking met kroos (0.1) is laag . Er is weinig FLAB.</t>
  </si>
  <si>
    <t>Habitatgeschiktheid vormt een probleem omdat de waterdiepte te gering is. De mediane waterdiepte is kleiner dan 35 cm (0.275). De mediane dikte van het slib is 0.065. Wanneer de sliblaag wordt verwijderd zal de waterdiepte nog steeds te gering zijn voor een gezond ecosysteem.</t>
  </si>
  <si>
    <t>W.H. Vliegenbos, W.H. Vliegenbos</t>
  </si>
  <si>
    <t>In 6060-EAG-1: De gemiddelde bedekking met waterplanten is redelijk (0.1). De bedekking met kroos (0.1) is laag . Er is weinig FLAB.</t>
  </si>
  <si>
    <t>In 6060-EAG-1: De score op de maatlat Waterflora vertoont een negatieve trend (-0.14 ekr per planperiode tussen 2006 en 2019). Deze trend is gebaseerd op twee meetjaren.</t>
  </si>
  <si>
    <t>Polder Bernard, Polder Polder Bernard</t>
  </si>
  <si>
    <t>In 6080-EAG-1: De gemiddelde bedekking met waterplanten is redelijk (0.1). De bedekking met kroos (75) is hoog. Er is weinig FLAB  ().</t>
  </si>
  <si>
    <t xml:space="preserve">Habitatgeschiktheid vormt geen probleem omdat de waterdiepte niet te gering is. De mediane waterdiepte is groter dan 35 cm (0.6). De mediane dikte van het slib is 0.45. </t>
  </si>
  <si>
    <t>Noorder IJ Polder, Noorder IJ Polder</t>
  </si>
  <si>
    <t>In 6110-EAG-1: De gemiddelde bedekking met waterplanten is redelijk (0.5). De bedekking met kroos (1) is laag. Er is weinig FLAB.</t>
  </si>
  <si>
    <t>Productiviteit water vormt mogelijk een probleem. De fosforbelasting ligt tussen de 9.4 en 49.3 mg/m2/dag. De kritische fosforbelasting is 14.3. Dit is berekend met het metamodel van PCditch.</t>
  </si>
  <si>
    <t xml:space="preserve">Habitatgeschiktheid vormt geen probleem omdat de waterdiepte niet te gering is. De mediane waterdiepte is groter dan 35 cm (0.675). De mediane dikte van het slib is 0.1. </t>
  </si>
  <si>
    <t>Watergraafsmeer, zuid</t>
  </si>
  <si>
    <t>In 6400-EAG-2: De gemiddelde bedekking met waterplanten is redelijk (0). De bedekking met kroos (0.1) is laag . Er is weinig FLAB.</t>
  </si>
  <si>
    <t>In 6400-EAG-1: De score op de maatlat Waterflora vertoont geen trend.</t>
  </si>
  <si>
    <t>Productiviteit water vormt mogelijk een probleem. De fosforbelasting ligt tussen de 4.7 en 7.8 mg/m2/dag. De kritische fosforbelasting is 16.6. Dit is berekend met het metamodel van PCditch.</t>
  </si>
  <si>
    <t xml:space="preserve">In 6400-EAG-2: Habitatgeschiktheid vormt geen probleem omdat de waterdiepte niet te gering is. De mediane waterdiepte is groter dan 35 cm (0.6). De mediane dikte van het slib is 0.  In 6400-EAG-1: Habitatgeschiktheid vormt geen probleem omdat de waterdiepte niet te gering is. De mediane waterdiepte is groter dan 35 cm (0.7). De mediane dikte van het slib is 0.1. </t>
  </si>
  <si>
    <t>Gemeenschapspolder West (Tuincomplex Linnaeus), Gemeenschapspolder West (Tuincomplex Linnaeus)</t>
  </si>
  <si>
    <t>In 6420-EAG-1: De gemiddelde bedekking met waterplanten is redelijk (30). De bedekking met kroos () is hoog. Er is weinig FLAB.</t>
  </si>
  <si>
    <t>Baambrugge Oostzijds (west)</t>
  </si>
  <si>
    <t>6430-EAG-1</t>
  </si>
  <si>
    <t xml:space="preserve">In 6430-EAG-1: De gemiddelde bedekking met waterplanten is redelijk (13.5). De bedekking met kroos (10) is hoog. Er is weinig FLAB . </t>
  </si>
  <si>
    <t>In 6430-EAG-1: De score op de maatlat Waterflora vertoont een negatieve trend (-0.09 ekr per planperiode tussen 2006 en 2019).</t>
  </si>
  <si>
    <t xml:space="preserve">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_x000D_
Ter voorbereiding op dit gebiedsproces is een quickscan van de kwaliteit van de waterbodem uitgevoerd en zijn er op een groot aantal meetlocaties waterkwaliteitsmetingen uitgevoerd.  Ook zijn er waterbalansen per EAG beschikbaar. De stoffenbalans moet nog gemaakt worden. </t>
  </si>
  <si>
    <t>Productiviteit water vormt een probleem. De ecologische toestand laat een beeld zien dat past bij een te veel voedingsstoffen in het water. Er zijn veel sloten met te weinig submerse vegetatie en veel sloten waar kroos voorkomt. Kroos is volgens de watersysteembediener wel in bedekking afgenomen de laatste jaren. In de vegetatiegegevens van 2009, 2012 en 2015 is relatief veel kroos aanwezig. In de vegetatieopname van 2018 is minder kroos gevonden, maar in dit jaar is de kwaliteit van submerse vegetatie ook minder goed dan in de meetjaren daarvoor. De waterbodemgegevens uit 2018 laten zien dat de bodem fosfor nalevert. Hoewel delen van de waterbodem in dit EAG ijzerrijk zijn, komt nog steeds veel fosfor vrij in het watersysteem. De zogenaamde ijzerval kan fosfor namelijk niet binden als sloten zuurstofloos worden.  Veel sloten in de polder zijn te ondiep en kunnen daarom makkelijk zuurstofloos worden. Er ligt een sliblaag van 15 tot 40 cm in deze sloten.  De actuele fosforbelasting kan nog niet goed geschat worden, omdat er geen correcte fosforbalans beschikbaar is. In de waterbalans valt wel al op dat er sinds 2005 en daarna opnieuw in 2010 een toename is van de hoeveelheid voedselrijk water uit wellen in de polder. Geschat wordt dat de grootste bron van voedingststoffen uit uitspoeling vanuit percelen komt in deze polder.</t>
  </si>
  <si>
    <t>Productiviteit bodem vormt een probleem. De ecologische toestand in de polder laat een beeld zien dat past bij een voedselrijke waterbodem. Er zijn veel sloten met te veel submerse vegetatie. Hoge bedekkingen met sterrenkroos, waterpest, haarfonteinkruid en FLAB komen veel voor in de polder. In de dijksloot langs het ARK vormt sterrenkroos problemen voor de afwatering van peilgebied 57-1. Dit is niet te verifiëren m.b.v. de vegetatiegegevens, aangezien er geen meetpunten in deze hoofdwatergang aanwezig zijn. Woekerende waterplanten kunnen worden veroorzaakt door een te voedselrijke waterbodem en de gemeten fosforgehalten in de waterbodem zijn hoog (1400 mg/kg.dg). Baggeren kan zinvol zijn, maar is ook een risico voor het vergroten van de fosforbelasting uit wellen.</t>
  </si>
  <si>
    <t xml:space="preserve">Habitatgeschiktheid vormt een probleem. De mediane waterdiepte is 40 cm. Dit is voldoende diep voor een goed ontwikkelde vegetatiegemeenschap. Een deel van de watergangen in deze polder zijn wel ondiep en bevatten veel slib. Baggeren kan hier zinvol zijn. De oevertaluds van de sloten zijn in ongeveer de helft van de watergangen te steil (&gt; 40°). </t>
  </si>
  <si>
    <t>Memo WSI (2012)</t>
  </si>
  <si>
    <t>Breukelen Noord, Breukelen Noord</t>
  </si>
  <si>
    <t>In 6460-EAG-2: De gemiddelde bedekking met waterplanten is redelijk (15). De bedekking met kroos (95) is hoog. Er is weinig FLAB  ().</t>
  </si>
  <si>
    <t>In 6450-EAG-1: De score op de maatlat Waterflora vertoont een positieve trend (0.12 ekr per planperiode tussen 2006 en 2019). In 6450-EAG-3: De score op de maatlat Waterflora vertoont een positieve trend (0.18 ekr per planperiode tussen 2006 en 2019).</t>
  </si>
  <si>
    <t>In 6460-EAG-2: Habitatgeschiktheid vormt een probleem omdat de waterdiepte te gering is. De mediane waterdiepte is kleiner dan 35 cm (0.1). De mediane dikte van het slib is 0.3. Wanneer de sliblaag wordt verwijderd zal de waterdiepte voldoende zijn voor een gezond ecosysteem. In 6460-EAG-1: Habitatgeschiktheid vormt een probleem omdat de waterdiepte te gering is. De mediane waterdiepte is kleiner dan 35 cm (0.325). De mediane dikte van het slib is 0.05. Wanneer de sliblaag wordt verwijderd zal de waterdiepte voldoende zijn voor een gezond ecosysteem.</t>
  </si>
  <si>
    <t>Hoeker- en Garstenpolder, bemalen gebied</t>
  </si>
  <si>
    <t>De polder is bijna geheel omringd door boezemwater. Aan de noord en oostkant wordt de polder begrensd door de Vecht, aan de westkant door het Amsterdam Rijnkanaal. Aan de zuidkant grenst het gebied aan de polder Holland, Sticht en Voorburg Oost.</t>
  </si>
  <si>
    <t>Matig</t>
  </si>
  <si>
    <t>Slecht tot goed. 46% van locaties heeft een goed ontwikkelde watervegetatie. 30% heeft overmatige kroosbedekking. Stikstof en fosforconcentraties zijn op veel locaties te hoog.</t>
  </si>
  <si>
    <t>In 6480-EAG-1: De score op de maatlat Waterflora vertoont een negatieve trend (-0.11 ekr per planperiode tussen 2006 en 2019). In 6480-EAG-2: De score op de maatlat Waterflora vertoont geen trend. In 6480-EAG-3: De score op de maatlat Waterflora vertoont een negatieve trend (-0.12 ekr per planperiode tussen 2006 en 2019).</t>
  </si>
  <si>
    <t>Beperken waterinlaat: automatiseren inlaat naar Inlaatwetering, reguleren hoogwatervoorzieingen (inlaten).</t>
  </si>
  <si>
    <t xml:space="preserve">Productiviteit water vormt mogelijk een probleem. De fosforbelasting ligt tussen de 7.4 en 7.9 mg/m2/dag. De kritische fosforbelasting is 16.9. Dit is berekend met het metamodel van PCditch. </t>
  </si>
  <si>
    <t xml:space="preserve">In 6480-EAG-2: Habitatgeschiktheid vormt een probleem omdat de waterdiepte te gering is. De mediane waterdiepte is kleiner dan 35 cm (0.3). De mediane dikte van het slib is 0.2. Wanneer de sliblaag wordt verwijderd zal de waterdiepte voldoende zijn voor een gezond ecosysteem. In 6480-EAG-3: Habitatgeschiktheid vormt lokaal een probleem omdat de waterdiepte te gering is. De mediane waterdiepte is (0.35). De mediane dikte van het slib is 0.1. </t>
  </si>
  <si>
    <t>Aetsveldse Polder west (Driemond), Driemond</t>
  </si>
  <si>
    <t>In 6490-EAG-1: De gemiddelde bedekking met waterplanten is redelijk (67.5). De bedekking met kroos (79.5) is hoog. Er is weinig FLAB  ().</t>
  </si>
  <si>
    <t>Habitatgeschiktheid vormt een probleem omdat de waterdiepte te gering is. De mediane waterdiepte is kleiner dan 35 cm (0.25). De mediane dikte van het slib is 0.25. Wanneer de sliblaag wordt verwijderd zal de waterdiepte voldoende zijn voor een gezond ecosysteem.</t>
  </si>
  <si>
    <t>Over-Diemen, elektriciteitscentrale</t>
  </si>
  <si>
    <t>Er is sprake van woekerende waterplanten. De gemiddelde bedekking is (82.5). De bedekking met kroos (52.5) is hoog. Er is weinig FLAB (0).</t>
  </si>
  <si>
    <t>Over-Diemen (Zeehoeve), Zeehoeve</t>
  </si>
  <si>
    <t>De gemiddelde bedekking met waterplanten is redelijk (0). De bedekking met kroos (1) is laag. Er is weinig FLAB .</t>
  </si>
  <si>
    <t>Bloemendalerpolder en Gemeenschapspolder Oost, bemalen</t>
  </si>
  <si>
    <t>Varieert</t>
  </si>
  <si>
    <t>In 6530-EAG-2: De gemiddelde bedekking met waterplanten is redelijk (52.5). De bedekking met kroos (17.5) is hoog. Er is weinig FLAB  (). In 6530-EAG-1: De gemiddelde bedekking met waterplanten is redelijk (20). De bedekking met kroos (55) is hoog. Er is weinig FLAB  ().</t>
  </si>
  <si>
    <t>In 6530-EAG-1: De score op de maatlat Waterflora vertoont geen trend.</t>
  </si>
  <si>
    <t>Lokaal dikke sliblaag, riooloverstorten, agrarische belasting</t>
  </si>
  <si>
    <t>Potentie is heel klein. Flexibel peil</t>
  </si>
  <si>
    <t xml:space="preserve">Productiviteit water vormt mogelijk een probleem. De fosforbelasting ligt tussen de 14.6 en 14.7 mg/m2/dag. De kritische fosforbelasting is 15.3. Dit is berekend met het metamodel van PCditch. </t>
  </si>
  <si>
    <t>Lokaal dikke sliblaag</t>
  </si>
  <si>
    <t>In 6530-EAG-2: Habitatgeschiktheid vormt een probleem omdat de waterdiepte te gering is. De mediane waterdiepte is kleiner dan 35 cm (0.2). De mediane dikte van het slib is 0.15. Wanneer de sliblaag wordt verwijderd zal de waterdiepte nog steeds te gering zijn voor een gezond ecosysteem. In 6530-EAG-1: Habitatgeschiktheid vormt een probleem omdat de waterdiepte te gering is. De mediane waterdiepte is kleiner dan 35 cm (0.275). De mediane dikte van het slib is 0.275. Wanneer de sliblaag wordt verwijderd zal de waterdiepte voldoende zijn voor een gezond ecosysteem.</t>
  </si>
  <si>
    <t>Diemen, Gooise Meren, Weesp</t>
  </si>
  <si>
    <t>Over-Diemen (noord), Over-Diemen (noord)</t>
  </si>
  <si>
    <t>Polder Broeckland, Polder Broeckland</t>
  </si>
  <si>
    <t>In 6570-EAG-1: De gemiddelde bedekking met waterplanten is redelijk (60). De bedekking met kroos (0.1) is laag . Er is weinig FLAB.</t>
  </si>
  <si>
    <t>In 6550-EAG-1: De score op de maatlat Waterflora vertoont een negatieve trend (-0.16 ekr per planperiode tussen 2006 en 2019). In 6550-EAG-2: De score op de maatlat Waterflora vertoont een negatieve trend (-0.36 ekr per planperiode tussen 2006 en 2019).</t>
  </si>
  <si>
    <t xml:space="preserve">Habitatgeschiktheid vormt geen probleem omdat de waterdiepte niet te gering is. De mediane waterdiepte is groter dan 35 cm (0.4). De mediane dikte van het slib is 0.075. </t>
  </si>
  <si>
    <t>Breukelen boezempeil, Breukelen boezempeil</t>
  </si>
  <si>
    <t>Rijnkade, Rijnkade</t>
  </si>
  <si>
    <t>In 6590-EAG-1: De gemiddelde bedekking met waterplanten is redelijk (0). De bedekking met kroos (47.5) is hoog. Er is weinig FLAB  ().</t>
  </si>
  <si>
    <t>Potentie is heel klein. Verminderen riooloverstorten, baggeren, vergroten wateroppervlak. Baggeren, bemestingsvrije zone's, natuurvriendelijk slootonderhoud, natuurvriendelijk inrichten sloten, beheer natuurvriendelijke oevers</t>
  </si>
  <si>
    <t>Habitatgeschiktheid vormt een probleem omdat de waterdiepte te gering is. De mediane waterdiepte is kleiner dan 35 cm (0.275). De mediane dikte van het slib is 0.15. Wanneer de sliblaag wordt verwijderd zal de waterdiepte voldoende zijn voor een gezond ecosysteem.</t>
  </si>
  <si>
    <t>Weesp</t>
  </si>
  <si>
    <t>Huizen (oost), Bijvanck en Vierde Kwadrant</t>
  </si>
  <si>
    <t>In 7020-EAG-1: De gemiddelde bedekking met waterplanten is redelijk (65). De bedekking met kroos (0.05) is laag. Er is weinig FLAB.</t>
  </si>
  <si>
    <t>In 7010-EAG-1: De score op de maatlat Waterflora vertoont een negatieve trend (-0.1 ekr per planperiode tussen 2006 en 2019).</t>
  </si>
  <si>
    <t xml:space="preserve">Habitatgeschiktheid vormt geen probleem omdat de waterdiepte niet te gering is. De mediane waterdiepte is groter dan 35 cm (0.5). De mediane dikte van het slib is 0.1. </t>
  </si>
  <si>
    <t>Blaricum, Eemnes, Huizen</t>
  </si>
  <si>
    <t>Buitendijksgebied Naarden en Muiderberg, Buitendijksgebied Naarden en Muiderberg</t>
  </si>
  <si>
    <t>NVT</t>
  </si>
  <si>
    <t>De gemiddelde bedekking met waterplanten is redelijk (20). De bedekking met kroos (0) is laag. Er is weinig FLAB .</t>
  </si>
  <si>
    <t>Eiland Zeeburg, Eiland Zeeburg</t>
  </si>
  <si>
    <t>In 7040-EAG-1: De gemiddelde bedekking met waterplanten is redelijk (15). De bedekking met kroos (0.55) is laag. Er is weinig FLAB.</t>
  </si>
  <si>
    <t>In 7040-EAG-1: De score op de maatlat Waterflora vertoont een negatieve trend (-0.26 ekr per planperiode tussen 2006 en 2019).</t>
  </si>
  <si>
    <t xml:space="preserve">Habitatgeschiktheid vormt lokaal een probleem omdat de waterdiepte te gering is. De mediane waterdiepte is (0.35). De mediane dikte van het slib is 0.075. </t>
  </si>
  <si>
    <t>Haveneiland, Haveneiland</t>
  </si>
  <si>
    <t>In 7050-EAG-1: De gemiddelde bedekking met waterplanten is redelijk (0). De bedekking met kroos (0) is laag. Er is weinig FLAB.</t>
  </si>
  <si>
    <t>In 7050-EAG-1: De score op de maatlat Waterflora vertoont een negatieve trend (-0.16 ekr per planperiode tussen 2006 en 2019).</t>
  </si>
  <si>
    <t>Steigereiland, Steigereiland</t>
  </si>
  <si>
    <t>In 7060-EAG-1: De gemiddelde bedekking met waterplanten is redelijk (20). De bedekking met kroos (0) is laag. Er is weinig FLAB.</t>
  </si>
  <si>
    <t>Productiviteit water vormt geen probleem. De fosforbelasting ligt tussen de 0.7 en 1.1 mg/m2/dag. Er bloeien geen algen, maar is lokaal wel veel FLAB aanwezig.</t>
  </si>
  <si>
    <t>Eiland Zeeburg (oost), Eiland Zeeburg (oost)</t>
  </si>
  <si>
    <t>Uitstroom gemaal Zeeburg, Uitstroom gemaal Zeeburg</t>
  </si>
  <si>
    <t>Huizen (west), Kwelvijvers</t>
  </si>
  <si>
    <t>In 7100-EAG-1: De gemiddelde bedekking met waterplanten is redelijk (12.55). De bedekking met kroos (0.05) is laag. Er is weinig FLAB. In 7100-EAG-2: De gemiddelde bedekking met waterplanten is redelijk (12.5). De bedekking met kroos (2.55) is hoog. Er is weinig FLAB.</t>
  </si>
  <si>
    <t xml:space="preserve">In 7100-EAG-1: Habitatgeschiktheid vormt geen probleem omdat de waterdiepte niet te gering is. De mediane waterdiepte is groter dan 35 cm (0.5). De mediane dikte van het slib is 0.1.  In 7100-EAG-2: Habitatgeschiktheid vormt geen probleem omdat de waterdiepte niet te gering is. De mediane waterdiepte is groter dan 35 cm (0.7). De mediane dikte van het slib is 0.1. </t>
  </si>
  <si>
    <t>Blaricum, Huizen</t>
  </si>
  <si>
    <t>Eiland Zeeburg (zuid), Eiland Zeeburg (zuid)</t>
  </si>
  <si>
    <t>De Lange Bretten, natuurgebied</t>
  </si>
  <si>
    <t>Bij de aanleg van de Haarlemmertrekvaart werden de Osdorperbinnenpolder en de Middelveldsche Polder doorsneden. De noordelijke delen werden afgescheiden en gingen verder onder de namen Spieringhorner Binnenpolder en Huis De Bretten. In het huidige spraakgebruik worden de bemalen gronden tussen de primaire waterkering en de spoorlijn Amsterdam-Haarlem De Lange Bretten genoemd. In het zoneringsplan wordt de Brettenzone beschreven als één van de laatste stukjes struinnatuur van Amsterdam die een groene scheg vormt die Amsterdam inloopt vanuit het westen.</t>
  </si>
  <si>
    <t>De fysisch-chemische waterkwaliteit in De Lange Bretten is matig. Bij het gemaal worden relatief hoge fosfaatgehalten gemeten (ordegrootte 0,7 mg P/l). De stikstofgehalten zijn relatief laag.</t>
  </si>
  <si>
    <t>In 8010-EAG-1: De score op de maatlat Waterflora vertoont geen trend. In 8010-EAG-2: De score op de maatlat Waterflora vertoont geen trend.</t>
  </si>
  <si>
    <t>Visvriendelijke pompen gebruiken bij renovatie gemalen</t>
  </si>
  <si>
    <t>Met name fosfaatconcentratie is hoog. Belasting niet bekend.</t>
  </si>
  <si>
    <t>P-belasting door bodem te hoog.</t>
  </si>
  <si>
    <t xml:space="preserve">In 8010-EAG-1: Habitatgeschiktheid vormt geen probleem omdat de waterdiepte niet te gering is. De mediane waterdiepte is groter dan 35 cm (0.45). De mediane dikte van het slib is 0.25.  In 8010-EAG-2: Habitatgeschiktheid vormt geen probleem omdat de waterdiepte niet te gering is. De mediane waterdiepte is groter dan 35 cm (0.5). De mediane dikte van het slib is 0.1. </t>
  </si>
  <si>
    <t>Overbraker Binnenpolder, volkstuinen</t>
  </si>
  <si>
    <t>In 8020-EAG-2: De gemiddelde bedekking met waterplanten is redelijk (0.05). De bedekking met kroos (0.05) is laag. Er is weinig FLAB. In 8020-EAG-1: De gemiddelde bedekking met waterplanten is redelijk (0). De bedekking met kroos (0.1) is laag . Er is weinig FLAB.</t>
  </si>
  <si>
    <t>In 8020-EAG-1: De score op de maatlat Waterflora vertoont een negatieve trend (-0.09 ekr per planperiode tussen 2006 en 2019).</t>
  </si>
  <si>
    <t xml:space="preserve">Productiviteit water vormt mogelijk een probleem. De fosforbelasting ligt tussen de 11 en 40.3 mg/m2/dag. De kritische fosforbelasting is 14.7. Dit is berekend met het metamodel van PCditch. </t>
  </si>
  <si>
    <t xml:space="preserve">In 8020-EAG-2: Habitatgeschiktheid vormt geen probleem omdat de waterdiepte niet te gering is. De mediane waterdiepte is groter dan 35 cm (0.4). De mediane dikte van het slib is 0.05.  In 8020-EAG-1: Habitatgeschiktheid vormt geen probleem omdat de waterdiepte niet te gering is. De mediane waterdiepte is groter dan 35 cm (0.7). De mediane dikte van het slib is 0. </t>
  </si>
  <si>
    <t>Osdorperbinnenpolder, veenweide</t>
  </si>
  <si>
    <t>De Osdorperbinnenpolder bestaat uit een hoog en een laag gedeelte. Het hoge deel omringt een groot deel van het lage deel en bestaat uit een stuk veenweidegebied en langgerekte stroken lintbebouwing. De Osdorperbinnenpolder-hoog heeft een oppervlakte van 118 hectare waarvan 14% bestaat uit oppervlaktewater. Het huidige gebruik is extensief recreatie- en natuurgebied met het stadsdeel Nieuw-West als één van de grote grondeigenaren in het veenweidegebied. Langs de Osdorperweg bevindt zich bebouwing. De grond is hier hoofdzakelijk in gebruik als woongebied. Daarnaast zijn enkele percelen langs de Osdorperweg in gebruik als bedrijventerrein.</t>
  </si>
  <si>
    <t xml:space="preserve">Met name fosfaatconcentratie is hoog. </t>
  </si>
  <si>
    <t>In 8030-EAG-1: De score op de maatlat Waterflora vertoont geen trend. In 8030-EAG-2: De score op de maatlat Waterflora vertoont een negatieve trend (-0.16 ekr per planperiode tussen 2006 en 2019). Deze trend is gebaseerd op twee meetjaren. In 8030-EAG-5: De score op de maatlat Waterflora vertoont een negatieve trend (-0.15 ekr per planperiode tussen 2006 en 2019).</t>
  </si>
  <si>
    <t>Productiviteit water vormt een probleem. De fosforbelasting ligt tussen de 13.3 en 30.4 mg/m2/dag. De kritische fosforbelasting is 14.4. Dit is berekend met het metamodel van PCditch.</t>
  </si>
  <si>
    <t>Lichtklimaat vormt geen probleem, maar waterdiepte is te klein.</t>
  </si>
  <si>
    <t xml:space="preserve">In 8030-EAG-5: Habitatgeschiktheid vormt geen probleem omdat de waterdiepte niet te gering is. De mediane waterdiepte is groter dan 35 cm (0.5). De mediane dikte van het slib is 0.075.  In 8030-EAG-3: Habitatgeschiktheid vormt geen probleem omdat de waterdiepte niet te gering is. De mediane waterdiepte is groter dan 35 cm (0.7). De mediane dikte van het slib is 0. </t>
  </si>
  <si>
    <t>Amsterdam, Haarlemmermeer</t>
  </si>
  <si>
    <t>Osdorperbovenpolder, Osdorperbovenpolder</t>
  </si>
  <si>
    <t>De Osdorperbovenpolder ligt aan de westkant van Nieuw-West, tussen de Osdorperweg, de ringvaart van de Haarlemmermeer en de Wysentkade. In 1896 startte de uitvening van de Osdorperbovenpolder. Dat werk werd in 1920 afgerond. De bovenlaag bestaat nu uit veen en zware klei. De polder maakt deel uit van Tuinen van West: recreatief groengebied. Recent is de Westrandweg A5 door Rijkswaterstaat aangelegd. Stadsdeel Nieuw-West zal ten oosten van de Westrandweg een stuk Groene As realiseren, waar ook extra water voor wordt aangelegd.</t>
  </si>
  <si>
    <t>In 8040-EAG-1: De gemiddelde bedekking met waterplanten is slecht (0). De bedekking met kroos (1) is laag. Er is weinig FLAB. Stankklachten en stagnant water. Stikstof- en fosfaatconcentratie is hoog.</t>
  </si>
  <si>
    <t>In 8040-EAG-1: De score op de maatlat Waterflora vertoont een negatieve trend (-0.14 ekr per planperiode tussen 2006 en 2019).</t>
  </si>
  <si>
    <t>Nieuwe afvoer vanuit oostkant Osdorperbovenpolder naar Lutkemeerpolder. Visvriendelijke pompen gebruiken bij renovatie gemalen</t>
  </si>
  <si>
    <t>Productiviteit water vormt een probleem. De fosforbelasting ligt tussen de 31 en 41.5 mg/m2/dag. De kritische fosforbelasting is 15.4. Dit is berekend met het metamodel van PCditch.</t>
  </si>
  <si>
    <t xml:space="preserve">In 8040-EAG-1: Habitatgeschiktheid vormt een probleem omdat de waterdiepte te gering is. De mediane waterdiepte is kleiner dan 35 cm (0.3). De mediane dikte van het slib is 0.05. Wanneer de sliblaag wordt verwijderd zal de waterdiepte nog steeds te gering zijn voor een gezond ecosysteem. In 8040-EAG-2: Habitatgeschiktheid vormt geen probleem omdat de waterdiepte niet te gering is. De mediane waterdiepte is groter dan 35 cm (0.6). De mediane dikte van het slib is 0.15. </t>
  </si>
  <si>
    <t>Lutkemeerpolder, Bisschopsmuts</t>
  </si>
  <si>
    <t>In 1864-1865 is het Lutkemeer drooggelegd. De Lutkemeerpolder is de laagst gelegen polder van Amsterdam.</t>
  </si>
  <si>
    <t>In 8050-EAG-1: De gemiddelde bedekking met waterplanten is redelijk (0.55). De bedekking met kroos (0.05) is laag. Er is weinig FLAB . In 8050-EAG-2: De gemiddelde bedekking met waterplanten is redelijk (0.1). De bedekking met kroos (2.5) is hoog. Er is weinig FLAB. De chemische kwaliteit is redelijk, met name fosfor is te hoog.</t>
  </si>
  <si>
    <t>In 8050-EAG-2: De score op de maatlat Waterflora vertoont een positieve trend (0.18 ekr per planperiode tussen 2006 en 2019).</t>
  </si>
  <si>
    <t>Productiviteit water vormt geen probleem. De fosforbelasting ligt tussen de 6.9 en 14.5 mg/m2/dag. De kritische fosforbelasting is 14.8. Dit is berekend met het metamodel van PCditch.</t>
  </si>
  <si>
    <t>Lichtklimaat vormt geen probleem, maar de waterdiepte is te klein. Bij vergroten waterdiepte wordt het lichtklimaat ..</t>
  </si>
  <si>
    <t xml:space="preserve">In 8050-EAG-2: Habitatgeschiktheid vormt geen probleem omdat de waterdiepte niet te gering is. De mediane waterdiepte is groter dan 35 cm (0.5). De mediane dikte van het slib is 0.  In 8050-EAG-3: Habitatgeschiktheid vormt geen probleem omdat de waterdiepte niet te gering is. De mediane waterdiepte is groter dan 35 cm (0.55). De mediane dikte van het slib is 0.05. </t>
  </si>
  <si>
    <t>Middelveldse Akerpolder, polder</t>
  </si>
  <si>
    <t>Oorspronkelijk was de Middelveldsche Akerpolder een veenweidegebied tussen de Osdorperweg en het Haarlemmermeer. Tussen 1876 en 1896 werd het gebied uitgeveend. In de 20e eeuw werd de polder voornamelijk gebruikt als tuinbouwgebied. In de jaren zestig werd het meest westelijke deel van Tuinstad Osdorp (de wijk De Punt, ook wel Bisschopsmuts genoemd) in deze polder gebouwd. Vanaf eind jaren tachtig werd de polder verder volgebouwd met de wijk De Aker. In 2004 was deze wijk voltooid en daarmee de polder vrijwel geheel bebouwd.</t>
  </si>
  <si>
    <t xml:space="preserve">In de zomer treedt in het zuidoostelijke deel van de polder vaak kroosvorming op en groeien sloten helemaal dicht. Dit veroorzaakt na verloop van tijd ook stank-klachten. Waar geen kroos is, is het doorzicht redelijk goed. Omdat het verwijderen van kroos alleen symptoombestrijding is en hoge kosten met zich meebrengt, leidt dit niet tot een maatregel. In 2019 staat onderhoudsbaggeren gepland. In de Bonhöffersingel ontstaat bij warm weer botulisme. Met name fosfaatconcentratie is hoog. 
Het oppervlaktewater kleurt geel door een (niet gedichte) wel nabij de Valuta-boulevard/de Zuiderakerweg. Via een pijp die onder de bebouwing vandaan komt, loopt constant water de watergang in. De kwaliteit is in het verleden al onderzocht en is niet schadelijk gebleken. De gele kleur levert verder geen problemen op. Een maatregel wordt niet genomen. </t>
  </si>
  <si>
    <t>In 8060-EAG-1: De score op de maatlat Waterflora vertoont een negatieve trend (-0.27 ekr per planperiode tussen 2006 en 2019).</t>
  </si>
  <si>
    <t>Aanpassen van in- en uitlaatconstructie bij Kortewater. Visvriendelijke pompen gebruiken bij renovatie gemalen</t>
  </si>
  <si>
    <t>Productiviteit water vormt mogelijk een probleem. De fosforbelasting ligt tussen de 13.3 en 19.5 mg/m2/dag. De kritische fosforbelasting is 14.5. Dit is berekend met het metamodel van PCditch.</t>
  </si>
  <si>
    <t xml:space="preserve">Habitatgeschiktheid vormt geen probleem omdat de waterdiepte niet te gering is. De mediane waterdiepte is groter dan 35 cm (0.475). De mediane dikte van het slib is 0.05. </t>
  </si>
  <si>
    <t>Riekerpolder, Wielerbaan</t>
  </si>
  <si>
    <t>De Riekerpolder is een van de meer landelijke polders van Nieuw-West en ligt tussen de Sloterweg en het Nieuwe Meer.</t>
  </si>
  <si>
    <t xml:space="preserve">De inlaat vanuit de ringvaart van de Haarlemmermeer of de aanzuigende werking van het gemaal Ringvaartdijk veroorzaakt waterkwaliteitsproblemen (veel kroos) in de westhoek van de Riekerpolder bij het dorp Sloten. Ook liggen in de buurt ongerioleerde volkstuinparken die een negatieve invloed hebben op de waterkwaliteit. Met name fosfaatconcentratie is hoog. </t>
  </si>
  <si>
    <t>In 8080-EAG-2: De score op de maatlat Waterflora vertoont een negatieve trend (-0.14 ekr per planperiode tussen 2006 en 2019).</t>
  </si>
  <si>
    <t>Inlaten Riekerpolder optimaliseren. Visvriendelijke pompen gebruiken bij renovatie gemalen</t>
  </si>
  <si>
    <t>Productiviteit water vormt mogelijk een probleem. De fosforbelasting ligt tussen de 13.2 en 19.7 mg/m2/dag. De kritische fosforbelasting is 14.2. Dit is berekend met het metamodel van PCditch.</t>
  </si>
  <si>
    <t xml:space="preserve">In 8080-EAG-1: Habitatgeschiktheid vormt lokaal een probleem omdat de waterdiepte te gering is. De mediane waterdiepte is (0.35). De mediane dikte van het slib is 0.  In 8080-EAG-2: Habitatgeschiktheid vormt geen probleem omdat de waterdiepte niet te gering is. De mediane waterdiepte is groter dan 35 cm (0.5). De mediane dikte van het slib is 0.05. </t>
  </si>
  <si>
    <t>Nieuw-Sloten, Nieuw-Sloten</t>
  </si>
  <si>
    <t>In de tweede helft van de vijftiger jaren van de vorige eeuw is het tuinbouwgebied Sloten aangelegd. In 1987 heeft het tuinbouwgebied Sloten de bestemming woningbouw gekregen (beoogd Olympisch dorp) en is het centrale deel met zand opgehoogd. Tussen de polder Nieuw Sloten en het resterende deel dat nu wordt aangeduid als de polder Voormalig Tuinbouwgebied Sloten is toen een waterhuishoudkundige scheiding ingesteld . Halverwege de jaren negentig van de vorige eeuw was de polder Nieuw Sloten volgebouwd met een mengeling van laag-, middel- en hoogbouw. De polders liggen in het voormalige stadsdeel Slotervaart.</t>
  </si>
  <si>
    <t xml:space="preserve">Over de waterkwaliteit in de polder zijn weinig bijzonderheden bekend. Wel zijn in Nieuw Sloten de zomerconcentraties fosfaat relatief hoog en zijn de chlorideconcentraties juist lager. Met name fosfaatconcentratie is hoog. </t>
  </si>
  <si>
    <t>In 8090-EAG-1: De score op de maatlat Waterflora vertoont geen trend.</t>
  </si>
  <si>
    <t>Productiviteit water vormt een probleem. De fosforbelasting ligt tussen de 19.2 en 37.3 mg/m2/dag. De kritische fosforbelasting is 14.6. Dit is berekend met het metamodel van PCditch.</t>
  </si>
  <si>
    <t xml:space="preserve">In 8090-EAG-2: Habitatgeschiktheid vormt een probleem omdat de waterdiepte te gering is. De mediane waterdiepte is kleiner dan 35 cm (0.3). De mediane dikte van het slib is 0.1. Wanneer de sliblaag wordt verwijderd zal de waterdiepte voldoende zijn voor een gezond ecosysteem. In 8090-EAG-1: Habitatgeschiktheid vormt geen probleem omdat de waterdiepte niet te gering is. De mediane waterdiepte is groter dan 35 cm (0.5). De mediane dikte van het slib is 0.02. </t>
  </si>
  <si>
    <t>Begraafplaats Vredenhof</t>
  </si>
  <si>
    <t>In 8110-EAG-1: De gemiddelde bedekking met waterplanten is redelijk (0). De bedekking met kroos (0) is laag. Er is weinig FLAB.</t>
  </si>
  <si>
    <t>Habitatgeschiktheid vormt een probleem omdat de waterdiepte te gering is. De mediane waterdiepte is kleiner dan 35 cm (0.3). De mediane dikte van het slib is 0.1. Wanneer de sliblaag wordt verwijderd zal de waterdiepte voldoende zijn voor een gezond ecosysteem.</t>
  </si>
  <si>
    <t>Buiksloterdijk, Buiksloterdijk</t>
  </si>
  <si>
    <t>In 9010-EAG-1: De gemiddelde bedekking met waterplanten is redelijk (30). De bedekking met kroos (95) is hoog. Er is weinig FLAB  ().</t>
  </si>
  <si>
    <t>Florapark (noord), Florapark (noord)</t>
  </si>
  <si>
    <t>In 9020-EAG-1: De gemiddelde bedekking met waterplanten is redelijk (0). De bedekking met kroos (0) is laag. Er is weinig FLAB.</t>
  </si>
  <si>
    <t>Florapark (zuid), Florapark (zuid)</t>
  </si>
  <si>
    <t>In 9030-EAG-1: Er is sprake van woekerende waterplanten, vooral draadwieren. De gemiddelde bedekking is (100). De bedekking met kroos (0.1) is laag. Er is veel FLAB (25).</t>
  </si>
  <si>
    <t>Buiksloterweg, Buiksloterweg</t>
  </si>
  <si>
    <t>In 9040-EAG-1: De gemiddelde bedekking met waterplanten is redelijk (70). De bedekking met kroos (1) is laag. Er is weinig FLAB.</t>
  </si>
  <si>
    <t>Wiel Onderwal, Wiel Onderwal</t>
  </si>
  <si>
    <t>In 9801-EAG-1: De gemiddelde bedekking met waterplanten is redelijk (25). De bedekking met kroos (0.1) is laag . Er is weinig FLAB.</t>
  </si>
  <si>
    <t>Buitendijks gebied Muiderberg, Buitendijks gebied Muiderberg</t>
  </si>
  <si>
    <t>Geen EAG, lozend op riolering</t>
  </si>
  <si>
    <t>De gemiddelde bedekking met waterplanten is redelijk (65). De bedekking met kroos (0) is laag. Er is weinig FLAB .</t>
  </si>
  <si>
    <t>Middelpolder onder Amstelveen</t>
  </si>
  <si>
    <t>2110-EAG-1, 2110-EAG-2, 2110-EAG-3, 2110-EAG-4, 2110-EAG-6, 2110-EAG-8</t>
  </si>
  <si>
    <t>De gemiddelde bedekking met waterplanten is redelijk (15). De bedekking met kroos (2) is laag. Er is weinig FLAB .</t>
  </si>
  <si>
    <t>De score op de maatlat Waterflora vertoont een negatieve trend (-0.23 ekr per planperiode tussen 2006 en 2019).</t>
  </si>
  <si>
    <t>Productiviteit water vormt een probleem. De fosforbelasting ligt tussen de 8.7 en 9.3 mg/m2/dag. De kritische fosforbelasting is 14.9. Dit is berekend met het metamodel van PCditch.</t>
  </si>
  <si>
    <t>De waterbodem is voedselrijk (1.53kg/kg dg)</t>
  </si>
  <si>
    <t>In 2110-EAG-1: Habitatgeschiktheid vormt een probleem omdat de waterdiepte te gering is. De mediane waterdiepte is kleiner dan 35 cm (0.3). De mediane dikte van het slib is 0.15. Wanneer de sliblaag wordt verwijderd zal de waterdiepte voldoende zijn voor een gezond ecosysteem. In 2110-EAG-2: Habitatgeschiktheid vormt geen probleem omdat de waterdiepte niet te gering is. De mediane waterdiepte is groter dan 35 cm (0.7). De mediane dikte van het slib is 0.05.  In 2110-EAG-3: Habitatgeschiktheid vormt een probleem omdat de waterdiepte te gering is. De mediane waterdiepte is kleiner dan 35 cm (0.3). De mediane dikte van het slib is 0.225. Wanneer de sliblaag wordt verwijderd zal de waterdiepte voldoende zijn voor een gezond ecosysteem. In 2110-EAG-4: Habitatgeschiktheid vormt een probleem omdat de waterdiepte te gering is. De mediane waterdiepte is kleiner dan 35 cm (0.3). De mediane dikte van het slib is 0.3. Wanneer de sliblaag wordt verwijderd zal de waterdiepte voldoende zijn voor een gezond ecosysteem. In 2110-EAG-6: Habitatgeschiktheid vormt een probleem omdat de waterdiepte te gering is. De mediane waterdiepte is kleiner dan 35 cm (0.275). De mediane dikte van het slib is 0.1. Wanneer de sliblaag wordt verwijderd zal de waterdiepte voldoende zijn voor een gezond ecosysteem.</t>
  </si>
  <si>
    <t>Amstelveen</t>
  </si>
  <si>
    <t>Middelpolder onder Amstelveen, stedelijk</t>
  </si>
  <si>
    <t>2110-EAG-5, 2110-EAG-7</t>
  </si>
  <si>
    <t>De gemiddelde bedekking met waterplanten is redelijk (30). De bedekking met kroos () is hoog. Er is weinig FLAB .</t>
  </si>
  <si>
    <t>De score op de maatlat Waterflora vertoont geen trend.</t>
  </si>
  <si>
    <t xml:space="preserve">In 2110-EAG-5: Habitatgeschiktheid vormt geen probleem omdat de waterdiepte niet te gering is. De mediane waterdiepte is groter dan 35 cm (0.7). De mediane dikte van het slib is 0.  In 2110-EAG-2: Habitatgeschiktheid vormt geen probleem omdat de waterdiepte niet te gering is. De mediane waterdiepte is groter dan 35 cm (0.7). De mediane dikte van het slib is 0.05. </t>
  </si>
  <si>
    <t>Bovenkerkerpolder, Amsteldijk Zuid</t>
  </si>
  <si>
    <t>2120-EAG-2</t>
  </si>
  <si>
    <t>De gemiddelde bedekking met waterplanten is laag (1). De bedekking met kroos () is hoog. Er is weinig FLAB .</t>
  </si>
  <si>
    <t>De score op de maatlat Waterflora vertoont een positieve trend (0.09 ekr per planperiode tussen 2006 en 2019).</t>
  </si>
  <si>
    <t>Teveel voedingsstoffen, te ondiepe sloten, teveel bagger. Steile slootkanten, verkeerd onderhoud.</t>
  </si>
  <si>
    <t>Baggeren, minder bemesten, beperken afspoeling, verminderen inlaatwater, saneren overstorten, bomen verwijderen, samenstelling vispopulatie aanpassen, aanleggen natuurvriendelijke oevers, onderhoud afstemmen op behoud en ontwikkeling waternatuur, verminderen lozing uit kassen.</t>
  </si>
  <si>
    <t>Productiviteit water vormt een probleem. De fosforbelasting ligt tussen de 12.6 en 19.3 mg/m2/dag. De kritische fosforbelasting is 14.5. Dit is berekend met het metamodel van PCditch.</t>
  </si>
  <si>
    <t>Habitatgeschiktheid vormt een probleem omdat de waterdiepte te gering is. De mediane waterdiepte is kleiner dan 35 cm (0.15). De mediane dikte van het slib is 0.25. Wanneer de sliblaag wordt verwijderd zal de waterdiepte voldoende zijn voor een gezond ecosysteem.</t>
  </si>
  <si>
    <t>Bovenkerkerpolder, Amstelveen</t>
  </si>
  <si>
    <t>2120-EAG-3</t>
  </si>
  <si>
    <t>De gemiddelde bedekking met waterplanten is redelijk (20). De bedekking met kroos (0.05) is laag. Er is weinig FLAB .</t>
  </si>
  <si>
    <t xml:space="preserve">In 2120-EAG-3: Habitatgeschiktheid vormt geen probleem omdat de waterdiepte niet te gering is. De mediane waterdiepte is groter dan 35 cm (0.45). De mediane dikte van het slib is 0. </t>
  </si>
  <si>
    <t>Noorder Legmeerpolder, Stedelijk</t>
  </si>
  <si>
    <t>2130-EAG-2, 2130-EAG-3, 2130-EAG-4</t>
  </si>
  <si>
    <t>De gemiddelde bedekking met waterplanten is laag (1). De bedekking met kroos (46.5) is hoog. Er is weinig FLAB  ().</t>
  </si>
  <si>
    <t>Productiviteit water vormt een probleem. De fosforbelasting ligt tussen de 20.4 en 30.2 mg/m2/dag. De kritische fosforbelasting is 16.3. Dit is berekend met het metamodel van PCditch.</t>
  </si>
  <si>
    <t xml:space="preserve">In 2130-EAG-3: Habitatgeschiktheid vormt geen probleem omdat de waterdiepte niet te gering is. De mediane waterdiepte is groter dan 35 cm (0.6). De mediane dikte van het slib is 0. </t>
  </si>
  <si>
    <t>Aalsmeer, Amstelveen</t>
  </si>
  <si>
    <t>Uithoornsche Polder, Landelijk</t>
  </si>
  <si>
    <t>2140-EAG-1, 2140-EAG-5, 2140-EAG-6</t>
  </si>
  <si>
    <t>De gemiddelde bedekking met waterplanten is redelijk (55). De bedekking met kroos (15) is hoog. Er is weinig FLAB  ().</t>
  </si>
  <si>
    <t>Uithoorn</t>
  </si>
  <si>
    <t>Uithoornsche Polder, Uithoornse Polder zuid</t>
  </si>
  <si>
    <t>Er is sprake van woekerende waterplanten. De gemiddelde bedekking is (90). De bedekking met kroos (8) is laag. Er is weinig FLAB (5).</t>
  </si>
  <si>
    <t>Habitatgeschiktheid vormt een probleem omdat de waterdiepte te gering is. De mediane waterdiepte is kleiner dan 35 cm (0.2). De mediane dikte van het slib is 0.4. Wanneer de sliblaag wordt verwijderd zal de waterdiepte voldoende zijn voor een gezond ecosysteem.</t>
  </si>
  <si>
    <t>Uithoornsche Polder, Zijdelmeer</t>
  </si>
  <si>
    <t>2140-EAG-3</t>
  </si>
  <si>
    <t>M25</t>
  </si>
  <si>
    <t xml:space="preserve">Het doel voor de ecologische kwaliteit is het realiseren van een goede ecologische toestand voor kleine ondiepe veenplassen (M25), met scores voor waterflora in het groen. Het doel in dit overig water is voorlopig gebaseerd op de  locaties waar de afgelopen 15 jaar de beste ecologische kwaliteit is gevonden in het gebied (90 percentiel van de ekr score tussen 2006 en 2019). </t>
  </si>
  <si>
    <t>De gemiddelde bedekking met waterplanten is redelijk (0.1). De bedekking met kroos (0.1) is laag . Er is weinig FLAB .</t>
  </si>
  <si>
    <t>De score op de maatlat Waterflora vertoont een negatieve trend (-0.77 ekr per planperiode tussen 2006 en 2019).</t>
  </si>
  <si>
    <t>Productiviteit water vormt een probleem. De fosforbelasting ligt tussen de 19.1 en 19.6 mg/m2/dag. De fosforbelasting/ kritische fosforbelasting is 15.2. Dit is berekend met het metamodel van PCditch.</t>
  </si>
  <si>
    <t>Uithoornsche Polder, Bebouwing Uithoorn-Zuid</t>
  </si>
  <si>
    <t>2140-EAG-4</t>
  </si>
  <si>
    <t>De gemiddelde bedekking met waterplanten is redelijk (27.5). De bedekking met kroos (2) is laag. Er is weinig FLAB .</t>
  </si>
  <si>
    <t>De score op de maatlat Waterflora vertoont een negatieve trend (-0.3 ekr per planperiode tussen 2006 en 2019).</t>
  </si>
  <si>
    <t>Productiviteit water vormt geen probleem. De fosforbelasting ligt tussen de 2.3 en 3.14 mg/m2/dag. De fosforbelasting/ kritische fosforbelasting is 13.1. Dit is berekend met het metamodel van PCditch.</t>
  </si>
  <si>
    <t>Habitatgeschiktheid vormt een probleem omdat de waterdiepte te gering is. De mediane waterdiepte is kleiner dan 35 cm (0.325). De mediane dikte van het slib is 0.15. Wanneer de sliblaag wordt verwijderd zal de waterdiepte voldoende zijn voor een gezond ecosysteem.</t>
  </si>
  <si>
    <t>Zuider Legmeerpolder, waterberging</t>
  </si>
  <si>
    <t>2150-EAG-1, 2150-EAG-3</t>
  </si>
  <si>
    <t>De score op de maatlat Waterflora vertoont een negatieve trend (-0.07 ekr per planperiode tussen 2006 en 2019).</t>
  </si>
  <si>
    <t>Productiviteit water vormt een probleem. De fosforbelasting ligt tussen de 35.4 en 45.9 mg/m2/dag. De kritische fosforbelasting is 16.6. Dit is berekend met het metamodel van PCditch.</t>
  </si>
  <si>
    <t xml:space="preserve">In 2150-EAG-3: Habitatgeschiktheid vormt geen probleem omdat de waterdiepte niet te gering is. De mediane waterdiepte is groter dan 35 cm (0.5). De mediane dikte van het slib is 0.02.  In 2150-EAG-2: Habitatgeschiktheid vormt geen probleem omdat de waterdiepte niet te gering is. De mediane waterdiepte is groter dan 35 cm (1.1). De mediane dikte van het slib is 0.05. </t>
  </si>
  <si>
    <t>Zuider Legmeerpolder, Kudelstaart</t>
  </si>
  <si>
    <t>2150-EAG-2</t>
  </si>
  <si>
    <t>De gemiddelde bedekking met waterplanten is redelijk (20.5). De bedekking met kroos () is hoog. Er is weinig FLAB .</t>
  </si>
  <si>
    <t>De score op de maatlat Waterflora vertoont een negatieve trend (-0.25 ekr per planperiode tussen 2006 en 2019). Deze trend is gebaseerd op twee meetjaren.</t>
  </si>
  <si>
    <t xml:space="preserve">Habitatgeschiktheid vormt geen probleem omdat de waterdiepte niet te gering is. De mediane waterdiepte is groter dan 35 cm (1.1). De mediane dikte van het slib is 0.05. </t>
  </si>
  <si>
    <t>Aalsmeer</t>
  </si>
  <si>
    <t>Zuid Bijlmer, Gaasperdam</t>
  </si>
  <si>
    <t>2220-EAG-2</t>
  </si>
  <si>
    <t>M1b</t>
  </si>
  <si>
    <t xml:space="preserve">Het doel voor de ecologische kwaliteit is het realiseren van een goede ecologische toestand voor zoute sloten met een minerale bodem (M1b), met scores voor waterflora in het groen. Het doel in dit overig water is voorlopig gebaseerd op de  locaties waar de afgelopen 15 jaar de beste ecologische kwaliteit is gevonden in het gebied (90 percentiel van de ekr score tussen 2006 en 2019). </t>
  </si>
  <si>
    <t>De gemiddelde bedekking met waterplanten is redelijk (72.5). De bedekking met kroos () is hoog. Er is weinig FLAB .</t>
  </si>
  <si>
    <t>De score op de maatlat Waterflora vertoont een negatieve trend (-0.26 ekr per planperiode tussen 2006 en 2019).</t>
  </si>
  <si>
    <t>Productiviteit water vormt geen probleem. De fosforbelasting ligt tussen de 3.8 en 3.89 mg/m2/dag. De fosforbelasting/ kritische fosforbelasting is 7.9. Dit is berekend met het metamodel van PCditch.</t>
  </si>
  <si>
    <t>Amsterdam, De Ronde Venen</t>
  </si>
  <si>
    <t>Zuid Bijlmer, Recreatiegebied De Hoge Dijk</t>
  </si>
  <si>
    <t>2220-EAG-3</t>
  </si>
  <si>
    <t>De gemiddelde bedekking met waterplanten is redelijk (30). De bedekking met kroos (10) is hoog. Er is weinig FLAB .</t>
  </si>
  <si>
    <t>De score op de maatlat Waterflora vertoont een negatieve trend (-1 ekr per planperiode tussen 2006 en 2019). Deze trend is gebaseerd op twee meetjaren.</t>
  </si>
  <si>
    <t>Productiviteit water vormt een probleem. Er bloeien blauwalgen.</t>
  </si>
  <si>
    <t xml:space="preserve">Habitatgeschiktheid vormt geen probleem omdat de waterdiepte niet te gering is. De mediane waterdiepte is groter dan 35 cm (1). De mediane dikte van het slib is 0.25. </t>
  </si>
  <si>
    <t>Zuid Bijlmer, Gaasperpark</t>
  </si>
  <si>
    <t>2220-EAG-4</t>
  </si>
  <si>
    <t>De gemiddelde bedekking met waterplanten is redelijk (70). De bedekking met kroos () is hoog. Er is weinig FLAB .</t>
  </si>
  <si>
    <t xml:space="preserve">Habitatgeschiktheid vormt geen probleem omdat de waterdiepte niet te gering is. De mediane waterdiepte is groter dan 35 cm (0.45). De mediane dikte van het slib is 0. </t>
  </si>
  <si>
    <t>Broekzijdse Polder, landelijk</t>
  </si>
  <si>
    <t>2230-EAG-1</t>
  </si>
  <si>
    <t>De gemiddelde bedekking met waterplanten is redelijk (75). De bedekking met kroos (1) is laag. Er is weinig FLAB .</t>
  </si>
  <si>
    <t>De score op de maatlat Waterflora vertoont een negatieve trend (-0.25 ekr per planperiode tussen 2006 en 2019).</t>
  </si>
  <si>
    <t>Productiviteit water vormt mogelijk een probleem. De fosforbelasting ligt tussen de 10 en 25.4 mg/m2/dag. De kritische fosforbelasting is 14.8. Dit is berekend met het metamodel van PCditch.</t>
  </si>
  <si>
    <t>Broekzijdse Polder, Abcoude</t>
  </si>
  <si>
    <t>2230-EAG-2</t>
  </si>
  <si>
    <t>De gemiddelde bedekking met waterplanten is laag (0.1). De bedekking met kroos (1) is laag. Er is weinig FLAB .</t>
  </si>
  <si>
    <t>Polder de Nieuwe Bullewijk en Holendrechter- en Bullewijker Polder noord, Landelijk</t>
  </si>
  <si>
    <t>2250-EAG-2, 2250-EAG-5, 2250-EAG-6, 2250-EAG-7</t>
  </si>
  <si>
    <t>De gemiddelde bedekking met waterplanten is redelijk (16.5). De bedekking met kroos (15.05) is hoog. Er is weinig FLAB  ().</t>
  </si>
  <si>
    <t>Productiviteit water vormt mogelijk een probleem. De fosforbelasting ligt tussen de 10.5 en 37.6 mg/m2/dag. De kritische fosforbelasting is 15.3. Dit is berekend met het metamodel van PCditch.</t>
  </si>
  <si>
    <t>Polder de Nieuwe Bullewijk en Holendrechter- en Bullewijker Polder noord, Ouderkerk aan de Amstel</t>
  </si>
  <si>
    <t>2250-EAG-3</t>
  </si>
  <si>
    <t>De gemiddelde bedekking met waterplanten is redelijk (50). De bedekking met kroos () is hoog. Er is weinig FLAB .</t>
  </si>
  <si>
    <t>De score op de maatlat Waterflora vertoont een negatieve trend (-0.43 ekr per planperiode tussen 2006 en 2019). Deze trend is gebaseerd op twee meetjaren.</t>
  </si>
  <si>
    <t xml:space="preserve">Habitatgeschiktheid vormt geen probleem omdat de waterdiepte niet te gering is. De mediane waterdiepte is groter dan 35 cm (0.525). De mediane dikte van het slib is 0. </t>
  </si>
  <si>
    <t>Polder de Nieuwe Bullewijk en Holendrechter- en Bullewijker Polder noord, Bullewijk en AMC</t>
  </si>
  <si>
    <t>2250-EAG-4</t>
  </si>
  <si>
    <t>Gemeenschapspolder West, landelijk</t>
  </si>
  <si>
    <t>De gemiddelde bedekking met waterplanten is redelijk (50). De bedekking met kroos (5) is laag. Er is weinig FLAB .</t>
  </si>
  <si>
    <t>De score op de maatlat Waterflora vertoont een negatieve trend (-0.17 ekr per planperiode tussen 2006 en 2019). Deze trend is gebaseerd op twee meetjaren.</t>
  </si>
  <si>
    <t>Productiviteit water vormt mogelijk een probleem. De fosforbelasting ligt tussen de 9.2 en 25.7 mg/m2/dag. De kritische fosforbelasting is 14.9. Dit is berekend met het metamodel van PCditch.</t>
  </si>
  <si>
    <t>Habitatgeschiktheid vormt een probleem omdat de waterdiepte te gering is. De mediane waterdiepte is kleiner dan 35 cm (0.3). De mediane dikte van het slib is 0.15. Wanneer de sliblaag wordt verwijderd zal de waterdiepte voldoende zijn voor een gezond ecosysteem.</t>
  </si>
  <si>
    <t>Amsterdam, Diemen, Gooise Meren</t>
  </si>
  <si>
    <t>Gemeenschapspolder West, Driemond</t>
  </si>
  <si>
    <t>2310-EAG-2</t>
  </si>
  <si>
    <t>De gemiddelde bedekking met waterplanten is redelijk (17.5). De bedekking met kroos (48.5) is hoog. Er is weinig FLAB  ().</t>
  </si>
  <si>
    <t xml:space="preserve">Habitatgeschiktheid vormt geen probleem omdat de waterdiepte niet te gering is. De mediane waterdiepte is groter dan 35 cm (0.55). De mediane dikte van het slib is 0.2. </t>
  </si>
  <si>
    <t>Polder de Rondehoep,Ouderkerk aan de Amstel</t>
  </si>
  <si>
    <t>2400-EAG-6</t>
  </si>
  <si>
    <t>Er is sprake van woekerende waterplanten. De gemiddelde bedekking is (90). De bedekking met kroos (1) is laag. Er is weinig FLAB (10).</t>
  </si>
  <si>
    <t>De score op de maatlat Waterflora vertoont een positieve trend (0.08 ekr per planperiode tussen 2006 en 2019).</t>
  </si>
  <si>
    <t>Productiviteit water vormt een probleem. De fosforbelasting ligt tussen de 15.7 en 62.2 mg/m2/dag. De fosforbelasting/ kritische fosforbelasting is 16.1. Dit is berekend met het metamodel van PCditch.</t>
  </si>
  <si>
    <t>Polder Waardassacker en Holendrecht, Holendrechter polder</t>
  </si>
  <si>
    <t>2410-EAG-1, 2410-EAG-4</t>
  </si>
  <si>
    <t>De gemiddelde bedekking met waterplanten is redelijk (55). De bedekking met kroos (30) is hoog. Er is weinig FLAB  ().</t>
  </si>
  <si>
    <t>Productiviteit water vormt mogelijk een probleem. De fosforbelasting ligt tussen de 11.5 en 14.3 mg/m2/dag. De kritische fosforbelasting is 15.1. Dit is berekend met het metamodel van PCditch.</t>
  </si>
  <si>
    <t>In 2410-EAG-1: Habitatgeschiktheid vormt een probleem omdat de waterdiepte te gering is. De mediane waterdiepte is kleiner dan 35 cm (0.3). De mediane dikte van het slib is 0.3. Wanneer de sliblaag wordt verwijderd zal de waterdiepte voldoende zijn voor een gezond ecosysteem.</t>
  </si>
  <si>
    <t>Polder Waardassacker en Holendrecht, stedelijkgebied (noord)</t>
  </si>
  <si>
    <t>2410-EAG-2, 2410-EAG-3</t>
  </si>
  <si>
    <t>Er is sprake van woekerende waterplanten. De gemiddelde bedekking is (87.5). De bedekking met kroos (10) is laag. Er is weinig FLAB ().</t>
  </si>
  <si>
    <t xml:space="preserve">In 2410-EAG-3: Habitatgeschiktheid vormt geen probleem omdat de waterdiepte niet te gering is. De mediane waterdiepte is groter dan 35 cm (0.375). De mediane dikte van het slib is 0.075. </t>
  </si>
  <si>
    <t>Polder Groot Wilnis Vinkeveen, Overig</t>
  </si>
  <si>
    <t>2500-EAG-1</t>
  </si>
  <si>
    <t>De gemiddelde bedekking met waterplanten is redelijk (21). De bedekking met kroos (0.1) is laag . Er is weinig FLAB .</t>
  </si>
  <si>
    <t>De score op de maatlat Waterflora vertoont een positieve trend (0.12 ekr per planperiode tussen 2006 en 2019).</t>
  </si>
  <si>
    <t>Productiviteit water vormt een probleem. De fosforbelasting ligt tussen de 15.7 en 62.2 mg/m2/dag. De fosforbelasting/ kritische fosforbelasting is 6.4. Dit is berekend met het metamodel van PCditch.</t>
  </si>
  <si>
    <t xml:space="preserve">Habitatgeschiktheid vormt geen probleem omdat de waterdiepte niet te gering is. De mediane waterdiepte is groter dan 35 cm (0.7). De mediane dikte van het slib is 0.1. </t>
  </si>
  <si>
    <t>Armenland</t>
  </si>
  <si>
    <t>2510-EAG-2</t>
  </si>
  <si>
    <t>De gemiddelde bedekking met waterplanten is redelijk (7.5). De bedekking met kroos (0) is laag. Er is weinig FLAB .</t>
  </si>
  <si>
    <t>Productiviteit water vormt geen probleem. De fosforbelasting ligt tussen de 2.5 en 4 mg/m2/dag. De fosforbelasting/ kritische fosforbelasting is 14.1. Dit is berekend met het metamodel van PCditch.</t>
  </si>
  <si>
    <t>Groot Wilnis-Vinkeveen (zuid) en Polder Groot en Klein Oud-Aa, Heicop en Geer - KRW Waterlichaam</t>
  </si>
  <si>
    <t>2510-EAG-4, 2510-EAG-5</t>
  </si>
  <si>
    <t>Productiviteit water vormt geen probleem. De fosforbelasting ligt tussen de 4.6 en 4.61 mg/m2/dag. De fosforbelasting/ kritische fosforbelasting is 14. Dit is berekend met het metamodel van PCditch.</t>
  </si>
  <si>
    <t>Polder de Derde Bedijking, landelijk</t>
  </si>
  <si>
    <t>2520-EAG-1, 2520-EAG-3, 2520-EAG-4</t>
  </si>
  <si>
    <t>De gemiddelde bedekking met waterplanten is redelijk (60). De bedekking met kroos (10) is hoog. Er is weinig FLAB .</t>
  </si>
  <si>
    <t>De score op de maatlat Waterflora vertoont een positieve trend (0.06 ekr per planperiode tussen 2006 en 2019).</t>
  </si>
  <si>
    <t>Productiviteit water vormt mogelijk een probleem. De fosforbelasting ligt tussen de 13.3 en 34.6 mg/m2/dag. De kritische fosforbelasting is 14.7. Dit is berekend met het metamodel van PCditch.</t>
  </si>
  <si>
    <t xml:space="preserve">In 2520-EAG-4: Habitatgeschiktheid vormt geen probleem omdat de waterdiepte niet te gering is. De mediane waterdiepte is groter dan 35 cm (0.4). De mediane dikte van het slib is 0.125.  </t>
  </si>
  <si>
    <t>Polder de Derde Bedijking, stedelijk</t>
  </si>
  <si>
    <t>2520-EAG-2</t>
  </si>
  <si>
    <t>De gemiddelde bedekking met waterplanten is redelijk (30). De bedekking met kroos (1) is laag. Er is weinig FLAB .</t>
  </si>
  <si>
    <t>De score op de maatlat Waterflora vertoont een negatieve trend (-0.18 ekr per planperiode tussen 2006 en 2019).</t>
  </si>
  <si>
    <t xml:space="preserve">Habitatgeschiktheid vormt geen probleem omdat de waterdiepte niet te gering is. De mediane waterdiepte is groter dan 35 cm (0.65). De mediane dikte van het slib is 0.15. </t>
  </si>
  <si>
    <t>Polder Groot Mijdrecht en Polder de Eerste Bedijking (oost), natuurreservaat</t>
  </si>
  <si>
    <t>2540-EAG-2, 2540-EAG-3, 2540-EAG-5</t>
  </si>
  <si>
    <t>Er is sprake van woekerende waterplanten. De gemiddelde bedekking is (80). De bedekking met kroos () is laag. Er is weinig FLAB ().</t>
  </si>
  <si>
    <t>Productiviteit water vormt een probleem zodra de verblijftijd van het water lokaal toeneemt. De fosforbelasting ligt tussen de 46.4 en 88.1 mg/m2/dag. De kritische fosforbelasting kan hier niet worden bepaald door de zeer korte verblijftijd in dit systeem.</t>
  </si>
  <si>
    <t>In 2540-EAG-3: Habitatgeschiktheid vormt geen probleem omdat de waterdiepte niet te gering is. De mediane waterdiepte is groter dan 35 cm (0.4). De mediane dikte van het slib is 0.05.</t>
  </si>
  <si>
    <t>Polder Groot Mijdrecht en Polder de Eerste Bedijking (oost), stedelijk</t>
  </si>
  <si>
    <t>2540-EAG-4</t>
  </si>
  <si>
    <t>De gemiddelde bedekking met waterplanten is redelijk (10). De bedekking met kroos (0) is laag. Er is weinig FLAB .</t>
  </si>
  <si>
    <t>Noorderpolder of Botshol (zuid en west), Noorderpolder (oost)</t>
  </si>
  <si>
    <t>2550-EAG-4</t>
  </si>
  <si>
    <t>Er is sprake van woekerende waterplanten. De gemiddelde bedekking is (85). De bedekking met kroos (0.1) is laag. Er is weinig FLAB ().</t>
  </si>
  <si>
    <t>De score op de maatlat Waterflora vertoont een negatieve trend (-0.19 ekr per planperiode tussen 2006 en 2019).</t>
  </si>
  <si>
    <t>Productiviteit water vormt geen probleem. De fosforbelasting ligt tussen de 1 en 1.4 mg/m2/dag. De fosforbelasting/ kritische fosforbelasting is 1.3. Dit is berekend met het metamodel van PClake.</t>
  </si>
  <si>
    <t xml:space="preserve">Habitatgeschiktheid vormt geen probleem omdat de waterdiepte niet te gering is. De mediane waterdiepte is groter dan 35 cm (1.15). De mediane dikte van het slib is 0.3. </t>
  </si>
  <si>
    <t>Noorderpolder of Botshol (zuid en west), Noorderpolder (west)</t>
  </si>
  <si>
    <t>2550-EAG-5</t>
  </si>
  <si>
    <t>Er is sprake van woekerende waterplanten. De gemiddelde bedekking is (85). De bedekking met kroos (0) is laag. Er is weinig FLAB ().</t>
  </si>
  <si>
    <t>Productiviteit water vormt mogelijk een probleem. De fosforbelasting ligt tussen de 1.3 en 21.9 mg/m2/dag. De kritische fosforbelasting is 10.4. Dit is berekend met het metamodel van PCditch.</t>
  </si>
  <si>
    <t>Habitatgeschiktheid vormt een probleem omdat de waterdiepte te gering is. De mediane waterdiepte is kleiner dan 35 cm (0.3). De mediane dikte van het slib is 0.4. Wanneer de sliblaag wordt verwijderd zal de waterdiepte voldoende zijn voor een gezond ecosysteem.</t>
  </si>
  <si>
    <t>Polder Zevenhoven, Oude Nieuwveenseweg</t>
  </si>
  <si>
    <t>2600-EAG-2, 2600-EAG-3, 2600-EAG-4, 2600-EAG-9</t>
  </si>
  <si>
    <t>De gemiddelde bedekking met waterplanten is redelijk (32.55). De bedekking met kroos (52.5) is hoog. Er is weinig FLAB  ().</t>
  </si>
  <si>
    <t>De score op de maatlat Waterflora vertoont een negatieve trend (-0.47 ekr per planperiode tussen 2006 en 2019).</t>
  </si>
  <si>
    <t>Productiviteit water vormt mogelijk een probleem. De fosforbelasting ligt tussen de 22.2 en 38.9 mg/m2/dag. De kritische fosforbelasting is 16.6. Dit is berekend met het metamodel van PCditch.</t>
  </si>
  <si>
    <t>In 2600-EAG-1: Habitatgeschiktheid vormt een probleem omdat de waterdiepte te gering is. De mediane waterdiepte is kleiner dan 35 cm (0.3). De mediane dikte van het slib is 0.1. Wanneer de sliblaag wordt verwijderd zal de waterdiepte voldoende zijn voor een gezond ecosysteem. In 2600-EAG-5: Habitatgeschiktheid vormt een probleem omdat de waterdiepte te gering is. De mediane waterdiepte is kleiner dan 35 cm (0.3). De mediane dikte van het slib is 0.1. Wanneer de sliblaag wordt verwijderd zal de waterdiepte voldoende zijn voor een gezond ecosysteem.</t>
  </si>
  <si>
    <t>Noordse Buurt en Westveense Polder, Noordse buurt</t>
  </si>
  <si>
    <t>2630-EAG-1, 2630-EAG-2</t>
  </si>
  <si>
    <t>De gemiddelde bedekking met waterplanten is redelijk (50). De bedekking met kroos (29) is hoog. Er is weinig FLAB  ().</t>
  </si>
  <si>
    <t>Productiviteit water vormt een probleem. De fosforbelasting ligt tussen de 27.2 en 27.3 mg/m2/dag. De kritische fosforbelasting is 16.7. Dit is berekend met het metamodel van PCditch.</t>
  </si>
  <si>
    <t xml:space="preserve">In 2630-EAG-2: Habitatgeschiktheid vormt een probleem omdat de waterdiepte te gering is. De mediane waterdiepte is kleiner dan 35 cm (0.3). De mediane dikte van het slib is 0.4. Wanneer de sliblaag wordt verwijderd zal de waterdiepte voldoende zijn voor een gezond ecosysteem. In 2630-EAG-1: Habitatgeschiktheid vormt geen probleem omdat de waterdiepte niet te gering is. De mediane waterdiepte is groter dan 35 cm (0.375). De mediane dikte van het slib is 0.1. </t>
  </si>
  <si>
    <t>Vechtboezem, stedelijk gebied Maarssen</t>
  </si>
  <si>
    <t>3000-EAG-5</t>
  </si>
  <si>
    <t>De gemiddelde bedekking met waterplanten is redelijk (20). De bedekking met kroos (30) is hoog. Er is weinig FLAB  ().</t>
  </si>
  <si>
    <t>De score op de maatlat Waterflora vertoont een positieve trend (0.07 ekr per planperiode tussen 2006 en 2019).</t>
  </si>
  <si>
    <t xml:space="preserve">Habitatgeschiktheid vormt geen probleem omdat de waterdiepte niet te gering is. De mediane waterdiepte is groter dan 35 cm (0.6). De mediane dikte van het slib is 0.1. </t>
  </si>
  <si>
    <t>Noorder- of Rietpolder (De Krijgsman), landelijk</t>
  </si>
  <si>
    <t>3020-EAG-1</t>
  </si>
  <si>
    <t>De gemiddelde bedekking met waterplanten is redelijk (50). De bedekking met kroos (87.5) is hoog. Er is weinig FLAB  ().</t>
  </si>
  <si>
    <t>Productiviteit water vormt mogelijk een probleem. De fosforbelasting ligt tussen de 5.8 en 6.2 mg/m2/dag. De kritische fosforbelasting is 14.2. Dit is berekend met het metamodel van PCditch.</t>
  </si>
  <si>
    <t xml:space="preserve">Habitatgeschiktheid vormt geen probleem omdat de waterdiepte niet te gering is. De mediane waterdiepte is groter dan 35 cm (0.375). De mediane dikte van het slib is 0.35. </t>
  </si>
  <si>
    <t>Noorder- of Rietpolder (De Krijgsman), Kruitfabriek eo</t>
  </si>
  <si>
    <t>3020-EAG-2</t>
  </si>
  <si>
    <t>De gemiddelde bedekking met waterplanten is redelijk (40). De bedekking met kroos (30) is hoog. Er is weinig FLAB  ().</t>
  </si>
  <si>
    <t>Habitatgeschiktheid vormt een probleem omdat de waterdiepte te gering is. De mediane waterdiepte is kleiner dan 35 cm (0.2). De mediane dikte van het slib is 0.3. Wanneer de sliblaag wordt verwijderd zal de waterdiepte voldoende zijn voor een gezond ecosysteem.</t>
  </si>
  <si>
    <t>Gemeenschapspolder zuid-oost, Gemeenschapspolder zuid-oost</t>
  </si>
  <si>
    <t>3050-EAG-1</t>
  </si>
  <si>
    <t>De gemiddelde bedekking met waterplanten is redelijk (55). De bedekking met kroos (95) is hoog. Er is weinig FLAB  ().</t>
  </si>
  <si>
    <t>De score op de maatlat Waterflora vertoont een negatieve trend (-0.05 ekr per planperiode tussen 2006 en 2019). Deze trend is gebaseerd op twee meetjaren.</t>
  </si>
  <si>
    <t>Productiviteit water vormt een probleem. De fosforbelasting ligt tussen de 16.9 en 30.8 mg/m2/dag. De fosforbelasting/ kritische fosforbelasting is 16.7. Dit is berekend met het metamodel van PCditch.</t>
  </si>
  <si>
    <t xml:space="preserve">Habitatgeschiktheid vormt geen probleem omdat de waterdiepte niet te gering is. De mediane waterdiepte is groter dan 35 cm (0.5). De mediane dikte van het slib is 0.2. </t>
  </si>
  <si>
    <t>Gemeenschapspolder zuid-oost, Bloemendalerpolder Weesp</t>
  </si>
  <si>
    <t>3050-EAG-2</t>
  </si>
  <si>
    <t>De gemiddelde bedekking met waterplanten is redelijk (45). De bedekking met kroos (47.55) is hoog. Er is weinig FLAB  ().</t>
  </si>
  <si>
    <t>Productiviteit water vormt een probleem. De fosforbelasting ligt tussen de 18.4 en 34.6 mg/m2/dag. De fosforbelasting/ kritische fosforbelasting is 16.8. Dit is berekend met het metamodel van PCditch.</t>
  </si>
  <si>
    <t xml:space="preserve">Habitatgeschiktheid vormt lokaal een probleem omdat de waterdiepte te gering is. De mediane waterdiepte is (0.35). De mediane dikte van het slib is 0.3. </t>
  </si>
  <si>
    <t>Naardermeer, Meerlanden</t>
  </si>
  <si>
    <t>3100-EAG-10</t>
  </si>
  <si>
    <t>De gemiddelde bedekking met waterplanten is redelijk (65). De bedekking met kroos () is hoog. Er is weinig FLAB .</t>
  </si>
  <si>
    <t>Natuurmonumenten</t>
  </si>
  <si>
    <t>Natuurmonumenten, provincie Noord-Holland</t>
  </si>
  <si>
    <t>LM_20201124, RD_20201211</t>
  </si>
  <si>
    <t>Nieuwe Keverdijksche Polder en Hilversumse Bovenmeent, Meerlanden, Landbouw ZO</t>
  </si>
  <si>
    <t>3110-EAG-1, 3110-EAG-2, 3110-EAG-3, 3110-EAG-5</t>
  </si>
  <si>
    <t>De gemiddelde bedekking met waterplanten is redelijk (70). De bedekking met kroos (0.5) is laag . Er is weinig FLAB .</t>
  </si>
  <si>
    <t>De score op de maatlat Waterflora vertoont een negatieve trend (-0.29 ekr per planperiode tussen 2006 en 2019).</t>
  </si>
  <si>
    <t>Productiviteit water vormt geen probleem. De fosforbelasting ligt tussen de 7.8 en 22.6 mg/m2/dag. De kritische fosforbelasting ligt rond de 15. Dit is berekend met het metamodel van PCditch.</t>
  </si>
  <si>
    <t>De waterbodem is voedselrijk (1.27kg/kg dg)</t>
  </si>
  <si>
    <t xml:space="preserve">In 3110-EAG-5: Habitatgeschiktheid vormt een probleem omdat de waterdiepte te gering is. De mediane waterdiepte is kleiner dan 35 cm (0.3). De mediane dikte van het slib is 0.225. Wanneer de sliblaag wordt verwijderd zal de waterdiepte voldoende zijn voor een gezond ecosysteem. </t>
  </si>
  <si>
    <t>Gooise Meren, Hilversum, Weesp</t>
  </si>
  <si>
    <t>Nieuwe Keverdijksche Polder en Hilversumse Bovenmeent, Aalscholverkolonie</t>
  </si>
  <si>
    <t>3110-EAG-4</t>
  </si>
  <si>
    <t>De gemiddelde bedekking met waterplanten is redelijk (50). De bedekking met kroos (95) is hoog. Er is weinig FLAB  ().</t>
  </si>
  <si>
    <t>De score op de maatlat Waterflora vertoont een negatieve trend (-0.28 ekr per planperiode tussen 2006 en 2019).</t>
  </si>
  <si>
    <t>De waterbodem is voedselrijk (1.1kg/kg dg)</t>
  </si>
  <si>
    <t xml:space="preserve">Habitatgeschiktheid vormt geen probleem omdat de waterdiepte niet te gering is. De mediane waterdiepte is groter dan 35 cm (0.55). De mediane dikte van het slib is 0.7. </t>
  </si>
  <si>
    <t>Spiegelpolder, Spiegelweg</t>
  </si>
  <si>
    <t>3200-EAG-2</t>
  </si>
  <si>
    <t>Het doel voor de ecologische kwaliteit is het realiseren van een goede ecologische toestand voor sloten met een veenbodem (M8), met scores voor waterflora in het groen. Het doel (0.6) in dit overig water is vastgesteld in het watergebiedsplan Noordelijke vechtplassen noord (2019)?</t>
  </si>
  <si>
    <t>De gemiddelde bedekking met waterplanten is redelijk (70). De bedekking met kroos (1) is laag. Er is weinig FLAB .</t>
  </si>
  <si>
    <t>De score op de maatlat Waterflora vertoont een negatieve trend (-0.12 ekr per planperiode tussen 2006 en 2019).</t>
  </si>
  <si>
    <t>Defosfateren inlaatwater vanuit de Vecht naar de Spiegelplas. Water uit landbouwgebied in de Spiegelpolder afkoppelen van de plas en defosfateren. Verminderen fosfaatbelasting van de Spielgelplas uit stedelijk gebied van Nederhorst den Berg (onderzoek). Onderzoek uitvoeren naar het visvriendelijk maken van gemaal Spiegelpolder.
Stoppen met bemesten langs de oevers. Natuurvriendelijk inrichten en onderhouden van watergangen en petgaten. Baggeren Spiegelplas. Kappen boomopslag. Bestrijden ganzen. Lozingen uit ongerioleerde panden opheffen. Riooloverstorten en foute aansluitingen saneren. Hoogwatervoorzieningen zorgvuldig beheren en onderhouden.</t>
  </si>
  <si>
    <t>Productiviteit water vormt een probleem. De fosforbelasting ligt tussen de 8.2 en 16.2 mg/m2/dag. De fosforbelasting/ kritische fosforbelasting is 14.1. Dit is berekend met het metamodel van PCditch.</t>
  </si>
  <si>
    <t>Lichtklimaat vormt een probleem en is lokaal slecht door kroos en flab.</t>
  </si>
  <si>
    <t xml:space="preserve">Habitatgeschiktheid vormt lokaal een probleem omdat de waterdiepte te gering is. De mediane waterdiepte is (0.35). De mediane dikte van het slib is 0.05. </t>
  </si>
  <si>
    <t>Stichtsch Ankeveensche Polder, Stichtsch Ankeveensche Polder oost</t>
  </si>
  <si>
    <t>3201-EAG-3</t>
  </si>
  <si>
    <t>De gemiddelde bedekking met waterplanten is redelijk (55). De bedekking met kroos (0.5) is laag. Er is weinig FLAB .</t>
  </si>
  <si>
    <t>Beperken waterstroom vanuit het achterland van de SA Plassen. Opheffen vismigratiebarrière tussen Spiegelplas en SAP.
Stoppen met bemesten langs oevers. Natuurvriendelijk onderhoud watergangen. Aankopen en inrichten van gronden in het NNN. Kappen boomopslag. Bestrijden ganzen en kreeften. Afgraven bovengrond. Extra baggeren in de plassen. Natuurvriendelijk onderhoud watergangen. Isoleren vuilstort. Hoogwatervoorzieningen zorgvuldig beheren en onderhouden.</t>
  </si>
  <si>
    <t>Productiviteit water vormt geen probleem. De fosforbelasting ligt tussen de 2.8 en 6.8 mg/m2/dag. De fosforbelasting/ kritische fosforbelasting is 14.2. Dit is berekend met het metamodel van PCditch.</t>
  </si>
  <si>
    <t>Habitatgeschiktheid vormt een probleem omdat de waterdiepte te gering is. De mediane waterdiepte is kleiner dan 35 cm (0.275). De mediane dikte van het slib is 0.1. Wanneer de sliblaag wordt verwijderd zal de waterdiepte voldoende zijn voor een gezond ecosysteem.</t>
  </si>
  <si>
    <t>Horn en Kuyerpolder</t>
  </si>
  <si>
    <t>3210-EAG-1, 3210-EAG-2</t>
  </si>
  <si>
    <t>De Horn- en Kuijerpolder wordt agrarisch beheerd. Het landschap in deze streek is in hoge mate beïnvloed en gevormd door de mens.  Akkerbouw was de belangrijkste bron van inkomsten, direct na de ontginning. De grond werd bruikbaar gemaakt voor akkerbouw (en veeteelt). Hierbij werd de zogenaamde 'droge vervening' toegepast, dat wil zeggen dat de grond na afgraving van het veen weer werd 'toegemaakt'. Bij dit toemaken werd de afgeveende grond opgehoogd met een mengsel van zand, klei, mest en de niet voor brandstof geschikte venige bovenlaag van de grond (Daams, 1983). Het watersysteem wordt bemalen door gemaal Horn en Kuyer in het noorden en ieder peilvak heeft een eigen inlaat vanuit de Vecht. De peilvakken in het zuiden ontvangen  voedsel- en chloriderijker water (dat ten zuiden van de polder vanuit de Horstermeer wordt uitgemalen) dan het peilvak in het Noorden, maar voeren hun water wel af via het Noordelijke peilvak. Dit is duidelijk terug te zien in een IR-EGV diagram.</t>
  </si>
  <si>
    <t>Het doel voor de ecologische kwaliteit is het realiseren van een goede ecologische toestand voor sloten met een kleibodem (M1a), met scores voor waterflora in het groen. De huidige toestand plus een handelingsperspectief is een maximaal haalbare toestand. In het WBP 2015-2021 is vastgelegd dat het handelingsperspectief van de polder hoog is (0.15 EKR). Dit betekent dat een EKR score van 0.6 mogelijk is in de polder.</t>
  </si>
  <si>
    <t>De Horn en Kuyer polder heeft een redelijk soortenrijke vegetatiegemeenschap. De hetrogeniteit in vegetatie in de polder is vrij groot. In het zuidelijk deel komen meer soorten voor en in het Noorden wordt lokaal ook een hoge kroosbedekking gevonden. Zowel de hoeveelheid als de soortenrijkdom van waterplanten is de afgelopen jaren (2009-2018) enorm afgenomen. Opvallend is dat ook de hoeveelheid kroos is afgenomen. Kranswieren en brede waterpest zijn in 2015 en 2018 niet meer gevonden. Er komt vrij veel FLAB voor in de polder en lokaal woekeren waterpest en grof hoornblad.</t>
  </si>
  <si>
    <t>In 3210-EAG-1: De score op de maatlat Waterflora vertoont geen trend. In 3210-EAG-2: De score op de maatlat Waterflora vertoont een negatieve trend (-0.16 ekr per planperiode tussen 2006 en 2019). In 3210-EAG-3: De score op de maatlat Waterflora vertoont een negatieve trend (-0.13 ekr per planperiode tussen 2006 en 2019).</t>
  </si>
  <si>
    <t>De oorzaak van de afname van waterplanten zou het beheer en onderhoud kunnen zijn. De waterdiepte van de watergangen in het noordelijk deel van de polder lijkt te zijn toegenomen tussen 2009 en 2015. Mogelijk is er gebaggerd en heeft dit negetatieve gevolgen gehad op de vegetatie. De verlaging van het waterpeil veroorzaakt waarschijnlijk een verhoogde belasting met fosfor uit de percelen en heeft geleid tot meer inlaatwater in de polder. Dit  is daarmee ook een mogelijke oorzaak van de achteruitgang. Er is een stijgende trend in fosfor te zien sinds het waterpeil verlaagd is. In de winter van 2019 en 2020 zijn pieken te zien in sulfaatconcentraties die worden veroorzaakt door de droge zomers van 2018 en 2019. Door een daling in het waterpeil wordt zwavel in de percelen geoxideerd. Tijdens de daaropvolgende natte periode spoelt dit sulfaatrijke water vanuit de percelen naar het water. Deze extreme situatie geeft het effect van de peilverlaging op de chemische toestand van de polder goed weer. Het is niet precies duidelijk wat de gevolgen hiervan zijn voor de ecologische waterkwaliteit, maar de verwachting is dat ook de fosforbelasting en nalevering uit de waterbodem in deze droge jaren hoger is geweest.</t>
  </si>
  <si>
    <t>In dit waterlichaam wordt de vegetatie 1 keer per 3 jaar gemeten. Macrofauna wordt niet gemeten. Fytoplankton wordt niet gemeten, er wordt wel chlorofy-a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en de effecten van een gewijzigd waterpeil moeten hier nog in worden verwerkt. 
Er zijn plannen om het stedelijk water uit Nederhorst den Berg via de polder af te voeren. Het is van belang om de risico`s hiervan goed in beeld te brengen. De belangrijkste vraag daarbij is of de afvoer van water uit het stedelijk gebied extra belast met fosfor.</t>
  </si>
  <si>
    <t xml:space="preserve">Productiviteit water vormt lokaal een probleem. Er bloeien alleen in het voorjaar algen en de kroosbedekking is gering, maar in de vegetatieopnamen van afgelopen jaren nemen soorten van voedselrijk water toe. De fosforbelasting ligt tussen de 12 en 19 mg/m2/dag wordt voornamelijk bepaald door afspoeling van de percelen. Ook de waterbodem levert fosfor na. Vooral in EAG 2 is de nalevering groot. Dit is te zien in metingen van de waterbodem, maar ook in pieken van ortho-fosfaat in de zomermaanden. </t>
  </si>
  <si>
    <t>Lichtklimaat vormt geen probleem. De doorzicht diepteverhouding is op de meeste locaties groter dan of gelijk aan 0.6. Slechts op 2 locaties in het noordelijk deel van de polder is het doorzicht onvoldoende.</t>
  </si>
  <si>
    <t>Productiviteit bodem vormt een probleem. Er ligt op veel locaties een voedselrijke sliblaag aanwezig en er woekeren lokaal waterplanten (draadalgen, grof hoornblad en waterpest).</t>
  </si>
  <si>
    <t xml:space="preserve">Habitatgeschiktheid vormt een probleem omdat de waterdiepte te gering is en taluds te steil. De mediane waterdiepte is kleiner dan 35 cm (0.275). De mediane dikte van het slib is 0.1. Wanneer de sliblaag wordt verwijderd zal de waterdiepte voldoende zijn voor een gezond ecosysteem. De taluds zijn op de meeste locaties steiler dan 40 graden. </t>
  </si>
  <si>
    <t xml:space="preserve">Verspreiding vormt geen probleem. De doelsoorten zijn in de omgeving aanwezig en kunnen er ook komen. </t>
  </si>
  <si>
    <t>Verwijdering vormt geen probleem. De bedekking met emerse en submerse planten duidt niet op te intensief onderhoud.</t>
  </si>
  <si>
    <t xml:space="preserve">Organische belasting vormt mogelijk een probleem. </t>
  </si>
  <si>
    <t>Toxiciteit vormt geen probleem. Het is geen risicogebied.</t>
  </si>
  <si>
    <t>particulieren</t>
  </si>
  <si>
    <t>Overig water en weidevogelgebied</t>
  </si>
  <si>
    <t>LM_20200810</t>
  </si>
  <si>
    <t>Horn- en Kuyerpolder, Stedelijk gebied Nederhorst Den Berg</t>
  </si>
  <si>
    <t>3210-EAG-3</t>
  </si>
  <si>
    <t>Er is sprake van woekerende waterplanten. De gemiddelde bedekking is (80). De bedekking met kroos (0.1) is laag. Er is weinig FLAB (1.5).</t>
  </si>
  <si>
    <t>De score op de maatlat Waterflora vertoont een negatieve trend (-0.13 ekr per planperiode tussen 2006 en 2019).</t>
  </si>
  <si>
    <t xml:space="preserve">Productiviteit water vormt lokaal een probleem. Er bloeien alleen in het voorjaar algen en de kroosbedekking is gering, maar in de vegetatieopnamen van afgelopen jaren nemen soorten van voedselrijk water toe. De fosforbelasting ligt tussen de 13.8 en 20.2 mg/m2/dag wordt voornamelijk bepaald door afspoeling van de percelen. De kritische belasting ligt op 15.5. Ook de waterbodem levert fosfor na. Vooral in EAG 2 is de nalevering groot. Dit is te zien in metingen van de waterbodem, maar ook in pieken van ortho-fosfaat in de zomermaanden. </t>
  </si>
  <si>
    <t xml:space="preserve">Habitatgeschiktheid vormt geen probleem omdat de waterdiepte niet te gering is. De mediane waterdiepte is groter dan 35 cm (0.5). De mediane dikte van het slib is 0.15. </t>
  </si>
  <si>
    <t>Horstermeerpolder en Meeruiterdijksche Polder, Korremof</t>
  </si>
  <si>
    <t>3220-EAG-1, 3220-EAG-2, 3220-EAG-3, 3220-EAG-4, 3220-EAG-6</t>
  </si>
  <si>
    <t>Het plangebied omvat de Horstermeerpolder (613 ha) en de Meeruiterdijksepolder (97 ha). Deze polders worden begrensd door de Spiegelplas en de Stichtse Ankeveenseplas in het noorden, de polder Kortenhoef in het oosten en zuiden en de Vecht en het Hilversums Kanaal in het westen.
Beide polders liggen in de provincie Noord-Holland en behoren tot de gemeente Wijdemeren.
De Horstermeerpolder en de Meeruiterdijkse Polder vormen waterhuishoudkundig gezien één geheel. De Meeruiterdijkse Polder watert via stuwen af op de Horstermeerpolder en wordt daardoor ook bemalen door het Horstermeergemaal.
In de Horstermeerpolder komt brakke kwel voor.</t>
  </si>
  <si>
    <t>Productiviteit water vormt een probleem. De fosforbelasting ligt tussen de 12.2 en 15.9 mg/m2/dag. De fosforbelasting/ kritische fosforbelasting is 23.7. Dit is berekend met het metamodel van PCditch.</t>
  </si>
  <si>
    <t xml:space="preserve">In 3220-EAG-6: Habitatgeschiktheid vormt geen probleem omdat de waterdiepte niet te gering is. De mediane waterdiepte is groter dan 35 cm (0.5). De mediane dikte van het slib is 0.16.  In 3220-EAG-5: Habitatgeschiktheid vormt geen probleem omdat de waterdiepte niet te gering is. De mediane waterdiepte is groter dan 35 cm (0.9). De mediane dikte van het slib is 0. </t>
  </si>
  <si>
    <t>Horstermeerpolder en Meeruiterdijksche Polder, Meeruiterdijksche Polder noord</t>
  </si>
  <si>
    <t>3220-EAG-5</t>
  </si>
  <si>
    <t>De gemiddelde bedekking met waterplanten is redelijk (0.1). De bedekking met kroos (0) is laag. Er is weinig FLAB .</t>
  </si>
  <si>
    <t xml:space="preserve">Habitatgeschiktheid vormt geen probleem omdat de waterdiepte niet te gering is. De mediane waterdiepte is groter dan 35 cm (0.9). De mediane dikte van het slib is 0. </t>
  </si>
  <si>
    <t>Polder Kortenhoef, Kortenhoef</t>
  </si>
  <si>
    <t>3230-EAG-4</t>
  </si>
  <si>
    <t>De gemiddelde bedekking met waterplanten is redelijk (20). De bedekking met kroos (1) is laag. Er is weinig FLAB .</t>
  </si>
  <si>
    <t>Productiviteit water vormt een probleem. De fosforbelasting ligt tussen de 8.5 en 22.7 mg/m2/dag. De fosforbelasting/ kritische fosforbelasting is 14.4. Dit is berekend met het metamodel van PCditch.</t>
  </si>
  <si>
    <t>Muyeveld, De Ster</t>
  </si>
  <si>
    <t>3300-EAG-17, 3300-EAG-18</t>
  </si>
  <si>
    <t>Productiviteit water vormt geen probleem. De fosforbelasting ligt tussen de 7.6 en 7.6 mg/m2/dag. De fosforbelasting/ kritische fosforbelasting is 14.4. Dit is berekend met het metamodel van PCditch.</t>
  </si>
  <si>
    <t xml:space="preserve">In 3300-EAG-15: Habitatgeschiktheid vormt geen probleem omdat de waterdiepte niet te gering is. De mediane waterdiepte is groter dan 35 cm (0.475). De mediane dikte van het slib is 0.05.  In 3300-EAG-9: Habitatgeschiktheid vormt geen probleem omdat de waterdiepte niet te gering is. De mediane waterdiepte is groter dan 35 cm (0.5). De mediane dikte van het slib is 0.175. </t>
  </si>
  <si>
    <t>Hilversum, Wijdemeren</t>
  </si>
  <si>
    <t>Gansenhoef oost, Gansenhoef</t>
  </si>
  <si>
    <t>3301-EAG-1</t>
  </si>
  <si>
    <t>De gemiddelde bedekking met waterplanten is redelijk (60). De bedekking met kroos (0.1) is laag . Er is weinig FLAB .</t>
  </si>
  <si>
    <t>De score op de maatlat Waterflora vertoont een negatieve trend (-0.09 ekr per planperiode tussen 2006 en 2019).</t>
  </si>
  <si>
    <t>Productiviteit water vormt geen probleem. De fosforbelasting ligt tussen de 3.4 en 6.7 mg/m2/dag. De fosforbelasting/ kritische fosforbelasting is 13.8. Dit is berekend met het metamodel van PCditch.</t>
  </si>
  <si>
    <t>Slibdikte is op 60% van de meetpunten goed, op de rest matig.</t>
  </si>
  <si>
    <t>Gansenhoef oost, Staatsbosbheer</t>
  </si>
  <si>
    <t>3301-EAG-2</t>
  </si>
  <si>
    <t>De gemiddelde bedekking met waterplanten is redelijk (75). De bedekking met kroos (0.5) is laag . Er is weinig FLAB .</t>
  </si>
  <si>
    <t>Loenderveen (GWA), Waterleidingkanaal</t>
  </si>
  <si>
    <t>3310-EAG-1</t>
  </si>
  <si>
    <t>De gemiddelde bedekking met waterplanten is redelijk (10). De bedekking met kroos () is hoog. Er is weinig FLAB .</t>
  </si>
  <si>
    <t>Loenderveen, Terra Nova landelijk zuid</t>
  </si>
  <si>
    <t>3320-EAG-3</t>
  </si>
  <si>
    <t>Er is sprake van woekerende waterplanten. De gemiddelde bedekking is (100). De bedekking met kroos () is laag. Er is weinig FLAB ().</t>
  </si>
  <si>
    <t>Productiviteit water vormt geen probleem. De fosforbelasting ligt tussen de 1.8 en 9.2 mg/m2/dag. De fosforbelasting/ kritische fosforbelasting ligt tussen de 9.4 en 14.3. Dit is berekend met het metamodel van PCditch.</t>
  </si>
  <si>
    <t>Habitatgeschiktheid vormt een probleem omdat de waterdiepte te gering is. De mediane waterdiepte is kleiner dan 35 cm (0.275). De mediane dikte van het slib is 0.475. Wanneer de sliblaag wordt verwijderd zal de waterdiepte voldoende zijn voor een gezond ecosysteem.</t>
  </si>
  <si>
    <t>Polder Mijnden, Polder Mijnden west</t>
  </si>
  <si>
    <t>3340-EAG-1, 3340-EAG-3</t>
  </si>
  <si>
    <t xml:space="preserve">In 3340-EAG-1: Habitatgeschiktheid vormt een probleem omdat de waterdiepte te gering is. De mediane waterdiepte is kleiner dan 35 cm (0.3). De mediane dikte van het slib is 0.3. Wanneer de sliblaag wordt verwijderd zal de waterdiepte voldoende zijn voor een gezond ecosysteem. In 3340-EAG-3: Habitatgeschiktheid vormt lokaal een probleem omdat de waterdiepte te gering is. De mediane waterdiepte is (0.35). De mediane dikte van het slib is 0.7. </t>
  </si>
  <si>
    <t>Polder Mijnden, Polder Mijnden oost</t>
  </si>
  <si>
    <t>3340-EAG-2</t>
  </si>
  <si>
    <t>Er is sprake van woekerende waterplanten. De gemiddelde bedekking is (90). De bedekking met kroos () is laag. Er is weinig FLAB ().</t>
  </si>
  <si>
    <t>De score op de maatlat Waterflora vertoont een negatieve trend (-0.32 ekr per planperiode tussen 2006 en 2019).</t>
  </si>
  <si>
    <t>Habitatgeschiktheid vormt een probleem omdat de waterdiepte te gering is. De mediane waterdiepte is kleiner dan 35 cm (0.2). De mediane dikte van het slib is 0.5. Wanneer de sliblaag wordt verwijderd zal de waterdiepte voldoende zijn voor een gezond ecosysteem.</t>
  </si>
  <si>
    <t>Polder Maarsseveen-Westbroek, Agrarisch Molenpolder</t>
  </si>
  <si>
    <t>3360-EAG-1, 3360-EAG-15, 3360-EAG-2, 3360-EAG-3, 3360-EAG-5, 3360-EAG-6, 3360-EAG-7, 3360-EAG-8</t>
  </si>
  <si>
    <t>Het afwateringsgebied Maarsseveen-Westbroek beslaat een oppervlak van ongeveer 2100 hectare. In het gebied komen drie belangrijke functies voor. Ongeveer 1100 hectare wordt gebruikt door agrariërs, voornamelijk voor de veehouderij. De ontwikkeling van de Natura 2000-gebieden beslaat 800 hectare, dit is inclusief de Oostelijke Binnenpolder van Tienhoven. De derde functie is de stedelijke omgeving van Maarssen-Dorp. De functies zijn redelijk goed van elkaar gescheiden, ook in het oppervlaktewaterstelsel.
Het gebied waarin overwegend agrarische activiteiten plaatsvinden is opgedeeld in zeven peilvakken. Het overtollige water in de peilvakken stroomt grofweg via twee hoofdroutes naar het poldergemaal. Deze routes lopen links of rechts om de Grote Maarsseveense plas. Het poldergemaal pompt het overtollige water naar de Vecht. In de zomermaanden heerst er een watertekort in de polder en wordt water ingelaten uit de Vecht. Het water wordt ingelaten in het stedelijk gebied Maarssen-Dorp en bij de Westbroekse en de Buitenwegse molen. Het inlaatwater verspreidt zich in de polders via hetzelfde hoofdstelsel aan watergangen.</t>
  </si>
  <si>
    <t>De score op de maatlat Waterflora vertoont een negatieve trend (-0.38 ekr per planperiode tussen 2006 en 2019).</t>
  </si>
  <si>
    <t>Productiviteit water vormt geen probleem. De fosforbelasting ligt tussen de 6 en 22.6 mg/m2/dag. De kritische fosforbelasting varieert van 8 tot 17. Dit is berekend met het metamodel van PCditch.</t>
  </si>
  <si>
    <t>De waterbodem is voedselrijk (0.8kg/kg dg)</t>
  </si>
  <si>
    <t xml:space="preserve">In 3360-EAG-15: Habitatgeschiktheid vormt geen probleem omdat de waterdiepte niet te gering is. De mediane waterdiepte is groter dan 35 cm (0.4). De mediane dikte van het slib is 0.075.  In 3360-EAG-5: Habitatgeschiktheid vormt geen probleem omdat de waterdiepte niet te gering is. De mediane waterdiepte is groter dan 35 cm (0.5). De mediane dikte van het slib is 0.15. </t>
  </si>
  <si>
    <t>De Bilt, Stichtse Vecht</t>
  </si>
  <si>
    <t>Polder Maarsseveen-Westbroek, Nederreinsche Vaart</t>
  </si>
  <si>
    <t>3360-EAG-12</t>
  </si>
  <si>
    <t>M27</t>
  </si>
  <si>
    <t>Productiviteit water vormt geen probleem. De fosforbelasting ligt tussen de 14.3 en 14.4 mg/m2/dag. De fosforbelasting/ kritische fosforbelasting is 21.5. Dit is berekend met het metamodel van PCditch.</t>
  </si>
  <si>
    <t>Polder Maarsseveen-Westbroek, Polder het Huis te Hart</t>
  </si>
  <si>
    <t>3360-EAG-18</t>
  </si>
  <si>
    <t xml:space="preserve">Productiviteit water vormt geen probleem. De fosforbelasting ligt tussen de 4 en 4.05 mg/m2/dag. De kritische fosforbelasting is ??. </t>
  </si>
  <si>
    <t xml:space="preserve">Habitatgeschiktheid vormt lokaal een probleem omdat de waterdiepte te gering is. De mediane waterdiepte is (0.35). De mediane dikte van het slib is 0.02. </t>
  </si>
  <si>
    <t>De Bilt</t>
  </si>
  <si>
    <t>Polder Maarsseveen-Westbroek, Wilgenplas</t>
  </si>
  <si>
    <t>3360-EAG-4</t>
  </si>
  <si>
    <t>Er is sprake van woekerende waterplanten. De gemiddelde bedekking is (85). De bedekking met kroos (0.5) is laag. Er is weinig FLAB ().</t>
  </si>
  <si>
    <t>De score op de maatlat Waterflora vertoont een negatieve trend (-0.24 ekr per planperiode tussen 2006 en 2019).</t>
  </si>
  <si>
    <t>Productiviteit water vormt een probleem. De fosforbelasting ligt tussen de 16.7 en 18.4 mg/m2/dag. De kritische fosforbelasting ligt tussen de 7 en 8. Dit is berekend met het metamodel van PClake.</t>
  </si>
  <si>
    <t>Polder Maarsseveen-Westbroek, Kleine Maarsseveensche Plas</t>
  </si>
  <si>
    <t>3360-EAG-9</t>
  </si>
  <si>
    <t>M20</t>
  </si>
  <si>
    <t>De gemiddelde bedekking met waterplanten is redelijk (0). De bedekking met kroos (0) is laag. Er is weinig FLAB .</t>
  </si>
  <si>
    <t>De score op de maatlat Waterflora vertoont een negatieve trend (-0.11 ekr per planperiode tussen 2006 en 2019).</t>
  </si>
  <si>
    <t>Productiviteit water vormt een probleem. De fosforbelasting ligt tussen de 5.1 en 5.16 mg/m2/dag. De kritische fosforbelasting ligt tussen de 0.5 en 0.9. Dit is berekend met het Vollenweider.</t>
  </si>
  <si>
    <t>Lichtklimaat vormt een probleem. Er bloeien blauwalgen in de plas.</t>
  </si>
  <si>
    <t>Polder Achtienhoven, Gagelweg/Kooidijk</t>
  </si>
  <si>
    <t>3370-EAG-1, 3370-EAG-3, 3370-EAG-4, 3370-EAG-5</t>
  </si>
  <si>
    <t>Polder Achttienhoven is 1070 hectare groot. Overtollig water in het gebied stroomt via weteringen en vaarten naar de Klopvaart. Deze vaart ligt in het stedelijk gebied van de gemeente Utrecht. Aan het einde van de Klopvaart staat het poldergemaal dat het water naar de Vecht pompt. In de zomermaanden, als er een tekort is aan water in de polder, wordt bij het gemaal water ingelaten uit de Vecht. Het water verspreidt zich dan via dezelfde weteringen en vaarten door het gebied.</t>
  </si>
  <si>
    <t>De meeste sloten van polder Achttienhoven bevatten een goed ontwikkelde watervegetatie en een laag percentage kroosbedekking. Naast algemene soorten als smalle waterpest en grof hoornblad, komen ook bijzondere soorten voor als fonteinkruiden, kranswieren en plantensoorten die kwel indiceren. De beoordeling van de vegetatie met de KRW maatlaat is in alle EAG’s goed behalve in de Gagelpolder (3370-EAG-2). In dit gebied is de vegetatie niet representatief bemonsterd. Een monsterpunt heeft een sterke begroeiing met Krabbescheer wat een indicatie kan zijn van een goede waterkwaliteit.</t>
  </si>
  <si>
    <t>De score op de maatlat Waterflora vertoont een negatieve trend (-0.06 ekr per planperiode tussen 2006 en 2019).</t>
  </si>
  <si>
    <t>Opzetten agrarische collectieven voor verbetering sloot(kant)beheer voor optimale vegetatieontwikkeling.</t>
  </si>
  <si>
    <t>Productiviteit water vormt geen probleem. De fosforbelasting ligt tussen de 7.6 en 10.2 mg/m2/dag. De kritische fosforbelasting is 14.8. Dit is berekend met het metamodel van PCditch.</t>
  </si>
  <si>
    <t>Lichtklimaat is goed, doorzicht tot bodem.</t>
  </si>
  <si>
    <t>Slibdikte is klein, max. 15 cm. Op sommige punten 15-30 cm.</t>
  </si>
  <si>
    <t xml:space="preserve"> In 3370-EAG-5: Habitatgeschiktheid vormt geen probleem omdat de waterdiepte niet te gering is. De mediane waterdiepte is groter dan 35 cm (0.45). De mediane dikte van het slib is 0.1. </t>
  </si>
  <si>
    <t>De Bilt, Stichtse Vecht, Utrecht</t>
  </si>
  <si>
    <t>Polder Achtienhoven, Gagelbos</t>
  </si>
  <si>
    <t>3370-EAG-2</t>
  </si>
  <si>
    <t xml:space="preserve">Productiviteit water vormt geen probleem. De fosforbelasting ligt tussen de 7.6 en 10.2 mg/m2/dag. De kritische fosforbelasting is ??. </t>
  </si>
  <si>
    <t>De Bilt, Utrecht</t>
  </si>
  <si>
    <t>'s-Gravelandsche vaartboezem, Cruijsbergen</t>
  </si>
  <si>
    <t>4000-EAG-2</t>
  </si>
  <si>
    <t>M6a</t>
  </si>
  <si>
    <t>De gemiddelde bedekking met waterplanten is redelijk (65). De bedekking met kroos (0.5) is laag . Er is weinig FLAB .</t>
  </si>
  <si>
    <t>Gooise Meren, Hilversum</t>
  </si>
  <si>
    <t>Buitendijken ten Noorden van Naarden, Schapenmeent</t>
  </si>
  <si>
    <t>4120-EAG-1</t>
  </si>
  <si>
    <t>De gemiddelde bedekking met waterplanten is redelijk (8). De bedekking met kroos (6) is laag. Er is weinig FLAB .</t>
  </si>
  <si>
    <t>De score op de maatlat Waterflora vertoont een negatieve trend (-0.27 ekr per planperiode tussen 2006 en 2019). Deze trend is gebaseerd op twee meetjaren.</t>
  </si>
  <si>
    <t>Productiviteit water vormt mogelijk een probleem. De fosforbelasting ligt tussen de 14 en 14.3 mg/m2/dag. De kritische fosforbelasting is 18.3. Dit is berekend met het metamodel van PCditch.</t>
  </si>
  <si>
    <t>Habitatgeschiktheid vormt een probleem omdat de waterdiepte te gering is. De mediane waterdiepte is kleiner dan 35 cm (0.2). De mediane dikte van het slib is 0.1. Wanneer de sliblaag wordt verwijderd zal de waterdiepte nog steeds te gering zijn voor een gezond ecosysteem.</t>
  </si>
  <si>
    <t>Buitendijken ten Noorden van Naarden, Haverland</t>
  </si>
  <si>
    <t>4120-EAG-2</t>
  </si>
  <si>
    <t>De gemiddelde bedekking met waterplanten is redelijk (60). De bedekking met kroos (7) is laag. Er is weinig FLAB .</t>
  </si>
  <si>
    <t>Keverdijkse Overscheense Polder,</t>
  </si>
  <si>
    <t>4140-EAG-1, 4140-EAG-2, 4140-EAG-3, 4140-EAG-4</t>
  </si>
  <si>
    <t>Er is sprake van woekerende waterplanten. De gemiddelde bedekking is (97.5). De bedekking met kroos (1) is laag. Er is weinig FLAB ().</t>
  </si>
  <si>
    <t>Productiviteit water vormt mogelijk een probleem. De fosforbelasting ligt tussen de 20.6 en 21.7 mg/m2/dag. De kritische fosforbelasting is 16.1. Dit is berekend met het metamodel van PCditch.</t>
  </si>
  <si>
    <t>De waterbodem is voedselarm (0.54kg/kg dg)</t>
  </si>
  <si>
    <t xml:space="preserve">In 4140-EAG-3: Habitatgeschiktheid vormt lokaal een probleem omdat de waterdiepte te gering is. De mediane waterdiepte is (0.35). De mediane dikte van het slib is 0.05.  In 4140-EAG-5: Habitatgeschiktheid vormt lokaal een probleem omdat de waterdiepte te gering is. De mediane waterdiepte is (0.35). De mediane dikte van het slib is 0.125. </t>
  </si>
  <si>
    <t>Keverdijkse Overscheense Polder, Stadzicht</t>
  </si>
  <si>
    <t>4140-EAG-5</t>
  </si>
  <si>
    <t>De gemiddelde bedekking met waterplanten is laag (1). De bedekking met kroos (70) is hoog. Er is weinig FLAB  ().</t>
  </si>
  <si>
    <t xml:space="preserve">Habitatgeschiktheid vormt lokaal een probleem omdat de waterdiepte te gering is. De mediane waterdiepte is (0.35). De mediane dikte van het slib is 0.125. </t>
  </si>
  <si>
    <t>Hollands Ankeveensche Polder, Hollandsch Ankeveensche Polder oost</t>
  </si>
  <si>
    <t>4210-EAG-4</t>
  </si>
  <si>
    <t>Er is sprake van woekerende waterplanten. De gemiddelde bedekking is (80). De bedekking met kroos (0) is laag. Er is weinig FLAB ().</t>
  </si>
  <si>
    <t>De score op de maatlat Waterflora vertoont een negatieve trend (-0.54 ekr per planperiode tussen 2006 en 2019).</t>
  </si>
  <si>
    <t>Omleiden van de waterstroom vanuit het achterland van de H A Plassen. Wateruit het landbouwgebiedje in noordwesten afkoppelen van de plassen. Waterkwaliteitspilot opzetten in het oostelijk deel van de polder, samen met eigenaren.
Stoppen met bemesten langs oevers. Natuurvriendelijk onderhoud watergangen. Aankopen en inrichten van gronden in het NNN. Kappen boomopslag. Bestrijden ganzen en kreeften. Afgraven bovengrond. Extra baggeren in de plassen. Natuurvriendelijk onderhoud watergangen. Isoleren vuilstort. Hoogwatervoorzieningen zorgvuldig beheren en onderhouden.</t>
  </si>
  <si>
    <t xml:space="preserve">Productiviteit water vormt geen probleem. De fosforbelasting ligt tussen de 3.9 en 8.5 mg/m2/dag. De kritische fosforbelasting is 14.5. </t>
  </si>
  <si>
    <t>Lichtklimaat vormt lokaal een probleem en is lokaal slecht door kroos en flab.</t>
  </si>
  <si>
    <t>Hollands Ankeveensche Polder, Peilgebied 24-4</t>
  </si>
  <si>
    <t>4210-EAG-6</t>
  </si>
  <si>
    <t>Er is sprake van woekerende waterplanten. De gemiddelde bedekking is (95). De bedekking met kroos () is laag. Er is weinig FLAB ().</t>
  </si>
  <si>
    <t>Hoge fosfaatbelasting.</t>
  </si>
  <si>
    <t>Lokaal slecht door kroos en flab</t>
  </si>
  <si>
    <t>Habitatgeschiktheid vormt een probleem omdat de waterdiepte te gering is. De mediane waterdiepte is kleiner dan 35 cm (0.325). De mediane dikte van het slib is 0.175. Wanneer de sliblaag wordt verwijderd zal de waterdiepte voldoende zijn voor een gezond ecosysteem.</t>
  </si>
  <si>
    <t>'s-Gravelandsche Polder, 's-Gravelandsche Polder</t>
  </si>
  <si>
    <t>4250-EAG-1</t>
  </si>
  <si>
    <t>Er is sprake van woekerende waterplanten, vooral draadwieren. De gemiddelde bedekking is (70). De bedekking met kroos (5) is laag. Er is weinig FLAB (30).</t>
  </si>
  <si>
    <t>Productiviteit water vormt mogelijk een probleem. De fosforbelasting ligt tussen de 11 en 11.1 mg/m2/dag. De kritische fosforbelasting is 8.3. Dit is berekend met het metamodel van PCditch.</t>
  </si>
  <si>
    <t>Habitatgeschiktheid vormt een probleem omdat de waterdiepte te gering is. De mediane waterdiepte is kleiner dan 35 cm (0.2). De mediane dikte van het slib is 0. Wanneer de sliblaag wordt verwijderd zal de waterdiepte nog steeds te gering zijn voor een gezond ecosysteem.</t>
  </si>
  <si>
    <t>Gooise Meren, Hilversum, Wijdemeren</t>
  </si>
  <si>
    <t>t Gooi landelijk</t>
  </si>
  <si>
    <t>5000-EAG-2, 5000-EAG-3, 5000-EAG-4, 5000-EAG-5, 5000-EAG-6, 5000-EAG-8</t>
  </si>
  <si>
    <t>Er is sprake van woekerende waterplanten. De gemiddelde bedekking is (90). De bedekking met kroos (0.5) is laag. Er is weinig FLAB ().</t>
  </si>
  <si>
    <t>Gooise Meren, Hilversum, Huizen, Laren</t>
  </si>
  <si>
    <t>t Gooi stedelijk</t>
  </si>
  <si>
    <t>5000-EAG-7</t>
  </si>
  <si>
    <t>De gemiddelde bedekking met waterplanten is redelijk (32.5). De bedekking met kroos (0) is laag. Er is weinig FLAB .</t>
  </si>
  <si>
    <t>Noordzeekanaal/IJ/Amsterdamrijnkanaalboezem</t>
  </si>
  <si>
    <t>6000-EAG-10, 6000-EAG-2, 6000-EAG-3, 6000-EAG-5, 6000-EAG-6, 6000-EAG-7, 6000-EAG-8, 6000-EAG-9</t>
  </si>
  <si>
    <t>Noordzeekanaal/IJ/Amsterdamrijnkanaalboezem, Hoeker- en Garstenpolder noord-puntje</t>
  </si>
  <si>
    <t>6000-EAG-4</t>
  </si>
  <si>
    <t>Noorder IJ Polder, Noorder IJplas</t>
  </si>
  <si>
    <t>6100-EAG-2</t>
  </si>
  <si>
    <t>De score op de maatlat Waterflora vertoont een negatieve trend (-0.14 ekr per planperiode tussen 2006 en 2019). Deze trend is gebaseerd op twee meetjaren.</t>
  </si>
  <si>
    <t>Polder Breukelerwaard West, bemalen gebied</t>
  </si>
  <si>
    <t>6440-EAG-1, 6440-EAG-2, 6440-EAG-3, 6440-EAG-4</t>
  </si>
  <si>
    <t>De gemiddelde bedekking met waterplanten is redelijk (17.5). De bedekking met kroos (2) is laag. Er is weinig FLAB .</t>
  </si>
  <si>
    <t>Productiviteit water vormt mogelijk een probleem. De fosforbelasting ligt tussen de 13.2 en 39.9 mg/m2/dag. De kritische fosforbelasting is 16. Dit is berekend met het metamodel van PCditch.</t>
  </si>
  <si>
    <t xml:space="preserve">In 6440-EAG-3: Habitatgeschiktheid vormt een probleem omdat de waterdiepte te gering is. De mediane waterdiepte is kleiner dan 35 cm (0.3). De mediane dikte van het slib is 0. Wanneer de sliblaag wordt verwijderd zal de waterdiepte nog steeds te gering zijn voor een gezond ecosysteem. In 6440-EAG-1: Habitatgeschiktheid vormt geen probleem omdat de waterdiepte niet te gering is. De mediane waterdiepte is groter dan 35 cm (0.375). De mediane dikte van het slib is 0.05. </t>
  </si>
  <si>
    <t>Polder Breukelerwaard West,</t>
  </si>
  <si>
    <t>6440-EAG-5</t>
  </si>
  <si>
    <t>Aetsveldse Polder west, bemalen</t>
  </si>
  <si>
    <t>6450-EAG-1, 6450-EAG-3</t>
  </si>
  <si>
    <t>Aetsveldse Polder West is een open veenweide polder met smalle poldersloten. In de sloten komt veel watervegetatie voor in de vorm van kroos, algen, ondergedoken waterplanten en oeverplanten. Grote Egelskop, een algemeen voorkomende oeverplant is opvallend veel in de polder te vinden. Er zijn drie soorten kranswieren gevonden. In één sloot is in 2011 een rode lijst-soort gevonden, namelijk Brede Waterpest. Dit is een soort die voorkomt in sloten met schoon en helder water.
De vegetatiegegevens uit deze polder laten ruimtelijke verschillen zien. Aan de vegetatie opnamen is te zien dat plekken met een betere ecologische kwaliteit vooral het midden van de polder liggen. Op deze plekken is aan de waterkwaliteit te zien dat de invloed van water uit het Gein minder groot is dan aan de randen van de polder. De watergangen aan de randen en in het noorden scoren dan ook minder goed dan die in het midden. In deze laatste sloten komen vooral algemene waterplanten voor en is er meer kroos- of algengroei.</t>
  </si>
  <si>
    <t>Er is sprake van woekerende waterplanten. De gemiddelde bedekking is (80). De bedekking met kroos (2) is laag. Er is weinig FLAB (25).</t>
  </si>
  <si>
    <t>Oeverzones mestvrij houden, erfafspoeling verminderen, natuurvriendelijke oevers aanleggen, sloten verdiepen, opstellen maatregelenpakket groen blauwe diensten samen met agrarisch collectief, vaststellen en handhaven van algemene regels hoogwatervoorziening</t>
  </si>
  <si>
    <t>Productiviteit water vormt mogelijk een probleem. De fosforbelasting ligt tussen de 16 en 18 mg/m2/dag. De kritische fosforbelasting is 15.5. Dit is berekend met het metamodel van PCditch.</t>
  </si>
  <si>
    <t>Habitatgeschiktheid vormt een probleem omdat de waterdiepte te gering is. De mediane waterdiepte is kleiner dan 35 cm (0.25). De mediane dikte van het slib is 0.15. Wanneer de sliblaag wordt verwijderd zal de waterdiepte lokaal voldoende zijn voor een gezond ecosysteem. In EAG 1 ligt de mediane waarde van de vaste bodem al bij 0.25 cm. Hier is dus weinig handelingsperspectief als alleen het slib wordt verwijderd.</t>
  </si>
  <si>
    <t>De Ronde Venen, Amsterdam</t>
  </si>
  <si>
    <t>Utrecht, Noord-Holland</t>
  </si>
  <si>
    <t>Aetsveldse Polder west, fort</t>
  </si>
  <si>
    <t>6450-EAG-2</t>
  </si>
  <si>
    <t>De gemiddelde bedekking met waterplanten is redelijk (55). De bedekking met kroos (0) is laag. Er is weinig FLAB .</t>
  </si>
  <si>
    <t xml:space="preserve">Habitatgeschiktheid vormt geen probleem omdat de waterdiepte niet te gering is. De mediane waterdiepte is groter dan 35 cm (1.2). De mediane dikte van het slib is 0.01. </t>
  </si>
  <si>
    <t>Aetsveldse Polder Oost, bemalen</t>
  </si>
  <si>
    <t>6540-EAG-1, 6540-EAG-2</t>
  </si>
  <si>
    <t>Nutriëntenbelasting neemt toe</t>
  </si>
  <si>
    <t>Uitspoeling percelen, afspoeling verhard oppervlak (stedelijk), inlaat water uit de Vecht, sloten veelal te ondiep. In veel sloten te weinig ruimte voor een goed ontwikkelde oever met oever- en waterplanten.</t>
  </si>
  <si>
    <t>Verminderen belasting door mestvrije zones langs de sloten, terugdringen erfafspoeling (voorlichting, inrichting, handhaving), maaisel afvoeren, Sloten verdiepen. Realiseren flauwere oevertaluds. Realiseren intrekmogelijkheden voor vis.</t>
  </si>
  <si>
    <t>Productiviteit water vormt lokaal een probleem. De fosforbelasting ligt tussen de 8.3 en 14.1 mg/m2/dag. De kritische fosforbelasting is 15.9. Dit is berekend met het metamodel van PCditch.</t>
  </si>
  <si>
    <t xml:space="preserve">In 6540-EAG-2: Habitatgeschiktheid vormt een probleem omdat de waterdiepte te gering is. De mediane waterdiepte is kleiner dan 35 cm (0.3). De mediane dikte van het slib is 0.15. Wanneer de sliblaag wordt verwijderd zal de waterdiepte voldoende zijn voor een gezond ecosysteem. </t>
  </si>
  <si>
    <t>Stichtse Vecht, Weesp</t>
  </si>
  <si>
    <t>Aetsveldse Polder Oost, stedelijk Weesp</t>
  </si>
  <si>
    <t>6540-EAG-3</t>
  </si>
  <si>
    <t>Er is sprake van woekerende waterplanten. De gemiddelde bedekking is (80). De bedekking met kroos (0.1) is laag. Er is weinig FLAB (0.1).</t>
  </si>
  <si>
    <t>Productiviteit water vormt mogelijk een probleem. De fosforbelasting ligt tussen de 6.9 en 19 mg/m2/dag. De kritische fosforbelasting is 15.5. Dit is berekend met het metamodel van PCditch.</t>
  </si>
  <si>
    <t>Polder Nijenrode, landelijk gebied</t>
  </si>
  <si>
    <t>6550-EAG-1, 6550-EAG-2</t>
  </si>
  <si>
    <t>De gemiddelde bedekking met waterplanten is redelijk (40). De bedekking met kroos (50) is hoog. Er is weinig FLAB  ().</t>
  </si>
  <si>
    <t>De score op de maatlat Waterflora vertoont een negatieve trend (-0.16 ekr per planperiode tussen 2006 en 2019).</t>
  </si>
  <si>
    <t>Productiviteit water vormt mogelijk een probleem. De fosforbelasting ligt tussen de 14.1 en 36.8 mg/m2/dag. De kritische fosforbelasting is 15. Dit is berekend met het metamodel van PCditch.</t>
  </si>
  <si>
    <t xml:space="preserve">In 6550-EAG-1: Habitatgeschiktheid vormt een probleem omdat de waterdiepte te gering is. De mediane waterdiepte is kleiner dan 35 cm (0.3). De mediane dikte van het slib is 0.2. Wanneer de sliblaag wordt verwijderd zal de waterdiepte voldoende zijn voor een gezond ecosysteem. </t>
  </si>
  <si>
    <t>Polder Nijenrode, bebouwing</t>
  </si>
  <si>
    <t>6550-EAG-3</t>
  </si>
  <si>
    <t>De gemiddelde bedekking met waterplanten is redelijk (30). De bedekking met kroos (100) is hoog. Er is weinig FLAB  ().</t>
  </si>
  <si>
    <t>De score op de maatlat Waterflora vertoont een negatieve trend (-0.36 ekr per planperiode tussen 2006 en 2019).</t>
  </si>
  <si>
    <t>IJmeer, Markermeer, Gooimeer en Eemmeer, IJmeer, Bovenmaat</t>
  </si>
  <si>
    <t>7000-EAG-1, 7000-EAG-2, 7000-EAG-3</t>
  </si>
  <si>
    <t>De gemiddelde bedekking met waterplanten is redelijk (50.05). De bedekking met kroos (20.05) is hoog. Er is weinig FLAB  ().</t>
  </si>
  <si>
    <t>Huizen</t>
  </si>
  <si>
    <t>IJmeer, Markermeer, Gooimeer en Eemmeer, Diemerzeedijk noord</t>
  </si>
  <si>
    <t>7000-EAG-4</t>
  </si>
  <si>
    <t>De Gooise Zomerkade, De Gooise Zomerkade</t>
  </si>
  <si>
    <t>7010-EAG-1</t>
  </si>
  <si>
    <t>Er is sprake van woekerende waterplanten. De gemiddelde bedekking is (90). De bedekking met kroos (1) is laag. Er is weinig FLAB ().</t>
  </si>
  <si>
    <t>De score op de maatlat Waterflora vertoont een negatieve trend (-0.1 ekr per planperiode tussen 2006 en 2019).</t>
  </si>
  <si>
    <t>Productiviteit water vormt mogelijk een probleem. De fosforbelasting ligt tussen de 14.1 en 15.2 mg/m2/dag. De kritische fosforbelasting is 15.8. Dit is berekend met het metamodel van PCditch.</t>
  </si>
  <si>
    <t xml:space="preserve">Habitatgeschiktheid vormt geen probleem omdat de waterdiepte niet te gering is. De mediane waterdiepte is groter dan 35 cm (0.4). De mediane dikte van het slib is 0.125. </t>
  </si>
  <si>
    <t>Blaricum, Eemnes</t>
  </si>
  <si>
    <t>De Gooise Zomerkade, Blaricummer Meent</t>
  </si>
  <si>
    <t>7010-EAG-2</t>
  </si>
  <si>
    <t>De gemiddelde bedekking met waterplanten is redelijk (75). De bedekking met kroos (0.1) is laag . Er is weinig FLAB .</t>
  </si>
  <si>
    <t>Habitatgeschiktheid vormt een probleem omdat de waterdiepte te gering is. De mediane waterdiepte is kleiner dan 35 cm (0.3). De mediane dikte van het slib is 0. Wanneer de sliblaag wordt verwijderd zal de waterdiepte nog steeds te gering zijn voor een gezond ecosysteem.</t>
  </si>
  <si>
    <t>Rijnlands Boezem, boezemland</t>
  </si>
  <si>
    <t>8000-EAG-1</t>
  </si>
  <si>
    <t>De gemiddelde bedekking met waterplanten is redelijk (70). De bedekking met kroos (3) is laag. Er is weinig FLAB .</t>
  </si>
  <si>
    <t>Geen EAG</t>
  </si>
  <si>
    <t>8000-EAG-2</t>
  </si>
  <si>
    <t>Sloterbinnen en Middelveldsepolder, Gecombineerde Polders</t>
  </si>
  <si>
    <t>8070-EAG-2, 8070-EAG-3</t>
  </si>
  <si>
    <t>De Sloterbinnenpolder is gelegen in de voormalige stadsdelen Geuzenveld/ Slotermeer, Osdorp en Slotervaart, tegenwoordig verenigd in stadsdeel Nieuw-West. In het begin van de jaren ’50 zijn de stadsuitbreidingen in de polder begonnen. Binnen het stadsdeel liggen de Erasmusgracht en in het verlengde hiervan de Van Tienhovengracht die stadsboezempeil hebben. Voor verbinding met de grachten op polderpeil zijn twee sluizen gemaakt, bij de verbinding Erasmusgracht/Cramergracht en de Westlandgracht/Slotervaart. Hierdoor zijn vaarverbindingen mogelijk met de 1,70 meter lager  gelegen polder</t>
  </si>
  <si>
    <t>De gemiddelde bedekking met waterplanten is redelijk (10). De bedekking met kroos (0.1) is laag . Er is weinig FLAB .</t>
  </si>
  <si>
    <t>De score op de maatlat Waterflora vertoont een positieve trend (0.11 ekr per planperiode tussen 2006 en 2019).</t>
  </si>
  <si>
    <t>Aanpassen meer jarenprogramma baggeren, vergroten duikers ten zuiden van Haarlemmerweg</t>
  </si>
  <si>
    <t>Met name fosfaatconcentratie is hoog. Belasting te hoog</t>
  </si>
  <si>
    <t xml:space="preserve">In 8070-EAG-3: Habitatgeschiktheid vormt geen probleem omdat de waterdiepte niet te gering is. De mediane waterdiepte is groter dan 35 cm (0.45). De mediane dikte van het slib is 0.05.  In 8070-EAG-2: Habitatgeschiktheid vormt geen probleem omdat de waterdiepte niet te gering is. De mediane waterdiepte is groter dan 35 cm (0.625). De mediane dikte van het slib is 0.05. </t>
  </si>
  <si>
    <t>Amstellandboezem</t>
  </si>
  <si>
    <t>NL11_1_1</t>
  </si>
  <si>
    <t>M6b</t>
  </si>
  <si>
    <t>De Amstellandboezem is een watersysteem van onderling verbonden rivieren en waterlopen die in verbinding staan met het Amsterdam-Rijnkanaal en de Noordzee. Het gaat om de Amstel, Kromme Mijdrecht, het zuidelijk deel van de Heinoomsvaart, Groote Heicop, Bijleveld, de Aa, Angstel, Bullewijk, Winkel, Waver, Oude Waver, Holendrecht, het Gein, Gaasp, de Weespertrekvaart, De Diem en de grachten en vaarten van Amsterdam. Vaarten Amsterdam vormen een apart KRW-waterlichaam. De Amstellandboezem ligt hoger in het landschap dan de polders, die door inklinking van de veenbodem zijn gedaald. Langs de boezemwateren liggen aan weerszijden dijken, om de polders te beschermen tegen overstroming. De boezem voert overtollig water uit de polders af (door middel van bemaling) naar (uiteindelijk) de Noordzee en bij watertekort kan het waterschap water uit de boezem inlaten in de polders.</t>
  </si>
  <si>
    <t>Het KRW-doel is het realiseren van een goede ecologische toestand voor Grote ondiepe kanalen met scheepvaart (M6b), met scores voor fytoplankton, macrofauna, waterflora en vis in het groen.</t>
  </si>
  <si>
    <t xml:space="preserve">In de westelijke takken, in het zuiden en het noorden (tot aan Amsterdam) is de algenconcentratie te hoog. Dit geldt ook voor de Bullewijk, waar de algenconcentratie hoger is onder invloed van de Ronde hoep en de Holendrechter- en Bullewijkerpolder. In delen van de Amstellandboezem komen echter wel waterplanten voor. Vooral de oostelijke takken van Angstel en Gein, Gaasp, de Diemer- en Weespertrekvaart voldoen al redelijk aan de verwachtingen voor waterkwaliteit en waterplanten. De vegetatie is echter zeer soortenarm en bestaat voornamelijk uit gele plomp. </t>
  </si>
  <si>
    <t>De score op de maatlat Fytoplankton vertoont een negatieve trend (-0.1 ekr per planperiode tussen 2006 en 2019). De score op de maatlat Waterflora vertoont geen trend. De score op de maatlat Macrofauna vertoont geen trend. De score op de maatlat Vis vertoont geen trend.</t>
  </si>
  <si>
    <t>Chloride gaat achteruit door toenemende concentraties en doorzicht gaat vooruit in de laatste planperiode (2020 tov 2015).</t>
  </si>
  <si>
    <t>De oorzaak van deze matige kwaliteit zijn diverse (polder)lozingen en RWZIs die voedselrijk water met veel fosfor lozen in de Amstellandboezem. Daarnaast is er in de waterlopen langs de oevers maar een gering begroeibaar areaal aanwezig (met name de Amstel) en dit areaal staat onder druk door overkluizingen (steigers), golfslag en opwerveling van bodemdeeltjes.</t>
  </si>
  <si>
    <t>De maatregelen zijn gericht op verminderen van de belasting met fosfor en andere stoffen, bijvoorbeeld door het omleiden van waterstromen en het aanleggen van een waterkwaliteitsscherm in de Geer. Dit scherm zorgt ervoor dat licht brak en voedselrijk water niet meer vanaf de Amstel naar het zuidelijk deel van de Amstellandboezem en de Vinkeveense Plassen kan stromen. Hierdoor verbetert ook de waterkwaliteit in de omliggende polders en KRW-waterlichamen omdat daar dan water van betere kwaliteit wordt ingelaten. Ook het reduceren van emissies vanuit de glastuinbouw, agrarische polders en de rioolwaterzuiveringsinstallatie Amstelveen zal de waterkwaliteit verbeteren. Daarnaast zijn er maatregelen gericht op de inrichting van de oevers (natuurvriendelijk, vaarluwe zones) en tegengaan van vraat. Ook lokale maatregelen kunnen op een relatief groot gebied effect hebben, maar zijn niet altijd zichtbaar in de ecologische toestand en het doel van het waterlichaam zelf. Dit komt omdat het waterlichaam een zeer groot oppervlak heeft en maatregelen in de Amstellandboezem ook effect hebben op de ecologische toestand van omliggende watersystemen (Vaarten Amsterdam en aangrenzende polders).</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</si>
  <si>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De Ipensloter en Diemerdammer zijn beiden 2-zijdig passeerbaar voor vis en er is een voorlopig vis-programma ingesteld. Zowel monitoring als finetunen van de instelling moeten nog plaats vinden. Huidige instelling vismigratrie programma is niet bekend.</t>
  </si>
  <si>
    <t>Productiviteit water vormt een probleem. Het waterlichaam vertoont een wisselend beeld voor wat betreft ‘productiviteit water’. In de westelijke takken, in het zuiden en het noorden (tot aan Amsterdam) is de algenconcentratie te hoog. Dit geldt ook voor de Bullewijk, waar de algenconcentratie hoger is onder invloed van de Ronde hoep en de Holendrechter- en Bullewijkerpolder. In perioden van licht wisselvallig, alledaags weer wordt er vooral water uit de polders naar de boezem toe gemalen. Als gevolg daarvan staat het water niet lang stil. Hierdoor is er een klein risico op veel algen in het water die de soortenrijkdom van vegetatie en fauna in het water en de waterkwaliteit negatief kunnen beïnvloeden. Het gevolg is wel dat als een periode van licht wisselvallig weer verandert in een droge periode, de waterkwaliteit snel kan verslechteren. Er zijn delen in de boezem waar het water in droge tijden nagenoeg stil staat, bijvoorbeeld in het Amstel-Drechtkanaal tussen Uithoorn en de Tolhuissluis. Door uitslagwater van de gemalen van de Zuiderlegmeerpolder en Uithoornse Polder, die door de aanwezigheid van kassen veel nutriënten en bestrijdingsmiddelen bevatten, kunnen in dit voedselrijke en relatief stilstaande water makkelijk algen gaan groeien. Door de watervraag uit polders in de omgeving stroomt dit voedsel- en algenrijke water langzaam de polders in. Dit fenomeen vormt met name een probleem in de zuidelijke Amstellandboezem. Wanneer het water in de boezem door neerslag weer in beweging komt, komen de algen uiteindelijk verder op de Amstel en zorgen daar voor een verslechterende waterkwaliteit. Naast de polders hebben ook rioolwaterzuiveringsinstallaties (RWZI’s) een grote invloed op de waterkwaliteit in de boezem, met name in droge perioden. In het effluent van de RWZI’s zitten veel voedingsstoffen. Op plaatsen waar het boezemwater in droge perioden nauwelijks stroomt, met name bij Amstelveen, blijft dit voedselrijke water lang hangen. Algen en blauwalgen gedijen goed in dit water. Over de toekomst van de Rioolwaterzuivering Amstelveen loopt op dit moment (najaar 2018) een uitgebreide studie.</t>
  </si>
  <si>
    <t>Lichtklimaat vormt een probleem voor de groei van waterplanten omdat er minder dan 4% licht valt op 1 meter waterdiepte (er valt dus onvoldoende licht op de bodem van een deel van het begroeibaar areaal). Scheepvaart vormt een probleem bij de opwerveling van bodemmateriaal.</t>
  </si>
  <si>
    <t>Productiviteit bodem vormt een probleem omdat de bodem waarschijnlijk voedselrijk en toxisch is, vanwege grote bronnen van nutriënten en zwavel.</t>
  </si>
  <si>
    <t>Habitatgeschiktheid vormt een probleem. Er is een gering begroeibaar areaal aanwezig in de Amstel langs de oevers en dit areaal staat onder druk staat door overkluizingen (steigers), golfslag en opwerveling van bodemdeeltjes. Ook dijkverbeteringen hebben soms een negatieve impact op de habitatgeschiktheid, omdat bestaande vegetatie wordt verwijderd.</t>
  </si>
  <si>
    <t>Verspreiding vormt geen probleem. De doelsoorten zijn in de omgeving aanwezig en kunnen er ook komen.</t>
  </si>
  <si>
    <t>Verwijdering vormt een probleem omdat vraat door ganzen een mogelijk knelpunt vormt voor de ontwikkeling van oevervegetatie. Ook is er mogelijk invloed van rivierkreeften.</t>
  </si>
  <si>
    <t>Organische belasting vormt een probleem, onder andere door bomen langs het water of doordat mensen snoeiafval dumpen in de oevers.</t>
  </si>
  <si>
    <t>Toxiciteit vormt een probleem. Nabij het glastuinbouwgebied wordt een hoge toxische druk door gewasbeschermingsmiddelen gemeten en deze resulteert lokaal in een hoge SIMONI score &gt; 1 (dit geeft aan dat er een risico wordt verwacht als gevolg van de aanwezigheid van te hoge concentraties microverontreinigingen).</t>
  </si>
  <si>
    <t xml:space="preserve">Een deel van het waterlichaam Vaarten Amsterdam past ecohydrologisch gezien beter  bij dit waterlichaam. Het Noorder Amstelkanaal, Zuider Amstelkanaal komen erbij en gaan van Vaarten Amsterdam af. 
</t>
  </si>
  <si>
    <t>Amstelveen, Amsterdam, De Ronde Venen, Diemen, Nieuwkoop, Ouder-Amstel, Stichtse Vecht, Uithoorn en Woerden</t>
  </si>
  <si>
    <t>Noord-Holland, Utrecht en Zuid-Holland</t>
  </si>
  <si>
    <t>Provincie Noord-Holland, Provincie Utrecht, Waterschap Amstel, Gooi en Vecht</t>
  </si>
  <si>
    <t>KRW waterlichaam en zwemwaterlocatie</t>
  </si>
  <si>
    <t>Achtergrondrapport boezemplan (2018)</t>
  </si>
  <si>
    <t>TW_20191003</t>
  </si>
  <si>
    <t>WSA_BestuurlijkVastgesteld</t>
  </si>
  <si>
    <t>Vecht</t>
  </si>
  <si>
    <t>NL11_1_2</t>
  </si>
  <si>
    <t>M7b</t>
  </si>
  <si>
    <t>De Vecht is van oorsprong een kleine rivier – een oude tak van de Rijn tussen Utrecht en Muiden, die de verbinding vormt tussen de Kromme Rijn en het IJmeer en van zuid naar noord stroomde. Tegenwoordig is het een (bijna) stilstaand boezemwater, dat in verbinding staat met het Amsterdam Rijn Kanaal. In 1996 is de uitvoering van het Restauratieplan Vecht (RPV) gestart, gericht op verbetering van de waterkwaliteit, waaraan alle Vechtgemeenten, rijkswaterstaat, de provincies en waterschappen hebben meegedaan. Via de Vecht vindt wateraan- en afvoer plaats van en naar de polders ten oosten van het Amsterdam Rijnkanaal.</t>
  </si>
  <si>
    <t xml:space="preserve">Het KRW-doel is het realiseren van een goede ecologische toestand voor Grote diepe kanalen met scheepvaart (M7b), met scores voor fytoplankton, macrofauna, waterflora en vis in het groen. Het streefbeeld is: helder water, er groeien waterplanten in de oever en luwe delen en circa 50% van de oevers is natuurvriendelijk. De macrofauna en visstand is gevarieerd. De doelsoorten van het Restauratieplan Vecht (Ringslang, IJsvogel en Snoek) komen algemeen voor. Diverse gebieden rondom de Vecht hebben de status Natura2000-gebied. Dit zijn natuurgebieden die zijn aangewezen door het minister van Landbouw, Natuur en Voedselkwaliteit (LNV). Deze Natura2000-gebieden langs de Vecht laten water vanuit de boezem in om het water in droge tijden op peil te kunnen houden. Voor deze gebieden is het van groot belang dat de waterkwaliteit van het inlaatwater goed is. </t>
  </si>
  <si>
    <t xml:space="preserve">De vegetatie is licht verbeterd qua bedekking en soortensamenstelling (zowel hydrofyten als helofyten) en macrofauna ook. De vistand in de Vecht is stabiel, met een vrij lage relatieve biomassa aan brasem en karper. 
</t>
  </si>
  <si>
    <t>De score op de maatlat Fytoplankton vertoont een negatieve trend (-0.56 ekr per planperiode tussen 2006 en 2019). Deze trend is gebaseerd op twee meetjaren. De score op de maatlat Waterflora vertoont een positieve trend (0.15 ekr per planperiode tussen 2006 en 2019). De score op de maatlat Macrofauna vertoont een positieve trend (0.28 ekr per planperiode tussen 2006 en 2019). De score op de maatlat Vis vertoont geen trend.</t>
  </si>
  <si>
    <t>Het doorzicht neemt toe in de laatste planperiode (vooruitgang 2020 tov 2015).</t>
  </si>
  <si>
    <t>De oorzaak van deze ontoereikende kwaliteit is de hoge voedselrijkdom van het waterlichaam. Halverwege de Vecht ligt de Horstermeerpolder. Deze polder kenmerkt zich door veel kwel met onder andere relatief veel chloride (zout) en nutriënten. Dit water wordt uitgemalen op de Vecht. Daarnaast bevindt zich hier de uitlaat van effluent van de rioolwaterzuivering Horstermeer. Zonder ingrepen van het waterschap stroomt dit water naar het noorden, richting de inlaten voor de Spiegelplas en de Naardermeer (beide Natura2000-gebieden). Om te voorkomen dat het licht brakke Horstermeerwater deze zoete plassen verzilt, wordt er ’s zomers via de Groote Zeesluis in Muiden water uit het IJmeer of Markermeer ingelaten in de Vecht. Aan de zuidkant van de Vecht wordt de waterkwaliteit beïnvloed door de rioolwaterzuiveringsinstallaties van Utrecht en Maarssen. Door uitslagwater van de Horstermeer kan in het voedselrijke en relatief stilstaande water makkelijk algen gaan groeien. Dit is vooral het geval ten zuiden van de Horstermeer. Op plekken waar het water sneller stroomt bloeien er geen algen in het water, maar komen korstvormige algen voor die het lichtklimaat voor ondergedoken waterplanten belemmeren. De belasting met voedingsstoffen is de afgelopen jaren wel afgenomen door verbeteringen in RWZI’s en het baggeren van de Vecht. Op luwe en ondiepere locaties, zoals het Ballastgat en bij natuurvriendelijke oevers, komen (onder)waterplanten voor. De soortenrijkdom van waterplanten en fauna is beperkt door de hoge voedselrijkdom en het beperkte lichtklimaat. Er is een gering begroeibaar areaal aanwezig in de Vecht langs de oevers en dit areaal staat onder druk door overkluizingen (steigers), golfslag en opwerveling van bodemdeeltjes. Een achteruitgang van de waterkwaliteit in het IJmeer of Markermeerwater is een risico voor de kwaliteit van de Vecht omdat dit een grote bron van inlaatwater is in het noorden van de Vecht, die in droge zomers van belang is om te voorkomen dat het water uit de Horstermeer naar het noordelijk deel van de Vecht stroomt.</t>
  </si>
  <si>
    <t>Een deel van de maatregelen zijn gericht op verder verminderen van de fosforbelasting, bijvoorbeeld door maatregelen in de landbouw en te sturen op waterstromen. Er zijn ook maatregelen gericht op verbeteren van de habitatomstandigheden, zoals aanleg van natuurvriendelijke oevers en het creëren van vaarluwe zones en handhaven op maximale snelheid.</t>
  </si>
  <si>
    <t xml:space="preserve">In dit waterlichaam wordt de vegetatie 1 keer per 3 jaar gemeten. Macrofauna wordt 1 x per 6 jaar gemeten. Fytoplankton wordt 1 keer per 6 jaar gemeten. Vis wordt 1 x per 6 jaar gemeten. Daarnaast worden maandelijks verschillende fysisch chemische parameters gemeten in het waterlichaam en het inlaatwater van het waterlichaam. </t>
  </si>
  <si>
    <t>Productiviteit water vormt een probleem. Lokaal zien we daardoor algen en een voedselrijke vegetatie. Dit komt doordat de externe belasting met fosfaat groter is dan de draagkracht van het boezemsysteem. Net zuidelijk van de Horstermeer wordt het water ouder dan in andere delen van de Vecht. In oud water komen voedingsstoffen tot expressie en gaan algen bloeien. Wanneer het water niet oud wordt krijgen vrij zwevende algen geen kans om te bloeien, maar kunnen korstvormige algen (epifyton) in hoge dichtheid groeien en het lichtklimaat voor onderwaterplanten beperken. De belangrijkste bronnen van nutriënten zijn: de RWZI Utrecht en (landbouw)polders. De fosforbelasting op de Vecht is de afgelopen jaren wel verminderd: De RWZI Utrecht loost minder fosfor (10-20% van de totale fosforbelasting) en RWZI Maarssen loost niet meer op de Vecht. De achteruitgang van de kwaliteit van het IJmeer- en Markermeerwater is een risico voor de kwaliteit van de Vecht, omdat dit water wordt ingelaten in het noorden van de Vecht.</t>
  </si>
  <si>
    <t>Lichtklimaat vormt een probleem. Het doorzicht is voldoende voor de groei van ondergedoken waterplanten (er is minstens 70 cm doorzicht). Er valt meer dan 4% licht op 1 meter waterdiepte. Echter, door de hoge concentraties fosfaat in het water zijn er veel korstvormige algen en deze doven het licht uit. Er is een gering ondiep areaal aanwezig waar nog licht op de bodem valt in de Vecht. De oevers staan onder druk door overkluizingen (steigers), golfslag en opwerveling van bodemdeeltjes. Vegetatie kan hersteld worden door het creeren van vaarluwezones, vooroevers en aanplanten van vegetatie in deze zones.</t>
  </si>
  <si>
    <t>Productiviteit bodem vormt een probleem omdat er sprake lijkt te zijn van ammoniumtoxiciteit: er zijn hoge concentraties ammonium gemeten in de waterbodem van de Vecht. Er wordt namelijk sulfaatrijk water ingelaten bij Muiden. In delen van de Vecht komen wel waterplanten voor, dus dit vormt niet overal een probleem voor de ontwikkeling van oever- en ondergedoken vegetatie.</t>
  </si>
  <si>
    <t>Habitatgeschiktheid vormt een probleem. Er is een gering begroeibaar areaal aanwezig in de Vecht langs de oevers en dit areaal staat onder druk staat door overkluizingen (steigers), golfslag en opwerveling van bodemdeeltjes. Ook wordt maaisel en tuinafval in de bestaande oevers gedumpt.</t>
  </si>
  <si>
    <t>Verwijdering vormt mogelijk een probleem: vraat door ganzen kan een mogelijk knelpunt vormen voor de ontwikkeling van oevervegetatie.</t>
  </si>
  <si>
    <t>Organische belasting vormt geen probleem.</t>
  </si>
  <si>
    <t>Toxiciteit vormt geen probleem. Dit is gebaseerd op de kennis dat in het zuidelijk deel van de Vechtboezem geen hoge toxische druk gemeten is (SIMONI &lt; 1.0) en ook niet nabij de RWZI Utrecht.</t>
  </si>
  <si>
    <t>Verlegging uitwatering Naardermeer; verkleining door excluderen boezemland Maarssen, Oud-Zuilen en Nuon centrale, omdat deze deelgebieden een ander watertypen hebben en onder invloed van andere drukken staan.</t>
  </si>
  <si>
    <t>Diemen, Gooise Meren, Stichtse Vecht, Utrecht, Weesp en Wijdemeren</t>
  </si>
  <si>
    <t>Noord-Holland en Utrecht</t>
  </si>
  <si>
    <t>Gemeenten Amsterdam, Gooise meren, Stichtse Vecht, Utrecht, Weesp, Waterschap Amstel, Gooi en Vecht, Natuurmonumenten, Vitens en particulieren</t>
  </si>
  <si>
    <t>Achtergrondrapport boezemplan (2018), Aanpassen inlaatregime Muiden (XXXX), Icoonproject de Vecht (2018)</t>
  </si>
  <si>
    <t>Vaarten Amsterdam</t>
  </si>
  <si>
    <t>NL11_2_1</t>
  </si>
  <si>
    <t>Vaarten Amsterdam is een KRW-waterlichaam van grachten, vaarten en kanalen, dat onderdeel uitmaakt van de Amstellandboezem, in het centrum van Amsterdam. Waterhuishoudkundig gezien komen alle kleinere boezemwateren van de Amstellandboezem uiteindelijk uit bij de Amstel, die het water door de grachten van Amsterdam heen voert naar het IJ/Noordzeekanaal. In tijden van extreem veel water is het mogelijk om de Amstellandboezem af te sluiten van het Amsterdam-Rijnkanaal en het IJ/Noordzeekanaal. In deze situatie worden de sluizen van het IJfront en ARK-front gesloten en wordt gemaal Zeeburg aangezet. Gemaal Zeeburg bemaalt dan de Amstellandboezem, inclusief Amsterdam en voert het water via een hoogwaterbemalingsgebied af naar het IJmeer/Markermeer. Het water uit de hele Amstellandboezem wordt bij veel neerslag en een afgesloten IJfront door dit gebied met smalle grachten heen getrokken naar gemaal Zeeburg toe. Het waterlichaam Vaarten Amsterdam heeft naast zijn belangrijke functie in het waterbeheer ook een belangrijke functie als onderdeel van de stad. Er wonen en recreëren veel mensen op en aan het water.</t>
  </si>
  <si>
    <t xml:space="preserve">Het KRW-doel is het realiseren van een goede ecologische toestand voor Grote ondiepe kanalen met scheepvaart (M6b), met scores voor fytoplankton, macrofauna, waterflora en vis in het groen. </t>
  </si>
  <si>
    <t xml:space="preserve">Er bloeien geen algen in dit waterlichaam, maar de overige kwaliteitselementen zijn zeer slecht ontwikkeld. Er komen bijna geen waterplanten voor en de diversiteit aan fauna is laag. Het systeem staat wel in open verbinding met het Noordzeekanaal en de Amstellandboezem en is daarmee een overgang van zoet naar zout water. Hierdoor komen er wel een aantal brakwatersoorten vis voor.
</t>
  </si>
  <si>
    <t>De score op de maatlat Fytoplankton vertoont een negatieve trend (-0.52 ekr per planperiode tussen 2006 en 2019). Deze trend is gebaseerd op twee meetjaren. De score op de maatlat Waterflora vertoont geen trend. De score op de maatlat Macrofauna vertoont geen trend. De score op de maatlat Vis vertoont geen trend.</t>
  </si>
  <si>
    <t xml:space="preserve">Stikstof en chloride gaan achteruit in de laatste planperiode (2020 tov 2015), maar stikstof vertoont tussen 2006 en 2020 een dalende trend. </t>
  </si>
  <si>
    <t>De oorzaak van deze slechte kwaliteit is de troebele toestand en morfologie van het waterlichaam. De grachten van Amsterdam zijn troebel, met alleen lokaal drijfbladplanten. Scheepvaart veroorzaakt opwerveling van slib. Hoewel er weinig algen bloeien in de grachten is het systeem wel voedselrijk. De kademuren zijn een harde overgang van land naar water waardoor er geen ruimte is voor een goed ontwikkelde oevervegetatie. Ook staat de geringe ondiepe zone in dit water onder druk door een toenemend aantal overkluizingen op het water, steigers, bootjes en woonboten. Het water is druk bevaren.</t>
  </si>
  <si>
    <t>De maatregelen zijn gericht op het verminderen van de belasting van het water met voedingsstoffen en verontreinigingen, bijvoorbeeld door het aanpakken van ongezuiverde lozingen vanuit woonboten of vaartuigen en het verbeteren (of: verplaatsen) van het effluent van de rioolwaterzuiveringsinstallatie Amstelveen. Veel van deze maatregelen hebben vooral effect op de aanvoer van organisch materiaal (algen) naar de grachten van Amsterdam. De zuurstofvraag in de grachten zal daarmee afnemen en de waterkwaliteit verbeteren. Deze verbetering is echter minder goed zichtbaar in de ecologische kwaliteitselementen. Daarnaast zijn er ook maatregelen gericht op verbeteren van het lichtklimaat en de habitatomstandigheden, bijvoorbeeld door het aanleggen van natuurvriendelijke oevers en vaarluwe zones.</t>
  </si>
  <si>
    <t>Productiviteit water vormt een probleem. Het systeem is vrij hoog belast met voedingsstoffen. Er komen echter niet overal algen voor. De algenconcentratie is laag in het centrum van het waterlichaam (1000-EAG-1). De reden hiervoor is niet bekend. De verblijftijd van het water is lang genoeg voor algen om zich te kunnen ontwikkelen. Doodlopende en stilstaande wateren in de buurt van overstorten zijn gevoelig voor algenbloeien. De Amstel is de grootste bron van nutriënten.</t>
  </si>
  <si>
    <t>Lichtklimaat vormt een probleem. De waterdiepte varieert tussen de 1.4 meter en 2.90. Bij deze waterdiepte valt er onvoldoende licht op de bodem voor onderwaterplanten om te groeien. Dit komt door aanvoer van zwevend stof en humuszuren vanuit de Amstellandboezem en door opwerveling van de waterbodem door scheepvaart. Ook is er een hoge fosfaatconcentratie aanwezig waardoor er veel perifyton groeit, wat de omstandigheden voor planten verder bemoeilijkt. De verticale extinctie schommelt tussen de 1.4 en 4.1 per meter.</t>
  </si>
  <si>
    <t>Productiviteit bodem is onbekend. Wel is bekend dat de waterbodem waarschijnlijk niet tot een grote zuurstofvraag leidt in het water.</t>
  </si>
  <si>
    <t>Habitatgeschiktheid vormt een probleem om dat er weinig plekken zijn waar ondergedoken waterplanten en oeverplanten zich kunnen vestigen. Daarmee is er ook weinig habitat voor vis en macrofauna.</t>
  </si>
  <si>
    <t xml:space="preserve">Verwijdering vormt geen probleem op het moment. Echter, wanneer de omstandigheden voor planten verbeteren kunnen kreeften, die veel voorkomen in Amsterdam, het herstel van vegetatie belemmeren. </t>
  </si>
  <si>
    <t>Organische belasting vormt mogelijk een probleem. In het meest noordelijke stuk van de Amstel is de zuurstofvraag groot door organische belasting vanuit de RWZI Amstelveen en het stedelijk gebied van Amstelveen. Ook vormen bomen langs de grachten mogelijk een probleem, net als bladeren die door onderhoudsploegen in het water worden geblazen.</t>
  </si>
  <si>
    <t>Toxiciteit vormt een probleem. Het aantal vervuilingslocaties in Amsterdam is groot en metingen in dieren en planten laten overschrijdingen van de toxische druk zien.</t>
  </si>
  <si>
    <t xml:space="preserve">Een deel van het waterlichaam past ecohydrologisch gezien beter bij de Amstellandboezem. Het Noorder Amstelkanaal, Zuider Amstelkanaal gaan van Vaarten Amsterdam af en worden aan de Amstellandboezem toegevoegd.  Daarnaast is het waterlichaam verkleind door excluderen sportpark Multatuli, uitstroom gemaal Zeeburg, omdat deze deelgebieden een ander watertype hebben en onder invloed van andere drukken staan. </t>
  </si>
  <si>
    <t>Waterschap Amstel, Gooi en Vecht en Gemeete Amsterdam</t>
  </si>
  <si>
    <t>Boezemplan 1.0 (2019)</t>
  </si>
  <si>
    <t>Vaarten Ronde Venen</t>
  </si>
  <si>
    <t>NL11_2_3</t>
  </si>
  <si>
    <t>Polder Demmerik</t>
  </si>
  <si>
    <t>NL11_2_10</t>
  </si>
  <si>
    <t>Polder Demmerik bestaat uit twee delen: polder Oukoop en polder Groot Wilnis Vinkeveen Oost. Polder Oukoop is een agrarisch gebied met een totaal oppervlak van ruim 370 ha. Van dit oppervlak is circa 3 % verhard (wegen, daken etc.) en ruim 13 % open water (voornamelijk smalle watergangen). Een heel klein deel van het gebied (in het noorden ten westen van de A2) valt onder het gebiedsconvenant GWV (zie Bijlage I voor de begrenzing van het gebiedsconvenant). De sloten in polder Oukoop zijn erg smal (gemiddeld ruim 3 m breed) en ondiep (gemiddeld 30 cm). De waterbodem bestaat ofwel uit klei, ofwel uit stevig veen met een relatief groot aandeel anorganisch materiaal (klei). In dit gebied is in het verleden klei afgezet door overstromingen van de rivier de Vecht. De kleiafzettingen vanuit de Vecht reiken ongeveer tot aan polder Oukoop: verder naar het westen is niet of nauwelijks klei afgezet en bestaat de bodem overwegend uit veen. Hiermee wijkt Oukoop qua bodemsamenstelling duidelijk af van de andere polders van GWV. Polder GWV oost is een agrarisch gebied met een totaal oppervlak van 596 ha. Van dit oppervlak is circa 4 % verhard (wegen, daken etc.) en 12 % open water (voornamelijk smalle watergangen). Het noordelijk deel van EAG-2 valt onder het gebiedsconvenant GWV. De sloten in GWV oost zijn gemiddeld ruim 5 m breed en circa 40 cm diep, en bevinden zich op een veenbodem.</t>
  </si>
  <si>
    <t xml:space="preserve">Het KRW-doel is het realiseren van een goede ecologische toestand voor veensloten (M8), met scores voor macrofauna, waterflora en vis in het groen. </t>
  </si>
  <si>
    <t xml:space="preserve">In het voorjaar (tot en met april) worden hoge algenconcentraties gemeten (ruim boven de 50 µg  chlorofyl-a/l). Vermoedelijk betreft dit diatomeeën. Op veel locaties groeien geen waterplanten. Kroos en flab zijn echter zelden dominant en de hoeveelheid algen is in de zomer redelijk laag, maar vertoont soms een bloei. De visstand is soortenrijk, maar de totale visbiomassa is laag. Limnofiele soorten en snoek zijn aanwezig, maar niet in grote aantallen. Het aandeel bodemwoelende vis (brasem en karper) is bovendien nihil. De totale visbiomassa is met ruim 14 kg/ha echter zeer gering en veel lager dan de visbiomassa die mogelijk is bij dit watertype. Hierbij valt op dat er nauwelijks grote vis is aangetroffen, met uitzondering van grote zeelt (meer dan de helft van de totale visbiomassa bestaat uit grote zeelt). Mogelijk indiceert dit zuurstofloosheid (door een geringe waterdiepte). 
</t>
  </si>
  <si>
    <t>De score op de maatlat Waterflora vertoont een positieve trend (0.15 ekr per planperiode tussen 2006 en 2019). De score op de maatlat Macrofauna vertoont een negatieve trend (-1.15 ekr per planperiode tussen 2006 en 2019). Deze trend is gebaseerd op twee meetjaren. De score op de maatlat Vis vertoont een negatieve trend (-0.14 ekr per planperiode tussen 2006 en 2019). Deze trend is gebaseerd op twee meetjaren.</t>
  </si>
  <si>
    <t>Zowel stikstof als fosfor vertonen tussen 2006 en 2019 een licht dalende trend (vooruitgang).</t>
  </si>
  <si>
    <t>Op veel locaties groeien geen of nauwelijks ondergedoken waterplanten, maar zijn ook kroos of flab niet dominant aanwezig. Op slechts enkele locaties komen woekerende waterplanten met een hoge bedekking voor. Deze toestand is niet goed te rijmen met de voorwaarden: de belasting is niet te hoog en het doorzicht voldoet voor de groei van waterplanten. De habitatgeschiktheid (ESF 4) vormt mogelijk een knelpunt door de aanwezigheid van een dikke sliblaag waardoor vestiging van waterplanten wordt bemoeilijkt. De waterdiepte is wel toegenomen en zal in de meeste watergangen geen belemmering meer vormen. Nieuwe aanwas van bagger door algen, oeverafkalving en mogelijk ook door veenafbraak in de waterbodem en omliggende percelen belemmert het herstel.</t>
  </si>
  <si>
    <t>De maatregelen zijn gericht op het verminderen van de belasting met voedingsstoffen, bijvoorbeeld door het verminderen van meststofverliezen. In het gebied is de afgelopen jaren, mede vanuit het lopende gebiedsconvenant, ingezet op maatregelen ter verbetering van de ecologische waterkwaliteit, vooral op ecologisch slootschonen, mestvrije zones en baggeren. Verder richten de maatregelen zich op het verbeteren van de habitatomstandigheden door water op diepte te brengen en houden en door natuurvriendelijker te onderhouden.</t>
  </si>
  <si>
    <t xml:space="preserve">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t>
  </si>
  <si>
    <t xml:space="preserve">Productiviteit water vormt soms wel en soms geen probleem. Zeer plaatselijk is er te veel kroos, dit is een teken van een te hoge belasting. In polder Oukoop is de biodiversiteit buiten de hoofdwatergang hoger dan in de rest van het gebied. In de polder is er alleen een lichte algenbloei in het voorjaar. De belasting met fosfaat is over het algemeen lager dan de kritische fosfaatbelasting. De belasting wordt vooral veroorzaakt door uitspoeling vanuit percelen en door inlaat (een klein deel van deze inlaat is nodig het voor peilbeheer van beide EAG’s binnen GAF2501, het grootste deel van de inlaat wordt gebruikt voor doorspoelen). </t>
  </si>
  <si>
    <t>Lichtklimaat vormt lokaal een probleem: op sommige plekken wel en op andere plekken niet. Op vrijwel alle locaties was sprake van bodemzicht in polder Oukoop en Demmerik. Lokaal, waar het water dieper is, is het lichtklimaat beperkt door algen, flab en/of kroos.</t>
  </si>
  <si>
    <t>Productiviteit bodem vormt mogelijk een probleem. Op veel plaatsen ligt bagger. Metingen die zijn gedaan in 2011 geven aan dat de bodem redelijk voedselrijk is, maar er is op een aantal plekken gebaggerd. Aangenomen kan worden dat de samenstelling niet gunstig is voor de aanwezigheid en/of de soortensamenstelling van waterplanten.</t>
  </si>
  <si>
    <t xml:space="preserve">Habitatgeschiktheid vormt een probleem omdat de waterdiepte vaak te gering is. In ruim 20 % van de onderzochte watergangen was de waterdiepte minder dan dertig cm. De ondergrond in polder Oukoop is vrij stevig en bestaat uit klei, of uit veen dat relatief veel klei bevat. Hierdoor is de waterbodem en de oever steviger, waardoor de watergangen minder gevoelig zullen zijn voor verondieping door slibvorming, oeverafkalving of veenafbraak. Desondanks ligt op alle locaties een sliblaag van 5 à 80 cm (gemiddeld 30 cm). Dit kan een knelpunt vormen voor de groei en ontwikkeling van ondergedoken, wortelende waterplanten. In ruim 1/3 deel van polder Demmerik was de waterdiepte minder dan 30 cm. In het kader van het gebiedsconvenant GWV zijn recentelijk (na 2014) veel watergangen gebaggerd. In augustus 2016 is de waterdiepte opnieuw gemeten. Hierbij zijn over de hele slootbreedte één tot vier metingen verricht, waarmee vervolgens de gemiddelde slootdiepte is bepaald. In GWV oost zijn 108 locaties bemonsterd. Op 14 % hiervan is de gemiddelde diepte kleiner dan 30 cm, op 20 % is de gemiddelde diepte tenminste 50 cm. De gemiddelde diepte in polder Demmerik bedraagt 42 cm. 
 </t>
  </si>
  <si>
    <t xml:space="preserve">Verwijdering vormt een probleem. Plaatselijk is er te weinig oever- en submerse vegetatie, dit duidt op te intensief onderhoud en/of begrazing door vee en/of vraat door kreeften en ganzen. </t>
  </si>
  <si>
    <t>Organische belasting vormt geen probleem. Er zijn geen aanwijzingen voor problemen door een hoge organische belasting.</t>
  </si>
  <si>
    <t xml:space="preserve">Toxiciteit vormt geen probleem. Er zijn geen aanwijzingen voor een probleem met de toxische druk van het water. </t>
  </si>
  <si>
    <t xml:space="preserve">Opsplitsing van Vaarten Ronde Venen en uitbreiding met deelgebieden 2501-EAG-1 en 2. 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t>
  </si>
  <si>
    <t>De Ronde Venen en Stichtse Vecht</t>
  </si>
  <si>
    <t>particulieren, Waterschap Amstel, Gooi en Vecht</t>
  </si>
  <si>
    <t>WGP Groot Wilnis Vinkeveen</t>
  </si>
  <si>
    <t>LM_20200303</t>
  </si>
  <si>
    <t>Groot Wilnis-Vinkeveen Zuid</t>
  </si>
  <si>
    <t>NL11_2_11</t>
  </si>
  <si>
    <t>Polder Groot Wilnis Vinkeveen zuid is een groot agrarisch gebied met een totaal oppervlak van 885 ha. Het totale landoppervlak bestaat voor minder dan 3 % uit verhard oppervlak (wegen, daken etc.) en voor 13 % uit open water. Aan de zuidkant wordt de polder begrensd door (van oost naar west) de Groote Heicop, de Bijleveld en de Geer. Aan de westkant grenst GWV zuid aan de Wilnisse Bovenlanden: de aan- en afvoer van dit gebied loopt via GWV zuid. Aan de noordkant liggen (van oost naar west) de polders Oukoop, GWV oost, Veldhuiswetering, GWV midden en Wilnis-Veldzijde. Met uitzondering van polder Oukoop en GWV oost loopt de wateraanvoer van deze polders via GWV zuid.  Polder GWV zuid is hiermee een belangrijke schakel in het gebied. GWV zuid valt deels onder het gebiedsconvenant GWV.</t>
  </si>
  <si>
    <t xml:space="preserve">Het KRW-doel is het realiseren van een goede ecologische toestand voor laagveen vaarten en kanalen (M10), met scores voor fytoplankton, macrofauna, waterflora en vis in het groen. </t>
  </si>
  <si>
    <t xml:space="preserve">Vooral algen (meer dan 140ug/l)  duiden op een voedselrijk systeem. </t>
  </si>
  <si>
    <t>De score op de maatlat Fytoplankton vertoont geen trend. De score op de maatlat Waterflora vertoont een positieve trend (0.19 ekr per planperiode tussen 2006 en 2019). De score op de maatlat Macrofauna vertoont een negatieve trend (-0.36 ekr per planperiode tussen 2006 en 2019). Deze trend is gebaseerd op twee meetjaren. De score op de maatlat Vis vertoont geen trend.</t>
  </si>
  <si>
    <t>Stikstof- en fosforconcentraties dalen in deze polder (vooruitgang).</t>
  </si>
  <si>
    <t>De oorzaak van deze ontoereikende kwaliteit is de geringe waterdiepte in het waterlichaam. Veel sloten in het gebied zijn zeer ondiep met een sliblaag die makkelijk opwervelt en voedingsstoffen nalevert. Nieuwe aanwas van bagger door algen, oeverafkalving en mogelijk ook door veenafbraak in de waterbodem en omliggende percelen belemmeren het herstel. Opwerveling door wind of door bijvoorbeeld karpers en kreeften zorgt ervoor dat vegetatie zich niet of moeilijk kan vestigen. Het water is wel helder, dit komt doordat er veel open water aanwezig is in het gebied en daardoor is de belasting met voedingsstoffen relatief laag.</t>
  </si>
  <si>
    <t>De maatregelen zijn gericht op het verminderen van de belasting met voedingsstoffen, bijvoorbeeld door het verminderen van meststofverliezen. In het gebied is de afgelopen jaren, mede vanuit het lopende gebiedsconvenant, ingezet op maatregelen ter verbetering van de ecologische waterkwaliteit, vooral op ecologisch slootschonen en mestvrije zones en baggeren. Verder richten de maatregelen zich op het verbeteren van de habitatomstandigheden door het weren van bodemwoelende vissen en voorkomen van oeverafkalving.</t>
  </si>
  <si>
    <t xml:space="preserve">Productiviteit water vormt soms wel en soms geen probleem. Zeer plaatselijk is er te veel kroos, dit is een teken van een te hoge belasting. De belasting met fosfaat is over het algemeen lager dan de kritische fosfaatbelasting. De hypothese is dat dit waterlichaam vooral gestuurd wordt door de waterbodem. De belasting wordt veroorzaakt door afstroming en uitspoeling en door de ‘constante inlaat’ door particulieren en eventuele lekken.  </t>
  </si>
  <si>
    <t>Productiviteit bodem vormt een probleem. Op veel plaatsen is er veel bagger. Metingen die zijn gedaan in 2013 geven aan dat de bodem voedselrijk is, ook in metingen op meer dan 20 cm onder de bovenkant van het sediment. In 2019 ligt er op meer dan de helft van de bezochte monsterlocaties meer dan 10 cm slib. We kunnen dus aannemen dat de samenstelling van de waterbodem niet gunstig is voor de aanwezigheid en/of de soortensamenstelling van waterplanten.</t>
  </si>
  <si>
    <t>Habitatgeschiktheid vormt een probleem omdat de waterdiepte vaak te gering is. De waterdiepte varieerde tussen de 20 en 110 cm in 2014: in negen watergangen was de waterdiepte minder dan 30 cm (dit is in bijna 20 %). Op zeventien locaties was de waterdiepte ten minste 50 cm (dit is in 35 % van de watergangen). In het kader van het gebiedsconvenant GWV zijn in achterliggende jaren veel watergangen gebaggerd. In augustus 2016 is de waterdiepte opnieuw gemeten. Hierbij zijn over de hele slootbreedte één tot vier metingen verricht, waarmee vervolgens de gemiddelde slootdiepte is bepaald. In polder GWV zuid zijn 319 locaties bemonsterd. Op ruim 20 % hiervan is de gemiddelde diepte kleiner dan 30 cm. Ruim 40 % van de bemonsterde locaties heeft een gemiddelde diepte van tenminste 50 cm. De gemiddelde diepte in GWV zuid bedraagt 45 cm.</t>
  </si>
  <si>
    <t xml:space="preserve">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t>
  </si>
  <si>
    <t>Westveen</t>
  </si>
  <si>
    <t>NL11_2_12</t>
  </si>
  <si>
    <t>De polder Westveen ligt ten noorden van Woerdense Verlaat tussen de Nieuwkoopse Plassen en de Kromme Mijdrecht. De polder maakt deel uit van het natuurgebied Nieuwkoopse Plassen en De Haeck. Westveen is een veenweidelandschap dat nauwelijks is veranderd in de laatste eeuwen. Een echt historisch landschap. Het halfopen landschap van weide, open water en bospercelen is karakteristiek voor deze veenpolder. Vanaf verschillende paden in en rond Westveen is de ontginningsstructuur goed te herkennen. Een  deel  van  de Polder  Westveen  en  de  Meijegraslanden  is  in gebruik  als  landbouwgebied.</t>
  </si>
  <si>
    <t xml:space="preserve">Er komen bijna geen onderwaterplanten voor in Westveen, op een enkele locatie wordt blaasjeskruid en grof hoornblad gevonden. Draadalgen komen soms wel in hoge dichtheid voor. Er bloeien weinig algen in het gebied. Macrofauna en vis zijn nooit bemonsterd in dit gebied. 
</t>
  </si>
  <si>
    <t>De score op de maatlat Waterflora vertoont een negatieve trend (-0.05 ekr per planperiode tussen 2006 en 2019).</t>
  </si>
  <si>
    <t>De oorzaak van deze slechte kwaliteit is de hoge voedselrijkdom van de waterbodem en de geringe waterdiepte. Het lichtklimaat is niet op orde en de watergangen zijn te ondiep voor plantengroei. Plaatselijk is er wel te weinig oever- en submerse vegetatie, dit duidt op te intensief onderhoud en/of vraat door kreeften en ganzen.</t>
  </si>
  <si>
    <t>Veel maatregelen zijn gericht op het verlagen van de fosforbelasting, bijvoorbeeld door het omleiden van waterstromen, door het afplaggen van percelen en het verwijderen van voedselrijke bagger. De provincie Zuid Holland neemt ook maatregelen, zoals het verwijderen van bomen om het lichtklimaat te verbeteren en bladval te verminderen. Een andere belangrijke maatregel is het vergroten van de waterdiepte in sloten.</t>
  </si>
  <si>
    <t>Volgen verplaatsen inlaat, volgen effect omleiden waterstromen in de boezem.</t>
  </si>
  <si>
    <t>Productiviteit water vormt een probleem. De fosforbelasting is hoog. Er is sprake van nalevering uit de waterbodem in de zeer ondiepe watergangen. De externe belasting ligt redelijk laag en ruim onder de kritische grens, maar de interne belasting is redelijk hoog. Er bloeien weinig algen, maar er zijn wel grote hoeveelheden draadalgen op de waterbodem gemeten. Zowel de slibbodems als vaste waterbodems hebben een ongunstige Fe/P-ratio van het poriewater en zullen dus P-naleveren. De P-concentratie in het poriewater is wel relatief laag (&lt; 50 µmol/l) zodat de P-nalevering niet extreem hoog zal zijn.</t>
  </si>
  <si>
    <t>Lichtklimaat in Westveen is goed. De doorzicht diepteverhouding is op alle locaties groter dan of gelijk aan 0,6. Dat komt vooral door de geringe waterdiepte. Er ligt veel slib in het watersysteem dat gemakkelijk kan opwervelen door biota of wind. Dit bemoeilijkt de vestiging van waterplanten.</t>
  </si>
  <si>
    <t>Productiviteit bodem vormt een probleem. Er is een dikke laag matig voedselrijke bagger, mogelijk is er ook sprake van sulfide- en ammoniumtoxiciteit. De P-concentraties in de boven- en onderlaag van het slib zijn vergelijkbaar, dus er is geen gradiënt aanwezig. Verder is de fosforconcentratie in de toplaag van de slibbodems steeds (veel) hoger dan de fosforconcentraties in de vaste waterbodems. Dit maakt duidelijk dat de sliblaag niet ontstaat uit verwering van de onderliggende vaste veenbodem maar uit geërodeerd materiaal dat in het waterlichaam terecht is gekomen en hier accumuleert. Het slib dat erodeert van het land is rijk aan fosfor omdat het afkomstig is van de bemeste veenweiden.</t>
  </si>
  <si>
    <t>Habitatgeschiktheid vormt een probleem: de waterdiepte (&lt; 30 cm) is te gering voor een optimale ontwikkeling van onderwaterplanten. Bovendien vormt het fijne slib op de waterbodem een probleem voor de vestiging van waterplanten.</t>
  </si>
  <si>
    <t>Verwijdering vormt een probleem. Plaatselijk is er wel te weinig oever- en submerse vegetatie, dit duidt op te intensief onderhoud en/of vraat door kreeften en ganzen.</t>
  </si>
  <si>
    <t>Organische belasting vormt een probleem. Er is sprake van zuurstofloosheid van het water. Er zijn geen overstorten en geen bomen langs het water. Mogelijk komt de organische belasting vanuit de waterbodem.</t>
  </si>
  <si>
    <t xml:space="preserve">In plaatst van de Voordijksche polder is Westveen wel als waterlichaam begrensd omdat dit een waterrijk N2000 gebied is en dus wel een waterafhankelijk beschermd gebied. </t>
  </si>
  <si>
    <t>Natuurmonumenten en particulier</t>
  </si>
  <si>
    <t>Natura2000-gebied, KRW waterlichaam en Natuur Netwerk Nederland (NNN)</t>
  </si>
  <si>
    <t>Notitie waterbodem onderzoek polder Westveen_17jan2020.pdf</t>
  </si>
  <si>
    <t>Vaarten Vechtstreek</t>
  </si>
  <si>
    <t>NL11_2_2</t>
  </si>
  <si>
    <t>De vaarten in de Vechtstreek is een boezemsysteem op de overgang van de hooggelegen Utrechtse Heuvelrug en het laaggelegen Vechtdal. Het zijn voornamelijk recht gegraven vaarten. Het gaat hier om de Naardertrekvaart, de Vestinggracht van Naarden, de zanderijvaarten in het stedelijk gebied van Naarden en Bussum, Karnemelksloot, de zanderij Cruysbergen, de ’s Gravelandsevaart noord en Gooise vaart. De breedte van de vaarten is 15 à 25 m (de Vestinggracht Naarden is breder). De functie is aan- en afvoer van water naar en vanuit de naastgelegen polders en waterberging. Het stroomgebied heeft een oppervlak van 2.809 ha poldergebied en 726 ha vrij afwaterend gebied. Daarnaast is er een beperkte vaarfunctie. Kenmerkend voor de ’s Gravelandsevaartboezem is dat de afvoer via natuurlijke afwatering op de Vecht en het IJmeer plaats vindt en niet met boezemgemalen. Vrijwel alle afvoer gebeurt via de Sluis Uitermeer naar de Vecht. Alleen bij hoogwatersituaties worden ook de Keetpoortsluis (naar de Vecht) en/of de Steenen Beer (naar het IJmeer) ingezet. Afvoer is uiteraard alleen mogelijk wanneer de waterstanden op de Vecht of het IJmeer daartoe mogelijkheid bieden. 
Als er sprake is van een watertekort in de ’s Gravelandsevaartboezem wordt in het noorden van het gebied bij het sluizencomplex de Steenen Beer water uit het IJmeer ingelaten. Het water wordt ingelaten om de boezem op peil te houden, tekorten in omringende polders (en plassen) aan te vullen en om de zoute kwel weg te spoelen in de Horstermeerpolder. De ’s Gravelandsepolder heeft verreweg de grootste watervraag, inclusief de aanvoer naar de Horstermeerpolder. In droge tijden zien we dat de stroming van water plaatsvindt vanaf de Steenen Beer bij Muiden richting het oosten. Bij Naarden buigt de stroming af naar het zuiden. Het meeste water gaat via de Noordersluis naar de Polder ‘s Graveland. Deze stromingsrichting is ook van invloed op de waterkwaliteit.</t>
  </si>
  <si>
    <t>Het KRW-doel is het realiseren van een goede ecologische toestand voor Grote ondiepe kanalen zonder scheepvaart (M6a), met scores voor fytoplankton, macrofauna, waterflora en vis in het groen.</t>
  </si>
  <si>
    <t xml:space="preserve">De soortensamenstelling van ondergedoken vegetatie en de biodiversiteit aan macrofauna is de afgelopen 10 jaar afgenomen, terwijl de vegetatiebedekking en soortensamenstelling van emerse planten is toegenomen. </t>
  </si>
  <si>
    <t>De score op de maatlat Fytoplankton vertoont een negatieve trend (-0.2 ekr per planperiode tussen 2006 en 2019). De score op de maatlat Waterflora vertoont een positieve trend (0.19 ekr per planperiode tussen 2006 en 2019). De score op de maatlat Macrofauna vertoont een negatieve trend (-0.19 ekr per planperiode tussen 2006 en 2019). De score op de maatlat Vis vertoont een negatieve trend (-0.21 ekr per planperiode tussen 2006 en 2019).</t>
  </si>
  <si>
    <t>Stikstof gaat achteruit.</t>
  </si>
  <si>
    <t xml:space="preserve">De oorzaak van deze matige kwaliteit is de hoge voedselrijkdom van het waterlichaam. De waterkwaliteit van de ‘s Gravelandsevaartboezem wordt bepaald door bronnen met hoge nutriëntenconcentraties, de korte verblijftijd en de inrichting met weinig ondiep oppervlak en land-water overgangen. 
Vanuit de kustpolders (polders langs de voormalige Zuiderzeekust) wordt water afgevoerd naar de ’s Gravelandsevaartboezem. Het water uit deze polders kenmerkt zich door relatief hoge concentraties fosfor en chloride, afkomstig van kwelwater uit de voormalige Zuiderzee. Dit water stroomt, deels gevoed en vermengd met inlaatwater uit het IJmeer, deze hele boezem door, ook langs de inlaten van natuurgebieden.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t>
  </si>
  <si>
    <t xml:space="preserve">De maatregelen zijn gericht op het verminderen van de belasting met voedingsstoffen en microverontreinigingen, bijvoorbeeld door waterstromen af te leiden van kwetsbare gebieden, baggeren en verminderen van de nutriënten belasting vanuit de landbouw. Het is ook mogelijk de waterkwaliteit te verbeteren door delen van dit waterlichaam te zoneren. Het is wenselijk dat er niet gevaren wordt boven ondiepe zones in de plas omdat schroeven van schepen vegetatie kunnen vernielen en dit leidt tot opwerveling van bodemdeeltjes en de ontwikkeling van emerse planten wordt geremd door golfslag. 
Daarnaast zijn er maatregelen nodig om de oevervegetatie te beschermen. </t>
  </si>
  <si>
    <t>Productiviteit water vormt een probleem doordat het watersysteem te hoog belast is. De Noordpolder, Zuidpolder en het stedelijk gebied van Bussum zijn grote bronnen van nutriënten.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In het water dat minder lang stilstaat zijn minder zwevende algen aanwezig, maar hier is wel veel perifyton aanwezig. Dit is aangroei van algen aan bijvoorbeeld planten.</t>
  </si>
  <si>
    <t>Lichtklimaat vormt een probleem. Dit komt door de hoge fosfaatconcentraties (en daardoor soms hoge algenconcentraties) en perifyton (korstvormige algen). Maar ook vaarbewegingen, opwerveling en verduistering door steigers zijn risico’s voor het lichtklimaat.</t>
  </si>
  <si>
    <t xml:space="preserve">Productiviteit bodem vormt een probleem. De waterbodem is lokaal (nabij Bussum) voedselrijk. In overige delen van het waterlichaam is dit onbekend. </t>
  </si>
  <si>
    <t>Habitatgeschiktheid vormt een probleem door scheepvaart. Scheepvaart zorgt voor golfslag en de bodem is te veel in beweging om waterplanten te kunnen laten groeien langs de oever.</t>
  </si>
  <si>
    <t>Verwijdering vormt een probleem. Schroeven van schepen zijn een groot risico voor verwijdering van ondergedoken waterplanten. Dit geldt ook voor kleinere sloepjes. Eventuele nieuwe vaarverbindingen vormen wat dat betreft een risico.</t>
  </si>
  <si>
    <t>Organische belasting vormt mogelijk een probleem vanwege riooloverstorten.</t>
  </si>
  <si>
    <t>Toxiciteit vormt een probleem. In Bussum is de SIMONI score &gt; 1, dit geeft aan dat er een risico wordt verwacht als gevolg van de aanwezigheid van te hoge concentraties microverontreinigingen. In stedelijk gebied is de toxische druk hoog, overstorten zijn de bron van deze druk.</t>
  </si>
  <si>
    <t xml:space="preserve">Het waterlichaam is kleiner geworden. Delen van het waterlichaam (Cruysbergen) zijn geen onderdeel meer van het waterlichaam omdat ze geen onderdeel zijn van het watersysteem en een ander watertype hebben. </t>
  </si>
  <si>
    <t>Gooise Meren, Hilversum, Weesp en Wijdemeren</t>
  </si>
  <si>
    <t>Gemeente Hilversum, Gooise meren, Amsterdam, Provincie Noord-Holland, Waterschap Amstel, Gooi en Vecht</t>
  </si>
  <si>
    <t>Rapport varen in de vaart, Deltares</t>
  </si>
  <si>
    <t>Vaarten Zevenhoven</t>
  </si>
  <si>
    <t>NL11_2_4</t>
  </si>
  <si>
    <t>Vaarten Zevenhoven bestaat uit een twee hoofdwatergangen die de wateraan- en afvoer verzorgen van polder Zevenhoven: de Molentocht en een watergang die uitkomt op de Molentocht. Deze polder is een droogmakerij, ontstaan door het droogleggen (rond 1800) van een meer dat in het verleden is ontstaan door veenwinning. Door verdere ontwatering en ontginning is de bodem gedaald, waardoor de polder laag ligt, 4 tot 6 meter onder NAP. De wateraanvoer vindt vooral plaats vanuit de Amstel, de waterafvoer gaat naar de Kromme Mijdrecht.</t>
  </si>
  <si>
    <t>Het KRW-doel is het realiseren van een goede ecologische toestand voor sloten met een minerale bodem (M1a), met scores voor fytoplankton, macrofauna, waterflora en vis in het groen.</t>
  </si>
  <si>
    <t xml:space="preserve">Hoewel de hoeveelheid waterplanten (emers en submers) is toegenomen is de soortensamenstelling drastisch afgenomen de afgelopen 10 jaar.
</t>
  </si>
  <si>
    <t>De score op de maatlat Waterflora vertoont een positieve trend (0.16 ekr per planperiode tussen 2006 en 2019). De score op de maatlat Macrofauna vertoont een positieve trend (0.09 ekr per planperiode tussen 2006 en 2019). De score op de maatlat Vis vertoont geen trend.</t>
  </si>
  <si>
    <t>Chloride en stikstof gaan achteruit  (2020 tov 2015 én 2020 tov 2006).</t>
  </si>
  <si>
    <t>De oorzaak van deze ontoereikende kwaliteit is de hoge voedselrijkdom van het waterlichaam. Lokaal komen veel (blauw)algen voor, soms in combinatie met een soortenarme vegetatie. De bron van voedingsstoffen zijn de vele onderbemalingen die lozen op het hoofdsysteem. In deze onderbemalingen is lokaal akkerbouw aanwezig is. Mogelijk vormen ook bestrijdingmiddelen een probleem: Er is een vrij hoge toxische druk gemeten en de biodiversiteit van fauna neemt af. Dit zijn beide indicatoren van een probleem met bestrijdingsmiddelen.</t>
  </si>
  <si>
    <t>De maatregelen zijn gericht op het reduceren van de fosforbelasting en microverontreinigingen, bijvoorbeeld door het omleiden van waterstromen en met behulp van agrarische pakketten om uitspoeling van voedingsstoffen uit de percelen te reduceren. Daarnaast zijn er maatregelen gericht op het verdiepen van watergangen.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</si>
  <si>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_x000D_
In polder Zevenhoven is het wenselijk om macrofauna te bemonsteren ivm het effect van bestrijdingsmiddelen.</t>
  </si>
  <si>
    <t>Productiviteit water vormt een probleem. Lokaal zijn er te veel algen (met name in deelgebied Groene Jonker), zelfs blauwalgen (in de hoofdwatergang). Er ligt weinig kroos op de watergangen, maar lokaal komen hoge kroosbedekkingen voor. De vegetatie duidt op voedselrijke omstandigheden, met name een hoge fosforbelasting. De verblijftijd van het water in de polder is 6 dagen gemiddeld. In droge periodes (zomer) kan deze oplopend tot 10 dagen, wat blauwalgenbloei mogelijk maakt. De belangrijkste bronnen van fosfor zijn de blokbemalingen en de vele drainage in de polder.</t>
  </si>
  <si>
    <t>Lichtklimaat vormt lokaal een probleem. Met name waar het water dieper is, is het lichtklimaat beperkt door algen en/of flab/kroos.</t>
  </si>
  <si>
    <t xml:space="preserve">Productiviteit bodem vormt mogelijk een probleem. Er is niet veel bagger aanwezig (tot 20 cm). De samenstelling van dit slib is onbekend. </t>
  </si>
  <si>
    <t>Habitatgeschiktheid vormt een probleem. Op veel plaatsen is het water zo ondiep (mediaan 30 cm) dat er weinig of soms geen planten kunnen groeien en de oevers zijn plaatselijk te steil voor een goede emerse vegetatie.</t>
  </si>
  <si>
    <t xml:space="preserve">Verspreiding vormt geen probleem. Doelsoorten zijn in de omgeving aanwezig en kunnen er ook komen. </t>
  </si>
  <si>
    <t>Verwijdering vormt een probleem. Plaatselijk is er te weinig oever- en submerse vegetatie, dit duidt op te intensief onderhoud.</t>
  </si>
  <si>
    <t>Organische belasting vormt geen probleem. Daar zijn in ieder geval geen aanwijzingen voor.</t>
  </si>
  <si>
    <t>Toxiciteit is een probleem. Er is een hoge toxische druk gemeten in de polder.</t>
  </si>
  <si>
    <t>dataanlyse tbv KRW</t>
  </si>
  <si>
    <t>Vaarten Ronde Hoep</t>
  </si>
  <si>
    <t>NL11_2_5</t>
  </si>
  <si>
    <t>Vaarten Ronde Hoep bestaat uit alle sloten en hoofdwatergangen in de polder Ronde Hoep. In het centrum van de polder ligt een natuurreservaat, dat met name belangrijk is voor weidevogels. De polder is ontstaan door ontwatering van het veen tussen de riviertjes de Amstel en de Waver. De bodem is in 800 jaar tijd flink gedaald en ligt nu tussen de 2 en 3 meter onder NAP. Toch ligt de polder nog relatief hoog vergeleken met de omliggende polders. Door de hoge ligging treedt wegzijging op van oppervlaktewater en grondwater vanuit de Ronde Hoep naar de lager gelegen gebieden. De Ronde Hoep vormt daardoor grotendeels een infiltratiegebied. Het reservaat kent een flexibel peilbeheer.</t>
  </si>
  <si>
    <t>Het KRW-doel is het realiseren van een goede ecologische toestand voor veensloten (M8), met scores voor fytoplankton, macrofauna, waterflora en vis in het groen. De doelen in het reservaat zijn met name gericht op weidevogels.</t>
  </si>
  <si>
    <t xml:space="preserve">Zowel algen (&gt; 750ug/l)  als vegetatie duiden op een voedselrijk systeem. Er zijn geen duidelijke trends waar te nemen in de ontwikkeling van ecologische kwaliteit.
</t>
  </si>
  <si>
    <t>De score op de maatlat Waterflora vertoont een positieve trend (0.05 ekr per planperiode tussen 2006 en 2019). De score op de maatlat Macrofauna vertoont een positieve trend (0.24 ekr per planperiode tussen 2006 en 2019). De score op de maatlat Vis vertoont een positieve trend (0.11 ekr per planperiode tussen 2006 en 2019).</t>
  </si>
  <si>
    <t>Stikstof- en fosforconcentraties en pH nemen af (vooruitgang) in de polder, maar chloride neemt toe (achteruitgang).</t>
  </si>
  <si>
    <t>De oorzaak van deze onvoldoende kwaliteit is de hoge voedselrijkdom van het waterlichaam. Bovendien zijn veel sloten in het gebied zijn ondiep met een sliblaag. Nieuwe aanwas van bagger door algen, oeverafkalving en veenafbraak in omliggende percelen belemmeren mogelijk het herstel van de ecologische kwaliteit. Opwerveling door kreeften zorgt er mogelijk ook voor dat vegetatie zich niet of moeilijk kan vestigen. De fosforbelasting bestaat voor een groot deel uit water dat wordt ingelaten door overstorten en aflaten van hoogwatervoorzieningen. Dit water is niet nodig om het water in de polder op peil te houden.</t>
  </si>
  <si>
    <t>De maatregelen zijn gericht op het reduceren van waterinlaat, het afkoppelen van het stedelijk gebied, op het verdiepen van watergangen en op agrarische pakketten om uitspoeling van voedingsstoffen uit de percelen te reduceren.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</si>
  <si>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t>
  </si>
  <si>
    <t>Productiviteit water vormt een probleem. Lokaal zijn er te veel algen, te veel kroos en flab. De vegetatie duidt op voedselrijke omstandigheden, met name op een hoge fosforbelasting. Belangrijke bronnen van fosfor zijn de percelen, het stedelijk gebied Benningh en particuliere inlaat (de inlaat is in EAG3 orde gelijk aan de perceelsbelasting).</t>
  </si>
  <si>
    <t>Lichtklimaat vormt lokaal een probleem. Met name waar water dieper is, is het lichtklimaat beperkt door algen en/of flab/kroos. Opgewerveld en bezinkend slib kan de vegetatie bedekken.</t>
  </si>
  <si>
    <t>Productiviteit bodem vormt lokaal een probleem. Op veel plaatsen is bagger aanwezig. Aangenomen kan worden dat de samenstelling niet gunstig is voor de aanwezigheid en/of de samenstelling van waterplanten.</t>
  </si>
  <si>
    <t>Habitatgeschiktheid vormt een probleem. Op veel plaatsen is het water zo ondiep dat er geen planten verwacht worden of zal de bedekking beperkt zijn. Het oevertalud is ook te steil op 6 van de 23 waarnemingen.</t>
  </si>
  <si>
    <t>Organische belasting vormt geen probleem in het waterlichaam zelf. In het stedelijk gebied dat afwatert via de polder kunnen bladval en overstorten wel een probleem zijn.</t>
  </si>
  <si>
    <t>Toxiciteit vormt geen probleem. Er zijn geen aanwijzingen voor een probleem met de toxische druk van het water.</t>
  </si>
  <si>
    <t>Landschap Noord-Holland en particulieren</t>
  </si>
  <si>
    <t>Vaarten Groot Mijdrecht</t>
  </si>
  <si>
    <t>NL11_2_7</t>
  </si>
  <si>
    <t>Groot Mijdrecht is een zogenaamde droogmakerij. De polder is in het verleden (1877) ontstaan door het droogleggen van een meer dat was gevormd door veenwinning en het daarna verder ontwateren en ontginnen van het gebied. De bodem is sterk gedaald en ligt nu op bijna 6 meter Onder NAP. Er treedt een sterke kwel op door de lage ligging. Het water in de polder Groot-Mijdrecht heeft over het algemeen een bruine kleur, veroorzaakt door humuszuren en ijzer in de bodem die met de kwel mee omhoog komen. Het gemaal Winkel pompt het overtollige water uit de polder op de Waver.</t>
  </si>
  <si>
    <t xml:space="preserve">Het KRW-doel is het realiseren van een goede ecologische toestand voor sloten met een minerale bodem (M1a), met scores voor fytoplankton, macrofauna, waterflora en vis in het groen. </t>
  </si>
  <si>
    <t xml:space="preserve">De toestand is zeer soortenarm qua flora en fauna en vooral in 2012 zijn er grote biomassas karper gevangen.
</t>
  </si>
  <si>
    <t>De score op de maatlat Waterflora vertoont geen trend. De score op de maatlat Macrofauna vertoont geen trend. De score op de maatlat Vis vertoont een negatieve trend (-0.87 ekr per planperiode tussen 2006 en 2019). Deze trend is gebaseerd op twee meetjaren.</t>
  </si>
  <si>
    <t>Fysisch chemische parameters vertonen tussen 2006 en 2019 geen duidelijke trend.</t>
  </si>
  <si>
    <t>De oorzaak van deze slechte kwaliteit zijn de hoge ammoniumconcentraties, intensief onderhoud, hoge karperbiomassa’s en dikke sliblagen in het westen van het waterlichaam. De belangrijkste bron van voedingsstoffen is kwel en kan geclassificeerd worden als achtergrondbelasting.</t>
  </si>
  <si>
    <t>De maatregelen zijn gericht op verminderen van de invloed van het kwelwater en op natuurvriendelijke inrichting.</t>
  </si>
  <si>
    <t xml:space="preserve">Productiviteit water is geen probleem. Er zijn geen grote hoeveelheden algen, flab/kroos aanwezig in de polder en de ondergedoken waterplanten die in de polder voorkomen zijn soorten van matig voedselrijk water. De verblijftijf in de polder is extreem kort: 2 dagen. De fosforbelasting is dan ook zeer hoog, maar de kritische belasting ook. Deze indicatoren zijn onbetrouwbaar in dit watersysteem aangezien het systeem niet goed te modelleren is vanwege haar extreme omstandigheden. Lokaal waar water tot stilstand kan komen kunnen wel kroos of algen ontstaan. De belangrijkste bron van voedingsstoffen is kwel en kan geclassificeerd worden als achtergrondbelasting. Er zijn een aantal stadsparken die in verbinding staan met het het waterlichaam. De wateren in stadsparken zijn van zeer matige kwaliteit. Rottende bladeren, voer voor eenden, steile oevers, karpers en dikke baggerlagen zijn hiervan de oorzaak. In tijden van neerslag overschot stroomt periodiek zeer zuurstofarm en zeer fosfaatrijk water het waterlichaam in. </t>
  </si>
  <si>
    <t>Lichtklimaat vormt geen probleem. Er zijn weinig algen en er is sprake van een geringe diepte, dus licht is niet beperkend.</t>
  </si>
  <si>
    <t xml:space="preserve">Productiviteit bodem vormt een probleem. Plaatselijk is 20 tot 60 cm bagger aanwezig. Aangenomen kan worden dat de samenstelling niet gunstig is voor de aanwezigheid en/of de samenstelling van waterplanten. </t>
  </si>
  <si>
    <t xml:space="preserve">Habitatgeschiktheid vormt een probleem. Op zeer veel plaatsen is het water erg ondiep (behalve in de hoofdwatergang en Waverhoek) zodat er weinig of geen planten kunnen groeien. Vooral in het landelijk gebied komen veel steile oevers voor met wenig emerse vegetatie. Er is sprake van zeer veel kwel, die zuurstofloos is. De verblijftijd is zo kort dat er geen tijd is om zuurstof uit de lucht op te nemen. Daardoor is er een grote zuurstofvraag. Het grondwater is relatief ammoniumrijk door de brakke ontstaansgeschiedenis van de bodem. De lage zuurstof- en hoge ammoniumconcentratie in het kwelwater hebben een negatief effect op (macro)fauna. </t>
  </si>
  <si>
    <t>Verwijdering vormt een probleem. Plaatselijk is er te weinig oever- en submerse vegetatie, dit duidt op te intensief onderhoud en/of begrazing door vee en/of vraat door kreeften en ganzen. Ook kunnen Karpers de vestiging van emerse en submerse waterplanten belemmeren.</t>
  </si>
  <si>
    <t xml:space="preserve">Toxiciteit vormt lokaal een probleem. In het zuiden van het  waterlichaam scoort macrofauna opvallend slecht. In een deel van het gebied zijn potentiële bronnen van toxische stoffen aanwezig. Bijvoorbeeld de RWZI met een persleiding plus overstort die regelmatig loost (naar schatting 7x per jaar), een industriegebied met autosloperijen en stedelijk gebied. </t>
  </si>
  <si>
    <t>Bovenkerkerpolder, Noorderlegmeer</t>
  </si>
  <si>
    <t>NL11_2_6</t>
  </si>
  <si>
    <t>Bovenkerkerpolder</t>
  </si>
  <si>
    <t>NL11_2_8</t>
  </si>
  <si>
    <t xml:space="preserve">De Bovenkerkerpolder is een laaggelegen droogmakerij, die eind negentiende eeuw zijn ingericht, na de afronding van de vervening. De Bovenkerkerpolder is een agrarisch gebied waar hoofdzakelijk veeteelt wordt bedreven. De meeste sloten in de polder zijn smal en bevinden zich op een kleibodem waarboven lokaal een dunne laag veen aanwezig is. In het noorden van het afvoergebied (polder) ligt een deel van het stedelijke gebied van Amstelveen. </t>
  </si>
  <si>
    <t xml:space="preserve">Het KRW-doel is het realiseren van een goede ecologische toestand voor sloten met een kleibodem (M1a), met scores voor macrofauna, waterflora en vis in het groen. </t>
  </si>
  <si>
    <t xml:space="preserve">De vegetatie in de sloten bestaat geheel uit algemene soorten, zoals smalle waterpest, stomphoekig sterrenkroos en een aantal soorten kroos. De meeste sloten bevatten zeer weinig waterplanten. Ten opdoorzichte van 2009 er sprake van een achteruitgang van vegetatie. 
</t>
  </si>
  <si>
    <t>De score op de maatlat Waterflora vertoont een negatieve trend (-0.15 ekr per planperiode tussen 2006 en 2019). De score op de maatlat Macrofauna vertoont een negatieve trend (-0.05 ekr per planperiode tussen 2006 en 2019). De score op de maatlat Vis vertoont een negatieve trend (-0.31 ekr per planperiode tussen 2006 en 2019).</t>
  </si>
  <si>
    <t>Chloride, stikstof en fosfor gaan achteruit door toenemende concentraties in de afgelopen planperiode (2015-2020).</t>
  </si>
  <si>
    <t>De oorzaak van deze kwaliteit zijn de geringe waterdiepte en hoge voedselrijkdom van het waterlichaam. Veel sloten in het gebied zijn zeer ondiep met een sliblaag. Nieuwe aanwas van bagger door algen, oeverafkalving en door veenafbraak in omliggende percelen belemmeren mogelijk het herstel. Opwerveling door karpers en kreeften zorgt er mogelijk voor dat vegetatie zich niet of moeilijk kan vestigen. De hoge voedselrijkdom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t>
  </si>
  <si>
    <t>De maatregelen zijn gericht op het verminderen van de belasting met voedingsstoffen en verontreinigingen, bijvoorbeeld door maatregelen in de landbouw en het stedelijk achterland. Daarnaast zijn er ook maatregelen om de habitatomstandigheden te verbeteren, bijvoorbeeld verdiepen van watergangen en maatregelen om oeverafkalving te voorkomen.</t>
  </si>
  <si>
    <t>Productiviteit water, is voor de Bovenkerkerpolder onder de huidige condities geen probleem. De actuele fosfaatbelasting is laag genoeg ten opzichte van de kritische fosfaatbelasting. 
Dat ESF 1 goed scoort, komt door de geringe waterdiepte en beperkte verblijftijd. Daardoor is de kritische belasting erg hoog. Onder die omstandigheden kunnen kroos en algen zich niet handhaven. Nutriëntenconcentraties zijn wel erg hoog op de bemonsterde locaties in het afvoergebied. De hoge concentraties vormen een risico als de huidige condities veranderen, maar de hoge concentraties ortho-fosfaat kunnen de soortensamenstelling van vegetatie ook nadelig beinvloeden. Bij veranderingen, ook bij het uitvoeren van herstelmaatregelen, kan de verblijftijd toenemen en daardoor kan de kritische P-belasting dalen. ESF 1 kan dus een knelpunt worden als herstelmaatregelen niet volledig worden uitgevoerd.
De belangrijkste bronnen van fosfor in Bovenkerkerpolder zijn de percelen. Ruim 75% van de huidige P-belasting wordt veroorzaakt door uitspoeling vanuit (al dan niet gedraineerde) percelen en oppervlakkige afstroming over de percelen in geval van een waterverzadigde bodem. De afvoer van de wijk Westwijk (9,5%), verharding (7%) inlaatwater uit de Amstelveense Poel en de Amstel (4%), riolering (3,5%) en kwel (&lt; 0,5%) hebben een klein aandeel in de huidige P-belasting.</t>
  </si>
  <si>
    <t>Lichtklimaat in de Bovenkerkerpolder is goed. De doorzicht diepteverhouding is in ruim 70% van de locaties groter dan of gelijk aan 0,6. Dat komt vooral door de geringe waterdiepte. In 2006 zijn grote hoeveelheden karper waargenomen in het bovenland van de Bovenkerkerpolder. Er komen dichtheden voor van bijna 700 kg/ha karper (Aquaterra, 2007). Dat is veel hoger dan de grenswaarde voor beïnvloeding van het lichtklimaat door benthivore vis van 30 kg/ha. In de rest van de polder en het waterlichaam domineren snoek, blankvoorn en brasem de visstand en in veel lagere hoeveelheden. Karper is daar vrijwel afwezig.</t>
  </si>
  <si>
    <t>Productiviteit van de bodem, vormt in de Bovenkerkerpolder onder de huidige condities geen knelpunt. Te hoge bedekkingen van de submerse vegetatie (&gt; 90%) komen in 2011, 2015 en 2018 nauwelijks voor  en sliblagen &gt; 15 cm zijn in 2015 en 2018 veel minder aangetroffen dan in 2011.</t>
  </si>
  <si>
    <t>Habitatgeschiktheid vormt een probleem. Op veel plaatsen is het water zo ondiep dat er geen planten kunnen groeien of zal de bedekking beperkt zijn. Zeer vaak zijn de oevers te steil of zelfs beschoeid,  ongeveer 45% van de bemonsterde sloten heeft een te steile oever van meer dan 45°. Dit beperkt de emerse vegetatie.</t>
  </si>
  <si>
    <t>Organische belasting vormt mogelijk een probleem. In het stedelijk gebied, dat bovenstrooms ligt van het waterlichaam, zijn bladinval van bomen en organisch materiaal uit overstorten bronnen van organisch materiaal.</t>
  </si>
  <si>
    <t xml:space="preserve">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Een aantal bestaande delen van waterlichamen zijn geschrapt omdat ze te klein werden en niet aan de criteria voor begrenzing van KRW waterlichamen voldoen.
</t>
  </si>
  <si>
    <t>Amstelveen en Uithoorn</t>
  </si>
  <si>
    <t>WGP Westeramstel</t>
  </si>
  <si>
    <t>Agrarisch collectief Noord Holland Zuid</t>
  </si>
  <si>
    <t>Noorderlegmeer</t>
  </si>
  <si>
    <t>NL11_2_9</t>
  </si>
  <si>
    <t>De Noorder Legmeerpolder is een laaggelegen droogmakerij, die eind negentiende eeuw zijn ingericht, na de afronding van de vervening.</t>
  </si>
  <si>
    <t xml:space="preserve">Ten opdoorzichte van 2009 er sprake van een achteruitgang van vegetatie. </t>
  </si>
  <si>
    <t>De score op de maatlat Waterflora vertoont een positieve trend (0.13 ekr per planperiode tussen 2006 en 2019). De score op de maatlat Macrofauna vertoont een negatieve trend (-0.05 ekr per planperiode tussen 2006 en 2019). De score op de maatlat Vis vertoont een negatieve trend (-0.23 ekr per planperiode tussen 2006 en 2019).</t>
  </si>
  <si>
    <t>Stikstof- en fosforconcentraties vertonen een dalende trend (vooruitgang).</t>
  </si>
  <si>
    <t>De oorzaak van deze kwaliteit zijn de geringe waterdiepte en hoge voedselrijkdom van het waterlichaam. Dat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t>
  </si>
  <si>
    <t>De maatregelen zijn gericht op het verminderen van de belasting met voedingsstoffen en verontreinigingen, bijvoorbeeld door maatregelen in de landbouw en glastuinbouw. Daarnaast zijn er ook maatregelen om de habitatomstandigheden te verbeteren, bijvoorbeeld verdiepen van watergangen.</t>
  </si>
  <si>
    <t>Productiviteit water vormt in verschillende delen van het waterlichaam een probleem. De fosforbelasting is te hoog voor een goede ecologische waterkwaliteit, lokaal ontwikkelt zich te veel kroos. De fosforbelasting is zeker te hoog als de waterdiepte en de verblijftijd toenemen. De P-totaalbelasting is (zeer) hoog en nutriëntenconcentraties zijn erg hoog op de bemonsterde locaties in het afvoergebied. De hoge concentraties ortho-fosfaat kunnen de soortensamenstelling van vegetatie ook nadelig beïnvloeden. De fosforbelasting zit net op of onder de kritische waarde. De belangrijkste bronnen van fosfaat zijn: uitspoeling vanuit en afstroming over de percelen en de verharding. Het percentage open water is te klein: slechts 5%. De inlaat en gemaal bevinden zich ver uit elkaar.</t>
  </si>
  <si>
    <t>Lichtklimaat vormt lokaal een probleem. Lokaal, waar water dieper is, is lichtklimaat beperkt door algen. De doorzicht diepte verhouding is in ruim 75% van de locaties groter dan of gelijk aan 0,6, en in 2015 zelfs op bijna 90% van de locaties. Dat komt vooral door de geringe waterdiepte. Mits de P-belasting wordt gereduceerd, blijft het lichtklimaat ook voldoende na het op diepte brengen van sloten. De benthivorevisstand is niet beperkend voor het lichtklimaat</t>
  </si>
  <si>
    <t>Productiviteit bodem vormt geen probleem.  Te dikke sliblagen en overmatige submerse bedekkingen komen niet of nauwelijks voor.</t>
  </si>
  <si>
    <t xml:space="preserve">Habitatgeschiktheid vormt een probleem. Op veel plaatsen (60-75% van de sloten) is het water zo ondiep dat er geen planten kunnen groeien of zal de bedekking beperkt zijn. Zeer vaak zijn de oevers te steil (80% van de watergangen) of zelfs beschoeid. Dit beperkt de emerse vegetatie. </t>
  </si>
  <si>
    <t>Verwijdering vormt een probleem. Plaatselijk is er wel te weinig oever- en submerse vegetatie, dit duidt op te intensief onderhoud.</t>
  </si>
  <si>
    <t>Organische belasting vormt mogelijk een probleem. In het stedelijk gebied zijn bladinval van bomen en organisch materiaal uit overstorten bronnen van organisch materiaal.</t>
  </si>
  <si>
    <t>Toxiciteit is een probleem. Er is een hoge toxische druk gemeten in de Noorder Legmeer. Deze druk wordt voornamelijk veroorzaakt door bestrijdingsmiddelen.</t>
  </si>
  <si>
    <t xml:space="preserve">Opsplitsing van Bovenkerkerpolder, Noorderlegmeer en uitbreiding met deelgebied 2130-EAG-1. 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Een aantal bestaande delen van waterlichamen zijn geschrapt omdat ze te klein werden en niet aan de criteria voor het begrenzen van KRW waterlichamen.
</t>
  </si>
  <si>
    <t>Sloterplas</t>
  </si>
  <si>
    <t>NL11_3_1</t>
  </si>
  <si>
    <t>De Sloterplas (voorheen Slotermeer) is in 1956 uitgegraven om zand te winnen voor de ophoging van bouwgrond en voor de aanleg van dijklichamen voor de wegen. Voordeel van de aanleg van de Sloterplas was dat hiermee ook een groot park en recreatiegebied (inclusief zwemwater) te midden van de nieuwe woonwijk kon worden aangelegd. De Sloterplas heeft een oppervlakte van ca. 89 hectare en een maximale diepte van 30 meter. De plas maakt deel uit van de Sloterbinnenpolder en maakt onderdeel uit van de Groene As, wat een ecologische verbindingszone is van Spaarnewoude tot aan Amstelveen. Ten oosten en westen van de plas ligt het Sloterpark. Het beheer is in handen van de verschillende stadsdelen op hun grondgebied. Om de plassen op peil te houden laat AGV in de zomer water in vanuit de boezem van Rijnland.</t>
  </si>
  <si>
    <t>Het KRW-doel is het realiseren van een goede ecologische toestand voor Matig grote diepe gebufferde meren (M20), met scores voor fytoplankton, macrofauna, waterflora en vis in het groen.</t>
  </si>
  <si>
    <t xml:space="preserve">Midden op de plas zijn de chlorofylconcentraties (algen) laag, maar aan de rand van de plas hoog omdat algen naar de kant waaien. De vegetatie is zeer soortenarm: er komt alleen waterpest voor. Er zit extreem veel perifyton (kortsvormige algen) op vegetatie. In de Sloterplas is een grote filtratiecapaciteit van quaggamossels aanwezig. Deze filtreren algen en ander organisch materiaal uit het water en kunnen zo de plas helder houden. Dat lukt niet altijd. De afgelopen 8 jaar zijn in 3 jaren blauwalgenbloeien voorgekomen. Bij die blauwalgenbloeien is de kolonievormende, drijflaagvormende, potentieel toxische Microcystis dominant. 
</t>
  </si>
  <si>
    <t>De score op de maatlat Fytoplankton vertoont een positieve trend (0.15 ekr per planperiode tussen 2006 en 2019). De score op de maatlat Waterflora vertoont een positieve trend (0.18 ekr per planperiode tussen 2006 en 2019). De score op de maatlat Macrofauna vertoont geen trend. De score op de maatlat Vis vertoont een positieve trend (0.37 ekr per planperiode tussen 2006 en 2019).</t>
  </si>
  <si>
    <t>De pH (afname) gaat vooruit. De overige fysisch chemische parameters vertonen tussen 2006 en 2019 echter geen duidelijke trend.</t>
  </si>
  <si>
    <t xml:space="preserve">De oorzaak van deze onvoldoende kwaliteit is de hoge voedselrijkdom van het waterlichaam. De Sloterplas is zeer hoog belast met voedingsstoffen en heeft een kleine draagkracht. Er is sprake van een zeer hoge belasting uit de omliggende stedelijke polder. In deze polder zijn veel woningen fout aangesloten op het hemelwater en wordt frequent vuilwater geloosd op het oppervlaktewater. Door lange geschiedenis van hoge belasting is de bodem in de diepe plas en op slibrijke ondiepe plekken ook zeer voedselrijk en een grote bron van voedingsstoffen. 
Er bevinden zich lokaal bomen- en struiken langs de oevers, er is weinig ondiep oppervlak aanwezig in de plas en een natuurlijk verloop van de oevers van land naar water ontbreekt door toepassing van harde beschoeiing. </t>
  </si>
  <si>
    <t xml:space="preserve">De maatregelen die voorlopig worden opgenomen zijn gericht op het reduceren van de belasting door fosfor, bijvoorbeeld door de plas hydrologisch te isoleren, waterstromen uit de parken te zuiveren en lozingen van hemelwaterriolen buiten de plas te laten lozen. Isolatie is conflicterend met de recreatieve gebruiksfuncties van de plas. Bij de Sloterplas is fosforverwijdering voor de gehele polder duur vanwege de extreem hoge concentraties. Er wordt op dit moment onderzoek gedaan naar een alternatief maatregelenpakket dat zich richt op het reduceren van de belasting door stikstof, bijvoorbeeld door (onderwater)vegetatie en drijvende eilanden in de omliggende poldergrachten. En door gemaal Nico Broekhuizen te amoveren. 
Ook is er een maatregel gericht op het stimuleren van mosselaangroei, omdat mosselen de algen uit het water filteren en zijn er maatregelen geformuleerd om natuurvriendelijke oevers te herstellen.
Er is een focus om aquathermie uit de plas te generen. Hiervoor wordt een proefproject opgezet waarbij waterkwaliteitsverbetering als neveneffect een randvoorwaarde is. </t>
  </si>
  <si>
    <t xml:space="preserve">In dit waterlichaam wordt de vegetatie 1 keer per 3 jaar gemeten. Macrofauna wordt 1 x per 6 jaar gemeten. Fytoplankton wordt 1 keer per 3 jaar gemeten. Vis wordt 1 x per 6 jaar gemeten. Daarnaast worden maandelijks verschillende fysisch chemische parameters gemeten in het waterlichaam en het inlaatwater van het waterlichaam. </t>
  </si>
  <si>
    <t xml:space="preserve">Productiviteit water vormt een probleem. Midden op de plas zijn de chlorofylconcentraties (algen) laag, maar aan de rand van de plas hoog omdat algen naar de kant waaien. De vegetatie is zeer soortenarm: er komt alleen waterpest voor. Er is sprake van een zeer hoge belasting uit de omliggende stedelijke polder. In deze polder zijn veel woningen fout aangesloten op het hemelwater en wordt frequent vuilwater geloosd op het oppervlaktewater. Door lange geschiedenis van hoge belasting is de bodem in de diepe plas en op slibrijke ondiepe plekken ook zeer voedselrijk en een grote bron van voedingsstoffen. 
Het komt er op neer dat de analyse op basis van P-belastingen en op basis van doelafleidingen (correlaties) hetzelfde zeggen: er gebeurt pas iets positiefs bij P-reductie &gt; 95%. Zowel qua vracht op de plas, concentratie in de stadsgrachten als concentratie in de plas. 
Het lijkt uitgesloten dat dit met Nico B en hemelwater alleen te realiseren is. Of dit met andere nevenmaatregelen wel te realiseren is weten we niet. </t>
  </si>
  <si>
    <t xml:space="preserve">Lichtklimaat vormt een probleem. Lichtuitdoving is in het voorjaar laag. Het lichtklimaat wordt bepaald door grote perifytongroei. In de zomer is het zicht veelal laag als blauwalg toeneemt (vooral in de jaren na 2016). Mede door de mossels is het water in het voorjaar altijd helder. Dat levert normaliter een goed vestigingsklimaat op voor onderwaterplanten. Echter, de hoge belasting zorgt ervoor dat er veel aangroei op de planten aanwezig is. Deze ervaren dan toch een gebrek aan licht terwijl het water helder is. Dit resulteert in minder waterplanten en een lage soortenrijkdom. Er groeit vooral smalle waterpest. De waterplanten blijven in een helder jaar aanwezig, in een blauwalgenjaar verdwijnen ze gedurende de zomer. </t>
  </si>
  <si>
    <t xml:space="preserve">Productiviteit bodem vormt lokaal een probleem. Er is sprake van wisselende slibgehalten op verschillende locaties in de plas. Bladeren vormen een bron bij bomenrijke oevers en slibrijke diepe delen. </t>
  </si>
  <si>
    <t xml:space="preserve">Habitatgeschiktheid vormt een probleem. Op sommige plekken komen bomenrijke oevers voor. Er is genoeg ruimte voor emerse soorten (riet e.d.), maar voor de onderwaterplanten is het areaal te klein. De plas is wel op meerdere plaatsen verbonden aan de stadsgrachten, maar deze zijn over het algemeen ook niet in een ecologisch goede conditie. Dit is beperkend voor macrofauna en vis. </t>
  </si>
  <si>
    <t>Verwijdering is onbekend.</t>
  </si>
  <si>
    <t>Organische belasting is onbekend.</t>
  </si>
  <si>
    <t>Toxiciteit is onbekend.</t>
  </si>
  <si>
    <t>Gemeente Amsterdam</t>
  </si>
  <si>
    <t>KRW waterlichaam  en zwemwaterlocatie</t>
  </si>
  <si>
    <t>Factsheet Sloterplas (2018), Factsheet maatregelen Sloterplas (2019)</t>
  </si>
  <si>
    <t>Gaasperplas</t>
  </si>
  <si>
    <t>NL11_3_2</t>
  </si>
  <si>
    <t xml:space="preserve">De Gaasperplas is een heldere diepe plas (35 meter), ontstaan tussen 1960 en 1980 als gevolg van zandwinning. Aan de oostzijde van de plas is sprake van sterke kwel, aan de westzijde van wegzijging. Overall is de plas ongeveer kwelneutraal, een doorstroomplas. Om de plassen op peil te houden laat AGV in de zomer water in vanuit het Gein. Ten noorden van de Gaasperplas ligt het Gaasperpark. In het park liggen verschillende watergangen en deze staan in open verbinding met het water in de plas. De afvoer van overtollig water uit het park verloopt via de plas naar het gemaal langs de Gaasp. Ook het perceelswater van het park spoelt, direct of via de watergangen af naar de plas. </t>
  </si>
  <si>
    <t xml:space="preserve">Het KRW-doel is het realiseren van een goede ecologische toestand voor Matig grote diepe gebufferde meren (M20), met scores voor fytoplankton, macrofauna, waterflora en vis in het groen. </t>
  </si>
  <si>
    <t xml:space="preserve">De plas is een heldere diepe plas, met een redelijk diverse onderwaterplantengemeenschap, maar een minder goed ontwikkelde emerse vegetatiegemeenschap. De score voor waterflora is weliswaar matig, maar wel verbeterd in 2018 ten opdoorzichte van eerdere jaren. Er is sprake van een verbetering in de submerse vegetatie: in 2018 komt deze tot 4,5 m diepte voor, dat is meer dan in 2013. In 2018 kwam lidsteng in hoge bedekkingen voor. Verassend genoeg zien we de zeer hoge belasting uit het verleden niet terug in de ecologische toestand in het verleden. Er zijn altijd relatief weinig algen gemeten in de plas, maar de hoeveelheid algen neemt wel af.  
</t>
  </si>
  <si>
    <t>De score op de maatlat Fytoplankton vertoont een positieve trend (0.13 ekr per planperiode tussen 2006 en 2019). De score op de maatlat Waterflora vertoont geen trend. De score op de maatlat Macrofauna vertoont geen trend. De score op de maatlat Vis vertoont geen trend.</t>
  </si>
  <si>
    <t>Fosfor gaan achteruit in de afgelopen planperiode (2015-2020). Fosfor laat echter een dalende trend zien (vooruitgang) tussen 2006 en 2020. Stikstof en pH dalen (vooruitgang) ook gedurende de afgelopen planperiode.</t>
  </si>
  <si>
    <t xml:space="preserve">De oorzaak van deze kwaliteit is de slecht ontwikkelde soortensamenstelling van onderwaterplanten in het waterlichaam. De matige soortensamenstelling is het gevolg van te hoge voedselrijkdom in de plas. Bovendien is de plas gevoelig voor fosforrijk grondwater en de concentraties fosfor nemen toe in het grondwater, waardoor de huidige ecologische kwaliteit kan verslechteren. Er bevinden zich veel bomen- en struiken langs de oevers, er is weinig ondiep oppervlak aanwezig in de plas en een natuurlijk verloop van de oevers van land naar water ontbreekt door toepassing van harde beschoeiing. </t>
  </si>
  <si>
    <t xml:space="preserve">Hoewel de belasting van de plas enorm is gedaald zijn er aanvullende maatregelen nodig om de kwaliteit van onderwaterplanten te verbeteren en een verslechtering van de ecologische toestand te voorkomen. De maatregelen zijn gericht op het verminderen van de fosforbelasting (bijvoorbeeld door afkoppelen van afstromend water vanuit het stedelijk gebied) en het verbeteren van de habitatomstandigheden (bijvoorbeeld door het aanleggen van ondiepe zones en het verwijderen van boom- en struikopslag). </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</si>
  <si>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Er is een update van de waterbalans nodig, o.a. EAG Gaaspersingel, toenemende [Cl] in de plas sinds isolatie, invloed grondwater. Aandacht [Cl] en [P] in grondwater, zie GGP057; chlorideconcentratie van kwel moet hoger, onverhard oppervlak moet kleiner.</t>
  </si>
  <si>
    <t xml:space="preserve">Productiviteit water vormt een probleem. Chlorofyl-A concentraties (algen) liggen praktisch altijd onder de detectiegrens, maar de matige soortensamenstelling van ondergedoken waterplanten is het gevolg van te hoge voedselrijkdom in de plas. 
De fosforbelasting ligt volgens de waterbalans boven de toelaatbare belasting (Vollenweider). De voornaamste bron is uitspoeling uit het park ten noorden van de plas. Ook het inlaatwater in de zomer heeft een behoorlijk aandeel in de fosforbelasting van de plas. De inlaat zit nu op een ongelukkige locatie. Al het water dat voor de gehele polder Zuid Bijlmer wordt ingelaten stroomt door het park en de plas heen. De plas is ook gevoelig voor grondwater en fosforconcentraties in het grondwater nemen toe. Het grondwater is ijzerrijk en bindt fosfor in de waterbodem. Fosfor wordt op dit moment dus vastgelegd in de plas. Als de waterbodem zuurstofloos wordt komt dit fosfor echter weer vrij en kunnen de hoeveelheden algen en epifyten toenemen. Bronnen vormen op de lange termijn dus een risico wanneer de waterbodem zuurstofloos wordt. Om het operationeel waterbeheer te optimaliseren moeten we weten welke bron van inlaatwater voorkeur heeft (stedelijk gebied, Gaasp).
</t>
  </si>
  <si>
    <t xml:space="preserve">Lichtklimaat vormt mogelijk een probleem. Ondergedoken waterplanten komen voor tot op grote diepte en er valt meer dan 4% licht op 4 meter waterdiepte. Op 7 meter waterdiepte valt echter minder dan 4% licht. De biodiversiteit van waterplanten is laag in de plas, mogelijk wordt dit veroorzaakt door korstvormige algen (perifyton) die op planten groeien het lichtklimaat voor waterplanten belemmeren. </t>
  </si>
  <si>
    <t>Productiviteit bodem vormt geen probleem. De zandbodem is zichtbaar zonder organische sliblaag. Op grote diepte is de bodem matig voedselrijk (900-2000mg/kg ds). Gegevens over voedselrijkdom van de bodem in de ondiepe zone (&lt; 6m) ontbreken. De zandbodem is wel zichtbaar, dus er is geen aanleiding om er vanuit te gaan dat de waterbodem een risico is voor woekerende waterplanten.</t>
  </si>
  <si>
    <t xml:space="preserve">Habitatgeschiktheid vormt een probleem. Emerse vegetatie lijkt qua bedekking achteruit te gaan. Er is sprake van veel boom- en struikopslag langs de oevers. Ondiep oppervlak en een natuurlijk verloop van de oevers van land naar water ontbreekt door toepassing van harde beschoeiing. </t>
  </si>
  <si>
    <t>Verspreiding vormt geen probleem. Er is geen in- en uitrek van vis vanuit de boezem naar de plas mogelijk, maar uit het in 2018 en 2019 uitgevoerde onderzoek blijkt dat gemaal Zuid Bijlmer het aanbod van vis is wel heel laag. Er was nauwelijks aanbod van vissen groter dan 20 cm (en geen enkele aal tijdens het onderzoek). Het gemaal is niet visvriendelijk en niet vispasseerbaar, er wordt wel schade en sterfte veroorzaakt bij kleine vissen die worden meegezogen. Het visveilig maken van het gemaal is nodig vanuit onze zorgplicht, maar draagt dus niet bij aan het verbeteren van de visstand in de plas.</t>
  </si>
  <si>
    <t xml:space="preserve">Verwijdering vormt geen probleem. Het is onduidelijk wat het effect is van het huidige maaibeheer. Dit moet nog geëvalueerd worden.  </t>
  </si>
  <si>
    <t xml:space="preserve">Organische belasting vormt lokaal een probleem. Lokaal is er sprake van algenbloei door bladinval. Er vindt organische belasting plaats vanuit het park, de hondenzwemplek, de jachthaven en door de boom- en struikopslag langs de oevers. </t>
  </si>
  <si>
    <t>Toxiciteit vormt geen probleem. Het is geen risicogebied voor lozingen.</t>
  </si>
  <si>
    <t>Het achterland, het park, staat in open verbinding en vormt een schuilplaatst voor fauna, daarom is dit gebied nu ook als waterlichaam begrenst. Het achterland heeft echter geen eigenschappen van een diepe plas en is daarom van het waterlichaam afgehaald.</t>
  </si>
  <si>
    <t>Groengebied Amstelland, Gemeente Amsterdam</t>
  </si>
  <si>
    <t>Gaasperplas: invloed maaibeheer op vegetatie en invloed nalevering diepe onderwaterbodem en Gaasperpark op de fosforbelasting (2015)</t>
  </si>
  <si>
    <t>Ouderkerkerplas</t>
  </si>
  <si>
    <t>NL11_3_3</t>
  </si>
  <si>
    <t>De Ouderkerkerplas is een diepe zandwinplas, gegraven om zand te winnen voor de aanleg van de A9. Vervolgens is de plas ingericht als recreatiegebied (zwemwaterfunctie) met ruimte voor natuur. Het dagelijks beheer is in handen van Groengebied Amstelland. De plas is 73 hectare groot en maximaal 43 meter diep. De plas ligt in de polder de Nieuwe Bullewijk en watert daar ook op af. De Ouderkerkerplas is een ‘doorstroomplas’: er gaat aan de ene kant grondwater in en ergens anders gaat het er uit), maar we verminderen zo wel de netto kweldruk. Indien nodig laat AGV water in vanuit de Bullewijk. Het water in de Ouderkerkerplas is brak en matig voedselrijk.</t>
  </si>
  <si>
    <t xml:space="preserve">Er is herstel doorzichtbaar sinds er maatregelen zijn genomen. Sinds 2018 komt er weer vegetatie voor in de plas. De plas is een heldere diepe plas geworden. De emerse vegetatiegemeenschap is niet goed ontwikkeld. 
</t>
  </si>
  <si>
    <t>De score op de maatlat Fytoplankton vertoont een positieve trend (0.3 ekr per planperiode tussen 2006 en 2019). De score op de maatlat Waterflora vertoont een positieve trend (0.13 ekr per planperiode tussen 2006 en 2019). De score op de maatlat Macrofauna vertoont een negatieve trend (-0.05 ekr per planperiode tussen 2006 en 2019). De score op de maatlat Vis vertoont een negatieve trend (-0.27 ekr per planperiode tussen 2006 en 2019).</t>
  </si>
  <si>
    <t>Fosfor laat echter een dalende trend zien (vooruitgang) tussen 2006 en 2020. Stikstof en pH dalen (vooruitgang) ook gedurende de afgelopen planperiode. De dalende pH in het water wordt veroorzaakt door de afname van algen en is een indicatie van een verbetering van de waterkwaliteit.</t>
  </si>
  <si>
    <t>De oorzaak van de ontoereikende kwaliteit is dat de plas gevoelig blijft voor fosforrijk grondwater. De verwachting is dat de situatie weer zal omslaan van helder naar troebel wanneer het toedienen van zuurstof in de waterbodem stopt.</t>
  </si>
  <si>
    <t>Maatregelen zijn gericht op het verminderen van de fosforbelasting, bijvoorbeeld door het optimaliseren van de inlaat, het toestaan van peilfluctuatie en het toedienen van zuurstof aan de bodem. Onderzocht wordt of het mogelijk is de zuurstoftoediening door iets duurzamers te vervangen, dat fosfor permanent vastlegt.</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</si>
  <si>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Het waterpeil in de plas en grondwaterpeil rond de plas zou continu bemeten moeten worden: om te zien hoeveer de plas uitzakt en wanneer er aanvoer is van voedselrijk grondwater. Er zou online plaspeil en 2 actuele grondwaterstanden in 1ste watervoerend pakket (ten noorden en ten zuiden van de plas) gemeten moeten worden. Actie loopt (Joost), maar vermoedelijk niet op basis van grondwatergestuurd peilbeheer. De peilbuizen moeten nl. wel op de goede plek staan om bruikbaar te zijn voor grondwatergestuurd peilbeheer. Met Jos heb ik naar bestaande peilbuizen gekeken. Iincidentele handmetingen orde 0.5 - 1 km van de plas lijkt een goed plan. 
Jaarlijkse evaluatie van zuurstoftoediening met NUON. Wie is hier contactpersoon?</t>
  </si>
  <si>
    <t xml:space="preserve">Productiviteit water is nu goed, maar staat onder druk. De fosforbelasting is hoog geweest in 1988/89 doordat er ten behoeve van de ontwikkeling van de recreatieplas een toplaag in de plas is aangebracht. Dit leverde een bodemnalevering op van fosfor. Hier ligt nu ‘een deksel op’ door het toedienen van zuurstof door de Nuon. 
Risico is de toename van voedselrijke kwel als het peil in de zomer te ver uitzakt. Het flexibel peil pakt anders uit dan gewenst: in droog en warm 2018 is de buffer te klein gebleken en zakt het peil te diep uit. Het viel op dat de P-concentraties in de plas op vrijwel alle dieptes vanaf augustus sterk toenamen. Dit is toegeschreven aan een netto toename van de (zeer P-rijke) kwel. In het voorjaar heeft inlaatwater uit de Bullewijk de voorkeur omdat dit minder voedselrijk is dan kwel. In juli en augustus verdient kwel toch de voorkeur als waterbron als het waterpeil ver uitzakt. Juist dan kan inlaatwater op korte termijn tot blauwalgenbloeien leiden. Het loont dus om in het voorjaar wat in te laten om een marge over te houden voor de zomer waarbij niets ingelaten wordt. Fosfor wordt nu vastgelegd in de waterbodem, maar zodra de zuurtoftoediening uit gaat loopt de plas weer risico. </t>
  </si>
  <si>
    <t>Lichtklimaat vormt geen probleem. Het doorzicht is toegenomen in de laatste jaren door een afname van algen. De afname van algen wordt veroorzaakt door de vastlegging van fosfor aan ijzer onder de zuurstofrijke condities. Fosfor en ortho-fosfor concentraties zijn nu vergelijkbaar met die in andere diepe plassen, zoals de Gaasperplas. Het risico op epifyten (die het licht uitdoven) is daarmee klein.</t>
  </si>
  <si>
    <t>Productiviteit bodem vormt een probleem.</t>
  </si>
  <si>
    <t>Habitatgeschiktheid vormt een probleem. Brasem domineert de visstand. Als de vegetatie zich voldoende herstel zal de habitatgeschiktheid verbeteren.</t>
  </si>
  <si>
    <t>Verspreiding staat onder druk. De plas is volledig geïsoleerd, wat een probleem kan zijn voor aal. Het aalbestand is redelijk laag (in 2009 en 2011 is respectievelijk 0.9 en 1.6 kg paling per hectare gevangen in 2018 geen), maar wel hoger dan in alle andere diepe plassen. Voor andere soorten wordt verwacht dat verspreiding geen probleem is in de Ouderkerkerplas.</t>
  </si>
  <si>
    <t>Verwijdering vormt geen probleem.</t>
  </si>
  <si>
    <t xml:space="preserve">Toxiciteit vormt geen probleem. Koper overschreed in eerdere jaren, maar laat sinds 2016 geen overschrijdingen meer zien. </t>
  </si>
  <si>
    <t>Evaluatie maatregel koudewinning en O2 toedienen (2018)</t>
  </si>
  <si>
    <t>Vinkeveense plassen</t>
  </si>
  <si>
    <t>NL11_3_4</t>
  </si>
  <si>
    <t>Vinkeveense Plassen</t>
  </si>
  <si>
    <t xml:space="preserve">De Vinkeveense plassen is een gebied met sloten en legakkers die overlopen in plassen, in een karakteristieke waaiervorm, in de gemeente De Ronde Venen. Ze zijn ontstaan door veenwinning, in de periode 1950-1975. De Vinkeveense plassen bestaan uit een noordelijke en een zuidelijke plas, gescheiden door de Baambrugse Zuwe. De provinciale weg N201 scheidt de zuidelijke plas in twee delen (Zuidplas en Kleine plas). De drie plassen vormen één oppervlaktewater-systeem en zijn onderling op meerdere plekken verbonden. De plassen grenzen aan Botshol. Soms wordt water ingelaten vanuit de Vinkeveense plassen naar Botshol.
Na de oorlog was er grote behoefte aan zand en is in de Noordplas zand gewonnen tot ca. 50 meter diep. Om het omliggende land te beschermen tegen de golfslag werden zandeilanden aangelegd. Deze worden (nog steeds) gebruikt voor (dag)recreatie. Het Recreatieschap de Vinkeveense plassen beheert de plassen.
De Vinkeveense plassen liggen in de polder Groot-Wilnis Vinkeveen Noord en maken onderdeel uit van de Vinkeveenboezem, die als tussenboezem functioneert in het gehele gebied de Ronde Venen. De relatief hooggelegen boezem en de gebieden met min of meer het tussenboezempeil (de bovenlanden, veenweiden en petgaten/plassen) hebben een sterk infiltrerend karakter. De plassen liggen ca. 4 meter hoger dan de naastliggende polder Groot Mijdrecht. De laaggelegen droogmakerijen zijn overwegend kwelgebieden. Door de lage weerstand van de bodem is de omvang van infiltratie uit de Vinkeveense plassen naar Groot Mijdrecht  aanzienlijk. Behalve water uit de direct omringende gebieden kwelt in polder Groot Mijdrecht ook water op dat op de Utrechtse Heuvelrug is geïnfiltreerd. Als gevolg van de infiltratie hebben de hoger gelegen gebieden (waaronder de plassen) vaak een watertekort, vooral in de zomerperiode, waardoor de toevoer van water noodzakelijk is. Het toegevoerde water is veelal afkomstig van het Amsterdam-Rijnkanaal. Het wateroverschot uit polder Wilnis-Veldzijde stroomt in perioden van waterbehoefte ook naar de Vinkeveense plassen. </t>
  </si>
  <si>
    <t xml:space="preserve">De waterkwaliteit van de Vinkeveense plassen is sterk vooruitgegaan sinds de dorpen Vinkeveen en Wilnis vanaf 1979 niet meer hun afvalwater ongezuiverd lozen op de plassen en er een defosfateringsinstallatie is gebouwd. Zowel in de Noord- als Zuidplas is dat te merken aan de sterke toename van kranswieren, fonteinkruiden, bronmos en twee zeldzame licht brakwatersoorten: gesteelde zannichellia en snavelruppia. Ook de macrofauna neemt toe in soortenrijkdom. In de Kleine plas zijn bloeien er minder vaak blauwalgen. De bijzondere natuurwaarden zijn met name gebonden aan het water en niet zozeer aan het land. De waterkwaliteit is de bepalende factor voor de natuurwaarden. De omstandigheden op de plassen zijn dusdanig goed (goed doordoorzicht, lage nutriënten belasting) dat karakteristieke kranswiersoorten tot ontwikkeling kunnen komen. Op enkele plaatsen is ook moerasvegetatie aanwezig. Het heldere, vrij voedselarme water maakt ook dat enkele bijzondere vissoorten voorkomen in de Vinkeveense plassen, zoals de kwabaal. Daarnaast foerageren er in de winter diverse soorten duikeenden en broeden er Krooneenden. Beide foerageren met name op de kranswieren.
</t>
  </si>
  <si>
    <t>De score op de maatlat Fytoplankton vertoont een positieve trend (0.23 ekr per planperiode tussen 2006 en 2019). De score op de maatlat Waterflora vertoont geen trend. De score op de maatlat Macrofauna vertoont een positieve trend (0.26 ekr per planperiode tussen 2006 en 2019). De score op de maatlat Vis vertoont een positieve trend (0.39 ekr per planperiode tussen 2006 en 2019).</t>
  </si>
  <si>
    <t>De pH en het doorzicht gaan vooruit in de plassen gedurende de afgelopen planpriode (2015-2020).</t>
  </si>
  <si>
    <t>De waterkwaliteit van de Vinkeveense plassen is over het geheel genomen goed. De kwaliteit wordt beïnvloed door inlaat van gebiedsvreemd water (water afkomstig vanuit het Amsterdam-Rijnkanaal), lozingen op de plas en belasting vanuit omliggende (landbouw)gebieden. De plassen liggen ca. 4 meter hoger dan de naastliggende polder Groot Mijdrecht. Als gevolg van de sterke wegzijging naar de polder Groot Mijdrecht zouden in een droge periode de plassen verdrogen indien er geen water van extern wordt aangevoerd. Deze extra aanvoer zorgt ook voor een extra fosfaatbelasting van de plassen. Defosfatering van dit inlaatwater is een effectieve maatregel om de extra fosfaatbelasting als gevolg van de wegzijging naar de Polder Groot Mijdrecht te compenseren. Medio 2008 is een defosfateringsinstallatie gerealiseerd achter de Demmerik om de fosfaatbelasting van de plassen terug te dringen. De fosfaatbelasting gaat de goede kant op, maar extra belasting kan dit evenwicht eenvoudig verstoren. Intensiever recreatief gebruik (los van eventuele ontwikkelmogelijkheden) brengt ook het risico van extra lozingen op de plassen met zich mee.</t>
  </si>
  <si>
    <t>De maatregelen zijn gericht op het verder verminderen van de fosforbelasting, bijvoorbeeld door het optimaliseren van waterstromen en de defosfateringsinstallatie. Daarnaast zijn er maatregelen gericht op verbeteren van de habitatomstandigheden, zoals aanleg en beheer van oevers, en maatregelen gericht op het verminderen van de impact van recreatie.</t>
  </si>
  <si>
    <t xml:space="preserve">In dit waterlichaam wordt de vegetatie 1 keer per 3 jaar gemeten. Macrofauna wordt 1 x per 6 jaar gemeten. Fytoplankton wordt 1 keer per 6 jaar gemeten. Vis wordt 1 x per 3 jaar (operationeel) gemeten. Daarnaast worden maandelijks verschillende fysisch chemische parameters gemeten in het waterlichaam en het inlaatwater van het waterlichaam. </t>
  </si>
  <si>
    <t xml:space="preserve">Productiviteit water is nu goed, maar staat onder druk. Chlorofyl-A concentraties  (algen) liggen praktisch altijd onder de detectiegrens. Alleen in de kleine plas zijn nog algenbloeien te meten. In 2018 zijn dit blauwalgen. In de jaren hiervoor lijken het vooral minder schadelijke diatomeeën. In de kleine plas is de fosforbelasting nog te hoog, vanwege de grote hoeveelheid "doorstroomwater" dat via de kleine plas wordt afgevoerd naar gemaal de Ruiter. De Vinkeveense plassen zijn erg gevoelig voor een kleine verhoging in de fosforbelasting, dus (illegale) lozing van ongezuiverd afvalwater zijn een risico voor de waterkwaliteit in de plas. </t>
  </si>
  <si>
    <t xml:space="preserve">Lichtklimaat vormt geen probleem. Er valt in een groot deel van het areaal tot 7 meter diep voldoende licht op de bodem. In de kleine plas is er lokaal onvoldoende licht door algen in combinatie met grote waterdiepte. </t>
  </si>
  <si>
    <t xml:space="preserve">Productiviteit bodem vormt geen probleem. Lokaal is er wel hoge bedekking van bronmos. Het grootste areaal van de plassen heeft een matig voedselrijke waterbodem (800 mg/kgdg). Alleen lokaal in het westen is er sprake van een mogelijk voedselrijke waterbodem. </t>
  </si>
  <si>
    <t xml:space="preserve">Habitatgeschiktheid vormt een probleem. De bedekking met oever- en emerse planten is laag in de Zuid- en Kleine plas en de plassen hebben slechts een klein areaal tussen 0 en 1 meter waterdiepte, waar emerse vegetatie zich goed kan ontwikkelen. Schaduw door bomen, het type beschoeiing en afkalving van oevers in combinatie met een zeer beperkt ondiep areaal beperkt de ontwikkeling van emerse vegetatie (riet, egelskop). Het dumpen van tuinafval en makkelijk afbreekbare soorten hout in de oevers van de legakkers vormt een risico. Soms gebeurt dit met de bedoeling om afslag tegen te gaan.  </t>
  </si>
  <si>
    <t xml:space="preserve">Verspreiding vormt een probleem. Kwabaal komt voor in Vinkeveen. Voor kwabaal is het van belang dat er voldoende verbinding is tussen ondiep water in de tussenboezem en het diepe water van de plas. Voor de paling vormt gemaal de Ruijter een migratieknelpunt. </t>
  </si>
  <si>
    <t xml:space="preserve">Verwijdering vormt mogelijk een probleem. Vraat door ganzen kan een mogelijk knelpunt vormen voor de ontwikkeling van oevervegetatie. </t>
  </si>
  <si>
    <t xml:space="preserve">Organische belasting vormt mogelijk lokaal een probleem. Er zijn geen overstorten, maar wel illegale lozingen, lozingen vanuit vaarrecreatie en er wordt organisch materiaal (aarde, snoeiafval en bomen) gebruikt voor legakker- en oeverherstel. Ook staan er veel bomen rond de plas waarvan het blad in het water valt. Er is wel voldoende zuurstof nabij de waterbodem. </t>
  </si>
  <si>
    <t xml:space="preserve">Toxiciteit vormt geen probleem. </t>
  </si>
  <si>
    <t>Verkleining door excluderen Eilinzon, omdat dit deelgebied een ander watertype heeft en onder invloed van andere drukken staat.</t>
  </si>
  <si>
    <t>Recreatie Midden Nederland</t>
  </si>
  <si>
    <t>Natuur Netwerk Nederland (NNN), KRW waterlichaam en zwemwaterlocatie</t>
  </si>
  <si>
    <t>Evaluatie maatregelen tussenboezem Vinkeveen (2017), MER-rapport Plassengebied gemeente De Ronde Venen (2017)</t>
  </si>
  <si>
    <t>LM_20200123</t>
  </si>
  <si>
    <t>Spiegelplas</t>
  </si>
  <si>
    <t>NL11_3_6</t>
  </si>
  <si>
    <t>De Spiegelplas is een diepe (tot 35 meter) en heldere plas met waterrecreatie, ontstaan als gevolg van zandwinning. De plas ligt in de gemeente Wijdemeren. Het gebied is belangrijk voor watervegetaties die horen bij diepe plassen en voor water- en moerasvogels. Het waterschap houdt het water in de plas op een vast peil met behulp van stuwen en pompen. Voor het peil beheer is in de zomer  nodig om gebiedsvreemd water in te laten vanuit de Vecht.</t>
  </si>
  <si>
    <t>Het KRW-doel is het realiseren van een goede ecologische toestand voor Matig grote, diepe gebufferde meren (M20), met scores voor fytoplankton, macrofauna, waterflora en vis in het groen. De Natura2000-doelen zijn gericht op uitbreiding van de oppervlakte en kwaliteitsverbetering van de typen ‘kranswiervegetaties’ en de ‘meren met Krabbenscheer en Fonteinkruiden’. Ook is het gebied belangrijk voor verschillende soorten moeras- en watervogels, onder andere de Zwarte Stern en de Grote Karekiet. Daarvoor is voldoende oppervlakte Krabbenscheer nodig (voor Zwarte Stern) en stevig waterriet (voor Grote Karekiet). Het doel is deze zones te herstellen en uit te breiden.</t>
  </si>
  <si>
    <t xml:space="preserve">De toestand van de waternatuur is de afgelopen jaren achteruit gegaan. De achteruitgang is met name toe te schrijven aan de emerse planten en de soortensamenstelling van onderwaterplanten. De vestigingsdiepte van waterplanten is echter gelijk gebleven, waardoor deze trend niet duidelijk terug te zien is in de scores op de maatlat Waterflora. 
</t>
  </si>
  <si>
    <t>De score op de maatlat Fytoplankton vertoont geen trend. De score op de maatlat Waterflora vertoont een negatieve trend (-0.09 ekr per planperiode tussen 2006 en 2019). De score op de maatlat Macrofauna vertoont een positieve trend (0.1 ekr per planperiode tussen 2006 en 2019). De score op de maatlat Vis vertoont een negatieve trend (-0.09 ekr per planperiode tussen 2006 en 2019). Deze trend is gebaseerd op twee meetjaren.</t>
  </si>
  <si>
    <t>Hoewel fosforconcentraties toenemen (achteruitgang), laat de pH een dalende trend zien (vooruitgang) gedurende de afgelopen 10 jaar.</t>
  </si>
  <si>
    <t>De oorzaak van de matige kwaliteit is de hoge voedselrijkdom van het waterlichaam. Uit de analyse blijkt dat de Spiegelplas op dit moment nog helder is, maar een zeer hoge fosfaatbelasting heeft. Deze is afkomstig van inlaatwater (de Vecht), afstromend water vanuit het landbouwgebied in de naastgelegen Spiegelpolder, stedelijk gebied van Nederhorst den Berg en lozingen vanuit de recreatievaart. Een grote hoeveelheid quagga-mosselen filtert het water en dat verklaart de helderheid. De plas is aan het ‘opladen’ en de verwachting is dat het water in de komende jaren zal omslaan van helder naar troebel.</t>
  </si>
  <si>
    <t>De maatregelen zijn vooral gericht op het verlagen van de fosforbelasting vanuit de verschillende bronnen. Zo zal het inlaatwater gedefosfateerd worden, ook het landbouwwater vanuit de Spiegelpolder zal via deze defosfatering gaan stromen. Er komt een milieuservicepunt om afvalwater vanuit de recreatievaart te kunnen innemen en er komt een onderzoek naar de mogelijkheid om het stedelijk water vanuit Nederhorst den Berg te kunnen afkoppelen van de plas. Natuurmonumenten neemt ook maatregelen, zoals het kappen van bomen en natuurvriendelijke inrichting van oevers.</t>
  </si>
  <si>
    <t xml:space="preserve">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t>
  </si>
  <si>
    <t>Productiviteit water vormt een probleem. Het overheersende probleem voor de natuur in de Spiegelplas is de hoeveelheid voedingsstoffen, met name fosfaat, die het gebied binnenkomt. Diepe plassen zijn hiervoor zeer gevoelig. De belangrijkste bronnen van fosfaat in de Spiegelplas zijn: het water vanuit het land dat aan de plas grenst, de inlaat uit de Blijkpolder en de inlaat vanuit de Vecht, via de Zanderijsluis. Dat de plas nog steeds helder is komt door een enorme hoeveelheid quagga-mosselen in de plas: naar schatting ca. 11 miljard. Zij filteren de algen uit het water. Toch loopt de Spiegelplas een groot risico om binnenkort ‘om te slaan’ van helder naar troebel. Het is niet duidelijk hoe lang de mosselen de algen nog ‘aankunnen’. Zeker omdat er in slib in de luwte aan de westzijde, in de jachthavens en in de diepe delen van de plas veel voedingsstoffen zitten die naar verwachting vrij gaan komen.</t>
  </si>
  <si>
    <t>Lichtklimaat vormt een probleem. Op grote delen van het begroeibaar areaal is de bedekking met ondergedoken waterplanten laag. De biodiversiteit van waterplanten is laag in de Spiegelplas, omdat veel korstvormige algen (perifyton) die op planten groeien het lichtklimaat voor waterplanten belemmeren. In het water zelf zijn weinig algen en het doorzicht is groot in de plas (er valt meer dan 4% licht op de waterbodem). De pH is hoog (lage zuurgraad ) in de plas en het bicarbonaatgehalte is vrij laag (122 mg/l): dit indiceert een hoge primaire productie. Deze productie komt niet door zwevende algen, maar door korstvormige algen op de waterbodem en waterplanten.</t>
  </si>
  <si>
    <t>Productiviteit bodem vormt lokaal een probleem. In diepere delen van de plas is de waterbodem voedselrijk, maar in de ondiepe zone is de voedselrijkdom van de bodem op veel plekken laag en vormt de waterbodem geen aanleiding om woekerende waterplanten te verwachten. Alleen plaatselijk in het westen van de plas komen woekerende planten voor (waterpest) en is de waterbodem te voedselrijk.</t>
  </si>
  <si>
    <t>Habitatgeschiktheid vormt een probleem: in de Spiegelplas is er weinig rietvegetatie door weinig onderhoud aan de oevers. Daardoor is er veel boomopslag. Dit geeft veel bladval en beschaduwing en daardoor groeit het riet niet goed. Bij weinig riet treedt makkelijk oevererosie op en ontbreekt een belangrijke habitat voor fauna. Macrofauna scoort wel goed op de KRW maatlat, maar de emerse vegetatiebedekking neemt mogelijk af. Door de hoge productie van perifyton en woekerende planten blijft er te weinig koolstof over voor planten van schoon water, zoals kranswieren.</t>
  </si>
  <si>
    <t>Verspreiding vormt een probleem. Kwabaal (een zeldzame visssoort) is verdwenen. Er wordt weinig schieraal (geslachtsrijpe aal) gevangen in de plas (0.5 kg/ha in 2006, in 2012 nog minder). Gemaal Spiegelpolder vormt een bedreiging voor uittrekkende vis, in het bijzonder voor de volwassen aal die naar zee wil trekken. Een deel van de aal en overige vis overleeft het gemaal niet. Voor verspreiding van andere soorten is verbinding tussen Spiegelplas en boezem of Ankeveen niet noodzakelijk. De gebieden zijn voldoende groot voor stabiele populaties.</t>
  </si>
  <si>
    <t>Verwijdering vormt een probleem. Er zijn sporen van vraat en onvoldoende ontwikkelde emerse vegetatie. Ganzen en meerkoeten zitten herstel in de weg.</t>
  </si>
  <si>
    <t xml:space="preserve">Organische belasting vormt geen probleem. </t>
  </si>
  <si>
    <t>Toxiciteit vormt geen probleem. De Spiegelplas is geen risicogebied voor lozingen, alleen vanuit de scheepvaart.</t>
  </si>
  <si>
    <t>Natura2000-gebied, KRW waterlichaam en zwemwaterlocatie</t>
  </si>
  <si>
    <t>WGP Noordelijke Vechtplassen (2019)</t>
  </si>
  <si>
    <t>Wijde Blik</t>
  </si>
  <si>
    <t>NL11_3_7</t>
  </si>
  <si>
    <t>Het Wijde Blik is een diepe (tot 30 meter) plas met waterrecreatie, ontstaan als gevolg van zandwinning. De plas ligt in de polder Kortenhoef, in de gemeente Wijdemeren. Het Wijde Blik heeft de status Natura2000-gebied en is in eigendom van Natuurmonumenten. Om de plas op peil te houden laat AGV met name in de zomer water in vanuit het Hilversums kanaal. In het Wijde Blik bestaat de totale hoeveelheid water in de plas voor ongeveer de helft uit inlaatwater en de helft uit neerslag. Het inlaatwater (vanuit het Hilversums Kanaal) bestaat voor 55% uit Vechtwater en voor 45% uit water van de oostzijde van het Hilversums Kanaal. In de winter is het aandeel Vechtwater wat kleiner.</t>
  </si>
  <si>
    <t>Het KRW-doel is het realiseren van een goede ecologische toestand voor Matig grote diepe gebufferde meren (M20), met scores voor fytoplankton, macrofauna, waterflora en vis in het groen. De Natura2000-doelen zijn gericht op uitbreiding en kwaliteitsverbetering van de habitattypen ‘kranswierwateren’ en ‘meren met Krabbenscheer en Fonteinkruiden’ en er moeten brede rietzones aanwezig zijn in verband met water- en moerasvogels.</t>
  </si>
  <si>
    <t xml:space="preserve">Ten opdoorzichte van 12 jaar geleden is de ecologische toestand langzamerhand iets verbeterd. Hoewel er vrij veel algen voorkomen, zowel in de zomer als in de winter, is er geen sprake van algenbloei. In de Wijde Blik zijn geen mosselen die de algen uit het water filteren, zoals bijvoorbeeld in de Spiegelplas. De goede score voor fytoplankton komt onder andere door het voorkomen van de goudalg Dinobryon, een soort die duidt op (matig) voedselarme omstandigheden. Zowel de hoeveelheid waterplanten als de soortensamenstelling is matig. Er zijn opvallend weinig drijfbladplanten, wat de score omlaag trekt. De bedekking van kranswieren en het aantal locaties waar het voorkomt is toegenomen sinds 2006 en is sinds 2014 ongeveer stabiel. Wel zijn er de laatste jaren minder soorten kranswieren. Voor fonteinkruiden geldt dat de bedekking en het aantal locaties waar het voorkomt redelijk stabiel is. De soorten passen vooral bij (matig) voedselrijk water. Haarfonteinkruid (een soort van schoon water) ontbreekt. In het zuiden en oosten van de plas is de oever- en onderwatervegetatie beter ontwikkeld dan in het noorden. Al met al is er geen aanleiding om aan te nemen dat er een probleem is in de Wijde Blik als het gaat om de Natura2000-doelen.
</t>
  </si>
  <si>
    <t>De score op de maatlat Fytoplankton vertoont een negatieve trend (-0.07 ekr per planperiode tussen 2006 en 2019). De score op de maatlat Waterflora vertoont geen trend. De score op de maatlat Macrofauna vertoont geen trend. De score op de maatlat Vis vertoont een positieve trend (0.29 ekr per planperiode tussen 2006 en 2019).</t>
  </si>
  <si>
    <t>Stikstof en fosfor laten een dalende trend zien (vooruitgang) tussen 2006 en 2020. Stikstof gaat ook een klasse vooruit gedurende de afgelopen planperiode (2015-2020).</t>
  </si>
  <si>
    <t>De oorzaak van de matige kwaliteit is de iets te hoge belasting met voedingsstoffen. Na een aantal jaren waarin de fosfaatbelasting sterk is gedaald (waarschijnlijk vooral door het baggeren en daarmee schoner worden de Vecht) lijkt er nu weer een trend zichtbaar van toename van de fosfaatbelasting. Het Hilversums kanaalwater bevat veel fosfaat, afkomstige vanuit verschillende bronnen. Scheepvaart heeft ook een negatief effect op de ecologische toestand. Als de fosfor in het inlaatwater van de Wijde Blik blijft stijgen en het aantal vaarbewegingen boven de ondiepere zones toeneemt dan komt de ecologische toestand van de plas in de gevarenzone.</t>
  </si>
  <si>
    <t>De maatregelen zijn gericht op verminderen van de fosforbelasting via het inlaatwater, onder andere via autonome ontwikkelingen zoals verder verbeteren van rioolwaterzuiveringsinstallatie en verminderen van bemesting in de landbouw. Ook wordt er gekeken naar de mogelijkheden om specifieke maatregelen te nemen om de fosforbelasting vanuit het Hilversums kanaal te beperken. Daarnaast zijn er ook maatregelen gericht op het beperken van schade door varen in ondiepe delen van de plas.</t>
  </si>
  <si>
    <t xml:space="preserve">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t>
  </si>
  <si>
    <t>Productiviteit water staat onder druk. Chlorofyl-a (algen) neemt sinds 2014 af en scoort de laatste jaren voldoende op de KRW maatlat. Toch bloeien (blauw)algen nog steeds af en toe in de zomer. De plas is sinds 2014 lager belast door de verbeteringen in kwaliteit van de Vecht. De fosforbelasting ligt nog net iets boven de toelaatbare fosforbelasting. Deze belasting komt voornamelijk door de inlaat van Vechtwater (35%) en water uit het oostelijk deel van het Hilversums kanaal (65% - Kerkelanden/Haven Hilversum/ ’t Hol). De kwaliteit van de Vecht is de afgelopen jaren verbeterd, maar laat vanaf 2017 weer een lichte stijging zien in fosfor. Een aandachtspunt is ook de potentiële extra belasting vanuit de Vecht door de vispassage tussen het Hilversums kanaal en de Vecht. Ook afstroming van percelen speelt een rol. Ondanks het feit dat de hoeveelheid af- en uitstroomwater in de plas laag is, zijn de fosfaatgehaltes hierin zo hoog dat ze toch een relatief grote bron vormen. De waterbodem levert alleen lokaal na in diepere delen van de plas. Deze voedingsstoffen blijven in de zomer onder de spronglaag en zijn daarmee niet beschikbaar voor algen. In de winter mengt dit diepe fosfaatrijkere water op met de gehele plas. In het Hilversums kanaal is het niet duidelijk wat de waterbodem doet, mogelijk levert deze na.</t>
  </si>
  <si>
    <t>Lichtklimaat vormt geen probleem: er staan onderwaterplanten tot 6.5 meter in 2016 en 2017 en 4.5 meter in 2018. Er valt voldoende licht op de bodem voor waterplanten. Concentraties ortho-fosfaat zijn laag in de plas en de biodiversiteit is hoog, dus het lichtklimaat voor vegetatie wordt niet belemmerd door perifyton (korstvormende algen op planten).</t>
  </si>
  <si>
    <t>Productiviteit bodem vormt geen probleem: er komen nergens woekerende waterplanten voor. De waterbodem vormt nergens een risico voor woekerende waterplanten, omdat deze niet voedselrijk is. Er is geen sprake van sulfide- of ammonium toxiciteit.</t>
  </si>
  <si>
    <t>Habitatgeschiktheid  is nu goed, maar staat onder druk: Emergente vegetatie is vooral goed ontwikkeld in het zuidwesten van de plas en is erg gevoelig voor een verhoogd aantal vaarbewegingen. Meer vaarbeweging betekent meer golfslag en een groter risico op vernieling bij varen door de vegetatie. In de MER wordt het effect van meer vaarbewegingen beoordeeld.</t>
  </si>
  <si>
    <t xml:space="preserve">Verspreiding vormt geen probleem omdat de doelsoorten in de omgeving aanwezig zijn en er ook kunnen komen. </t>
  </si>
  <si>
    <t>Verwijdering vormt geen probleem. In een open diepe plas zijn uitheemse rivierkreeften geen probleem. Zij zijn strerk oever afhankelijk.</t>
  </si>
  <si>
    <t>Organische belasting vormt geen probleem voor de kwaliteit van het watersysteem.</t>
  </si>
  <si>
    <t>Toxiciteit vormt geen probleem. Macrofauna scoort goed; ook soorten die gevoelig zijn voor toxines. Er is geen reden om aan te nemen dat de plas te hoog belast is met toxines.</t>
  </si>
  <si>
    <t>Stichtse Vecht en Wijdemeren</t>
  </si>
  <si>
    <t>Hoofdlijnen en conclusies systeemanalyse Wijde Blik (2018)</t>
  </si>
  <si>
    <t>Grote Maarsseveense plas</t>
  </si>
  <si>
    <t>NL11_3_8</t>
  </si>
  <si>
    <t>Grote Maarsseveense Plas</t>
  </si>
  <si>
    <t xml:space="preserve">De Grote Maarsseveense plas is een rechthoekige, diepe zandwinplas tot 30,5 meter diep, ontstaan als gevolg van zandwinning. Het gebied is een zwemwaterlocatie en er wordt in de plas gedoken. _x000D_
Het systeem staat in open verbinding met de Maarsseveense Zodden (een petgatensysteem ten westen) en via de Zodden met de Kleine Maarsseveense plas. Feitelijk vormt het gezamenlijk één hydrologisch systeem. Om de plassen op peil te houden laat AGV in de zomer water in vanuit de Vecht, via de Maarsseveense Zodden. De plas wordt ook sterk gevoed met kwelwater uit het eerste watervoerende pakket. De kweldruk is zo groot dat vrijwel continu water het systeem uitstroomt in de richting van de Maarsseveense Zodden. Deze liggen direct tegen de veel lager gelegen Bethunepolder aan, waardoor water ondergronds in de richting van de Bethunepolder wegstroomt uit de Zodden. </t>
  </si>
  <si>
    <t>In de Maarsseveense plas worden veel submerse soorten waterplanten waargenomen, waaronder een aantal zeer zeldzame zoals Nitella hyalina. Een hoop soorten zijn echter verdwenen of afgenomen in bedekking gedurende de afgelopen 10 jaar. De ontwikkeling naar minder soorten en algemenere soorten wijst op een achteruitgang van de ecologische kwaliteit. Ditzelfde is te zien bij de visstandontwikkeling (bestandsschattingen in kg/ha) tussen 2006 en 2015. De brasembiomassa neemt toe en snoek dunt uit, samen met de gewenste soorten, zoals paling (Anguilla anguilla) en baars (Perca fluviatilis). Deze verandering draagt bij aan (en wijst op) een troebeler lichtklimaat in de ondiepe submerse zone, omdat brasem een bodemwoelende vis is.</t>
  </si>
  <si>
    <t>De score op de maatlat Fytoplankton vertoont geen trend. De score op de maatlat Waterflora vertoont geen trend. De score op de maatlat Macrofauna vertoont een negatieve trend (-0.21 ekr per planperiode tussen 2006 en 2019). De score op de maatlat Vis vertoont een positieve trend (0.13 ekr per planperiode tussen 2006 en 2019).</t>
  </si>
  <si>
    <t>Stikstofconcentraties vertonen gedurende de afgelopen 15 jaar een stijgende trend (achteruitgang), maar concentraties blijven lager dan het gestelde doel. Fosfor neemt ook toe en gaat achteruit gedurende de afgelopen planperiode (2015-2020).</t>
  </si>
  <si>
    <t xml:space="preserve">De oorzaak van de matige kwaliteit is op dit moment nog niet geheel duidelijk. Incidenteel is er sprake van belasting met fosfor vanuit de Maarsseveense Zodden (met name in een droge periode of bij veel wind). Waarschijnlijk is dit de oorzaak van (beperkte) blauwalgenbloeien in 2018. Droge zomers zullen vaker gaan voorkomen. Daarnaast levert de kwel veel fosfor (P) en ijzer (Fe). De P-concentratie in het grondwater is in de periode 2014 – 2019 verdubbeld naar 0.19 mgP/l. De Fe-concentratie nam toe met 50% tot 8.8 mg/l, dus de Fe/P-ratio daalt en daardoor wordt het risico op nalevering van fosfor groter. De waterbodem wordt steeds vaker periodiek zuurstofloos waardoor deze P loskomt van Fe. Dit verhoogt de P-vrachten uit waterbodem en kwel. </t>
  </si>
  <si>
    <t>De maatregelen richten zich vooral op het tegengaan van de externe fosforbelasting (bijvoorbeeld door de hoeveelheid inlaatwater te beperken en de hoeveelheid voedselrijke kwel beperken door een hoger peil in te stellen) en het verminderen van de interne fosforbelasting vanuit de waterbodem. Daarnaast zijn er ook maatregelen voor het verbeteren van de habitatomstandigheden (bijvoorbeeld door het aanleggen van ondiepe zones en het verwijderen van boom- en struikopslag).</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</si>
  <si>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_x000D_
Aangezien grondwater ook een belangrijke bron is wordt de kwaliteit van het grondwater ook onderzocht op meerdere afstanden (loodrecht tov de plas) in freatrisch grondwater en diepe grondwater. Er is bodemonderzoek nodig om de heterogenitet van de bodem in beeld te brengen en te kijken hoe zuurstof en fosfor zich gedraagd nabij de waterbodem en in te schatten of en waar het afdekken met zand, aluminium, PAC of baggeren zinvolle maatregelen kunnen zijn. Ook zijn er extra metingen van de grondwaterkwaliteit nodig om in beeld te brengen hoe dez zich in de toekomst zal ontwikkelen.</t>
  </si>
  <si>
    <t xml:space="preserve">Productiviteit water is nu goed, maar staat onder druk: chlorofyl-A concentraties (algen) liggen praktisch altijd onder de detectiegrens. Toch is een achteruitgang te zien in de KRW-score op de vegetatiemaatlat. In 2005-2008 en 2017 zijn pieken te zien in het fosforgehalte in de plas. De actuele belasting is laag (0.8 mg/m2/d), maar kan periodiek hoger worden als er water vanuit de zodden de plas instroomt. De zuurstofconcentraties nabij de waterbodem zijn zeer laag, waardoor de waterbodem fosfor nalevert. De belasting vanuit de kwel is vele malen hoger dan de belasting vanuit de Maarsseveense zodden. Duikers ervaren onder de spronglaag een troebele bruin-gele soep en op grotere diepten een depositie van slib. Zolang er geen menging plaats vindt over de spronglaag die 's zomers op 8 meter diepte ligt, blijft de waterkwaliteit boven de spronglaag altijd erg goed. Die menging krijg je vanwege de ligging en vorm van de plas alleen bij harde ZO-wind (of NW-wind, maar dat is een koude gure wind). ZO-wind gaat in de zomer doorgaans gepaard met veel zon en hoge temperaturen, de ideale mix in combinatie met nutriënten vanuit de diepte voor een algenexplosie en zelfs blauwalgvorming. 
</t>
  </si>
  <si>
    <t>Lichtklimaat voldoet, maar staat onder druk. Vertical extinctie neemt iets toe, maar het doorzicht neemt zichtbaar af tussen 2014 en 2019. Er valt wel meer dan 4% licht op 4+ meter waterdiepte. De vestigingsdiepte van waterplanten is groot: &gt; 7 meter. Het lichtklimaat is op dit moment op orde: er valt voldoende licht op diepte en er is weinig aangroei van epifyten, maar er zijn dus signalen van achteruitgang.</t>
  </si>
  <si>
    <t xml:space="preserve">Productiviteit bodem vormt geen probleem. </t>
  </si>
  <si>
    <t xml:space="preserve">Habitatgeschiktheid vormt een probleem: Schaduw door bomen, het type beschoeiing en steile oevers in combinatie met een zeer beperkt ondiep areaal beperkt de ontwikkeling van emerse vegetatie. </t>
  </si>
  <si>
    <t>Verspreiding vormt geen probleem. Vis kan er komen via een vispasseerbare stuw tussen de Maarsseveense zodden en de kleine Maarsseveense plas.</t>
  </si>
  <si>
    <t xml:space="preserve">Organische belasting vormt geen probleem. Er zijn geen signalen voor zuurtstofgebrek in het epilimnion, wel in het hypolimnion. </t>
  </si>
  <si>
    <t>Toxiciteit vormt geen probleem: er zijn geen potentiële verontreinigingsbronnen aanwezig in het gebied.</t>
  </si>
  <si>
    <t>ESF-analyse GMVP, Droog 2018, KRW-maatregelen acties OKP GMP NIJP, Stroom 2019</t>
  </si>
  <si>
    <t>Waterleidingplas</t>
  </si>
  <si>
    <t>NL11_3_9</t>
  </si>
  <si>
    <t xml:space="preserve">De Waterleidingplas is een is een diepe plas (gemiddelde diepte is 5.5 en maximale diepte 15 meter), aangelegd in de vijftiger jaren. De plas maakt onderdeel uit van het Zuidelijke Vechtplassengebied, op de overgang van de hooggelegen Utrechtse Heuvelrug en het lager gelegen Vechtdal. Deze plas dient primair voor de drinkwaterbereiding. Het water in de plas komt via het Waterleidingkanaal uit de diep gelegen Bethunepolder, waar het opkwelt vanuit de ondergrond. De Waterleidingplas is een afgesloten plas op een afgesloten terrein. De inrichting en het beheer zijn toegesneden op de drinkwaterbereiding, bijvoorbeeld doordat het water tenminste 85-100 dagen op de plassen verblijft alvorens het naar Weesperkarspel wordt gepompt om het verder te zuiveren. In de Waterleidingplas wordt een iets hoger peil gehandhaafd dan in de omgeving om toestroom van mogelijk vervuild grondwater te voorkomen. </t>
  </si>
  <si>
    <t xml:space="preserve">Het KRW-doel is het realiseren van een goede ecologische toestand voor Matig grote diepe gebufferde meren (M20), met scores voor fytoplankton, macrofauna, waterflora en vis in het groen. De Natura2000-doelen zijn gericht op watervegetaties die horen bij dit type wateren en op moerasvogels, onder andere de purperreiger. </t>
  </si>
  <si>
    <t xml:space="preserve">De Waterleidingplas is door de aanleg van de ringdijk en door de voortdurende aanvoer van water voor de drinkwaterproductie een enigszins kunstmatig watersysteem. Niettemin heeft zich ook hier natuur ontwikkeld. `Helderwatersoorten’ zoals kranswieren en fonteinkruiden komen hier op verschillende plaatsen voor. Aan de buitenkant van de Waterleidingplas ligt een moeraszone die is ontstaan bij de aanleg van de Waterleidingplas in de 50’er jaren. Het venige bodemmateriaal van de Waterleidingplas is toen over de rand van de aangelegde ringdijk gestort, waardoor ten oosten van de plas een soort oeverland ontstond. Hierop heeft zich een laagveenmoerasvegetatie ontwikkeld met plaatselijk bijzondere plantensoorten van het veenmosrietland. Regelmatig broedt hier ook de purperreiger.
</t>
  </si>
  <si>
    <t>De score op de maatlat Fytoplankton vertoont een negatieve trend (-0.1 ekr per planperiode tussen 2006 en 2019). Deze trend is gebaseerd op twee meetjaren. De score op de maatlat Waterflora vertoont een positieve trend (0.18 ekr per planperiode tussen 2006 en 2019). De score op de maatlat Macrofauna vertoont een negatieve trend (-0.1 ekr per planperiode tussen 2006 en 2019). Deze trend is gebaseerd op twee meetjaren. De score op de maatlat Vis vertoont een negatieve trend (-0.32 ekr per planperiode tussen 2006 en 2019). Deze trend is gebaseerd op twee meetjaren.</t>
  </si>
  <si>
    <t>Stikstof gaat achteruit en ook fosforconcentraties vertonen een stijgende trend.</t>
  </si>
  <si>
    <t>De oorzaak van de goede kwaliteit is de goede waterkwaliteit. Het Bethunewater ondergaat een krachtige zuiveringsstap waarbij het fosfaat wordt verwijderd alvorens het op de Waterleidingplaswordt gebracht. De verblijftijd op de plas is relatief kort: circa 100 dagen. Deze plas is daardoor helder, met een voedselarme waterkwaliteit. De hoge concentratie stikstof en toename van sulfaat (door een andere inlaatbron tijdens droge zomers) zijn wel  aandachtspunten.</t>
  </si>
  <si>
    <t>Er zijn geen specifieke maatregelen nodig in dit waterlichaam, behalve het verjagen van ganzen.</t>
  </si>
  <si>
    <t xml:space="preserve">Productiviteit water vormt geen probleem. Chlorofyl-A concentraties (algen) liggen praktisch altijd onder de detectiegrens. De fosforbelasting is lager dan de kritische grens. De meting van effluent is niet representatief voor inkomende fosforconcentraties, omdat veel van het totaal-P in de plas aan ijzer gebonden is en bezinkt. </t>
  </si>
  <si>
    <t xml:space="preserve">Lichtklimaat vormt geen probleem. Het doorzicht is 6 meter. Er staan tot 6.5 m diepte waterplanten. Er valt voldoende licht tot 6.4 meter (meer dan 4% licht op de bodem), dat is 60% van het oppervlak van de plas. </t>
  </si>
  <si>
    <t>Productiviteit bodem vormt geen probleem. De vegetatiebedekking is wel hoog in de plas, maar er is geen sprake van woekerende waterplantensoorten.</t>
  </si>
  <si>
    <t>Habitatgeschiktheid vormt geen probleem. De emerse vegetatie scoort goed op de maatlat, dankzij het verjagen van ganzen. Er zijn vrij veel basen aanwezig in het water, omdat het grondwater uit de Bethunepolder een belangrijke waterbron is.</t>
  </si>
  <si>
    <t xml:space="preserve">Verspreiding vormt geen probleem. Er is geen kwabaal en paling aanwezig waar migratievoorzieningen voor nodig zijn. Er is blijkbaar geen aanwas van jonge glasaal. De weg van en naar de Vecht is voor vis wel passeerbaar. Het gebied is voldoende groot voor stabiele populaties. </t>
  </si>
  <si>
    <t>Verwijdering vormt een probleem maar is door de ganzenbestrijding onder controle. Emerse vegetatie scoort goed op de maatlat, dankzij het verjagen van ganzen.</t>
  </si>
  <si>
    <t xml:space="preserve">Organische belasting vormt geen probleem. De zuurstofdynamiek is in orde, er zijn geen overstorten en geen bomen rond de plas. Er is voldoende zuurstof nabij de waterbodem. </t>
  </si>
  <si>
    <t>Toxiciteit vormt geen probleem. De SIMONI score &lt; 1 (0.3), dus er is geen toxisch risico voor flora en fauna.</t>
  </si>
  <si>
    <t>Natura2000-gebied en KRW waterlichaam</t>
  </si>
  <si>
    <t>Stand van zake ESFs, 2018</t>
  </si>
  <si>
    <t>Naardermeer</t>
  </si>
  <si>
    <t>NL11_4_1</t>
  </si>
  <si>
    <t>M14</t>
  </si>
  <si>
    <t xml:space="preserve">Het Naardermeer is een ondiepe plas: de enige in het beheergebied van AGV die van nature is ontstaan. Het is het oudste beschermde Nederlandse natuurreservaat. Het Naardermeer ligt op de overgang van de Utrechtse Heuvelrug (zand) naar het lager gelegen veenweidegebied (klei en veen). Het bestaat uit een plassengebied met riet, veenmosrietlanden, trilveen, hooiland en moerasbos. Kwel vanuit de Utrechtse Heuvelrug draagt bij aan het bijzondere karakter van de natuur. Molen De Onrust in het noordwesten van het gebied zorgt voor de bemaling van het Naardermeer. De bemaling is hierdoor windafhankelijk. Water wordt voornamelijk in het zomerhalfjaar ingelaten via een defosfateringsinstallatie. </t>
  </si>
  <si>
    <t>Het KRW-doel is het realiseren van een goede ecologische toestand voor Grote ondiepe gebufferde plassen (M14), met scores voor fytoplankton, macrofauna, waterflora en vis in het groen. De Natura2000-doelen zijn gericht op waardevolle onderwatervegetaties in de plassen, veenmosrietlanden, trilveen, hoogveenbossen en geschikt riethabitat voor zeldzame moerasvogels.</t>
  </si>
  <si>
    <t xml:space="preserve">De actuele toestand in het Naardermeer is niet overal stabiel en verschilt tussen de verschillende deelgebieden in het meer. In het Bovenste Blik is de toestand minder goed dan in de rest van het Naardermeer en in het gehele meer scoort de vegetatie daardoor minder goed in de laatste drie meetjaren (2016, 2017 en 2018). De ecologische toestand van het Bovenste Blik verschilt per jaar en varieert tussen een (blauw)algen gedomineerd systeem zonder planten en een systeem met woekerende waterplanten en zeer lokaal kranswieren. De bedekking en ruimtelijke spreiding van kranswieren en fonteinkruiden laten in het hele meer een afname zien van het areaal waar deze voorkomen. De hoeveelheid algen is toegenomen, en de biodiversiteit en aantal individuen van macrofauna is afgenomen gedurende de afgelopen 10 jaar.  Het grootste deel van het Naardermeer is helder en rijk aan kranswieren, maar de vegetatie is vaak bedekt is met een laag perifyton, die de lichtuitdoving voor waterplanten in het meer verdubbelt. Ook is de biomassa van brasem hoog en zijn dikke, zwavelrijke sliblagen aanwezig in het meer. Hoewel de brasembiomassa afneemt en het slib redelijk voedselarm is maken deze factoren het systeem kwetsbaar voor een verhoging van de fosforbelasting door droogte, de hoeveelheid en voedselrijkdom van het inlaatwater, hoge temperaturen en verhoogde uitspoeling van voedingsstoffen uit de percelen.
</t>
  </si>
  <si>
    <t>De score op de maatlat Fytoplankton vertoont een negatieve trend (-0.15 ekr per planperiode tussen 2006 en 2019). De score op de maatlat Waterflora vertoont een positieve trend (0.07 ekr per planperiode tussen 2006 en 2019). De score op de maatlat Macrofauna vertoont een negatieve trend (-0.05 ekr per planperiode tussen 2006 en 2019). De score op de maatlat Vis vertoont een positieve trend (0.08 ekr per planperiode tussen 2006 en 2019).</t>
  </si>
  <si>
    <t>Scores op de parameters stikstof en fosfor zijn tussen 2006 en 2015 verbeterd, maar na 2015 achteruit gegaan. Het doorzicht is iets verbeterd gedurende de afgelopen planperiode.</t>
  </si>
  <si>
    <t>De oorzaak van de matige kwaliteit is met name een te hoge belasting met voedingsstoffen en de waterbodem in het Bovenste Blik. Het voedselrijke water uit het voormalig agrarisch gebied de Meerlanden (Naardermeer-oost) watert af via het Bovenste Blik en vormt daarmee een grote bron van voedingsstoffen. Ten Noorden van het spoor vormt inlaatwater een aanzienlijk deel van de belasting. Het rendement van de defosfateringsinstallatie is de afgelopen jaren laag geweest en de inlaatcapaciteit onvoldoende in droge zomers. Hierdoor is de belasting vanuit het inlaatwater ten Noorden van het Spoor hoger geweest de afgelopen jaren. Ook is de biomassa van brasem hoog en zijn dikke, zwavelrijke sliblagen aanwezig in het meer. 
Mogelijk leveren ruiende en broedende ganzen ook een bijdrage aan de fosforbelasting in het Bovenste Blik. 
Een mogelijke bedreiging voor de goede ecologische toestand is de rode Amerikaanse rivierkreeft die in het Naardermeer voorkomt.</t>
  </si>
  <si>
    <t xml:space="preserve">Veel maatregelen zijn gericht op het verlagen van de fosforbelasting, bijvoorbeeld  door Het afkoppelen van de Meerlanden, waarbij het water uit de Meerlanden via de Hilversumse Bovenmeent wordt afgevoerd. Ook het baggeren van de waterbodem (in opdracht van Natuurmonumenten) draagt bij aan het verbeteren van de ecologische toestand in het Bovenste Blik. Voor het gebied ten Noorden van het spoor is het vooral van belang de volledige peilmarges optimaal te benutten en te zorgen  dat de defosfateringsinstallatie optimaal functioneert. </t>
  </si>
  <si>
    <t xml:space="preserve">In dit waterlichaam wordt de vegetatie 1 keer per 3 jaar gemeten. Macrofauna wordt 1 x per 6 jaar gemeten. Fytoplankton wordt 1 keer per 3 jaar gemeten. Vis wordt 1 x per 3 jaar gemeten. Daarnaast worden maandelijks verschillende fysisch chemische parameters gemeten in het waterlichaam en het inlaatwater van het waterlichaam. 
De ontwikkeling van uitheemse rivierkreeft moet gemonitord worden, omdat deze een mogelijke bedreiging vormen voor een gezond ecosysteem.
Monitoring van (veranderingen in) grondwaterstanden, fosfor, ijzer en zwavel in kwelwater en fosforconcentraties in percelen wordt geadviseerd om de effecten van de peilwijzigngen in de bufferzone en het Naardermeer zelf te volgen. </t>
  </si>
  <si>
    <t>Productiviteit water vormt een probleem: De fosforbelasting van het Naardermeer ligt tussen de lage en hoge kritische grens. Dit betekent dat de plas nu helder is, maar wel risico loopt op een omslag van een heldere naar een troebele toestand. De ecologische toestand laat op dit moment al signalen zien van achteruitgang in biodiversiteit. 
Ten noorden van het spoor vormt inlaatwater een aanzienlijk deel van de belasting. Het defosfateren van het inlaatwater en de optimalisatie van het rendement van de installatie is dus van groot belang voor het behoud van de ecologische waterkwaliteit in het meer. 
In het Bovenste Blik is de huidige toestand slechter dan in de rest van het meer. De oorzaak van een slechte biologische toestand in het Bovenste Blik is een te hoge belasting met voedingsstoffen en nalevering vanuit de waterbodem. Het voedselrijke water uit het voormalig agrarisch gebied Naardermeer-oost/ Meerlanden watert af via het Bovenste Blik en vormt daarmee een grote bron van voedingsstoffen. 
In Veertigmorgen en het Bovenste Blik zijn ook de percelen een grote bron van voedingsstoffen. Door een afname van wegzijging of toename van kwel in de percelen kan de hoeveelheid uitspoeling van fosfor en humuszuren uit de percelen toenemen. De berekende veranderingen bij peilwijzigingen in de Schil en het Naardermeer zijn marginaal, maar de berekeningen hebben een grote onzekerheid.</t>
  </si>
  <si>
    <t xml:space="preserve">Lichtklimaat vormt nog geen probleem, maar staat onder druk. Er valt voldoende licht op de bodem voor waterplanten. De vegetatie is vaak bedekt is met een laag perifyton, die de lichtuitdoving voor waterplanten in het meer verdubbelt. Ook is de biomassa van brasem hoog. Dit zijn factoren die het lichtklimaat kunnen belemmeren en een aandachtspunt vormen in het Naardermeer. </t>
  </si>
  <si>
    <t>Productiviteit bodem vormt lokaal een probleem. De waterbodem vormt alleen in het Spookgat een risico voor woekerende waterplanten, omdat deze te voedselrijk is. Er zijn geen hoge sulfide- en ammoniumgehalten gemeten, maar wel hoge zwavelgehalten in het poriewater.</t>
  </si>
  <si>
    <t>Habitatgeschiktheid vormt nog geen probleem, maar staat onder druk. Emergente vegetatie is de afgelopen jaren minder dicht (zie ESF verwijdering). Bovendien is weinig koolstof aanwezig in de plas. De toenemende hoeveelheid algen leidt bovendien tot een hoge pH in het meer en dit resulteert weer in een geringe beschikbaarheid van koolstof in de vorm van CO2, wat de soortensamenstelling van waterplanten nadelig kan beïnvloeden. Soorten van voedselrijk water kunnen daardoor beter groeien dan indifferente soorten (zoals de kranswieren). Ook is het systeem gevoelig voor een verdere afname van habitatkwaliteit wanneer de hoeveelheid voor planten beschikbaar koolstof en calcium verder afnemen. Neerslag is zuur, daarom zijn er basen nodig om de verzuring bij trilveen en veenmosrietlanden te bufferen. 
Door een verhoging van het maximum peil met 10 cm en het beperken van de oppervlaktewateraanvoer naar de kern van het Naardermeer zou het aandeel regenwater in deze gebieden kunnen toenemen. Dit kan ertoe leiden dat de concentraties aan calcium en bicarbonaat (basen) in het oppervlaktewater afneemt als gevolg van verdunning.</t>
  </si>
  <si>
    <t>Verspreiding vormt geen probleem: er zit behoorlijk wat schieraal (geslachtsrijpe aal) in het Naardermeer, die uit wil trekken naar zee. De molen is visveilig, maar vormt wel een migratiebarrière.
Het geringe lek van het scheprad is voor vislarven (in het bijzonder glasaal) die het Naardermeer in willen trekken een belangrijke passeermogelijkheid. 
De defosfatering is niet visveilig voor vis die het Naardermeer in wil trekken. Voor de visstand in het Naardermeer zijn intrekmogelijkheden vooralsnog niet vereist en voor volwassen bodemwoelers (brasem/ karper) zijn ze ook niet gewenst, in verband met de KRW-visdoelen.</t>
  </si>
  <si>
    <t xml:space="preserve">Verwijdering vormt een probleem: er is sprake van vraat door kreeften en ganzen. In de zienswijze die Natuurmonumenten heeft ingediend op het ontwerp N2000-beheerplan Naardermeer valt te lezen dat er sprake is van “dermate grote aantallen ganzen dat in sommige delen van het Naardermeer een complete kaalslag heeft plaatsgevonden”. Ganzenvraat is een belangrijke oorzaak van de achteruitgang van riet dat als (mogelijk) broedgebied dient voor onder andere purperreiger, snor en grote karekiet. Het beheer en onderhoud is wel goed afgestemd op de N2000 en KRW doelen. </t>
  </si>
  <si>
    <t xml:space="preserve">Organische belasting vormt geen knelpunt voor de kwaliteit van het watersysteem. Er zijn geen lozingen aanwezig van organisch materiaal en het beheer- en onderhoud in het Naardermeer wordt op een voldoende natuurvriendelijke wijze uitgevoerd._x000D_
</t>
  </si>
  <si>
    <t>Toxiciteit vormt geen probleem. Macrofauna scoort goed; ook soorten die gevoelig zijn voor toxines.  Bioassays laten geen effect zien.</t>
  </si>
  <si>
    <t>In het Naardermeer is een stukje van de Meerlanden dat niet via het meer afwatert van het waterlichaam afgehaald en een aanpassing gemaakt in de geometrie omdat de hydrologische afwateringsgebieden wijzigen als gevolg van het aanleggen van nieuwe kunstwerken.</t>
  </si>
  <si>
    <t>Gooise Meren, Hilversum en Weesp</t>
  </si>
  <si>
    <t>Ecologische waterkwaliteit Naardermeer (2019)</t>
  </si>
  <si>
    <t>LM_20192611</t>
  </si>
  <si>
    <t>Loenderveen oost</t>
  </si>
  <si>
    <t>NL11_5_3</t>
  </si>
  <si>
    <t>Loenderveen Oost</t>
  </si>
  <si>
    <t>Loenderveen oost is een ondiepe plas, ontstaan als gevolg van veenwinning. De plas maakt onderdeel uit van gebied Zuidelijke Vechtplassen, op de overgang van de hooggelegen Utrechtse Heuvelrug en het lager gelegen Vechtdal. De plas maakt onderdeel uit van de polder Loenderveen. Het gebied is belangrijk voor vegetaties die horen bij ondiepe laagveenplassen en moeras- en watervogels.</t>
  </si>
  <si>
    <t>Het KRW-doel is het realiseren van een goede ecologische toestand voor Matig grote ondiepe laagveenplassen (M27), met scores voor fytoplankton, macrofauna, waterflora en vis in het groen. De Natura2000-doelen zijn gericht op vegetatietypen die horen bij laagveenplassen, veenmosrietlanden en rietzones in verband met moerasvogels</t>
  </si>
  <si>
    <t xml:space="preserve">Aan het begin van de tachtiger jaren is er in de plas een omslag opgetreden van een troebel, vegetatiearm systeem naar een heldere plantenrijke plas. De bedekking met onderwater- en emerse planten neemt de afgelopen jaren wel af. De moeraslevensgemeenschappen van de Loenderveense Plas zijn beter intact gebleven.
</t>
  </si>
  <si>
    <t>De score op de maatlat Fytoplankton vertoont een positieve trend (0.15 ekr per planperiode tussen 2006 en 2019). De score op de maatlat Waterflora vertoont een negatieve trend (-0.12 ekr per planperiode tussen 2006 en 2019). De score op de maatlat Macrofauna vertoont een negatieve trend (-0.17 ekr per planperiode tussen 2006 en 2019). Deze trend is gebaseerd op twee meetjaren. De score op de maatlat Vis vertoont een positieve trend (0.33 ekr per planperiode tussen 2006 en 2019).</t>
  </si>
  <si>
    <t>Doorzicht en pH gaan vooruit.</t>
  </si>
  <si>
    <t>De oorzaak van de matige kwaliteit is de voormalige hoge fosfaatbelasting en lange verblijftijd sinds instellen van flexibel peilbeheer. Vroeger kwam het inlaatwater uit de Vecht, die in de 50’er tot 70’er jaren zeer voedselrijk was, waardoor zich veel voedingsstoffen in het plassensysteem hebben opgehoopt.</t>
  </si>
  <si>
    <t>De maatregelen zijn gericht op het veranderen van het karakter van het inlaatwater, door een flexpeil te hanteren en gedefosfateerd water uit de Bethunepolder te gaan gebruiken. Hierdoor neemt de verblijftijd van het water in de plas af en dit vergroot de draagkracht (bij eenzelfde hoeveelheid fosfor zullen er minder algen gaan bloeien) van de plas. Bovendien bevat dit water meer calcium en bicarbonaat en heeft een meer kwelachtig karakter dat bij de vegetatiedoeltypen past. Daarnaast zijn er maatregelen gericht op het creëren van meer oeverriet (vooroevers aanleggen), herstellen van legakkers en bestrijden van ganzen.</t>
  </si>
  <si>
    <t>Productiviteit water is nu goed, maar staat onder druk: incidenteel treedt er bloei op van blauwalgen, zoals chroococalen en microcysitis. Er is maar een klein areaal van de plas begroeid met ondergedoken watervegetatie en de deelmaatlat bedekking submers gaat achteruit, evenals ‘soorten van schoon water’. De draagkracht is zeer laag omdat het ondiepe oppervlak van de plas vrij klein is: de verblijftijd van het water in de plas is heel lang door het flexibel peilbeheer. De verblijftijd is sinds de aanvoer van gedefosfateerd Bethuneoverschot via de Loenderveense plas sterk verkort.
Er zijn enorme pieken in ammonium en nitriet te zien in de winter. Stikstof wordt aangevoerd vanuit de Waterleidingplas, waar stikstofrijk water uit de Bethunepolder wordt ingelaten.</t>
  </si>
  <si>
    <t>Lichtklimaat voldoet, maar staat onder druk. De verticale extinctie is relatief laag. Op 2.3 meter valt &lt;4% licht op de bodem. Zowel de soortensamenstelling als de hoeveelheid vegetatie scoren ook onvoldoende.</t>
  </si>
  <si>
    <t>Productiviteit bodem vormt geen probleem. Er komen geen woekerende waterplanten voor. Bodemmetingen zijn matig voedselrijk in de diepte.</t>
  </si>
  <si>
    <t>Habitatgeschiktheid is nu goed, maar staat onder druk: Vis heeft in de winter emerse vegetatie nodig om te schuilen, omdat er dan geen ondergedoken vegetatie zit. Er zijn weinig ondiepe zone voor emerse vegetatie in de plas. De plas bestaat voornamelijk uit regenwater en bevat daarom weinig calcium en bicarbonaat. Het calcium gehalte zal toenemen door de aanvoer van gedefosfateerd Bethuneoverschot via Loenderveense plas. Lokaal liggen sliblagen waar submerse vegetatie niet in kan vestigen.</t>
  </si>
  <si>
    <t>Verspreiding vormt geen probleem. Alle soorten kunnen er komen.</t>
  </si>
  <si>
    <t>Verwijdering vormt een probleem . Emerse vegetatie gaat achteruit sinds 2006. Vraat door ganzen kan een mogelijk knelpunt vormen voor de ontwikkeling van riet.</t>
  </si>
  <si>
    <t xml:space="preserve">Organische belasting vormt geen probleem. Er zijn geen overstorten en er staan niet bijzonder veel bomen. </t>
  </si>
  <si>
    <t>Toxiciteit vormt geen probleem. Het is geen risicogebied voor toxische stoffen.</t>
  </si>
  <si>
    <t>Consequenties gedefosfateerd surplus Bethunewater via Loenderveense Plas (2018)</t>
  </si>
  <si>
    <t>Terra Nova</t>
  </si>
  <si>
    <t>NL11_5_4</t>
  </si>
  <si>
    <t>Terra Nova is een ondiepe plas, ontstaan als gevolg van veenwinning. De plas maakt onderdeel uit van het Zuidelijke Vechtplassengebied, op de overgang van de hooggelegen Utrechtse Heuvelrug en het lager gelegen Vechtdal. De plas maakt onderdeel uit van de polder Loenderveen. Het gebied is belangrijk voor vegetaties die horen bij ondiepe laagveenplassen en moeras- en watervogels.
Om de plassen op peil te houden laat AGV in de zomer water in vanuit de Loosdrechtse plassen via de Loenderveense plas Oost, die op hun beurt gedefosfateerd inlaatwater ontvangen vanuit het Amsterdam-Rijnkanaal.</t>
  </si>
  <si>
    <t>Het KRW-doel is het realiseren van een goede ecologische toestand voor Matig grote ondiepe laagveenplassen (M27), met scores voor fytoplankton, macrofauna, waterflora en vis in het groen. De Natura2000-doelen zijn gericht op vegetatietypen die horen bij laagveenplassen en rietzones in verband met moerasvogels.</t>
  </si>
  <si>
    <t xml:space="preserve">Sinds 1988 is er in de plas een omslag opgetreden naar een troebel, vegetatiearm systeem. In de winter van 2003-2004 zijn ecologische maatregelen getroffen door gemeente Amsterdam waarbij onder andere brasem en blankvoorn is verwijderd. In 2011 isvanaf een drijvend ponton ijzerchloride toegevoegd om het fosfaat in de bodem vast te leggen. Deze ingreep heeft er toe geleid dat de plas helderder is geworden. Terra Nova heeft een `laagveenmoeraskarakter’ met veensoorten, gebonden aan verlandingsoevers, organisch substraat en/of bruinig veenwater. Verlandingsoevers zijn plaatselijk  aanwezig, met soorten als pluimzegge, moerasvaren en waterscheerling, maar hebben zich nog maar beperkt hersteld. Onderwaterplanten zijn niet hersteld en er komen alleen soorten van voedselrijk water voor. Na het toedienen van ijzerchloride zijn er een aantal zomers geweest zonder blauwalgenbloeien, maar de afgelopen jaren bloeien regelmatig blauwalgen in de plassen. Vissen hebben gereageerd op de maatregelen. Voor 2004 domineerde de brasem de visgemeenschap, zoals gebruikelijk in voedselrijke troebele wateren. Na afvissing van veel van deze brasem (en blankvoorn) treden andere, veelal plantenminnende soorten op de voorgrond: aal, bittervoorn, kroeskarper, zeelt, snoek, ruisvoorn. Toch scoort de visstand onvoldoende op de KRW maatlat, omdat er relatief veel baars en blankvoorn voorkomt in verhouding tot plantminnende soorten.
</t>
  </si>
  <si>
    <t>De score op de maatlat Fytoplankton vertoont een positieve trend (0.21 ekr per planperiode tussen 2006 en 2019). De score op de maatlat Waterflora vertoont een positieve trend (0.21 ekr per planperiode tussen 2006 en 2019). De score op de maatlat Macrofauna vertoont een positieve trend (0.28 ekr per planperiode tussen 2006 en 2019). De score op de maatlat Vis vertoont een positieve trend (0.08 ekr per planperiode tussen 2006 en 2019).</t>
  </si>
  <si>
    <t>Stikstof, fosfor en doorzicht gaan achteruit.</t>
  </si>
  <si>
    <t>De laagveenplas Terra Nova kampt met eutrofiëring, die zich sinds 1988 heeft vertaald in algenbloei, troebel water en een gebrekkige ontwikkeling van water- en moerasvegetaties. De huidige fosforbelasting van het noordelijk deel van Terra Nova is hoger dan de kritieke P belasting en veroorzaakt de blauwalgenbloei. Een belangrijke potentiële bron van fosfor ligt in de waterbodem. In 2013 is echter geen nalevering bij de waterbodem gemeten. Mogelijk levert de uitspoeling uit de landbouwpercelen ten westen van de plassen ook een forse bijdrage aan de totale fosforbelasting.</t>
  </si>
  <si>
    <t>De maatregelen zijn gericht op het verminderen van de fosforbelasting, bijvoorbeeld door het omleiden en scheiden van waterstromen en het instellen van een flexibel peil, waardoor minder waterinlaat nodig is. Daarnaast zijn er ook maatregelen om gericht op bestrijden van kreeften en ganzen, het beter vispasseerbaar maken van kunstwerken en legakkerherstel.</t>
  </si>
  <si>
    <t>Productiviteit water vormt een probleem. De laagveenplas Terra Nova kampt met eutrofiëring, die zich sinds 1988 heeft vertaald in algenbloei, troebel water en een gebrekkige ontwikkeling van water- en moerasvegetaties. De huidige fosforbelasting van het noordelijk deel van Terra Nova is hoger dan de kritieke P belasting en veroorzaakt de blauwalgenbloei. Een belangrijke potentiële bron van fosfor ligt in de waterbodem. In 2013 is echter geen nalevering bij de waterbodem gemeten. Er zijn wel duidelijke signalen dat de ijzersuppletie is uitgewerkt: Sulfaatconcentraties dalen de afgelopen jaren en fosforconcentraties aan het einde van zomer nemen toe, wat een indicatie is voor zuurstofloosheid, afbraak nabij de waterbodem en dus ook voor nalevering van fosfor uit de waterbodem. Mogelijk levert de uitspoeling uit de landbouwpercelen ten westen van de plassen ook een bijdrage aan de totale fosforbelasting. Het is ook niet duidelijk in hoeverre er nog Vechtwater wordt ingelaten in het gebied. Het valt bijvoorbeeld op dat chloride een stuk hoger ligt in Terra Nova dan in de Loenderveense plas, een belangrijke bron van water voor Terra Nova. 
Er zijn enorme pieken in ammonium en nitriet te zien in de winter. Stikstof wordt aangevoerd vanuit de Waterleidingplas, waar stikstofrijk water uit de Bethunepolder wordt ingelaten.</t>
  </si>
  <si>
    <t>Lichtklimaat vormt een probleem. Lichtuitdoving door fytobenthos en algen samen doven het licht voor ondergedoken watervegetatie. De hoge dichtheid van fytobenthos en algen wordt veroorzaakt door de hoge concentraties bechikbaar opgelost fosfaat. Ook de grote hoeveelheid drijfbladvegetatie neemt licht weg voor de ondergedoken watervegetatie.</t>
  </si>
  <si>
    <t>Productiviteit bodem vormt lokaal een probleem: de waterbodem is bijna overal voedselrijk (&gt; 1000mg/kg dgP).</t>
  </si>
  <si>
    <t>Habitatgeschiktheid vormt een probleem: lokaal zorgen bomen voor beschaduwing boven de oevervegetatie.  Er is sprake van steile oevers (van nature) langs de legakkers.</t>
  </si>
  <si>
    <t>Verspreiding vormt een probleem voor aal. Het gemaal van Terra Nova is niet veilig passeerbaar voor vis. Hier wordt een 1-zijdige passage mogelijk gemaakt met een visveilige pomp.</t>
  </si>
  <si>
    <t>Verwijdering vormt een probleem. Graas door ganzen is significant, graas door meerkoeten is aantoonbaar, graas door kreeften is hypothetisch.</t>
  </si>
  <si>
    <t>Organische belasting staat onder druk. Er zijn geen riooloverstorten die lozen op het waterlichaam en bladinval is vooral een lokaal pobleem voor de oeverzone. Plaatselijk komt ophoping van bladeren en takken in het water voor. Hierdoor ontstaat rotting en voedselrijkdom.</t>
  </si>
  <si>
    <t>Gemeente Amsterdam en particulieren</t>
  </si>
  <si>
    <t>Loosdrechtse plassen</t>
  </si>
  <si>
    <t>NL11_5_1</t>
  </si>
  <si>
    <t>Loosdrechtse Plas 1 t/m 5</t>
  </si>
  <si>
    <t>NL11_5_5</t>
  </si>
  <si>
    <t>De Loosdrechtse plassen bestaan grotendeels uit open water (relatief grote laagveenplassen).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Dit water wordt eerst gedefosfateerd. Andere waterbronnen zijn de Bethunepolder, Breukeleveen, Kievitsbuurt en de Vuntus.</t>
  </si>
  <si>
    <t>Het KRW-doel is het realiseren van een goede ecologische toestand voor Matig grote, ondiepe laagveenplassen (M27), met scores voor fytoplankton, macrofauna, waterflora en vis in het groen. De Natura2000-doelen zijn gericht op uitbreiding van het oppervlakte en verbetering kwaliteit van de habitattypen kranswierwateren, meren met krabbenscheer en fonteinkruiden en voldoende waterriet voor moerasvogels zoals de Grote Karekiet en Woudaap. Ook leveren de Loosdrechtse plassen water aan Natura2000 gebieden met een doelstelling voor mesotrofe verlanding, zoals trilveen en veenmosrietland.</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</si>
  <si>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- 115 kg/ha in 2017) biomassa van brasem erg hoog. 
</t>
  </si>
  <si>
    <t>De score op de maatlat Fytoplankton vertoont een negatieve trend (-0.06 ekr per planperiode tussen 2006 en 2019). De score op de maatlat Waterflora vertoont een positieve trend (0.1 ekr per planperiode tussen 2006 en 2019). De score op de maatlat Macrofauna vertoont een negatieve trend (-0.08 ekr per planperiode tussen 2006 en 2019). Deze trend is gebaseerd op twee meetjaren. De score op de maatlat Vis vertoont geen trend.</t>
  </si>
  <si>
    <t>Het doorzicht, fosfor en stikstof gaan achteruit gedurende de afgelopen planperiode (2015-2020).</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</si>
  <si>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veroorzaakt de wind hoge golven, waardoor makkelijk opwerveling plaatsvindt.  </t>
  </si>
  <si>
    <t>Veel maatregelen zijn gericht op het reduceren van de fosforbelasting om de algenbloei te voorkomen, bijvoorbeeld: het defosfateren van overschotwater uit de Bethunepolder dat via de Waterleidingplas en de Loenderveenseplas Oost naar de Loosdrechtse plassen stroomt. Deze maatregel is in 2019 gerealiseerd. Ook bouwt AGV verschillende defosfateringsinstallaties in het Ster- en Zoddengebied, waardoor er voedselarmer water vanuit het oostelijk gebied naar de Breukeleveense plas en de Loosdrechtse plassen gaat stromen. Naar verwachting komt de fosforbelasting daarmee dicht bij de kritische grens te liggen. Daarnaast zijn er ook maatregelen om de dynamische sliblaag op de overgang van bodem naar water te beteugelen en opwerveling te voorkomen. Ook zijn er maatregelen gericht op het vergroten van de invloed van de resterende kwel, om de effecten van verzuring door neerslag en stikstofdepositie te compenseren en zijn er maatregelen gericht op verbeteren van de habitatomstandigheden, zoals het intensiveren van rietbeheer en het tegengaan van vraat door ganzen. Als de fosfaatbelasting voldoende is gereduceerd dan worden ook maatregelen om de brasemstand te verkleinen uitgevoerd.</t>
  </si>
  <si>
    <t>Productiviteit water vormt een probleem. Door een te hoge fosforbelasting vindt er algenbloei plaats in alle plassen (Kievitsbuurt, Vuntus, Breukeleveen, 1 tot 5e plas en Tienhovense plassen). Deze fosforbelasting komt vooral van buitenaf. Zo spoelt er veel fosfor vanuit (voormalige) landbouwpercelen en vanaf verhard oppervlak het water in. De fosforbelasting is hoger dan de draagkracht van het systeem.</t>
  </si>
  <si>
    <t xml:space="preserve">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 In de wat ondiepere zones van de Loosdrechtse plassen is het lichtklimaat bijna voldoende voor de ontwikkeling van waterplanten.  </t>
  </si>
  <si>
    <t xml:space="preserve">Productiviteit bodem vormt geen probleem  De waterbodem in plas 1 t/m 5 is voedselarm. </t>
  </si>
  <si>
    <t xml:space="preserve">Habitatgeschiktheid vormt een probleem. Schaduw door bomen, het type beschoeiing en afkalving van oevers in combinatie met een zeer beperkt ondiep areaal beperkt de ontwikkeling van emerse vegetatie. De 1e t/m 5e plas zijn vrij diep en grote oeverlengten zijn bedekt met steigers, waardoor het areaal dat geschikt is voor (deels) ondergedoken vegetatie relatief klein is.  De (deels) ondergedoken vegetatie is vooral in het westelijke gedeelte van de plassen minder goed ontwikkeld.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Ook zijn vooroevers waarschijnlijk minder geschikt voor rietontwikkeling in deze plas, omdat zij veel slib invangen en daardoor niet altijd een goed habitat zijn voor half-ondergedoken vegetatie, maar wel voor onderwaterplanten. </t>
  </si>
  <si>
    <t xml:space="preserve">Verspreiding staat onder druk. Doelsoorten zijn in de omgeving aanwezig en kunnen er ook komen. Schieraal (geslachtsrijpe aal) kan de plas niet veilig uit komen om naar zee te trekken. De vijzel van gemaal Loosdrecht is niet 100% visveilig, maar de schade van dit type pomp is minder groot dan bij centrifugaalpompen. Glasaal (jonge aal) kan alleen via de Kraaienestersluis, Weersluis en Mijndense sluis naar de plassen migreren, maar het is niet bekend of er aanbod van glasaal is bij de verschillende inlaten van de plas. Waarschijnlijk is dat aanbod in de huidige situatie zeer gering, maar ook iets oudere aal uit de Vecht zou via de sluizen de plassen op kunnen trekken.  </t>
  </si>
  <si>
    <t xml:space="preserve">Verwijdering door ganzen is een probleem. </t>
  </si>
  <si>
    <t xml:space="preserve">Toxiciteit vormt mogelijk een probleem. In havens en nabij het legakkerherstel in de Kievietsbuurt is een hoge toxische druk gemeten. Bij het zwemstrand in de Loosdrechtse plassen is de toxische druk niet te hoog.  </t>
  </si>
  <si>
    <t xml:space="preserve">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Loosdrecht is een Natura2000 gebied met aantoonbare ecologische betekenis. </t>
  </si>
  <si>
    <t>Natuurmonumenten, Recreatie Midden Nederland</t>
  </si>
  <si>
    <t>Consequenties gedefosfateerd surplus Bethunewater via Loenderveense Plas (2018), Memo waterkwaliteit en ecologie (2016)</t>
  </si>
  <si>
    <t xml:space="preserve">Er zijn op dit moment delen van het achterland (weerslootgebied) bij Breukeleveen die actief worden vernat, mogelijk spoelen hier veel voedingsstoffen uit en is dit een druk voor de plassen. Ook het uitspoelen van fosfor uit bagger(depots) en is een risico voor de plassen. 
Baggeren kan ook de lokale kwel richting het Hol vergroten, maar er bestaat wel een risico voor dat dit leidt tot extra waterinlaat en fosforbelasting van de Loosdrechtse plassen zelf.
</t>
  </si>
  <si>
    <t>Kievitsbuurt</t>
  </si>
  <si>
    <t>NL11_5_6</t>
  </si>
  <si>
    <t>De Kievitsbuurt bestaan uit open water en legakkers. Dit landschap is ontstaan als gevolg van veenwinning in het verleden. Het ligt aan de voet van de Utrechtse Heuvelrug. Het gebied is belangrijk voor watervegetaties die horen bij laagveenplassen, voor moerasvogels en voor trilveen en veenmosrietland. Om de plassen op peil te houden laat AGV in de zomer water in vanuit het Amsterdam Rijnkanaal. Dit water wordt eerst gedefosfateerd. Vanuit Loosdrecht kan water naar de Kievitsbuurt stromen.</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</si>
  <si>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bijna 300 kg/ha in 2017) biomassa van brasem erg hoog. 
</t>
  </si>
  <si>
    <t>De score op de maatlat Fytoplankton vertoont geen trend. De score op de maatlat Waterflora vertoont geen trend. De score op de maatlat Macrofauna vertoont geen trend. De score op de maatlat Vis vertoont een negatieve trend (-0.07 ekr per planperiode tussen 2006 en 2019).</t>
  </si>
  <si>
    <t>Fosfor gaat achteruit tussen 2015 en 2019, maar de pH neemt af (vooruitgang).</t>
  </si>
  <si>
    <t>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t>
  </si>
  <si>
    <t xml:space="preserve">Veel maatregelen die zijn gericht op het reduceren van de fosforbelasting om de algenbloei in Loosdrecht te voorkomen hebben naar verwachting ook effect op de waterkwaliteit in de Kievitsbuurt. Daarnaast zijn er maatregelen gericht op verbeteren van de habitatomstandigheden, zoals het intensiveren van rietbeheer en het tegengaan van vraat door ganzen. Als de fosfaatbelasting voldoende is gereduceerd in Loosdrecht dan worden ook maatregelen om de brasemstand te verkleinen uitgevoerd. </t>
  </si>
  <si>
    <t>Productiviteit water vormt een probleem. Door een te hoge fosforbelasting vindt er algenbloei plaats in alle plassen. Deze fosforbelasting komt vooral van buitenaf. Zo spoelt er veel fosfor vanuit (voormalige) landbouwpercelen en vanaf verhard oppervlak het water in. De fosforbelasting is hoger dan de draagkracht van het systeem.</t>
  </si>
  <si>
    <t>Lichtklimaat vormt lokaal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Kievitsbuurt is het lichtklimaat beter dan in de overige waterlichamen in polder Muyeveld, maar de waterdiepte is hier ook groter waardoor er nog steeds onvoldoende licht op de bodem valt. In het westelijk deel van de Kievitsbuurt valt voldoende licht op de bodem voor plantengroei, maar dit zijn niet de locaties waar ook submerse planten worden gevonden.</t>
  </si>
  <si>
    <t>Productiviteit bodem vormt mogelijk een probleem. De waterbodem in de Kievitsbuurt is voedselrijker dan in de Loosdrechtse plassen. Bij gemeten concentraties fosfor in de waterbodem bestaat er een risico op woekende waterplanten.</t>
  </si>
  <si>
    <t xml:space="preserve">Habitatgeschiktheid vormt een probleem. Schaduw door bomen, het type beschoeiing en afkalving van oevers in combinatie met een zeer beperkt ondiep areaal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De Kievitsbuurt zijn vrij diep en grote oeverlengten zijn bedekt met steigers en verharding, waardoor het areaal dat geschikt is voor (deels) ondergedoken vegetatie relatief klein is.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</si>
  <si>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 xml:space="preserve">Toxiciteit vormt lokaal een probleem. In havens en nabij het legakkerherstel in de Kievietsbuurt is een hoge toxische druk gemeten. </t>
  </si>
  <si>
    <t>Natuurmonumenten, Plassenschap Loosdrecht En Omstreken, particulieren</t>
  </si>
  <si>
    <t xml:space="preserve">Er zijn op dit moment delen van het achterland (weerslootgebied) bij Breukeleveen die actief worden vernat, mogelijk spoelen hier veel voedingsstoffen uit en is dit een druk voor de plassen. Ook het uitspoelen van fosfor uit bagger(depots) en is een risico voor de plassen. _x000D_
Baggeren kan ook de lokale kwel richting het Hol vergroten, maar er bestaat wel een risico voor dat dit leidt tot extra waterinlaat en fosforbelasting van de Loosdrechtse plassen zelf._x000D_
</t>
  </si>
  <si>
    <t>Breukeleveensche Plas</t>
  </si>
  <si>
    <t>NL11_5_7</t>
  </si>
  <si>
    <t>De Breukeleveense of stille plas bestaan grotendeels uit open water (relatief grote laagveenplassen), met aan de randen delen met verzonken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en Bethunepolder (dat via de Waterleidingplas en Loenderveen stroomt). Dit water wordt eerst gedefosfateerd. Vanuit Loosdrecht kan water naar de Breukeleveense plas stromen. Andere waterbronnen zijn de Tienhovense plassen en het wateroverschot vanuit de Molenpolder, Westbroekse zodden en Oostelijke Binnenpolder van Tienhoven.</t>
  </si>
  <si>
    <t xml:space="preserve">Hoewel de hoeveelheid en soortenrijkdom van onderwaterplanten toe neemt vanaf 2010, scoort deze maatlat nog steeds slecht. De visstand scoort ook onvoldoende omdat er vrijwel geen zuurstoftolerante en plantminndende soorten voorkomen. Ook is de relatieve (en totale - 128 kg/ha in 2017) biomassa van brasem erg hoog. 
</t>
  </si>
  <si>
    <t>De score op de maatlat Fytoplankton vertoont een negatieve trend (-0.25 ekr per planperiode tussen 2006 en 2019). De score op de maatlat Waterflora vertoont een positieve trend (0.12 ekr per planperiode tussen 2006 en 2019). De score op de maatlat Macrofauna vertoont een negatieve trend (-0.19 ekr per planperiode tussen 2006 en 2019). Deze trend is gebaseerd op twee meetjaren. De score op de maatlat Vis vertoont geen trend.</t>
  </si>
  <si>
    <t>Fosfor (hogere concentraties) en pH (hoger door meer inlaatwater) gaan achteruit gedurende de laatste planperiode (2015-2020).</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</si>
  <si>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vindt makkelijk opwerveling plaats.  </t>
  </si>
  <si>
    <t>Veel maatregelen zijn gericht op het reduceren van de fosforbelasting om de algenbloei te voorkomen. Er worden verschillende maatregelen genomen om de fosforuitspoeling en belasting in het Ster- en Zoddengebied te reduceren, waardoor er ook voedselarmer water vanuit het oostelijk gebied naar de Breukeleveense plas gaat stromen. Daarnaast zijn er maatregelen gericht op verbeteren van de habitatomstandigheden, zoals het intensiveren van rietbeheer en het tegengaan van vraat door ganzen. Als de fosfaatbelasting voldoende is gereduceerd dan worden ook maatregelen om de brasemstand te verkleinen uitgevoerd.</t>
  </si>
  <si>
    <t>Productiviteit water vormt een probleem. Door een te hoge fosforbelasting vindt er algenbloei plaats. Deze fosforbelasting komt vooral van buitenaf. Zo spoelt er veel fosfor vanuit percelen het oppervlaktewater in en heeft de afvoer vanuit de Nedereindse vaart een groot aandeel in de totale belasting. De fosforbelasting is hoger dan de draagkracht van het systeem.</t>
  </si>
  <si>
    <t xml:space="preserve">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en vissen gering te zijn. In de wat ondiepere zones van de Breukeleveense plas is het lichtklimaat voldoende voor de ontwikkeling van waterplanten.  </t>
  </si>
  <si>
    <t xml:space="preserve">Productiviteit bodem vormt geen probleem.  De waterbodem in Breukeleveen is voedselarm. </t>
  </si>
  <si>
    <t xml:space="preserve">Habitatgeschiktheid vormt een probleem. Schaduw door bomen, het type beschoeiing en afkalving van oevers in combinatie met een zeer beperkt ondiep areaal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</si>
  <si>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Tienhovense Plassen</t>
  </si>
  <si>
    <t>NL11_5_8</t>
  </si>
  <si>
    <t>De Tienhovense plassen bestaan grotendeels uit open water met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Loosdrechtse plassen op peil te houden laat AGV in de zomer water in vanuit het Amsterdam Rijnkanaal. Dit water wordt eerst gedefosfateerd. Vanuit Loosdrecht kan water naar deTienhovense plassen stromen. Andere waterbronnen zijn het wateroverschot vanuit de Molenpolder, Westbroekse zodden en Oostelijke Binnenpolder van Tienhoven.</t>
  </si>
  <si>
    <t xml:space="preserve">Hoewel de ondergedoken vegetatie in de Tienhovense plassen beter ontwikkeld is dan in de Loosdrechtse plassen, gaat de soortensamenstelling van waterplanten hier achteruit. De vegetatie is beter ontwikkeld in het noordelijk deel van het waterlichaam. De visstand scoort hier onvoldoende door een te lage relatieve biomassa zuurstoftolerante en plantminndende soorten, de relatieve biomassa brasem scoort voldoende in dit waterlichaam.
</t>
  </si>
  <si>
    <t>De score op de maatlat Fytoplankton vertoont een negatieve trend (-0.12 ekr per planperiode tussen 2006 en 2019). De score op de maatlat Waterflora vertoont geen trend. De score op de maatlat Macrofauna vertoont een positieve trend (0.05 ekr per planperiode tussen 2006 en 2019). De score op de maatlat Vis vertoont een negatieve trend (-0.12 ekr per planperiode tussen 2006 en 2019).</t>
  </si>
  <si>
    <t>Stikstof en fosfor gaan achteruit gedurende de laatste planperiode (2020 tov 2015), maar fosfor vertoont tussen 2006 en 2020 geen duidelijke trend.</t>
  </si>
  <si>
    <t>De oorzaak van deze kwaliteit is de hoge voedselrijkdom van het waterlichaam. Fosfaatrijk water stroomt vanuit de Breukeleveense plas en de Oostelijke binnenpolder van Tienhoven de plassen in. 
Naast fosfaatbelasting kunnen ook andere factoren een rol spelen, zoals een voedselrijke bodem, onderhoud, een tekort aan koolstof en calcium en vraat door ganzen en kreeften.</t>
  </si>
  <si>
    <t>Veel maatregelen zijn gericht op het reduceren van de fosforbelasting om de algenbloei te voorkomen. Er worden verschillende maatregelen genomen om de fosforuitspoeling en belasting in het Ster- en Zoddengebied te reduceren, waardoor er ook voedselarmer water vanuit Breukeleveense plas naar Tienhoven gaat stromen. Ook worden er maatregelen genomen om de watervraag (en daarmee gepaard gaande belasting) te verlagen. Daarnaast zijn er maatregelen gericht op verbeteren van de habitatomstandigheden, zoals het intensiveren van rietbeheer en het tegengaan van vraat door ganzen.</t>
  </si>
  <si>
    <t>Productiviteit water vormt een probleem. Door een te hoge fosforbelasting vindt er algenbloei plaats in de plassen. Deze fosforbelasting komt vooral van buitenaf uit het water dat vanuit de Oostelijke binnenpolder wordt afgevoerd en het water dat nodig is voor peilhandhaving. De fosforconcentraties in de Oostelijke binnenpolder zijn de afgelopen 4 jaar verdubbeld. Daarmee is de belasting tussen 2017 en 2019 ook verhoogd. Sinds 2019 wordt een groot deel van het water uit de Oostelijke binnenpolder niet meer direct naar de Tienhovense plassen afgevoerd. Het water uit de polder stroomt nu via de Nedereindsevaart en Breukeleveen naar Tienhoven. Hoewel het watervolume dat vanuit de Oostelijk binnenpolder naar de plassen stroomt kleiner is geworden is de fosforconcentratie enorm veel hoger geworden, waardoor de netto belasting vanuit de Oostelijke binnenpolder ongeveer gelijk is gebleven. De waterbodem levert ook voedingstoffen na.</t>
  </si>
  <si>
    <t xml:space="preserve">Lichtklimaat vormt geen probleem. Hoewel het doorzicht in de tienhovense plassen minder groot is dan in de overige deelgebieden, is de mediane waterdiepte hier ook gering (minder dan 1 meter). Hierdoor valt er vaak wel licht op de bodem. In Tienhoven zorgen drijfbladplanten echter wel dat er minder licht op de bodem valt. </t>
  </si>
  <si>
    <t xml:space="preserve">Productiviteit bodem vormt een probleem.  De waterbodem in de Tienhovense plassen is matig voedselrijk. </t>
  </si>
  <si>
    <t>Habitatgeschiktheid vormt een probleem. Schaduw door bomen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Door de kleinere hoeveelheid water die vanuit de Oostenlijke binnenpolder naar de plassen stroomt nemen ook de hoeveelheid macroionen, zoals calcium en bicarbonaat, in het water af.</t>
  </si>
  <si>
    <t xml:space="preserve">Opsplitsing van Loostrechtse Plassen.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Loosdrecht is een Natura2000 gebied met aantoonbare ecologische betekenis. </t>
  </si>
  <si>
    <t>Vuntus</t>
  </si>
  <si>
    <t>NL11_5_9</t>
  </si>
  <si>
    <t>De Vuntus bestaan grotendeels uit open water (relatief grote laagveenplassen).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Loosdrechtse plassen op peil te houden laat AGV in de zomer water in vanuit het Amsterdam Rijnkanaal. Dit water wordt eerst gedefosfateerd. Vanuit Loosdrecht kan water naar de Vuntus stromen. Andere waterbronnen zijn kwel water en wateroverschot vanuit het oostelijk Ster- en Zoddengebied.</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</si>
  <si>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- 110 kg/ha in 2017) biomassa van brasem erg hoog. 
</t>
  </si>
  <si>
    <t>De score op de maatlat Fytoplankton vertoont een negatieve trend (-0.22 ekr per planperiode tussen 2006 en 2019). De score op de maatlat Waterflora vertoont een positieve trend (0.09 ekr per planperiode tussen 2006 en 2019). De score op de maatlat Macrofauna vertoont geen trend. De score op de maatlat Vis vertoont een negatieve trend (-0.5 ekr per planperiode tussen 2006 en 2019).</t>
  </si>
  <si>
    <t>Stikstof en fosfor gaan achteruit, de pH gaat vooruit.</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</si>
  <si>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veroorzaakt de wind hoge golven, waardoor makkelijk opwerveling plaatsvindt. De waterbodem van de Vuntus is bovendien zeer voedselrijk en vormt dus een risico voor nalevering van fosfor. </t>
  </si>
  <si>
    <t xml:space="preserve">Veel maatregelen die zijn gericht op het reduceren van de fosforbelasting om de algenbloei in Loosdrecht te voorkomen hebben naar verwachting ook effect op de waterkwaliteit in de Vuntus. Daarnaast zijn er maatregelen gericht op verbeteren van de habitatomstandigheden, zoals het intensiveren van rietbeheer en het tegengaan van vraat door ganzen. Als de fosfaatbelasting voldoende is gereduceerd in Loosdrecht dan worden ook maatregelen om de brasemstand te verkleinen en om nalevering uit de waterbodem te voorkomen uitgevoerd. </t>
  </si>
  <si>
    <t>Productiviteit water vormt een probleem. Door een te hoge fosforbelasting vindt er algenbloei plaats. Deze fosforbelasting komt zowel vanuit de bodem als van buitenaf. Zo spoelt er veel fosfor vanuit (voormalige) landbouwpercelen en vanaf verhard oppervlak het water in. Door verschillende processen kan fosfor vanuit de waterbodem beschikbaar komen in het oppervlaktewater (P-nalevering).  De actuele P-nalevering (datgene wat momenteel vrijkomt) en potentiële nalevering (datgene wat vrij kan komen) kan worden geschat op basis van metingen van fosfor, ijzer en zwavel in het poriewater en de toplaag van de waterbodem. In de Vuntus wordt een beperkte actuele nalevering vanuit de bodem berekend, maar wel een zeer hoge (10 mg/m2/dag) potentiële nalevering. De waterbodem van de Vuntus vormt dus een risico voor nalevering van fosfor. De fosforbelasting is hoger dan de draagkracht van het systeem.</t>
  </si>
  <si>
    <t>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t>
  </si>
  <si>
    <t xml:space="preserve">Productiviteit bodem vormt een probleem. In de Vuntus bestaat dus kans op woekerende waterplanten en kan worden overwogen om te gebaggeren vanuit waterkwaliteitsoverweging. </t>
  </si>
  <si>
    <t xml:space="preserve">Habitatgeschiktheid vormt een probleem. Schaduw door bomen, het type beschoeiing, steile taluds en afkalving van oevers in combinatie met een zeer beperkt ondiep areaal beperkt de ontwikkeling van emerse vegetatie. Grote oeverlengten zijn bedekt met steigers, waardoor het areaal dat geschikt is voor (deels) ondergedoken vegetatie relatief klein is.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Ook zijn vooroevers waarschijnlijk minder geschikt in deze plas, omdat zij veel slib invangen en daardoor niet altijd een goed habitat zijn voor half-ondergedoken vegetatie, maar wel voor onderwaterplanten. </t>
  </si>
  <si>
    <t>Natuurmonumenten, Plassenschap Loosdrecht En Omstreken, gemeente Wijdemeren, particulieren</t>
  </si>
  <si>
    <t>Ster en zodden</t>
  </si>
  <si>
    <t>NL11_6_1</t>
  </si>
  <si>
    <t>Ster en Zodden</t>
  </si>
  <si>
    <t>Ster en Zodden ligt op de overgangszone tussen de hooggelegen Utrechtse Heuvelrug en het laaggelegen Vechtdal. Door de combinatie van rivierinvloeden, kwelinvloed van de hogere zandgronden en de vervening is een bijzonder waardevol landschap van petgaten en legakkers ontstaan en een karakteristiek slotenpatroon. Het waterlichaam Ster en Zodden ligt in hetzelfde peilvak als de Loosdrechtse plassen en maakt onderdeel uit van de polder Muyeveld. Voor peilbeheer moet water worden ingelaten vanuit het Amsterdam-Rijnkanaal. Dit water wordt gedefosfateerd in het westelijk deel van de Nieuwe Polderplas. Bij watertekorten in het Ster en Zoddengebied stroomt dit water vanuit de Loosdrechtse plassen naar de Ster en Zodden. In het oostelijk deel zit nog vrij veel kwel vanuit de Utrechtse Heuvelrug.</t>
  </si>
  <si>
    <t>Het KRW-doel is het realiseren van een goede ecologische toestand voor Laagveen vaarten en kanalen (M10), met scores voor fytoplankton, macrofauna, waterflora en vis in het groen. De Natura2000-doelen zijn vooral gericht op de ontwikkeling van trilveen, veenmosrietland en sloten met Kranswier en Krabbescheervegetaties en moerasvogels.</t>
  </si>
  <si>
    <t xml:space="preserve">Er zitten zowel in de zomer als winter veel algen in het water. Er zijn her en der onderwaterplanten aanwezig. Zowel de biodiversiteit als hoeveelheid macrofauna en vegetatie nemen de afgelopen 10 jaar af. In het Weerslootgebied is het aantal verschillende soorten onderwaterplanten afgenomen van 10 naar 3 soorten. Ook worden er veel minder haften en springstaarten gevonden in het gebied. Het aantal soorten helofyten gaat wel vooruit in het gebied, wat een indicatie is van een verschuiving in successie van open water naar verlanding met helofyten. Het is de vraag of de verlanding hier tot voldoende compenserende natuurwaarden en biodiversiteit leidt. Alleen in het Kromme rade gebied (EAG 9) is de ecologische toestand stabiel. De visstand is redelijk stabiel met een hoge relatieve biomassa van snoek en brasem.
</t>
  </si>
  <si>
    <t>De score op de maatlat Fytoplankton vertoont geen trend. De score op de maatlat Waterflora vertoont geen trend. De score op de maatlat Macrofauna vertoont een negatieve trend (-0.16 ekr per planperiode tussen 2006 en 2019). De score op de maatlat Vis vertoont een negatieve trend (-0.18 ekr per planperiode tussen 2006 en 2019).</t>
  </si>
  <si>
    <t xml:space="preserve">De oorzaak van de matige kwaliteit is met name de hoge fosforbelasting, afkomstig van afspoeling uit stedelijk gebied, landbouwpercelen en vanuit recreatieterreinen. Daarnaast zijn de sloten vaak te ondiep. En de kweltoevoer is onvoldoende voor de kwelafhankelijk Natura2000 doelen. Daarnaast spelen andere factoren een rol, zoals te veel slib en schaduw door bomen. Mogelijk speelt vraat door ganzen en de uitheemse rivierkreeften ook een rol bij de achteruitgang van de biodiversiteit </t>
  </si>
  <si>
    <t>Veel maatregelen zijn gericht op het versterken van het kwelachtige karakter en het verminderen van de fosforbelasting, bijvoorbeeld door het toepassen van het polderdoorstroomprincipe of het isoleren van plassen. Daarnaast zijn er maatregelen gericht op verbeteren van de habitatomstandigheden, zoals het verdiepen van watergangen, intensiveren van rietbeheer en het tegengaan van vraat door ganzen.</t>
  </si>
  <si>
    <t xml:space="preserve">Productiviteit water vormt een probleem. De Chlorofylconcentraties (algen) zijn zowel in de zomer als winter erg hoog. 
Het is niet duidelijk hoeveel water er vanuit vanuit het achterliggende landbouw en stedelijke gebieden over de Tominstuw richting de Kromme Rade/ Raaisloot (EAG 9) stroomt (hydraulisch vraagstuk). Mogelijk vormt dit een grote fosfor- en sulfaatbelasting voor dit gebied en is het wenselijk om een instroombeperking op de Raaisloot te maken. In het Raaislootgebied is de verblijftijd van het water zeer lang (meer dan 70 dagen). Dit maakt het systeem erg gevoelig voor blauwalgenbloeien. De lintbebouwing is in dit gebied ook een mogelijke bron van voedingsstoffen. 
De belasting met fosfor is te hoog en komt deels uit het stedelijk gebied van Loosdrecht, deels van (bemeste) percelen. In Oostelijke Drecht noord (EAG 15) is de Drechthoeve/ Boomhoek een stuk omgeving met veel recreatie (camping) waar mogelijke bronnen zitten (foutaansluitingen, septic tanks). De waterbodem levert geen voedingsstoffen na. Lokaal is ook bladinval een bron. </t>
  </si>
  <si>
    <t xml:space="preserve">Lichtklimaat vormt een probleem. In de Plassen in Kromme Rade/ Raaisloot (EAG 9) valt onvoldoende licht op de bodem voor ondergedoken waterplanten. In de lijnvormige wateren vormt het lichtklimaat waarschijnlijk ook een probleem omdat de hoge fosforbelasting ervoor zorgt dat er veel aangroei op de planten aanwezig is. </t>
  </si>
  <si>
    <t>Productiviteit bodem vormt lokaal een probleem. Cabomba woekert wel her en der, vooral in EAG 9. Toch is de waterbodem hier wel redelijk voedselarm. Mogelijk heeft de woekering van Cabomba hier een andere oorzaak (weinig licht en een hoge fosforbelasting).</t>
  </si>
  <si>
    <t>Habitatgeschiktheid vormt een probleem. Voor de kwelafhankelijke Natura2000 doelen is meer ‘kwelachtig water’ nodig, met voldoende macroionen. Deze macroionen bufferen de verzuring door neerslag en stikstofdepositie in trilveen en veenmosrietland vegetaties en hoogveenbossen. Veel bomen zorgen voor beschaduwing boven de oevervegetatie. 
Het opzetten van het waterpeil, dat gewenst is voor natuurdoelen in EAG 13 en 15, is een mogelijk knelpunt voor de reductie van kwel en macroionen.</t>
  </si>
  <si>
    <t xml:space="preserve">Verwijdering vormt een probleem. Er is vooral sprake van vraat door kreeft en vermoedelijk minder door gans. </t>
  </si>
  <si>
    <t xml:space="preserve">Organische belasting vormt geen probleem. Er zijn geen overstorten en niet bijzonder veel bomen met bladinval. </t>
  </si>
  <si>
    <t xml:space="preserve">Toxiciteit vormt geen probleem. Macrofauna scoort goed, ook soorten die gevoelig zijn voor toxines. Er is geen reden om aan te nemen dat dit KRW waterlichaam te hoog belast is met toxines. </t>
  </si>
  <si>
    <t>De Bilt, Hilversum, Stichtse Vecht, Wijdemeren</t>
  </si>
  <si>
    <t>Natuurmonumenten en particulieren</t>
  </si>
  <si>
    <t>Molenpolder Tienhoven</t>
  </si>
  <si>
    <t>NL11_6_5</t>
  </si>
  <si>
    <t>Maarsseveense Zodden en omgeving</t>
  </si>
  <si>
    <t>NL11_6_10</t>
  </si>
  <si>
    <t xml:space="preserve">De Maarsseveense Zodden ontvangt het wateroverschot van de Grote Maarsseveense plas en in periodes van watertekort kan water vanaf de kleine Maarsseveense plas het gebied instromen. Het zoddengebied tussen de Oudedijk en de Heuvellaan krijgt water vanuit de Wilgenplas. Door deze waterhuishouding tonen de Maarsseveense Zodden een sterke gradiënt: helder en plantenrijk aan de kant van de Maarsseveense plas (het zuidoostelijk deel), troebel en weinig begroeid aan de kant van het Vechtwater. De legakkers houden deze gradiënt ‘lang’ door het toestromende water te laten zigzaggen. Het karakter van het gebied wordt vooral bepaald door brede petgaten afgewisseld door legakkers met elzen daarop.  Slechts een klein en deel van het gebied (ca. 25 %) is nu eigendom van Staatsbosbeheer. Wonen en recreatie zijn naast natuur de belangrijkste functies. Recreatief wordt het gebied vooral gebruikt door de mensen die er zelf verblijven. Legakkers worden doorgestoken waardoor kortsluitingen ontstaan in de gradiënt. Het Vechtwater kan hierdoor verder binnendringen. Huishoudelijk afvalwater wordt via septic tanks geloosd. Hiervoor is een vergunning afgegeven.  </t>
  </si>
  <si>
    <t>Het KRW-doel is het realiseren van een goede ecologische toestand voor Matig grote, ondiepe laagveenplassen (M27),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</si>
  <si>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t xml:space="preserve">In de Maarsseveense zodden zijn in recente vegetatiekarteringen minder kranswieren en fonteinkruiden gevonden dan een aantal jaren geleden.
</t>
  </si>
  <si>
    <t>De score op de maatlat Fytoplankton vertoont een negatieve trend (-0.51 ekr per planperiode tussen 2006 en 2019). De score op de maatlat Waterflora vertoont een negatieve trend (-0.12 ekr per planperiode tussen 2006 en 2019). De score op de maatlat Macrofauna vertoont een negatieve trend (-0.1 ekr per planperiode tussen 2006 en 2019). De score op de maatlat Vis vertoont een negatieve trend (-0.52 ekr per planperiode tussen 2006 en 2019).</t>
  </si>
  <si>
    <t>Stikstof, fosfor vertonen een duidelijke dalende trend (vooruitgang) en doorzicht een stijgende trend (vooruitgang) sinds 2006, maar deze parameters zijn constant gedurende de afgelopen planperiode (2015-2020).</t>
  </si>
  <si>
    <t>De oorzaak van de slechte kwaliteit is onvoldoende licht op de bodem, waardoor waterplanten niet kunnen groeien. Het water is te troebel, door een grote hoeveelheid algen en door zwevend slib. De algen zijn een gevolg van een hoge voedselrijkdom van het water. De belangrijkste bron van de plassen is het inlaatwater, lokaal de waterbodem en uitspoeling. Daarnaast spelen andere factoren een rol, zoals te veel slib, te steile oevers, schaduw door bomen. Mogelijk speelt vraat door ganzen en de uitheemse rivierkreeften ook een rol.</t>
  </si>
  <si>
    <t>Maatregelen zijn gericht op het verlagen van de fosforbelasting, bijvoorbeeld door het beperken van de inlaat van gebiedsvreemd water (onder andere door het instellen van flexibel peilbeheer). Een potentieel effectieve maatregel die nu niet is opgenomen (en onderzocht) is het gebruik van een alternatieve bron inlaatwater vanuit de Nedereindsevaart. Wat in de Nedereindsevaart bevat meer macroionen, maar in de zomer wel meer fosfor en algen dan het water uit de kleine Maarsseveense plas. Staatsbosbeheer neemt ook maatregelen, zoals het verwijderen van bomen om het lichtklimaat te verbeteren en bladval te verminderen.</t>
  </si>
  <si>
    <t>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De externe P-belasting gaat verder naar beneden als gevolg van het instellen van een flexibel peil. Net als in Molenpolder resulteert het echter ook in een sterke afname van de basenaanvoer, die wenselijk is voor de ontwikkeling van verlandingsvegetaties, trilvenen en blauwgraslanden. Dit spanningsveld dient nader te worden onderzocht om het effect van flexibel peil goed inzichtelijk te kunnen maken. 
Het is ook van belang te evalueren of een verhoging van het waterpeil in de Oostelijke binnenpolder een risico vormt voor een verhoogde uitspoeling van voedingsstoffen uit de percelen. Hoewel de landbodem voedselarm is kan het uitspoelingswater redelijk wat nutrienten bevatten en fosforconcentraties nemen toe sinds het peil is verhoogd. Winnie checkt in het monitoringsplan Noorderpark of alle monitoring goed opgepakt is in 2020, en levert zo nodig meetwensen aan.
Er bestaat de wens om de kaart met watervlakken te updaten, aangezien er veel is veranderd in dit gebied en dit van belang is voor de water en stoffenbalansen en beheerafspraken. 
Monitoring verspreiding kwel wordt een aantal jaren (2019 t/m 2021) gemeten met EGV routing door het gebied.</t>
  </si>
  <si>
    <t>Productiviteit water is lokaal een probleem: De belasting ligt onder de kritische grenzen in de Maarsseveense zodden, maar in klein Molenpolder en de petgaten tegen de Bethunepolder (EAG14) bloeien de hele zomer blauwalgen. In EAG 14 levert de waterbodem ook voedingsstoffen na.</t>
  </si>
  <si>
    <t>Lichtklimaat vormt alleen een probleem in Klein Molenpolder en de petgaten langs de Bethunepolder (EAG 14). Hier valt onvoldoende licht op de bodem voor onderwaterplanten (&lt; 4%). De oorzaak van de troebelheid van het water is voornamelijk de in de water rondzwevende deeltjes (zwevende stof). Dit zwevend stof bestaat uit levende en dode algen. In de Maarsseveense zodden valt wel meer dan 4% licht op de bodem.</t>
  </si>
  <si>
    <t>Productiviteit bodem vormt lokaal een probleem: de waterbodem is bijna overal voedselrijk (&gt; 500mg/kg dgP) en in de Maarsseveense zodden is de waterbodem heel erg voedselrijk (&gt;1500 mg/kg.dg). Bij deze fosfaatrijke toestand van de Maarsseveense Zodden groeit op veel locaties wel een redelijk soortenrijke vegetatie. In dit gebied komen geen woekerende waterplanten voor. Het is niet duidelijk hoe dat kan.</t>
  </si>
  <si>
    <t xml:space="preserve">Habitatgeschiktheid vormt een probleem voor fauna in EAG14 en klein Molenpolder omdat er vrijwel geen ondergedoken vegetatie staat. Schaduw door bomen, het type beschoeiing en afkalving van oevers in combinatie met een zeer beperkt ondiep areaal beperkt bovendien de ontwikkeling van emerse vegetatie. </t>
  </si>
  <si>
    <t>Verspreiding vormt geen probleem omdat de doelsoorten in de omgeving aanwezig zijn en er ook kunnen komen.</t>
  </si>
  <si>
    <t>Verwijdering vormt een probleem: 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t>
  </si>
  <si>
    <t>Organische belasting door bladinval vormt een probleem voor de kwaliteit van het watersysteem. Veel bladinval betekent veel bomen aan de oever die door beschutting de inbreng van zuurstof (reaeratie) reduceren. Bladinval moet afgebroken worden en dat kost zuurstof en levert nutrienten. Bij een hoge reaeratie is er geen probleem, bij lage reaeratie is de organische waterbodem en bladinval een probleem doordat de bodem zuurstofloos kan worden. Een zuurstofloze bodem kan leiden tot nalevering van fosfaat en toxische bodem door hoge ammonium concentraties. De inschatting is dat de reaeratie in de Maarsseveense zodden laag zal zijn, omdat er door de petgatenstructuur en de bomen weinig windwerking in het systeem is.</t>
  </si>
  <si>
    <t xml:space="preserve">Opsplitsing van Molenpolder en Tienhoven en verkleining door excluderen Nedereindsche Vaart.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Oostelijke Binnenpolder, Molenpolder en Westbroek liggen in een Natura2000 gebied met aantoonbare ecologische betekenis. </t>
  </si>
  <si>
    <t>De Bilt en Stichtse Vecht</t>
  </si>
  <si>
    <t>Staatsbosbeheer en Natuurmonumenten</t>
  </si>
  <si>
    <t>Nulmonitoring Noorderpark Evaluatie uitgangssituatie Oostelijke Binnenpolder Tienhoven, Westbroekse Zodden en Molenpolder (2018)</t>
  </si>
  <si>
    <t>LM_20191011</t>
  </si>
  <si>
    <t>Molenpolder en Westbroek</t>
  </si>
  <si>
    <t>NL11_6_11</t>
  </si>
  <si>
    <t>De Molenpolder en Westbroekse zodden liggen op de overgangszone tussen de hooggelegen Utrechtse Heuvelrug en het laaggelegen Vechtdal. Door de combinatie van rivierinvloeden, kwelinvloed van de hogere zandgronden en de vervening is een bijzonder waardevol landschap van open water, moerassen met verschillende verlandingsstadia en vochtige graslanden ontstaan. De Westbroekse Zodden, Molenpolder en Molenpolder-klein liggen in de polder Maarsseveen-Westbroek. In periodes met watertekort voert AGV water aan via de Nedereindse vaart, vanuit de Loosdrechtse Plassen.</t>
  </si>
  <si>
    <t xml:space="preserve">In de Molenpolder en Molenpolder klein zijn sinds 2011 meerdere biologische indicatoren achteruitgegaan: er is totaal geen onderwatervegetatie meer aanwezig. En ook de visstand is verslechterd en de exotische amerikaanse rivierkreeft is hier toegenomen.
</t>
  </si>
  <si>
    <t>De score op de maatlat Fytoplankton vertoont geen trend. De score op de maatlat Waterflora vertoont een negatieve trend (-0.17 ekr per planperiode tussen 2006 en 2019). De score op de maatlat Macrofauna vertoont een negatieve trend (-0.19 ekr per planperiode tussen 2006 en 2019). De score op de maatlat Vis vertoont een negatieve trend (-0.2 ekr per planperiode tussen 2006 en 2019).</t>
  </si>
  <si>
    <t>Stikstof, fosfor en doorzicht gaan achteruit gedurende de laatste planperiode (2015-2020).</t>
  </si>
  <si>
    <t>Er zijn meerdere oorzaken voor de onvoldoende kwaliteit. Rond 2012 heeft AGV het wateroverschot vanuit de Westbroekse Zodden aangekoppeld aan de Molenpolder, vanuit het idee dat de Molenpolder zo meer kwelwater zou ontvangen. Het verhogen van de basenaanvoer via dit kwelwater is in potentie namelijk goed voor de ontwikkeling van verlandingsvegetaties, zoals trilvenen en veenmosrietlanden, in de Molenpolder. Het wateroverschot uit de Westbroekse zodden bevatte ook veel fosfaten doordat er nog landbouw aanwezig is in delen van de Westbroekse Zodden. Dit is hoogstwaarschijnlijk de oorzaak voor de omslag naar een troebeler watersysteem sinds 2012 - 2013. Hierdoor zijn de eutrofe vissoorten toegenomen en is het lichtklimaat ook niet optimaal. Inmiddels is deze aankoppeling vanuit Westbroekse zodden stopgezet. Een grote hoeveelheid uitheemse rivierkreeften en slechte visstand belemmert waarschijnlijk het herstel naar helder en plantenrijkwater.</t>
  </si>
  <si>
    <t>Veel maatregelen zijn gericht op het verlagen van de fosforbelasting, bijvoorbeeld door het beperken van de inlaat van gebiedsvreemd water (onder andere door het instellen van flexibel peilbeheer) en het verwijderen van bagger. Staatsbosbeheer neemt ook maatregelen, zoals het verwijderen van bomen om het lichtklimaat te verbeteren en bladval te verminderen, het vergroten van de waterdiepte in sloten en petgaten en het graven van nieuwe petgaten. Daarnaast zijn er ook maatregelen nodig om de kreeften en slechte visstand te beheersen.</t>
  </si>
  <si>
    <t>Productiviteit water is in verschillende delen van het waterlichaam een probleem: er bloeien algen in de Molenpolder Natuur (sinds 2015). Vooral na 2015 zijn de hoeveelheid (blauw)algen en het aantal bloeien toegenomen in Molenpolder Natuur. De aanvoer van kwelwater vanuit Westbroekse zodden heeft een aantal jaren de fosfaatbelasting van de Molenpolder sterk verhoogd. Dit heeft mogelijk geleid tot een omslag van helder plantenrijk water naar troebel en plantenarm water. Deze aanvoer is gestopt maar er is nog geen herstel opgetreden. In die periode zijn eutrofe vissoorten en de uitheemse rivierkreeften toegenomen in de Molenpolder. De externe fosforbelasting ligt in Molenpolder Natuur nu weer tussen de kritische grenzen; de huidige toestand in Molenpolder Natuur is troebel. Alleen in het zuid oosten van de Molenpolder Natuuren delen van de Westbroekse zodden levert de waterbodem mogelijk fosfor na. In lijnvormige wateren vormt nalevering geen groot probleem omdat de draagkracht erg hoog is, maar in de Westbroekse Zodden zou waterdiepte en nalevering uit de waterbodem in de zomer wel kunnen bijdragen aan een belasting hoger dan de kritieke grens. De belangrijkste bronnen van fosfor zijn uitspoeling uit de (voormalige landbouw) percelen en inlaatwater.</t>
  </si>
  <si>
    <t>Lichtklimaat vormt een probleem in Molenpolder Natuur. Hier valt onvoldoende licht op de bodem voor onderwaterplanten (&lt; 4%). De oorzaak van de troebelheid van het water is voornamelijk de in de water rondzwevende deeltjes (zwevende stof). Dit zwevend stof bestaat uit levende en dode algen. In de ondiepe delen van de Westbroekse zodden valt wel meer dan 4% licht op de bodem voor ondergedoken waterplanten.</t>
  </si>
  <si>
    <t>Productiviteit bodem vormt lokaal een probleem: de waterbodem is bijna overal voedselrijk (&gt; 500mg/kg dgP). Vooral in het zuid oosten is de bodem voedselrijker.</t>
  </si>
  <si>
    <t>Habitatgeschiktheid vormt mogelijk een probleem: De calciumaanvoer in Molenpolder Natuur neemt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Westbroekse zodden. Dit creëert een bredere marge voor oeversoorten en verlandingsvegetaties. Schaduw door bomen en afkalving van oevers beperkt bovendien de ontwikkeling van emerse vegetatie. 
In de Natura-2000 gebieden in polder huis t Hart (naast de Wesbroekse zodden) is een natuurlijk peil (lager in de zomer) gewenst voor de ontwikkeling van verladingsvegetaties. Hier is ook de wens uitgesproken om water aan te voeren vanuit Westbroek ipv vanuit de agrarisch polder Achttienhoven. In het water in Achttienhoven zitten echter meer macro-ionen en de laatste jaren een gelijke of lagere hoeveelheid fosfor (fosforconcntraties zijn gestegen in de Westbroekse zodden), de vraag is dus of dit wenselijk is.</t>
  </si>
  <si>
    <t>Verwijdering vormt een probleem: 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 maar vooral in de Molenpolder staan oevers onder druk door ganzenvraat.</t>
  </si>
  <si>
    <t>Organische belasting door bladinval vormt een probleem voor de kwaliteit van het watersysteem. Veel bladinval betekent veel bomen aan de oever die door beschutting de inbreng van zuurstof (reaeratie) reduceren. Bladinval moet afgebroken worden en dat kost zuurstof en levert nutrienten. Bij een hoge reaeratie is er geen probleem, bij lage reaeratie is de organische waterbodem en bladinval in het oostelijk gedeelte van Molenpolder Natuur een probleem doordat de bodem zuurstofloos kan worden. Een zuurstofloze bodem kan leiden tot nalevering van fosfaat en toxische bodem door hoge ammonium concentraties. De inschatting is dat de reaeratie in de Molenpolder laag zal zijn, omdat er door de petgatenstructuur en de bomen weinig windwerking in het systeem is. Op basis van een quick-scan naar organische belasting is de inschatting dan ook dat er in Molenpolder een kans is op zuurstofloze condities nabij de onderwaterbodem. Het verwijderen van bomen langs de oevers is een oplossing.</t>
  </si>
  <si>
    <t>Staatsbosbeheer en particulieren</t>
  </si>
  <si>
    <t>Hollands Ankeveen</t>
  </si>
  <si>
    <t>NL11_6_2</t>
  </si>
  <si>
    <t>Hollands Ankeveense plassen</t>
  </si>
  <si>
    <t>De Hollands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Vecht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</si>
  <si>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Daarnaast zijn er nog kleine restanten van andere doeltypen, namelijk hoogveenbos, galigaanmoeras en trilveen. Het doel voor alle typen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</si>
  <si>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 xml:space="preserve">De biodiversiteit, planten van schoon water, fytoplankton en macrofauna zijn sinds 2006 sterk achteruit gegaan. Vooral in EAG 5 is sinds 2017 een sterke verslechtering van de ecologische kwaliteit te zien.
</t>
  </si>
  <si>
    <t>De score op de maatlat Fytoplankton vertoont geen trend. De score op de maatlat Waterflora vertoont een negatieve trend (-0.11 ekr per planperiode tussen 2006 en 2019). De score op de maatlat Macrofauna vertoont een negatieve trend (-0.12 ekr per planperiode tussen 2006 en 2019). De score op de maatlat Vis vertoont een negatieve trend (-0.08 ekr per planperiode tussen 2006 en 2019).</t>
  </si>
  <si>
    <t xml:space="preserve">Fosforconcentraties zijn verdubbeld gedurende de laatste planperiode, maar dit is niet te zien in de toetsing omdat deze achteruitgang zich binnen de klasse 'slecht' afspeelt. </t>
  </si>
  <si>
    <t>De oorzaak van deze kwaliteit is de hoge voedselrijkdom van het waterlichaam. Fosfaatrijk water stroomt vanuit de oostelijk gelegen gebieden de plassen in. 
Naast fosfaatbelasting kunnen ook andere factoren een rol spelen, zoals dominantie van brasem en vraat door ganzen en kreeften.</t>
  </si>
  <si>
    <t xml:space="preserve">De maatregelen zijn vooral gericht op het verminderen van de fosfaatbelasting van de plassen, door het afkoppelen van de waterstromen die fosfaatrijk water aanvoeren vanuit het oostelijk gelegen (voormalig) landbouwgebied in de polder. Natuurmonumenten neemt ook maatregelen gericht op verminderen van de fosfaatbelasting, zoals stoppen met bemesten, afgraven van bovengrond, kappen van boomopslag en baggeren van de plassen. Daarnaast zijn er ook maatregelen gericht op het vergroten van de robuustheid (draagkracht) van het systeem. Als de fosfaatbelasting voldoende is gereduceerd dan worden ook maatregelen uitgevoerd om brasem en kreeft te beheersen. </t>
  </si>
  <si>
    <t>Productiviteit water vormt een probleem. 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Plaatselijk komt ook veel fosfaat via bladval in het water terecht. De draagkracht van deze plas is laag door de combinatie van een lange strijklengte, anorganische waterbodem en hoge brasembiomassa’s.</t>
  </si>
  <si>
    <t>Lichtklimaat vormt een probleem. Grote aantallen brasems beperken het lichtklimaat, doordat ze de bodem omwoelen. In de waterbodem in Hollands Ankeveen komt veel anorganisch materiaal voor dat gemakkelijk opwervelt. Baggeren in dit gebied is daarom een risico voor het lichtklimaat. Makkelijk opwervelende kleilagen kunnen door baggeren blootgelegd worden.</t>
  </si>
  <si>
    <t>Productiviteit bodem vormt een probleem. Lokaal ligt er in de Hollands Ankeveense plassen een te dikke sliblaag op de bodem (&gt; 20 cm.). Natuurmonumenten heeft de afgelopen jaren een deel van de dikste sliblagen al weggebaggerd.</t>
  </si>
  <si>
    <t>Habitatgeschiktheid vormt een probleem. Oeverplanten zijn minder goed ontwikkeld dan vroeger (1950). Er is sprake van een slappe bodem, waarin ze moeilijker wortelen. Door de hoge productie van algen en woekerende planten blijft er te weinig koolstof over voor planten van schoon water, zoals kranswieren. Er wordt ook steeds minder koolstof aangevoerd via kwelwater. Veel bomen zorgen voor beschaduwing boven de oevervegetatie. Een mogelijk risico van het afkoppelen van de waterstroom vanuit het oostelijk deel is dat daarmee ook resterend kwelwater dat nog in de polder naar boven komt niet meer in de plassen terecht komt. De calciumtoevoer kan afnemen waardoor de kranswiervegetatie en de voedselarme verlandingsvegetatie zich minder goed kan ontwikkelen.</t>
  </si>
  <si>
    <t>Verspreiding vormt geen probleem. De doelsoorten zijn in de omgeving aanwezig en kunnen er ook komen. De route van en naar de Vecht is voor vis passeerbaar. De plassen zijn voldoende groot voor stabiele populaties.</t>
  </si>
  <si>
    <t>Verwijdering vormt een probleem omdat vraat door ganzen een mogelijk knelpunt vormt voor de ontwikkeling van oevervegetatie. Er is een scherpe overgang te zien in vegetatie tussen land en water en een lage emerse bedekking. De uitheemse rivierkreeft kan een bedreiging zijn voor de ondergedoken watervegetatie.</t>
  </si>
  <si>
    <t>Organische belasting staat onder druk. Er zijn geen riooloverstorten die lozen op het waterlichaam en er staan niet bijzonder veel bomen. Bladinval door bomen kan lokaal wel een probleem zijn in EAG 2 en 5.</t>
  </si>
  <si>
    <t>Toxiciteit is at risk. In de polder ligt een voormalige vuilstort. Nabij de vuilstort wordt een hoge toxische druk gemeten door hormonen en huishoudelijk afvalwater. De stoffen die dit veroorzaken zijn lastig te meten.</t>
  </si>
  <si>
    <t>Uitbreiding door aanleg faunapassage N236. Het noordoostelijke landbouwgebied wordt afgekoppeld van de plas en watert niet meer af via de plassen, daarom is dit peilvak geen onderdeel meer van het waterlichaam. Eigenlijk zou het N2000-gebied in de oostelijke polder ook als (apart) waterlichaam moeten worden begrensd.</t>
  </si>
  <si>
    <t>Achtergrondrapport ecologie WGP NVP (2019)</t>
  </si>
  <si>
    <t>Stichts Ankeveen</t>
  </si>
  <si>
    <t>NL11_6_3</t>
  </si>
  <si>
    <t>Stichtse Ankeveense Plassen</t>
  </si>
  <si>
    <t>De Stichts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Spiegelplas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</si>
  <si>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trilveen en veenmosrietland en moerasvogels. Er zijn nog kleine restanten van Natura2000 doeltypen aanwezig, namelijk hoogveenbos, galigaanmoeras en trilveen. Het doel voor alle Natura2000 doelen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</si>
  <si>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 xml:space="preserve">Vooral ondergedoken waterplanten van schoon water zijn sinds 2006 sterk achteruit gegaan.
</t>
  </si>
  <si>
    <t>De score op de maatlat Fytoplankton vertoont een negatieve trend (-0.28 ekr per planperiode tussen 2006 en 2019). De score op de maatlat Waterflora vertoont geen trend. De score op de maatlat Macrofauna vertoont een negatieve trend (-0.16 ekr per planperiode tussen 2006 en 2019). Deze trend is gebaseerd op twee meetjaren. De score op de maatlat Vis vertoont een negatieve trend (-0.18 ekr per planperiode tussen 2006 en 2019).</t>
  </si>
  <si>
    <t>Stikstof en fosfor gaan achteruit gedurende de laatste planperiode.</t>
  </si>
  <si>
    <t>De oorzaak van deze kwaliteit is de hoge voedselrijkdom van het waterlichaam. Fosfaatrijk water stroomt vanuit de oostelijk gelegen gebieden de plassen in. 
Naast fosfaatbelasting kunnen ook andere factoren een rol spelen, zoals dominantie van brasem een voedselrijke bodem, onderhoud, een tekort aan koolstof en vraat door ganzen en kreeften.</t>
  </si>
  <si>
    <t>De maatregelen zijn vooral gericht op het verminderen van de fosfaatbelasting van de plassen, door het afkoppelen van de waterstromen die fosfaatrijk water aanvoeren vanuit het oostelijk gelegen (voormalig) landbouwgebied in de polder. De Stichts Ankeveense plassen profiteren van de reductie van de fosfaatbelasting van de Spiegelplas, omdat dit water wordt ingelaten voor peilbeheer. Daarnaast wordt de stuw tussen de Stichts Ankeveense plassen en de Spiegelplas vispasseerbaar gemaakt. Natuurmonumenten neemt ook maatregelen gericht op verminderen van de fosfaatbelasting, zoals stoppen met bemesten, afgraven van bovengrond, kappen van boomopslag en baggeren van de plassen.</t>
  </si>
  <si>
    <t>Productiviteit water vormt een probleem. 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Ook de aanvoer van water uit de Spiegelplas is een bron van fosfaat. Plaatselijk komt ook veel fosfaat via bladval in het water terecht.</t>
  </si>
  <si>
    <t>Lichtklimaat vormt een probleem. De bedekking met submerse vegetatie is laag en de soortsamenstelling verslechterd. Wanneer er alleen naar de vertical extinctie wordt gekeken dan valt er wel meer dan 4% licht op de bodem. Door de te hoge belasting met voedingstoffen komt er ook veel perifyton voor in de plas. Deze belemmeren het lichtklimaat voor onderwaterplanten, maar hebben een minder groot aandeel in de lichtuitdoving dan vrij zwevende algen. Humuszuren, zwevende en korstvormige algen en anorganisch stof doven samen het licht.</t>
  </si>
  <si>
    <t>Productiviteit bodem vormt een probleem. Lokaal ligt er in de Sticht Ankeveense plassen een te dikke sliblaag op de bodem (&gt; 20 cm.). Natuurmonumenten heeft de afgelopen jaren een deel van de dikste sliblagen al weggebaggerd. In EAG 2, ten zuiden van het Bergse pad, komen veel woekerende planten voor. Hier staat te veel grof hoornblad zodat de KRW score laag is. De bodem is hier te voedselrijk bodem (&gt;500g/kg dg) en plaatselijk toxisch.</t>
  </si>
  <si>
    <t xml:space="preserve">Habitatgeschiktheid vormt een probleem. Door de hoge productie van algen en woekerende planten blijft er te weinig koolstof over voor planten van schoon water, zoals kranswieren. Die zijn dan ook grotendeels verdwenen. De macrofauna en vis scoort onvoldoende omdat er onvoldoende leefgebied (vegetatie onder water en langs de oever) aanwezig is voor deze fauna. Veel bomen zorgen voor beschaduwing boven de oevervegetatie. </t>
  </si>
  <si>
    <t>Verspreiding vormt geen probleem. De doelsoorten zijn in de omgeving aanwezig en kunnen er ook komen. De geplande vispassages bij het gemaal tussen de Spiegelplas en Stichts Ankeveen zal dit nog verder verbeteren. De route van en naar de ’s Gravelandse vaart  is voor vis passeerbaar. De plassen zijn voldoende groot voor stabiele populaties.</t>
  </si>
  <si>
    <t>Verwijdering vormt een probleem omdat vraat door ganzen en uitheemse rivierkreeften een mogelijk knelpunt vormt voor de ontwikkeling van respectievelijk oever- en watervegetatie.</t>
  </si>
  <si>
    <t>Organische belasting staat onder druk. Er zijn geen riooloverstorten die lozen op het waterlichaam en bladinval is vooral een lokaal pobleem voor de oeverzone. Plaatselijk komt ook ophoping van bladeren en takken in het water voor. Hierdoor ontstaat rotting en voedselrijkdom.</t>
  </si>
  <si>
    <t>Geen herbegrenzing nodig. Eigenlijk zou het N2000-gebied in de oostelijke polder ook als (apart) waterlichaam moeten worden begrensd.</t>
  </si>
  <si>
    <t>Kortenhoefse plassen</t>
  </si>
  <si>
    <t>NL11_6_4</t>
  </si>
  <si>
    <t>Het Hol</t>
  </si>
  <si>
    <t>NL11_6_6</t>
  </si>
  <si>
    <t>Het Hol is onderdeel van de Kortenhoefse plassen. Dit is een gebied met laagveenplassen, sloten en legakkers, ontstaan als gevolg van veenwinning in het verleden. Ze liggen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Vooral ’t Hol behoorde tot voor kort tot de ‘parels’ van de laagveenmoerassen in Nederland, met name door de invloed van kwel.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’t Hol op peil te houden laat AGV in de zomer water in vanuit het Hilversums kanaal (Vechtwater en afstromend water uit Hilversum). Het waterpeil in 't Hol mag iets verder dalen dan de rest van de polder in de zomer om de hoeveelheid inlaatwater te beperken en meer kwel aan te trekken.</t>
  </si>
  <si>
    <t>Het KRW-doel is het realiseren van een goede ecologische toestand voor matig grote, ondiepe laagveenplassen (M27), met scores voor fytoplankton, macrofauna, waterflora en vis in het groen. De Natura2000-doelen zijn gericht op het uitbreiden van het areaal ‘kranswierwateren’ en ‘meren met krabbenscheer en fonteinkruiden’ en uitbreiden van het rietareaal, ten behoeve van (moeras- en water)vogels.</t>
  </si>
  <si>
    <t xml:space="preserve">De ecologische waterkwaliteit in  ’t Hol gaat de laatste jaren steeds verder achteruit. Waar nog waterplanten voorkomen, groeien alleen algemene soorten.  In ’t Hol woekeren uitheemse waterplanten: cabomba en paarbladig vederkruid. De macrofauna die hier gevonden wordt bestaat ook vooral uit uitheemse soorten.
</t>
  </si>
  <si>
    <t>De score op de maatlat Fytoplankton vertoont een positieve trend (0.06 ekr per planperiode tussen 2006 en 2019). De score op de maatlat Waterflora vertoont een positieve trend (0.14 ekr per planperiode tussen 2006 en 2019). De score op de maatlat Macrofauna vertoont geen trend. De score op de maatlat Vis vertoont een positieve trend (0.09 ekr per planperiode tussen 2006 en 2019).</t>
  </si>
  <si>
    <t>In ’t Hol is het lichtklimaat een belangrijke factor. In de diepere delen van de plassen (20% van de totale wateroppervlakte in het Hol) is het lichtklimaat onvoldoende. Humuszuren vormen de grootste beperkende factor voor het lichtklimaat. De waterbodem is hier ook voedselrijk en mogelijk toxisch en veel sloten zijn ondiep. Door de reductie van de kwel zijn de hoeveelheid bufferende stoffen in het water te laag voor de kwelafhankelijk Natura2000 doelen. Mogelijk speelt vraat door ganzen en de uitheemse rivierkreeften ook een rol bij de achteruitgang van de biodiversiteit in het Hol.</t>
  </si>
  <si>
    <t>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 en water op diepte brengen).  Daarnaast zijn er ook maatregelen nodig om de kreeften te beheersen.</t>
  </si>
  <si>
    <t>Productiviteit water vormt geen probleem. In het Hol ligt de fosforbelasting onder de kritische P-belasting. De nalevering van fosfor uit de waterbodem is wel hoog lokaal in de lijnvormige delen van ’t Hol. Bronnen van fosfor zijn aanvoerwater vanuit het Hilversums kanaal.</t>
  </si>
  <si>
    <t xml:space="preserve">Lichtklimaat vormt een probleem. Het lichtklimaat is niet op orde in ‘t Hol en de Kortenhoefse plassen (EAG3 en EAG5). In ‘t Hol wordt het lichtklimaat in sterke mate uitgedoofd door humuszuren die uitspoelen uit de percelen. </t>
  </si>
  <si>
    <t>Productiviteit bodem vormt een probleem. In ‘t Hol ligt vooral in het noorden tegen de N201 een voedselrijke en ammoniumrijke waterbodem, wat woekerende uitheemse waterplanten en een afname van Krabbenscheer  veroorzaakt.</t>
  </si>
  <si>
    <t xml:space="preserve">Habitatgeschiktheid vormt een probleem. Schaduw door bomen in combinatie met een zeer beperkt ondiep areaal beperkt de ontwikkeling van emerse vegetatie. Rietoevers zijn weliswaar plaatselijk goed ontwikkeld, maar staan ook onder druk door ganzenvraat. Bij aanleg van oevers is een flauw talud van 1:15 van belang voor een goede ontwikkeling. De huidige taluds van 1:5 zijn vaak te steil. Vooroevers zijn ongeschikt in deze plassen. Vooroevers kunnen veel slib invangen en zijn geen goede habitat voor emerse vegetatie. 
Het verdergaand reduceren van de drinkwaterwinning Loosdrecht leidt ook tot een kleinere aanvoer van basenrijk oppervlaktewater, afkomstig vanuit de Utrechtse Heuvelrug. </t>
  </si>
  <si>
    <t xml:space="preserve">Verspreiding vormt geen probleem omdat de doelsoorten in de omgeving aanwezig zijn en er ook kunnen komen. Toch is gemaal en sluis het Hemeltje als een van de prioritaire knelpunten aangewezen. Deze is vispasseerbaar en visveilig gemaakt. </t>
  </si>
  <si>
    <t xml:space="preserve">Verwijdering is een probleem omdat vraat door ganzen een knelpunt vormt voor de ontwikkeling van oevervegetatie. In de Kortenhoefse plassen is de ontwikkeling van waterriet van groot belang voor N2000 vogeldoelstellingen (specifiek voor Grote Karekiet en Woudaap). Ganzen zijn een probleem en dit is te zien door vraatsporen. Meerkoeten en Amerikaanse rivierkreeften zitten herstel mogelijk ook in de weg. </t>
  </si>
  <si>
    <t>Organische belasting vormt mogelijk een probleem. Er zijn riooloverstorten die lozen op het waterlichaam, maar er staan niet bijzonder veel bomen langs de oever.</t>
  </si>
  <si>
    <t xml:space="preserve">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Kortenhoefse plassen liggen in een Natura2000 gebied met aantoonbare ecologische betekenis. </t>
  </si>
  <si>
    <t>Systeemanalyse  het opstellen Inrichtings- en Herstelplan Hol, fase 1 def, Cussel 2020</t>
  </si>
  <si>
    <t>Wijde Gat</t>
  </si>
  <si>
    <t>NL11_6_7</t>
  </si>
  <si>
    <t>Het Wijde gat is het oostelijk deel van de polder Kortenhoef. Eigenlijk betreft het waterlichaam de gehele Kortenhoefse plassen.  Dit is een gebied met laagveenplassen en legakkers, ontstaan als gevolg van veenwinning in het verleden. Ze liggen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de plassen op peil te houden laat AGV in de zomer in het noorden water in vanuit de Horstermeerpolder en in het zuiden vanuit het Hilversums kanaal (Vechtwater en afstromend water uit Hilversum). Ook komt er via particuliere inlaten water binnen vanuit de ’s-Gravelandse polder (dit water is afkomstig uit de ‘s-Gravelandsevaartboezem).</t>
  </si>
  <si>
    <t xml:space="preserve">In de Kortenhoefse plassen staan weinig waterplanten. 
</t>
  </si>
  <si>
    <t>De score op de maatlat Fytoplankton vertoont een negatieve trend (-0.18 ekr per planperiode tussen 2006 en 2019). De score op de maatlat Waterflora vertoont een positieve trend (0.14 ekr per planperiode tussen 2006 en 2019). De score op de maatlat Macrofauna vertoont een positieve trend (0.12 ekr per planperiode tussen 2006 en 2019). De score op de maatlat Vis vertoont een negatieve trend (-0.1 ekr per planperiode tussen 2006 en 2019).</t>
  </si>
  <si>
    <t>De oorzaak van de onvoldoende kwaliteit is de hoge voedselrijkdom van het water, met name te veel fosfor (P). De belangrijkste bron van de plassen is het water dat AGV inlaat vanuit de Horstermeerpolder en Hilversums kanaal, om de plassen op het juiste peil te houden. Dit is water met in principe een gunstige samenstelling, maar het bevat te veel fosfor. De waterbodem is redelijk voedselrijk en mogelijk toxisch. Door de reductie van de kwel zijn de hoeveelheid bufferende stoffen in het water te laag voor de kwelafhankelijk Natura2000 doelen. Mogelijk speelt vraat door ganzen en de uitheemse rivierkreeften ook een rol bij de achteruitgang van de biodiversiteit in de Kortenhoefse plassen.</t>
  </si>
  <si>
    <t>Veel maatregelen zijn gericht op het verminderen van de fosfaatbelasting, bijvoorbeeld door het defosfateren van inlaatwater vanuit de Horstermeer en door het beperken van de fosfaatbelasting vanuit het Hilversums kanaal. 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t>
  </si>
  <si>
    <t>Productiviteit water vormt een probleem. Algenbloeien komen voor in het hele gebied. Het water is op veel plaatsen troebel. In het noorden van de Kortenhoefse plassen (EAG 3) is het water voedselarmer dan in het zuiden. De nalevering van fosfor uit de waterbodem is laag in de Kortenhoefse plassen (EAG 3). Bronnen van fosfor zijn aanvoerwater vanuit de Horstermeer en het Hilversums kanaal. De geplande aanleg van waterwoningen in Kortenhoef bij Groenewoud is een risico voor een verhoogde fosforbelasting op de polder en plassen (geen afwatering via de plassen en voldoende waterdiepte is essentieel).</t>
  </si>
  <si>
    <t>Lichtklimaat vormt een probleem. Algen zijn hier de belangrijkste oorzaak van.</t>
  </si>
  <si>
    <t xml:space="preserve">Productiviteit bodem vormt een probleem. In de Kortenhoefse plassen is de waterbodem voedselrijk, maar is het nog onduidelijk of deze een risico vormt voor de ecologische kwaliteit. In plassen met vergelijkbare fosforconcentraties in de waterbodem komen namelijk wel soortenrijke vegetatiegemeenschappen voor. </t>
  </si>
  <si>
    <t xml:space="preserve">Habitatgeschiktheid vormt een probleem. Rietoevers zijn weliswaar plaatselijk goed ontwikkeld, maar staan wel onder druk door ganzenvraat. Ook zorgen bomen voor beschaduwing boven de oevervegetatie. Bij aanleg van oevers is een flauw talud van 1:15 van belang voor een goede ontwikkeling. De huidige taluds van 1:5 zijn vaak te steil. Vooroevers zijn ongeschikt in deze plassen. Vooroevers kunnen veel slib invangen en zijn geen goede habitat voor emerse vegetatie. 
Het verdergaand reduceren van de drinkwaterwinning Loosdrecht leidt ook tot een kleinere aanvoer van basenrijk oppervlaktewater, afkomstig vanuit de Utrechtse Heuvelrug. </t>
  </si>
  <si>
    <t xml:space="preserve">Toxiciteit vormt een probleem. In havens en nabij de vuilstort is een hoge toxische druk gemeten (SIMONI &gt; 1). </t>
  </si>
  <si>
    <t xml:space="preserve">Opsplitsing van Kortenhoefse Plassen.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Kortenhoefse plassen liggen in een Natura2000 gebied met aantoonbare ecologische betekenis. </t>
  </si>
  <si>
    <t>Notitie De belangrijkste P-maatregelen voor Kortenhoef, Heerdt 2019, Watersysteemanalyse Polder Kortenhoef Oost, Konings 2018</t>
  </si>
  <si>
    <t>Hilversums Kanaal</t>
  </si>
  <si>
    <t>NL11_6_8</t>
  </si>
  <si>
    <t>Het Hilversums kanaal is een waterlichaam dat bestaat uit het Hilversums kanaal en het gebied "Achter de kerk " dat in open verbinding staat met het kanaal. Het waterlichaam is onderdeel van de Kortenhoefse plassen. Het kanaal functioneert als belangrijke aan- en afvoerroute voor de Kortenhoefse plassen, het Wijde blik, 't Hol en een deel van Hilversum. Het gebied is ontstaan als gevolg van veenwinning in het verleden en ligt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Het Hilversums kanaal voert in de zomer Vechtwater en afstromend water uit Hilversum door naar het Wijde Blik, 't Hol en de Kortenhoefse plassen. Het wateroverschot uit deze gebieden en Hilversum wordt via het kanaal naar de Vecht gebracht.</t>
  </si>
  <si>
    <t xml:space="preserve">In de het Hilversums kanaal staan weinig waterplanten, maar de ecologische kwaliteit is hier stabiel.
</t>
  </si>
  <si>
    <t>De score op de maatlat Fytoplankton vertoont een negatieve trend (-0.64 ekr per planperiode tussen 2006 en 2019). Deze trend is gebaseerd op twee meetjaren. De score op de maatlat Waterflora vertoont een positieve trend (0.23 ekr per planperiode tussen 2006 en 2019). De score op de maatlat Macrofauna vertoont geen trend. De score op de maatlat Vis vertoont een negatieve trend (-0.14 ekr per planperiode tussen 2006 en 2019).</t>
  </si>
  <si>
    <t>Fosfor gaat achteruit tussen 2015 en 2019, maar het doorzicht neemt toe (vooruitgang).</t>
  </si>
  <si>
    <t>De oorzaak van de onvoldoende kwaliteit is de hoge voedselrijkdom van het water, met name te veel fosfor (P). De belangrijkste bron van de plassen is het water dat AGV inlaat vanuit de Vecht en Hilversum, om het gehele watersysteem van Kortenhoef op het juiste peil te houden. Een tweede belangrijke bron van het Hilversums Kanaal is het (kwel)water vanuit het oosten: Haven van Hilversum en de woonwijken die afwateren op het Hilversums kanaal. Mogelijk speelt vraat door ganzen en de uitheemse rivierkreeften ook een rol bij de achteruitgang van de biodiversiteit in de Kortenhoefse plassen.</t>
  </si>
  <si>
    <t>Veel maatregelen zijn gericht op het verminderen van de fosfaatbelasting, bijvoorbeeld het verminderen van de fosforbelasting van water uit Hilversum. Natuurmonumenten neemt beheermaatregelen om fosfaatuitspoeling vanaf het land te verminderen (bijvoorbeeld stoppen met bemesten, afplaggen bovengrond). Daarnaast zijn er ook maatregelen om het lichtklimaat te verbeteren (lokaal bomen weghalen) en om het gebied beter in te richten (aanleg rietoevers, doorvoeren van kwelwater naar plekken waar het gewenst is).</t>
  </si>
  <si>
    <t>Productiviteit water vormt een probleem. Algenbloeien komen voor in het hele gebied. Het water is op veel plaatsen troebel. De nalevering van fosfor uit de waterbodem is hoog. Bronnen van fosfor zijn aanvoerwater vanuit de Vecht en afstromend water uit de woonwijk Kerkelanden. De geplande aanleg van waterwoningen in Kortenhoef bij Groenewoud is een risico voor een verhoogde fosforbelasting op de polder en plassen (geen afwatering via de plassen en voldoende waterdiepte is essentieel).</t>
  </si>
  <si>
    <t>Habitatgeschiktheid vormt een probleem. Schaduw door bomen, het type beschoeiing in combinatie met een zeer beperkt ondiep areaal beperkt de ontwikkeling van emerse vegetatie. Rietoevers zijn weliswaar plaatselijk goed ontwikkeld, maar staan wel onder druk door ganzenvraat.</t>
  </si>
  <si>
    <t>Hilversum en Wijdemeren</t>
  </si>
  <si>
    <t>Ecologische systeemanalyse Hilversums Kanaal, Heerdt 2018</t>
  </si>
  <si>
    <t>Oostelijke Binnenpolder</t>
  </si>
  <si>
    <t>NL11_6_9</t>
  </si>
  <si>
    <t>De Oostelijke binnenpolder ligt op de overgangszone tussen de hooggelegen Utrechtse Heuvelrug en het laaggelegen Vechtdal. Door de combinatie van kwelinvloed van de hogere zandgronden en de vervening is een bijzonder waardevol landschap van open water, moerassen met verschillende verlandingsstadia en vochtige graslanden ontstaan. De Oostelijke Binnenpolder van Tienhoven functioneert als een zelfstandig afwateringsgebied en bestaat uit één peilgebied. Het waterlichaam bestaat uit twee peilgebieden. Het noordelijk deel van de taartpunt zal in de toekomst af gaan wateren via de Oostelijke binnenpolder. In periodes van watertekort laat AGV water in vanuit de Tienhovense Plassen.</t>
  </si>
  <si>
    <t>Het KRW-doel is het realiseren van een goede ecologische toestand voor goede ecologische toestand voor laagveen vaarten en kanalen (M10),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</si>
  <si>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t xml:space="preserve">De Oostelijke Binnenpolder Tienhoven (OBT) heeft een goede aquatisch ecologische kwaliteit, maar deze gaat wel achteruit. In de Oostelijke binnenpolder gaat de kwaliteit van trilveenhabitats wel vooruit. In de Tienhovense plassen woekert de exoot Waterwaaier en deze breidt zich uit richting de polder. Ook de exoot Amerikaanse rivierkreeft is sterk in aantal toegenomen.
</t>
  </si>
  <si>
    <t>De score op de maatlat Waterflora vertoont een negatieve trend (-0.2 ekr per planperiode tussen 2006 en 2019). De score op de maatlat Macrofauna vertoont geen trend. De score op de maatlat Vis vertoont een negatieve trend (-0.4 ekr per planperiode tussen 2006 en 2019). Deze trend is gebaseerd op twee meetjaren.</t>
  </si>
  <si>
    <t>Stikstof en fosfor gaan achteruit gedurende de laatste planperiode (2015-2020).</t>
  </si>
  <si>
    <t>Er zijn meerdere oorzaken voor de onvoldoende kwaliteit. In de Oostelijke binnenpolder leidt het instellen van een flexibel peil tot een afname van de fosforbelasting, maar ook tot een sterke afname van de basenaanvoer (kwel), die wenselijk is voor de ontwikkeling van verlandingsvegetaties, trilvenen en blauwgraslanden. Dit is een spanningsveld. Ook de verhoging van het waterpeil in de Oostelijke Binnenpolder vormt mogelijk een risico voor een verhoogde uitspoeling van voedingsstoffen uit de percelen. Hoewel de landbodem voedselarm is kan het uitspoelingswater redelijk wat voedingsstoffen bevatten en fosforconcentraties nemen toe sinds het peil is verhoogd.</t>
  </si>
  <si>
    <t>Maatregelen waren gericht op het verlagen van de fosforbelasting, bijvoorbeeld door het beperken van de inlaat van gebiedsvreemd water (onder andere door het instellen van flexibel peilbeheer). Het effect hiervan is nog niet zichtbaar (de ecologie is achteruit gegeaan), dus mogelijk moeten maatregelen worden bijgestuurd. In het 3e SGBP zijn maatregelen vooral gericht op het herstel van kwel en het verdiepen van watergangen.</t>
  </si>
  <si>
    <t>Productiviteit water is lokaal een probleem: de belasting onder de kritische grenzen in het grootste deel van het waterlichaam. In de Oostelijke binnenpolder zijn fosforconcentraties toegenomen sinds het verhogen van het waterpeil, maar het is niet duidelijk of er een oorzakelijk verband met de verslechtering van waterplanten is. Ook in de taartpunt zijn fosforconcentraties toegenomen nadat het peil hier is verhoogd. In delen van de Oostelijke binnenpolder levert de waterbodem mogelijk fosfor na. In lijnvormige wateren vormt nalevering geen groot probleem omdat de draagkracht erg hoog is. In de Taartpunt is de fosforbelasting wel te hoog en bloeien algen.</t>
  </si>
  <si>
    <t>Lichtklimaat vormt een probleem in de petgaten van de Oostelijke binnenpolder. Hier valt onvoldoende licht op de bodem voor onderwaterplanten (&lt; 4%). De oorzaak van de troebelheid van het water is voornamelijk de in de water rondzwevende deeltjes (zwevende stof). Dit zwevend stof bestaat uit levende en dode algen. In de taartpunt is de waterdiepte zo gering (&lt;5 cm) dat er wel licht op de bodem valt.</t>
  </si>
  <si>
    <t>Productiviteit bodem vormt lokaal een probleem: de waterbodem is bijna overal voedselrijk (&gt; 500mg/kg dgP). Vooral in het oosten is de bodem voedselrijker.</t>
  </si>
  <si>
    <t xml:space="preserve">Habitatgeschiktheid vormt mogelijk een probleem: de waterdiepte (&lt; 30 cm) in de taartpunt is te gering voor een optimale ontwikkeling van onderwaterplanten. Waarschijnlijk is hier lokaal te diep geplagd waardoor er water op het land staat. De calciumaanvoer in de Oostelijke binnenpolder neemt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Oostelijke binnenpolder. Dit creëert een bredere marge voor oeversoorten en verlandingsvegetaties. </t>
  </si>
  <si>
    <t>Botshol</t>
  </si>
  <si>
    <t>NL11_7_1</t>
  </si>
  <si>
    <t xml:space="preserve">De Botshol is een moeras- en plassengebied, ontstaan door veenafgraving. Dit laagveenmoeras ontwikkelde zich tot een zeer soortenrijk gebied. Dit laagveenmoeras is afhankelijk van de aanvoer van boezemwater. Dit komt doordat in de periode 1872-1877 het moerasgebied (polder Groot Mijdrecht) direct náást de Botshol is drooggemalen voor agrarische landaanwinning. Het waterpeil is daarbij vele meters verlaagd. Doordat de onderliggende zandbodem hier niet erg diep ligt en sterk doorlatend is, stroomt er veel Botsholwater ondergronds af naar de laaggelegen droogmakerij Groot-Mijdrecht. Botshol gedraagt zich in dit opzicht als `stofzuigerzak’: er passeert veel water en een deel van de meegevoerde stoffen blijft achter. Door de noodzakelijke aanvoer van boezemwater ontwikkelde de Botshol in de droge zomermaanden ook een licht brak karakter, doordat de naastgelegen droogmakerij steeds brakker water uitspuwde op de boezem. Om de fosfaatbelasting op het natuurgebied Botshol te verlagen heeft toenmalig waterschap de landbouwpolders en -percelen langs de Waver in 1987 waterhuishoudkundig gescheiden van het natuurgebied. Vanaf 1988 wordt de aanvoerstroom vanuit de Oude Waver voor peilhandhaving van veel fosfaat ontdaan door toevoeging van ijzerchloride (defosfatering). Om de chlorideconcentraties binnen de perken te houden werd af en toe ook vanuit de Vinkeveense Plassen wat zoeter water aangevoerd. </t>
  </si>
  <si>
    <t>Het KRW-doel is het realiseren van een goede ecologische toestand voor Matig grote ondiepe laagveenplassen (M27), met scores voor fytoplankton, macrofauna, waterflora en vis in het groen. De Natura2000-doelen zijn gericht op waterhabitats en moerasdoelen zoals veenmosrietlanden en galigaanvegetaties en op water- en moerasvogels.</t>
  </si>
  <si>
    <t xml:space="preserve">De toestand in Botshol is slecht. De slechts scorende biologische indicator is Waterflora. In de 70’er en 80’er jaren van de vorige eeuw werden de plassen en petgaten steeds vaker troebel en verloren ze veel van hun heel bijzondere kranswier-vegetaties. Na de maatregelen die AGV in 1987/88 heeft genomen herstelden de watervegetaties zich en bedekten ze vaak grote delen van de plassen en petgaten. De afgelopen jaren is echter een teruggang te zien in soorten en bedekking van de ondergedoken watervegetatie. De ineenstorting van de waterhabitats is in 2012 begonnen, vanaf 2014 zijn bijna alle waterplanten weg. In 2017 en 2018 is dit uitgemond in een toestand waarin kranswieren en andere submerse planten helemaal weg zijn. Het terugveren naar een waterplantenrijk ecosysteem, dat voorheen steeds plaatsvond na een aantal droge jaren met een lagere belasting met voedingsstoffen, blijft uit.
</t>
  </si>
  <si>
    <t>De score op de maatlat Fytoplankton vertoont een negatieve trend (-0.33 ekr per planperiode tussen 2006 en 2019). De score op de maatlat Waterflora vertoont een negatieve trend (-0.47 ekr per planperiode tussen 2006 en 2019). De score op de maatlat Macrofauna vertoont een positieve trend (0.11 ekr per planperiode tussen 2006 en 2019). De score op de maatlat Vis vertoont een negatieve trend (-0.18 ekr per planperiode tussen 2006 en 2019).</t>
  </si>
  <si>
    <t>Doorzicht (toename) en pH (afname) gaan vooruit en fosfor vertoont tussen 2006 en 2019 echter geen duidelijke trend.</t>
  </si>
  <si>
    <t>De oorzaak van de slechte kwaliteit is de hoge voedselrijkdom van het waterlichaam. Verschillende factoren kunnen goede jaren belemmeren: toename af en en uitspoeling vanuit veenpercelen door nattere winters, redelijk veel poepende vogels (aalscholverkolonie), veenoxidatie door het uitzakken van het peil en drainage van veenpercelen waarbij voedingsstoffen vrijkomen, graafactiviteit ten behoeve van natuurherstel (mogelijke effecten van grondverzet), een minder effectieve defosfatering.</t>
  </si>
  <si>
    <t>Veel maatregelen zijn gericht op verminderen van de fosforbelasting, bijvoorbeeld door het peilregime te optimaliseren, waterstromen om te leiden, de defosfatering te optimaliseren en drainage te verminderen.</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</si>
  <si>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Het waterpeil in het aangrenzende moerasgebied moet worden geregistreerd om te bepalen of de Kloosterkolk haar wateroverschot via dit gebied en polder Nellestein af kan voeren.</t>
  </si>
  <si>
    <t xml:space="preserve">Productiviteit water vormt een probleem, met name vanwege vertroebeling door zwevende algen. De externe belasting met fosfaat ligt rond de draagkracht. Daarbij is er sprake van ‘goede’ en ‘slechte’ jaren, die samenhangen met het weer. In natte winters stroomt fosfaatrijkwater uit de percelen naar het oppervlaktewater. In de zomer leidt dit tot te sterke algengroei en slecht doorzicht. In droge winters is de toestroom van fosfaat uit percelen naar oppervlaktewater veel minder door de sterke wegzijging naar polder Groot Mijdrecht. Er zijn minimaal twee achtereenvolgende droge winters nodig voor een herstel van de submerse vegetatie.  Er zijn diverse fosforbronnen, zoals poep van vogels, veenoxidatie door een flexpeil (bij lagere waterstanden komt fosfor vrij), drainage van veenpercelen, graafactiviteit ten behoeve van natuurherstel, minder effectieve defosfatering, niet werkende isolatie van de Kloosterkolk (waar een aalscholverkolonie zit). De laatste visbemonstering laat een toename van brasem zien wat bij kan dragen aan troebel water.  Erosie door het oxideren van veen bij een laag waterpeil, leidt tot een hoge baggeraanwas en nalevering uit de waterbodem. </t>
  </si>
  <si>
    <t xml:space="preserve">Lichtklimaat vormt een probleem. Tussen 2013 en 2018 viel er minder dan 4% licht op 2.9 meter waterdiepte. In 2019 is de extinctie lager, in juni 2016 viel er nog 4% licht op 1.9 meter. Algen zijn een belangrijke oorzaak van een slecht lichtklimaat. </t>
  </si>
  <si>
    <t>Productiviteit bodem vormt lokaal een probleem: Tussen de legakkers in het Zwanengat is de bodem voedselrijk en bestaat een risico op woekerende waterplanten. De concentratie ammonium is wel heel hoog en kan toxiciteit in de wortelzone veroorzaken.</t>
  </si>
  <si>
    <t>Habitatgeschiktheid vormt mogelijk een probleem: de oevers hebben een zeer steil talud en zijn soortenarm, maar er staan lokaal wel velden met kleine lisdodde en galigaan. Waarschijnlijk vormen de veenmosrietlanden in combinatie met ondergedoken vegetatie voldoende habitat voor fauna.</t>
  </si>
  <si>
    <t xml:space="preserve">Verspreiding vormt geen probleem. Doelsoorten zijn in de omgeving aanwezig, aanwezigen diasporen kunnen kiemen blijkt uit onderzoek van Bware (2018) en kunnen er ook komen. </t>
  </si>
  <si>
    <t>Verwijdering vormt een probleem: vraat door ganzen kan een mogelijk knelpunt vormen voor de ontwikkeling van oevervegetatie. Er zijn veel kreeften gevangen tijdens de vismonitoring en specifieke kreeftenmonitoring in 2018 in dit gebied.</t>
  </si>
  <si>
    <t>Toxiciteit vormt geen probleem. De SIMONI score &lt; 1 (0.4), dus er is geen toxisch risico voor flora en fauna. Het is geen risicogebied voor lozingen.</t>
  </si>
  <si>
    <t>Verslag van de workshop over de problemen met de (ecologische) waterkwaliteit in Botshol (2018)</t>
  </si>
  <si>
    <t>Noorder IJplas</t>
  </si>
  <si>
    <t>NL11_7_2</t>
  </si>
  <si>
    <t xml:space="preserve">De Noorder IJplas is een geïsoleerde diepe plas (maximaal 30 meter, gemiddeld 9,5 meter) met steile oevers, bestaande uit twee delen: een klein ondiep zuidelijk deel (kleine plas) en een groter diep noordelijk deel (grote plas). Alleen de grote plas wordt beheerd door Amstel, Gooi en Vecht. De kleine plas is onderdeel van het waterlichaam Noordzeekanaal dat beheerd wordt door Rijkswaterstaat. De plas is 30 jaar geleden ontstaan door zandwinning. Tot 1982 werd de plas gevoed met onder andere diep grondwater (brakke kwel). Na het opzetten van het peil is er nu sprake van een inzijgingssituatie en is er geen sprake meer van brakke kwel en sinds de tachtiger jaren treedt verzoeting op. In de afgelopen jaren is de plas geisoleerd en verondiept. Vanaf de zomer 2013 wordt de plas weer steeds brakker. Het is niet duidelijk wat hier de oorzaak van is. Verdachten zijn de ingebrachte grond voor verondieping of grondwater. </t>
  </si>
  <si>
    <t xml:space="preserve">De hoeveelheid algen in de plas varieerd in de tijd, maar is sinds 2015 toegenomen. Er bloeien vaak algen in de plas. De hoeveelheid waterplanten laat een duidelijke achteruitgang zien de afgelopen 10 jaar, maar de soortensamenstelling blijft ongeveer gelijk. Er worden nog steeds kranswieren en fonteinkruiden gevonden in de plas.
</t>
  </si>
  <si>
    <t>De score op de maatlat Fytoplankton vertoont een negatieve trend (-0.06 ekr per planperiode tussen 2006 en 2019). De score op de maatlat Waterflora vertoont een negatieve trend (-0.21 ekr per planperiode tussen 2006 en 2019).  De score op de maatlat Vis vertoont geen trend.</t>
  </si>
  <si>
    <t>Fosfor gaat achteruit tussen 2015 en 2019, maar de pH neemt af en het doorzicht neemt toe (vooruitgang).</t>
  </si>
  <si>
    <t>De oorzaak van deze onvoldoende kwaliteit is de hoge voedselrijkdom van het waterlichaam. Bronnen zijn het achterland en het materiaal dat is gebruikt voor het verondiepen van de plas. Het doel van het verondiepen was meer leefmogelijkheden te scheppen voor water- en oeverplanten en daarmee ook de visstand te verbeteren.</t>
  </si>
  <si>
    <t>Veel maatregelen zijn gericht op het mitigeren van de nadelige neveneffecten van de verondiepingsmaatregelen: De diepe waterbodem is verrijkt door fracties van de grond die in de plas is gebracht en levert voedingstoffen na. Het lichtklimaat is verslechterd door de ingebrachte grond maar verbetert nu het werk gestopt is. Er spoelen ook voedingsstoffen uit de grond die opgeslagen is in het gronddepot naast de plas, daarvoor worden tijdelijke maatregelen (ijzerzandfiltratie) toegepast totdat het depot weg is. 
De overige maatregelen zijn gericht op het verbeteren van de leefomstandigheden voor water- en oeverplanten door inrichting. Daarnaast is er een vispassage aangelegd. 
De uit- en afspoeling van de ruderale terreinen is heterogeen, overwogen wordt een puridrain (ijzerzandfilter) aan te leggen.</t>
  </si>
  <si>
    <t xml:space="preserve">Productiviteit water vormt een probleem. Er is sprake van algenbloeien. Sinds 2014 gebeurt dat niet meer in de winter en is er een duidelijke voorjaars- en najaarsbloei te zien. De plas wordt vooral gestuurd door de actuele (zomer)belasting met fosfor. In droge zomers zien we minder algen dan in natte zomers. Mogelijk is het achterland voedselrijker dan geschat in de huidige waterbalans. Er is voedselrijk materiaal gedumpt in het park en het wateroverschot uit het park stroomt uit naar de plas. Een eerste onderzoek (Bware, 2019) geeft het beeld dat het omliggende land zeer heterogeen is: op sommige locaties worden zeer hoge labiele P-concentraties gemeten die makkelijk uit kunnen spoelen, op andere veel lagere concentraties.
Het materiaal waarmee de verondieping is uitgevoerd is waarschijnlijk te voedselrijk: de geschatte nalevering van de waterbodem in diepe delen is ongeveer 1.5 mg/m2/dag (ten opzichte van de totale belasting van de plas van 0.25-0.70 mg/m2/dag). We zien in het hypolimnion dat het voedselrijker wordt. Een andere bron is de zuivering Zaanstad. Deze loost op zijkanaal H (HHNK). Er is een onbekende bron die sinds 2013 een sterke verbrakking veroorzaakt, met wellicht ook een P-vracht. </t>
  </si>
  <si>
    <t>Lichtklimaat vormt een probleem. De extinctie is tussen 2008 en 2015 lager (jaargemiddeld 0.9-1.1) dan de jaren daarvoor. Vanaf 2016 is het doorzicht verlaagd; in 2015 en 2016 in de zomer door algenbloeien. In 2017, 2018 en 2019 is de extinctie juist in de winter hoger. Bij de huidige extinctie valt 4% licht tot op 2.2 meter waterdiepte. Opvallend is dat humusextinctie een stijgende trend laat zien sinds 2010 en daarmee een groter aandeel heeft in de uitdoving. De extinctie is in deze periode verdubbeld en stabiliseert sinds begin 2019, maar daalt niet.</t>
  </si>
  <si>
    <t xml:space="preserve">Productiviteit bodem vormt een probleem. De waterbodem is te voedselrijk (&gt; 500mg/kg dg), ook in ondiepe delen van de plas. </t>
  </si>
  <si>
    <t>Habitatgeschiktheid vormt mogelijk een probleem. Zout is geen beperking voor de vegetatie (in Botshol is zowel de fluctuatie als concentratie chloride veel groter), maar het gebrek aan oevervegetatie is wel een probleem. Er is sprake van veel boom- en struikopslag langs de oevers. Ondiep oppervlak ontbreekt.</t>
  </si>
  <si>
    <t xml:space="preserve">Verspreiding vormt geen probleem. De bereikbaarheid van het gebied voor gewenste soorten is op dit moment vermoedelijk geen knelpunt. Er is een visspassage tussen de plas en het Noordzeekanaal. </t>
  </si>
  <si>
    <t xml:space="preserve">Toxiciteit vormt geen probleem. De SIMONI score &lt; 1 (0.6), dus er is geen toxisch risico voor flora en fauna. Het betreft geen risicogebied. </t>
  </si>
  <si>
    <t>Verkleining als gevolg van overname Kleine plas door RWS. De Kleine plas staat in open verbinding met NZK en is overgedragen aan Rijkswaterstaat. Alleen de Grote plas is nu onderdeel van het waterlichaam.</t>
  </si>
  <si>
    <t>Evaluatie verondiepen, Viester 2019; Onderzoek bodemsamenstelling Noorder IJplas (2019)</t>
  </si>
  <si>
    <t>Tussenboezem A</t>
  </si>
  <si>
    <t>NL11_8_1</t>
  </si>
  <si>
    <t>Tussenboezem Vinkeveen a</t>
  </si>
  <si>
    <t>Tussenboezem Vinkeveen a ligt in het reservaat Demmerik, grenzend aan de Vinkeveense plassen in de polder Groot Wilnis Vinkeveen. Het is een gebied met sloten en legakkers die overlopen in plassen, in een karakteristieke waaiervorm, in de gemeente De Ronde Venen. Het gebied is gevormd door veenwinning, in de periode 1950-1975.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</si>
  <si>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Het KRW-doel is het realiseren van een goede ecologische toestand voor Laagveen vaarten en kanalen (M10), met scores voor fytoplankton, macrofauna, waterflora en vis in het groen</t>
  </si>
  <si>
    <t xml:space="preserve">Sinds de uitvoering van een aantal maatregelen is de ecologische toestand verbeterd, maar de doelen zijn nog niet gehaald. De hoeveelheid algenbloeien zijn afgenomen en vooral de biodiversiteit van waterplanten en macrofauna is enorm verbeterd. De hoeveelheid onderwaterplanten is nog steeds klein. De visstand is een aandachtspunt. De relatieve biomassa van brasem en karper is toegenomen in het gebied. Deze soorten kunnen het verdere herstel van waterplanten belemmeren.
</t>
  </si>
  <si>
    <t>De score op de maatlat Fytoplankton vertoont geen trend. De score op de maatlat Waterflora vertoont een positieve trend (0.31 ekr per planperiode tussen 2006 en 2019). De score op de maatlat Macrofauna vertoont een positieve trend (0.43 ekr per planperiode tussen 2006 en 2019). De score op de maatlat Vis vertoont een negatieve trend (-0.36 ekr per planperiode tussen 2006 en 2019). Deze trend is gebaseerd op twee meetjaren.</t>
  </si>
  <si>
    <t>De oorzaak van de ontoereikende kwaliteit is waarschijnlijk dat de maatregelen die al genomen zijn om de belasting met voedingsstoffen te verminderen nog te kort geleden zijn om al tot meetbaar effect te leiden. Het opzetten van waterpeilen tbv weidevogeldoelstellingen en karpers en brasems die het gebied inzwemmen belemmeren het herstel van onderwaterplanten. Plaatselijk is er wel te weinig oever- en submerse vegetatie, dit duidt op te intensief onderhoud en/of vraat door kreeften en ganzen.</t>
  </si>
  <si>
    <t>De maatregelen zijn vooral gericht op het ecologisch verantwoord beheren en onderhouden van de watergangen. Een andere maatregel is gericht op het voorkomen dat karper en brasem het gebied in kunnen zwemmen. Deze vissen woelen de bodem om en zorgen daarmee voor minder gunstige omstandigheden voor waterplanten.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</si>
  <si>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Hier is het zinvol om te monitoren of het nieuw ingerichte weidevogelgebied wateroverschot heeft en er voedselrijk water wordt afgelaten richting het reservaat.
Het is wel wenselijk om macrofauna te meten in dit gebied waar de ecologie en biodiversiteit aan het herstellen is.
Ook zou het hier wenselijk zijn om te voedselrijkdom van de waterbodem nogmaals te bemonsteren om te evalueren of de waterbodem na het baggeren nog voedselrijk is.</t>
  </si>
  <si>
    <t>Productiviteit water vormt geen probleem. De fosfaatbelasting is sterk verlaagd door maatregelen als isolatie en defosfatering. Mogelijk dat de waterbodem nog fosfor nalevert. Het opzetten van waterpeilen tbv weidevogeldoelstellingen en verstopte duikers (ten Zuiden van Mur) kunnen de fosforbelasting vergroten.</t>
  </si>
  <si>
    <t>Productiviteit bodem vormt geen probleem. Er is recent gebaggerd. De bodem onder de toplaag is voedselarm, &lt; 5mg/kg (rapportage waterbodemonderzoek, Bware 2013). De effecten op de ecologie zijn nog niet zichtbaar.</t>
  </si>
  <si>
    <t xml:space="preserve">Habitatgeschiktheid vormt mogelijk een probleem. Karpers en brasems komen het gebied in en dat belemmert herstel van onderwaterplanten. De bootstuwen zijn daarbij een aandachtspunt. Staatsbosbeheer benoemd de steile oevers ook als potentieel knelpunt voor de ontwikkeling van moeras en emerse vegetatie. </t>
  </si>
  <si>
    <t>Verspreiding staat onder druk. Het niet kunnen verspreiden is geen knelpunt, het gebrek aan isolatie mogelijk wel.</t>
  </si>
  <si>
    <t>Organische belasting vormt geen probleem. Er zijn geen overstorten en er is voldoende zuurstof nabij de waterbodem.</t>
  </si>
  <si>
    <t xml:space="preserve">Toxiciteit vormt geen probleem. Het is geen risicogebied </t>
  </si>
  <si>
    <t>Staatsbosbeheer, provincie Utrecht, particulieren</t>
  </si>
  <si>
    <t>KRW waterlichaam, Natuur Netwerk Nederland (NNN)</t>
  </si>
  <si>
    <t>Evaluatie maatregelen tussenboezem Vinkeveen (2017)</t>
  </si>
  <si>
    <t>Tussenboezem B</t>
  </si>
  <si>
    <t>NL11_8_2</t>
  </si>
  <si>
    <t>Mijdrechtse Bovenlanden</t>
  </si>
  <si>
    <t>NL11_8_3</t>
  </si>
  <si>
    <t>De Bovenlanden van de Kromme Mijdrecht liggen in de polder Groot Wilnis Vinkeveen.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</si>
  <si>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Het KRW-doel is het realiseren van een goede ecologische toestand voor Laagveen vaarten en kanalen (M10), met scores voor fytoplankton, macrofauna, waterflora en vis in het groen.</t>
  </si>
  <si>
    <t xml:space="preserve">Er zitten zowel in de zomer als winter extreem veel algen in het water. Er zijn her en der onderwaterplanten aanwezig. Zowel de biodiversiteit als hoeveelheid macrofauna en vegetatie nemen de afgelopen 10 jaar af. </t>
  </si>
  <si>
    <t>De score op de maatlat Fytoplankton vertoont een positieve trend (0.32 ekr per planperiode tussen 2006 en 2019). De score op de maatlat Waterflora vertoont een positieve trend (0.11 ekr per planperiode tussen 2006 en 2019). De score op de maatlat Macrofauna vertoont een negatieve trend (-0.18 ekr per planperiode tussen 2006 en 2019).</t>
  </si>
  <si>
    <t>Stikstofconcentraties zijn toegenomen gedurende de laatste planperiode, maar dit is niet te zien in de toestandsbepaling omdat deze achteruitgang zich binnen een oordeelklasse afspeelt. Ook het doorzicht is afgenomen (achteruitgang).</t>
  </si>
  <si>
    <t>De oorzaak van deze slechte kwaliteit is de hoge voedselrijkdom van het waterlichaam. De fosfaatgehalten zijn hoog en er zijn aanwijzingen dat de bodem voedselrijk is. Het lichtklimaat is niet op orde. De watergangen zijn te ondiep voor plantengroei. Er zitten grote hoeveelheden karpers in het bovenland. Deze vissoort woelt de bodem om en dat frustreert ontwikkeling van vegetatie.</t>
  </si>
  <si>
    <t>De maatregelen zijn gericht op het verminderen van de belasting met voedingsstoffen, bijvoorbeeld door het omleiden van waterstromen, het verdiepen en bezanden van watergangen. Verder richten de maatregelen zich op het verbeteren van de habitatomstandigheden door natuurvriendelijke oevers aan te leggen en op het weren van bodemwoelende vissen. De enige maatregel uit het SGBP1 voor dit gebied was de aanleg van bijna 7 kilometer natuurvriendelijke oever in particuliere watergangen. Op een traject van 123 km is dit te weinig om invloed te hebben op de ecologische beoordeling. Binnen deze oevers groeien planten, maar erbuiten is de bedekking vrijwel overal 0%.</t>
  </si>
  <si>
    <t xml:space="preserve">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Hier moet goed in de gaten worden gehouden of er geen karpers tussen de oeverlijn en bescherming van de oever bevinden. Deze beperken de effectiviteit van de aangelegde NVO's.
Het is in dit waterlichaam wenselijk om macrofauna te gaan meten, omdat er maatregelen gericht zijn op het verbeteren van dit element en omdat de biodiversiteit een neerwaartse trend laat zien.
</t>
  </si>
  <si>
    <t>Productiviteit water vormt een probleem. De fosforbelasting is hoog. Het gebied dient als doorvoersysteem voor diepe droogmakerijen in de omgeving en er is sprake van nalevering uit de waterbodem in de zeer ondiepe watergangen. De externe belasting ligt redelijk laag en nabij de kritische grens, maar de interne belasting is dermate hoog dat er zeer veel algen bloeien. In dit gebied bestaat er een risico dat bij het verlagen van de verblijftijd blauw- ipv groenalgen ontstaan.</t>
  </si>
  <si>
    <t xml:space="preserve">Lichtklimaat vormt een probleem. Het lichtklimaat is slecht op plekken waar de waterdiepte voldoende groot is. De oorzaak is een  teveel aan algen. Er zijn veel karpers die de bodem omwoelen. </t>
  </si>
  <si>
    <t>Productiviteit bodem vormt een probleem. Er is een dikke laag voedselrijke bagger, mogelijk is er ook sprake van sulfidetoxiciteit.</t>
  </si>
  <si>
    <t>Habitatgeschiktheid vormt een probleem. Karpers belemmeren herstel emerse vegetatie. Weinig vegetatie voor fauna.</t>
  </si>
  <si>
    <t xml:space="preserve">Dit waterlichaam is opgesplitst omdat ze eigenlijk bestaan uit meer systemen aan twee verschillende zijden van de Amstellandboezem.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Dit waterlichaam is wel gesplitst, maar alleen het waterrijke deel ten oosten van de Kromme Mijdrecht begrensd als een nieuw waterlichaam. De Voordijksche polder hoort nu niet meer bij het waterlichaam, omdat dit gebied te klein is om als waterlichaam te begrenzen en omdat dit gebied geen onderdeel uitmaakt van waterafhankelijke beschermde gebieden of specifiek gebiedsgericht beleid. </t>
  </si>
  <si>
    <t>KARAKTERSCHETS</t>
  </si>
  <si>
    <t>Thema</t>
  </si>
  <si>
    <t>Voorbeeld/invulling</t>
  </si>
  <si>
    <t>deze kolommen worden ingevuld nav systeemanalyse</t>
  </si>
  <si>
    <t>Beschrijving</t>
  </si>
  <si>
    <t>bv. afgedamde rivierbedding (wordt omschreven); plantenrijke, relatief smalle sloot; groot ondiep kanaal; plas, breed diep kanaal; primaire polderwatergang; langzaam stromend riviertje; vaarten en kanalen; diep meer; veenweide gebied; kustwater met getijde werking</t>
  </si>
  <si>
    <t>deze kolommen worden gevuld obv dataanalyse of GIS database</t>
  </si>
  <si>
    <r>
      <t>Geschiedenis</t>
    </r>
    <r>
      <rPr>
        <sz val="9"/>
        <color theme="1"/>
        <rFont val="Verdana"/>
        <family val="2"/>
      </rPr>
      <t xml:space="preserve"> </t>
    </r>
  </si>
  <si>
    <t>ontstaansgeschiedenis bv afgedamd door zandwinning                                                             </t>
  </si>
  <si>
    <t>Waardebereiken</t>
  </si>
  <si>
    <t>Ligging</t>
  </si>
  <si>
    <t>Landelijk/stedelijk</t>
  </si>
  <si>
    <t>ESF</t>
  </si>
  <si>
    <t>3 = rood/niet op orde, 2= geel/ at risk, 1 = groen/ op orde, 0 = grijs/onbekend</t>
  </si>
  <si>
    <t>WIP = in opbouw/ concept, WSI = inventarisatie/ quick&amp;dirty analyse, WSA = samenvatting systeemanalyse</t>
  </si>
  <si>
    <t>Peilfluctuatie en waterhuishouding</t>
  </si>
  <si>
    <t>Vooral deze is erg waardevol: Geef een beschrijving van het watersysteem: belangrijkste waterbronnen, inlaatlocatie etc.</t>
  </si>
  <si>
    <t>Gebruiksfunctie</t>
  </si>
  <si>
    <t>recreatie, zwemwater, sportvisserij, watersport; beroepsvisserij; natte ecologische verbindingszone/kanowater; scheepvaart, beroepsvaart, recreatievaart; melkveehouderij, veenweide; recreatieve scheepvaart; visserij en boezem; belangrijke ecologische hoofdstructuur                </t>
  </si>
  <si>
    <r>
      <t>Waterbeheersfunctie</t>
    </r>
    <r>
      <rPr>
        <sz val="9"/>
        <color theme="1"/>
        <rFont val="Verdana"/>
        <family val="2"/>
      </rPr>
      <t xml:space="preserve">: </t>
    </r>
  </si>
  <si>
    <t>Aan-/afvoerfunctie; doorspoeling; herkomst wisselend; stroomrichting, omkeerbaar wisselende stroomrichting; gevoed met grondwater, overtollig regenwater; RWZI lozend op; waterberging</t>
  </si>
  <si>
    <r>
      <t>Oeverinrichting</t>
    </r>
    <r>
      <rPr>
        <sz val="9"/>
        <color theme="1"/>
        <rFont val="Verdana"/>
        <family val="2"/>
      </rPr>
      <t xml:space="preserve">: </t>
    </r>
  </si>
  <si>
    <t>steil talud, smalle rietkraag, teeltvrije zone; abrupte  overgangen; rechte waterbak met abrupte overgangen; kades met huizen; kales oevers</t>
  </si>
  <si>
    <t>Ondergrond/bodemstructuur</t>
  </si>
  <si>
    <t>zand, grind of klei, veen en slib; bodem gesaneerd; slikkige zandgronden</t>
  </si>
  <si>
    <t>Open/afgesloten watersysteem</t>
  </si>
  <si>
    <t>open, boezem, vrij afwaterend; interne waterhuishouding; gevoed door; boezemwater; watert af op</t>
  </si>
  <si>
    <r>
      <t>Verwijzing Technische achtergrond documenten</t>
    </r>
    <r>
      <rPr>
        <sz val="9"/>
        <color theme="1"/>
        <rFont val="Verdana"/>
        <family val="2"/>
      </rPr>
      <t xml:space="preserve"> </t>
    </r>
  </si>
  <si>
    <t>voor informatie zie:…</t>
  </si>
  <si>
    <t>Bij Maatregelen toelichting</t>
  </si>
  <si>
    <t>OPMERKING</t>
  </si>
  <si>
    <t>Uitzonderingsbepaling</t>
  </si>
  <si>
    <t>Toelichting Toestand</t>
  </si>
  <si>
    <t>Belastingen</t>
  </si>
  <si>
    <t>Kwaliteitselement</t>
  </si>
  <si>
    <t>Toelichting</t>
  </si>
  <si>
    <t xml:space="preserve">Het bereiken van de goede ecologische toestand is (deels) afhankelijk van de uitvoering van de volgende basismaatregelen: </t>
  </si>
  <si>
    <t>De uitvoering van maatregelen is verspreid over een langere periode, omdat uitvoering van alle maatregelen voor 2021 niet past binnen de capaciteit van het waterschap.</t>
  </si>
  <si>
    <t>In werkelijkheid laten de biologische en fysisch chemische parameters vaak een andere trend zien dan de toestandsbepaling. Dit wordt veroorzaakt door methodische wijzigingen in monitoring (representatieve meetlocaties), begrenzing, KRW maatlatten en doelen. Daarnaast kan een kleine wijziging in de toestand een klassegrens verschuiving veroorzaken. Alle monitoringsgegevens zijn door AGV ook op uniforme wijze getoetst en beoordeeld aan de maatlatten van 2018 en de nieuwste doelen. Deze resultaten zijn te bekijken in de 'factsheets schoon water' van AGV. Samengevat:</t>
  </si>
  <si>
    <t>Overige diffuse bronnen</t>
  </si>
  <si>
    <t>nutr</t>
  </si>
  <si>
    <t>Er zijn diverse fosforbronnen, zoals poep van vogels, drainage van veenpercelen, graafactiviteit ten behoeve van natuurherstel, niet werkende isolatie van de Kloosterkolk (waar een aalscholverkolonie zit).</t>
  </si>
  <si>
    <t>-</t>
  </si>
  <si>
    <t xml:space="preserve">Stimuleren kringlooplandbouw/mestbeleid; om kringlopen te sluiten en daarmee nutriëntemissies (stikstof en fosfor) naar het wateroppervlak te reduceren. </t>
  </si>
  <si>
    <t xml:space="preserve">deze alleen bij wl waar lanbouwmaatrgelen </t>
  </si>
  <si>
    <t>De achteruitgang van benzo(a)pyreen , benzo(b)fluorantheen, benzo(ghi)peryleen, fluorantheen, kwik en chryseen is te wijten aan een strengere of gewijzigde normering en door het gebruik van een verbeterde analysemethode.</t>
  </si>
  <si>
    <t>kwel/ voedselrijk GW</t>
  </si>
  <si>
    <t>Aanpak verkeersemissies; vermindering atmosferische depositie van PAKs (fluorantheen, chryseen en benzo(a)antraceen)</t>
  </si>
  <si>
    <t>deze zet ik alleen bij plekken waar een hoge toxdruk is gemeten en waar een weg in de buurt is</t>
  </si>
  <si>
    <t xml:space="preserve">Er zijn geen prioritaire en specifiek verontreinigende stoffen gemeten in dit waterlichaam. Als referentie zijn metingen van de boezem waar dit waterlichaam op afwatert gebruikt. Het is onbekend of de achteruitgang op deze meetpunten representatief is voor dit waterlichaam. </t>
  </si>
  <si>
    <t>Introductie van exoten / uitheemse soorten en plagen</t>
  </si>
  <si>
    <t>Vraat door ganzen kan een mogelijk knelpunt vormen voor de ontwikkeling van oevervegetatie. Er zijn veel kreeften gevangen tijdens de vismonitoring en specifieke kreeftenmonitoring in 2018 in dit gebied.</t>
  </si>
  <si>
    <t>Ganzenplagen worden niet veroorzaakt door recreatie.</t>
  </si>
  <si>
    <t>Generieke stoffenbeleid diffuse bronnen. Voor deze stoffen is o.a. nader onderzoek nodig (zie stoffiches).</t>
  </si>
  <si>
    <t xml:space="preserve">deze zet ik alleen bij plekken waar tox op rood staat </t>
  </si>
  <si>
    <t>Hydrologische verandering watersysteem voor landbouw &amp; transportactiviteiten</t>
  </si>
  <si>
    <t>nutri, ov eff</t>
  </si>
  <si>
    <t>Er is wel veel inlaatwater nodig door de sterke wegzijging naar polder Groot Mijdrecht.</t>
  </si>
  <si>
    <t>het hier niet gaat om een structurele verhoging van de concentratie</t>
  </si>
  <si>
    <t>Erosie door het oxideren van veen bij een laag waterpeil en grote ontwatering (door wegzijging naar diepe droogmakerij), leidt tot een hoge nutriëntenconcentraties en baggervorming.</t>
  </si>
  <si>
    <t>Landbouwactiviteiten</t>
  </si>
  <si>
    <t>De kwaliteit van het inlaatwater wordt mede beïnvloed door het landbouwkundig gebruik elders.</t>
  </si>
  <si>
    <t>Overige wateronttrekking/wateroverdracht</t>
  </si>
  <si>
    <t>Dit heeft niets met de functie recreatie te maken. Maar met de functies wonen, natuur, transport (waar het waterbeheer voor uitvoeren).</t>
  </si>
  <si>
    <t>Andere antropogene belastingen</t>
  </si>
  <si>
    <t>Verbossing wordt o.a. veroorzaakt door stikstofdepositie, maar ook door andere drukken en functies.</t>
  </si>
  <si>
    <t>Fysieke wijziging watersysteem voor landbouwactiviteiten</t>
  </si>
  <si>
    <t>Steile oevers</t>
  </si>
  <si>
    <t>Verplaatsen of verwijderen van dieren en planten</t>
  </si>
  <si>
    <t>Dit heeft niets met de functie recreatie te maken, maar met landbouw (begrazing en maaibeheer).</t>
  </si>
  <si>
    <t>De waterbodem is verrijkt door externe bronnen die niet zijn of kunnen worden gestopt, maar met het verwijderen van voedingstoffen of voorkomen van nalevering wordt de ecologische toestand wel verbeterd.</t>
  </si>
  <si>
    <t>Bronnen van fosfor zijn aanvoerwater vanuit de Vecht. De kwaliteit van dit inlaatwater wordt mede beïnvloed door het landbouwkundig gebruik elders.</t>
  </si>
  <si>
    <t xml:space="preserve">Bronnen van fosfor zijn o.a. water uit de woonwijk Kerkelanden. </t>
  </si>
  <si>
    <t xml:space="preserve">De grootste bron van PAK's en kobalt zijn verbrandingsprocessen. Belangrijke bronnen zijn het gebruik van vuurhaarden door consumenten, coating van binnenvaartschepen, electriciteitsopwekking en wegtransport. De belangrijkste bronnen van boor zijn RWZI's en vuurwerk en Imidacloprid (gewasbeschermingsmiddel) is waarschijnlijk afkomstig uit het glastuinbouwgebied. Zie stoffiches voor meer informatie over de herkomst van stoffen. </t>
  </si>
  <si>
    <t>Bij boezem WL</t>
  </si>
  <si>
    <t>c</t>
  </si>
  <si>
    <t>gaf</t>
  </si>
  <si>
    <t>watertype</t>
  </si>
  <si>
    <t>StedelijkLandelijk</t>
  </si>
  <si>
    <t>KRW_SGBP3</t>
  </si>
  <si>
    <t>V1</t>
  </si>
  <si>
    <t>1000-EAG-1, 1000-EAG-2, 1000-EAG-3, 1000-EAG-4</t>
  </si>
  <si>
    <t>1010-EAG-1</t>
  </si>
  <si>
    <t>1020-EAG-1</t>
  </si>
  <si>
    <t>1030-EAG-1</t>
  </si>
  <si>
    <t>1050-EAG-1</t>
  </si>
  <si>
    <t>1060-EAG-1</t>
  </si>
  <si>
    <t>2000-EAG-2, 2000-EAG-3, 2000-EAG-4, 2000-EAG-5, 2000-EAG-6, 2000-EAG-7</t>
  </si>
  <si>
    <t>2000-EAG-1</t>
  </si>
  <si>
    <t>2010-EAG-1, 2010-EAG-2</t>
  </si>
  <si>
    <t>2020-EAG-1</t>
  </si>
  <si>
    <t>2030-EAG-1</t>
  </si>
  <si>
    <t>2040-EAG-1</t>
  </si>
  <si>
    <t>2050-EAG-1</t>
  </si>
  <si>
    <t>2100-EAG-1</t>
  </si>
  <si>
    <t>2120-EAG-4</t>
  </si>
  <si>
    <t>2120-EAG-1</t>
  </si>
  <si>
    <t>2130-EAG-5</t>
  </si>
  <si>
    <t>2130-EAG-1</t>
  </si>
  <si>
    <t>2160-EAG-1</t>
  </si>
  <si>
    <t>2200-EAG-1</t>
  </si>
  <si>
    <t>2210-EAG-1</t>
  </si>
  <si>
    <t>2220-EAG-1</t>
  </si>
  <si>
    <t>2240-EAG-1</t>
  </si>
  <si>
    <t>2250-EAG-1</t>
  </si>
  <si>
    <t>2270-EAG-1</t>
  </si>
  <si>
    <t>2290-EAG-1</t>
  </si>
  <si>
    <t>2340-EAG-1, 2340-EAG-2</t>
  </si>
  <si>
    <t>2350-EAG-1</t>
  </si>
  <si>
    <t>2370-EAG-1</t>
  </si>
  <si>
    <t>2380-EAG-1</t>
  </si>
  <si>
    <t>2400-EAG-1, 2400-EAG-2, 2400-EAG-3, 2400-EAG-4, 2400-EAG-5</t>
  </si>
  <si>
    <t>2400-EAG-7, 2400-EAG-8, 2400-EAG-9</t>
  </si>
  <si>
    <t>2500-EAG-3, 2500-EAG-4, 2500-EAG-5</t>
  </si>
  <si>
    <t>2500-EAG-2</t>
  </si>
  <si>
    <t>2500-EAG-6</t>
  </si>
  <si>
    <t>2501-EAG-1, 2501-EAG-2</t>
  </si>
  <si>
    <t>2501-EAG-3</t>
  </si>
  <si>
    <t>2502-EAG-1, 2502-EAG-2</t>
  </si>
  <si>
    <t>2503-EAG-1</t>
  </si>
  <si>
    <t>2504-EAG-1</t>
  </si>
  <si>
    <t>2505-EAG-1</t>
  </si>
  <si>
    <t>2506-EAG-1</t>
  </si>
  <si>
    <t>2510-EAG-1, 2510-EAG-3</t>
  </si>
  <si>
    <t>2511-EAG-1</t>
  </si>
  <si>
    <t>2512-EAG-1</t>
  </si>
  <si>
    <t>2530-EAG-1, 2530-EAG-2</t>
  </si>
  <si>
    <t>2540-EAG-1</t>
  </si>
  <si>
    <t>2540-EAG-6</t>
  </si>
  <si>
    <t>2550-EAG-1, 2550-EAG-2</t>
  </si>
  <si>
    <t>2560-EAG-1, 2560-EAG-2</t>
  </si>
  <si>
    <t>2570-EAG-1, 2570-EAG-2</t>
  </si>
  <si>
    <t>2600-EAG-1, 2600-EAG-5, 2600-EAG-6, 2600-EAG-8</t>
  </si>
  <si>
    <t>2600-EAG-10</t>
  </si>
  <si>
    <t>2610-EAG-1</t>
  </si>
  <si>
    <t>2620-EAG-1</t>
  </si>
  <si>
    <t>2625-EAG-1</t>
  </si>
  <si>
    <t>2630-EAG-3</t>
  </si>
  <si>
    <t>3000-EAG-2, 3000-EAG-3, 3000-EAG-4</t>
  </si>
  <si>
    <t>3000-EAG-1</t>
  </si>
  <si>
    <t>3010-EAG-1</t>
  </si>
  <si>
    <t>3040-EAG-1</t>
  </si>
  <si>
    <t>3070-EAG-1, 3070-EAG-2</t>
  </si>
  <si>
    <t>3080-EAG-1</t>
  </si>
  <si>
    <t>3100-EAG-1, 3100-EAG-2, 3100-EAG-3, 3100-EAG-4, 3100-EAG-5, 3100-EAG-9</t>
  </si>
  <si>
    <t>3110-EAG-1, 3110-EAG-2, 3110-EAG-3</t>
  </si>
  <si>
    <t>3110-EAG-4, 3110-EAG-5</t>
  </si>
  <si>
    <t>3200-EAG-1</t>
  </si>
  <si>
    <t>3201-EAG-1, 3201-EAG-2</t>
  </si>
  <si>
    <t>3230-EAG-2</t>
  </si>
  <si>
    <t>3230-EAG-1</t>
  </si>
  <si>
    <t>3230-EAG-3</t>
  </si>
  <si>
    <t>3230-EAG-5, 3230-EAG-6</t>
  </si>
  <si>
    <t>3240-EAG-1</t>
  </si>
  <si>
    <t>3250-EAG-1</t>
  </si>
  <si>
    <t>3260-EAG-1</t>
  </si>
  <si>
    <t>3300-EAG-1, 3300-EAG-2</t>
  </si>
  <si>
    <t>3300-EAG-10, 3300-EAG-11</t>
  </si>
  <si>
    <t>3300-EAG-12</t>
  </si>
  <si>
    <t>3300-EAG-13, 3300-EAG-14, 3300-EAG-15, 3300-EAG-16, 3300-EAG-9</t>
  </si>
  <si>
    <t>3300-EAG-3, 3300-EAG-4</t>
  </si>
  <si>
    <t>3300-EAG-5</t>
  </si>
  <si>
    <t>3300-EAG-6, 3300-EAG-7</t>
  </si>
  <si>
    <t>3300-EAG-8</t>
  </si>
  <si>
    <t>3302-EAG-1, 3302-EAG-2</t>
  </si>
  <si>
    <t>3303-EAG-1</t>
  </si>
  <si>
    <t>3310-EAG-2</t>
  </si>
  <si>
    <t>3311-EAG-1, 3311-EAG-10, 3311-EAG-2, 3311-EAG-3, 3311-EAG-4, 3311-EAG-5, 3311-EAG-6, 3311-EAG-7, 3311-EAG-8, 3311-EAG-9</t>
  </si>
  <si>
    <t>3320-EAG-4</t>
  </si>
  <si>
    <t>3320-EAG-1, 3320-EAG-2</t>
  </si>
  <si>
    <t>3350-EAG-1, 3350-EAG-2</t>
  </si>
  <si>
    <t>3360-EAG-11</t>
  </si>
  <si>
    <t>3360-EAG-10, 3360-EAG-13, 3360-EAG-14</t>
  </si>
  <si>
    <t>3360-EAG-16, 3360-EAG-17</t>
  </si>
  <si>
    <t>3360-EAG-19</t>
  </si>
  <si>
    <t>4000-EAG-1, 4000-EAG-3, 4000-EAG-4, 4000-EAG-6, 4000-EAG-7, 4000-EAG-8</t>
  </si>
  <si>
    <t>4100-EAG-1, 4100-EAG-2</t>
  </si>
  <si>
    <t>4110-EAG-1, 4110-EAG-2</t>
  </si>
  <si>
    <t>4130-EAG-1</t>
  </si>
  <si>
    <t>4200-EAG-1, 4200-EAG-2, 4200-EAG-3</t>
  </si>
  <si>
    <t>4210-EAG-1, 4210-EAG-2, 4210-EAG-3, 4210-EAG-5</t>
  </si>
  <si>
    <t>4230-EAG-1</t>
  </si>
  <si>
    <t>4240-EAG-1</t>
  </si>
  <si>
    <t>4250-EAG-2</t>
  </si>
  <si>
    <t>6040-EAG-1</t>
  </si>
  <si>
    <t>6050-EAG-1</t>
  </si>
  <si>
    <t>6060-EAG-1</t>
  </si>
  <si>
    <t>6080-EAG-1</t>
  </si>
  <si>
    <t>6100-EAG-1</t>
  </si>
  <si>
    <t>6110-EAG-1</t>
  </si>
  <si>
    <t>6400-EAG-1, 6400-EAG-2</t>
  </si>
  <si>
    <t>6420-EAG-1</t>
  </si>
  <si>
    <t>6460-EAG-1, 6460-EAG-2</t>
  </si>
  <si>
    <t>6480-EAG-1, 6480-EAG-2, 6480-EAG-3</t>
  </si>
  <si>
    <t>6490-EAG-1</t>
  </si>
  <si>
    <t>6500-EAG-1</t>
  </si>
  <si>
    <t>6510-EAG-1</t>
  </si>
  <si>
    <t>6530-EAG-1, 6530-EAG-2</t>
  </si>
  <si>
    <t>6560-EAG-1</t>
  </si>
  <si>
    <t>6570-EAG-1</t>
  </si>
  <si>
    <t>6580-EAG-1</t>
  </si>
  <si>
    <t>6590-EAG-1</t>
  </si>
  <si>
    <t>7020-EAG-1</t>
  </si>
  <si>
    <t>7030-EAG-1</t>
  </si>
  <si>
    <t>7040-EAG-1</t>
  </si>
  <si>
    <t>7050-EAG-1</t>
  </si>
  <si>
    <t>7060-EAG-1</t>
  </si>
  <si>
    <t>7080-EAG-1</t>
  </si>
  <si>
    <t>7090-EAG-1</t>
  </si>
  <si>
    <t>7100-EAG-1, 7100-EAG-2</t>
  </si>
  <si>
    <t>7110-EAG-1</t>
  </si>
  <si>
    <t>8010-EAG-1, 8010-EAG-2</t>
  </si>
  <si>
    <t>8020-EAG-1, 8020-EAG-2</t>
  </si>
  <si>
    <t>8030-EAG-1, 8030-EAG-2, 8030-EAG-3, 8030-EAG-4, 8030-EAG-5, 8030-EAG-6</t>
  </si>
  <si>
    <t>8040-EAG-1, 8040-EAG-2</t>
  </si>
  <si>
    <t>8050-EAG-1, 8050-EAG-2, 8050-EAG-3</t>
  </si>
  <si>
    <t>8060-EAG-1</t>
  </si>
  <si>
    <t>8070-EAG-1</t>
  </si>
  <si>
    <t>8080-EAG-1, 8080-EAG-2</t>
  </si>
  <si>
    <t>8090-EAG-1, 8090-EAG-2</t>
  </si>
  <si>
    <t>8110-EAG-1</t>
  </si>
  <si>
    <t>9010-EAG-1</t>
  </si>
  <si>
    <t>9020-EAG-1</t>
  </si>
  <si>
    <t>9030-EAG-1</t>
  </si>
  <si>
    <t>9040-EAG-1</t>
  </si>
  <si>
    <t>9801-EAG-1</t>
  </si>
  <si>
    <t>9802-EAG-1</t>
  </si>
  <si>
    <t>9901-EAG-1</t>
  </si>
  <si>
    <t>9902-EAG-1 </t>
  </si>
  <si>
    <t>3???</t>
  </si>
  <si>
    <t>3???-EAG-1</t>
  </si>
  <si>
    <t>GAF</t>
  </si>
  <si>
    <t>GAFIDENT</t>
  </si>
  <si>
    <t>GAFNAAM</t>
  </si>
  <si>
    <t>Totaal Opp EAG (m²)</t>
  </si>
  <si>
    <t>OSMOMSCH</t>
  </si>
  <si>
    <t>OPMERKINGE</t>
  </si>
  <si>
    <t>GEMEENTENA</t>
  </si>
  <si>
    <t>PROVINCIEN</t>
  </si>
  <si>
    <t>Deel opp EAG (m²)</t>
  </si>
  <si>
    <t>wl</t>
  </si>
  <si>
    <t>1000-EAG-1</t>
  </si>
  <si>
    <t>Stadsboezem Amsterdam, Oost</t>
  </si>
  <si>
    <t>Vaststellingsstatus: Begrenzing gewijzigd met 8070-EAG-2</t>
  </si>
  <si>
    <t>KRW Waterlichaam</t>
  </si>
  <si>
    <t>1000-EAG-2</t>
  </si>
  <si>
    <t>Stadsboezem Amsterdam, West</t>
  </si>
  <si>
    <t>Vaststellingsstatus: Vastgesteld</t>
  </si>
  <si>
    <t>1000-EAG-3</t>
  </si>
  <si>
    <t>Stadsboezem Amsterdam, stad</t>
  </si>
  <si>
    <t>1000-EAG-4</t>
  </si>
  <si>
    <t>Stadsboezem Amsterdam, Zeeburg</t>
  </si>
  <si>
    <t>Vaststellingsstatus: Toegevoegd</t>
  </si>
  <si>
    <t>KRW Overig water</t>
  </si>
  <si>
    <t>Vaststellingsstatus: Begrenzing gewijzigd</t>
  </si>
  <si>
    <t>Boezem Amstelland-West, Noord</t>
  </si>
  <si>
    <t>2000-EAG-2</t>
  </si>
  <si>
    <t>Boezem Amstelland-West, Noord-West</t>
  </si>
  <si>
    <t>2000-EAG-3</t>
  </si>
  <si>
    <t>Boezem Amstelland-West, Noord-Oost</t>
  </si>
  <si>
    <t>2000-EAG-4</t>
  </si>
  <si>
    <t>Boezem Amstelland-West, Oost</t>
  </si>
  <si>
    <t>2000-EAG-5</t>
  </si>
  <si>
    <t>Boezem Amstelland-West, Midden</t>
  </si>
  <si>
    <t>2000-EAG-6</t>
  </si>
  <si>
    <t>Boezem Amstelland-West, West</t>
  </si>
  <si>
    <t>2000-EAG-7</t>
  </si>
  <si>
    <t>Boezem Amstelland-West, Zuid</t>
  </si>
  <si>
    <t>Woerden</t>
  </si>
  <si>
    <t>Diemerpolder, Diemen-Noord</t>
  </si>
  <si>
    <t>2010-EAG-2</t>
  </si>
  <si>
    <t>Diemerpolder, Diemen</t>
  </si>
  <si>
    <t>Flevopark, Flevopark</t>
  </si>
  <si>
    <t>2110-EAG-1</t>
  </si>
  <si>
    <t>Middelpolder onder Amstelveen, bemalen gebied</t>
  </si>
  <si>
    <t>Vaststellingsstatus: Samengevoegd met 2110-EAG-8</t>
  </si>
  <si>
    <t>2110-EAG-2</t>
  </si>
  <si>
    <t>Middelpolder onder Amstelveen, Amsterdamse Bos</t>
  </si>
  <si>
    <t>2110-EAG-3</t>
  </si>
  <si>
    <t>Middelpolder onder Amstelveen, Bovenland</t>
  </si>
  <si>
    <t>2110-EAG-4</t>
  </si>
  <si>
    <t>Middelpolder onder Amstelveen, Natuurgebied</t>
  </si>
  <si>
    <t>2110-EAG-5</t>
  </si>
  <si>
    <t>Middelpolder onder Amstelveen, bebouwd gebied Amstelveen</t>
  </si>
  <si>
    <t>2110-EAG-6</t>
  </si>
  <si>
    <t>Middelpolder onder Amstelveen, landelijk en sportpark</t>
  </si>
  <si>
    <t>2110-EAG-7</t>
  </si>
  <si>
    <t>Middelpolder onder Amstelveen, zuid</t>
  </si>
  <si>
    <t>Bovenkerkerpolder, landelijk</t>
  </si>
  <si>
    <t>Vaststellingsstatus: Samengevoegd met 2120-EAG-4</t>
  </si>
  <si>
    <t>Noorder Legmeerpolder, landelijk</t>
  </si>
  <si>
    <t>Vaststellingsstatus: Samengevoegd met 2130-EAG-5</t>
  </si>
  <si>
    <t>2130-EAG-2</t>
  </si>
  <si>
    <t>Noorder Legmeerpolder, Bovenkerk</t>
  </si>
  <si>
    <t>2130-EAG-3</t>
  </si>
  <si>
    <t>Noorder Legmeerpolder, Uithoorn</t>
  </si>
  <si>
    <t>2130-EAG-4</t>
  </si>
  <si>
    <t>Noorder Legmeerpolder, Amstelzijde</t>
  </si>
  <si>
    <t>2140-EAG-1</t>
  </si>
  <si>
    <t>Uithoornsche Polder, Uithoornse Polder midden</t>
  </si>
  <si>
    <t>Kaag en Braassem</t>
  </si>
  <si>
    <t>2140-EAG-5</t>
  </si>
  <si>
    <t>Uithoornsche Polder, Natuurgebied Uithoorn</t>
  </si>
  <si>
    <t>2140-EAG-6</t>
  </si>
  <si>
    <t>Uithoornsche Polder, De Kwakel</t>
  </si>
  <si>
    <t>2150-EAG-1</t>
  </si>
  <si>
    <t>2150-EAG-3</t>
  </si>
  <si>
    <t>Zuider Legmeerpolder, landelijk</t>
  </si>
  <si>
    <t>Zuid Bijlmer, Gaasperplas</t>
  </si>
  <si>
    <t>Vaststellingsstatus: Verkleind 2220_EAG-2 en 2220_EAG-3</t>
  </si>
  <si>
    <t>Vaststellingsstatus: Opgeknipt uit 2220-EAG-1</t>
  </si>
  <si>
    <t>Polder de Nieuwe Bullewijk en Holendrechter- en Bullewijker Polder noord, Ouderkerkerplas</t>
  </si>
  <si>
    <t>2250-EAG-2</t>
  </si>
  <si>
    <t>Polder de Nieuwe Bullewijk en Holendrechter- en Bullewijker Polder noord, Korte Dwarsweg</t>
  </si>
  <si>
    <t>2250-EAG-5</t>
  </si>
  <si>
    <t>Polder de Nieuwe Bullewijk en Holendrechter- en Bullewijker Polder noord, golfterrein</t>
  </si>
  <si>
    <t>2250-EAG-6</t>
  </si>
  <si>
    <t>Polder de Nieuwe Bullewijk en Holendrechter- en Bullewijker Polder noord, nabij recreatiegebied</t>
  </si>
  <si>
    <t>2250-EAG-7</t>
  </si>
  <si>
    <t>Polder de Nieuwe Bullewijk en Holendrechter- en Bullewijker Polder noord, Bullewijker Polder noord</t>
  </si>
  <si>
    <t>Venserpolder, Venserpolder</t>
  </si>
  <si>
    <t>Overdiemerpolder, Overdiemerpolder</t>
  </si>
  <si>
    <t>2340-EAG-1</t>
  </si>
  <si>
    <t>2340-EAG-2</t>
  </si>
  <si>
    <t>Polder Holland en Sticht west, Loendersloot</t>
  </si>
  <si>
    <t>2400-EAG-1</t>
  </si>
  <si>
    <t>Polder de Rondehoep, bemalen gebied</t>
  </si>
  <si>
    <t>Vaststellingsstatus: Samengevoegd met 2400-EAG-7</t>
  </si>
  <si>
    <t>2400-EAG-2</t>
  </si>
  <si>
    <t>Polder de Rondehoep, zuid-west</t>
  </si>
  <si>
    <t>2400-EAG-3</t>
  </si>
  <si>
    <t>Polder de Rondehoep, noord-west</t>
  </si>
  <si>
    <t>2400-EAG-4</t>
  </si>
  <si>
    <t>Polder de Rondehoep, noord-oost</t>
  </si>
  <si>
    <t>Vaststellingsstatus: Samengevoegd met 2400-EAG-8</t>
  </si>
  <si>
    <t>2400-EAG-5</t>
  </si>
  <si>
    <t>Polder de Rondehoep, weidevogel gebied</t>
  </si>
  <si>
    <t>Vaststellingsstatus: Samengevoegd met 2400-EAG-9</t>
  </si>
  <si>
    <t>2410-EAG-1</t>
  </si>
  <si>
    <t>2410-EAG-2</t>
  </si>
  <si>
    <t>2410-EAG-3</t>
  </si>
  <si>
    <t>Polder Waardassacker en Holendrecht, stedelijkgebied (zuid)</t>
  </si>
  <si>
    <t>2410-EAG-4</t>
  </si>
  <si>
    <t>Polder Waardassacker en Holendrecht, Slot polder</t>
  </si>
  <si>
    <t>Polder Groot Wilnis Vinkeveen, Reservaat Demmerik</t>
  </si>
  <si>
    <t>2500-EAG-3</t>
  </si>
  <si>
    <t>Polder Groot Wilnis Vinkeveen, Kleine plas</t>
  </si>
  <si>
    <t>2500-EAG-4</t>
  </si>
  <si>
    <t>Polder Groot Wilnis Vinkeveen, Zuidplas</t>
  </si>
  <si>
    <t>2500-EAG-5</t>
  </si>
  <si>
    <t>Polder Groot Wilnis Vinkeveen, Noordplas</t>
  </si>
  <si>
    <t>Polder Groot Wilnis Vinkeveen, Mijdrechtse  Bovenlanden</t>
  </si>
  <si>
    <t>2501-EAG-1</t>
  </si>
  <si>
    <t>Polder Oukoop en Polder Groot Wilnis-Vinkeveen (oost), Oukoop</t>
  </si>
  <si>
    <t>2501-EAG-2</t>
  </si>
  <si>
    <t>Polder Oukoop en Polder Groot Wilnis-Vinkeveen (oost), Polder Demmerik</t>
  </si>
  <si>
    <t>Vaststellingsstatus: Samengevoegd met 2501-EAG-3</t>
  </si>
  <si>
    <t>Polder Groot Wilnis-Vinkeveen (midden), oost</t>
  </si>
  <si>
    <t>2502-EAG-2</t>
  </si>
  <si>
    <t>Polder Groot Wilnis-Vinkeveen (midden), west</t>
  </si>
  <si>
    <t>2510-EAG-1</t>
  </si>
  <si>
    <t>Groot Wilnis-Vinkeveen (zuid) en Polder Groot en Klein Oud-Aa, Heicop &amp; Geer</t>
  </si>
  <si>
    <t>Vaststellingsstatus: Samengevoegd met 2510-EAG-4</t>
  </si>
  <si>
    <t>Groot Wilnis-Vinkeveen (zuid) en Polder Groot en Klein Oud-Aa, Armenland</t>
  </si>
  <si>
    <t>2510-EAG-3</t>
  </si>
  <si>
    <t>Groot Wilnis-Vinkeveen (zuid) en Polder Groot en Klein Oud-Aa, Bovenland</t>
  </si>
  <si>
    <t>Vaststellingsstatus: Samengevoegd met 2510-EAG-5</t>
  </si>
  <si>
    <t>2520-EAG-1</t>
  </si>
  <si>
    <t>2520-EAG-3</t>
  </si>
  <si>
    <t>Polder de Derde Bedijking, natuur</t>
  </si>
  <si>
    <t>2520-EAG-4</t>
  </si>
  <si>
    <t>Polder de Derde Bedijking, kassen</t>
  </si>
  <si>
    <t>2530-EAG-1</t>
  </si>
  <si>
    <t>2530-EAG-2</t>
  </si>
  <si>
    <t>Polder de Eerste Bedijking (west), oost</t>
  </si>
  <si>
    <t>Polder Groot Mijdrecht en Polder de Eerste Bedijking (oost), landelijk</t>
  </si>
  <si>
    <t>Vaststellingsstatus: Samengevoegd met 2540-EAG-6</t>
  </si>
  <si>
    <t>2540-EAG-2</t>
  </si>
  <si>
    <t>2540-EAG-3</t>
  </si>
  <si>
    <t>Polder Groot Mijdrecht en Polder de Eerste Bedijking (oost), Botshol West</t>
  </si>
  <si>
    <t>Vaststellingsstatus: Code Gewijzigd</t>
  </si>
  <si>
    <t>2540-EAG-5</t>
  </si>
  <si>
    <t>Polder Groot Mijdrecht en Polder de Eerste Bedijking (oost), Veldweg</t>
  </si>
  <si>
    <t>2550-EAG-1</t>
  </si>
  <si>
    <t>Noorderpolder of Botshol (zuid en west), Botshol Kleine- en Groote Wije</t>
  </si>
  <si>
    <t>2550-EAG-2</t>
  </si>
  <si>
    <t>Noorderpolder of Botshol (zuid en west), Botshol Midden</t>
  </si>
  <si>
    <t>Vaststellingsstatus: Gewijzigd, opgesplitst</t>
  </si>
  <si>
    <t>2560-EAG-1</t>
  </si>
  <si>
    <t>2560-EAG-2</t>
  </si>
  <si>
    <t>Noorderpolder of Botshol (Nellestein), natuurgebied</t>
  </si>
  <si>
    <t>2570-EAG-1</t>
  </si>
  <si>
    <t>2570-EAG-2</t>
  </si>
  <si>
    <t>Baambrugge Westzijds, Schrobberpolder</t>
  </si>
  <si>
    <t>2600-EAG-1</t>
  </si>
  <si>
    <t>Polder Zevenhoven, bemalen gebied</t>
  </si>
  <si>
    <t>Vaststellingsstatus: Samengevoegd met 2600-EAG-10</t>
  </si>
  <si>
    <t>2600-EAG-2</t>
  </si>
  <si>
    <t>2600-EAG-3</t>
  </si>
  <si>
    <t>Polder Zevenhoven, Nieuw Amstel</t>
  </si>
  <si>
    <t>2600-EAG-4</t>
  </si>
  <si>
    <t>Polder Zevenhoven, Bloklandseweg</t>
  </si>
  <si>
    <t>2600-EAG-5</t>
  </si>
  <si>
    <t>Polder Zevenhoven, Odesssa_Driesprong_De Jonker</t>
  </si>
  <si>
    <t>2600-EAG-6</t>
  </si>
  <si>
    <t>Polder Zevenhoven, Achterweg_Zeerust</t>
  </si>
  <si>
    <t>2600-EAG-8</t>
  </si>
  <si>
    <t>Polder Zevenhoven, Kousmolentocht/Jonge Zevenhovenseweg</t>
  </si>
  <si>
    <t>2600-EAG-9</t>
  </si>
  <si>
    <t>Polder Zevenhoven, Groene Jonker</t>
  </si>
  <si>
    <t>2630-EAG-1</t>
  </si>
  <si>
    <t>2630-EAG-2</t>
  </si>
  <si>
    <t>Noordse Buurt en Westveense Polder, Noordse dorp</t>
  </si>
  <si>
    <t>Noordse Buurt en Westveense Polder, Westveen</t>
  </si>
  <si>
    <t>Oud-Zuilen, Oud-Zuilen</t>
  </si>
  <si>
    <t>3000-EAG-2</t>
  </si>
  <si>
    <t>Vechtboezem, Vecht van Muiden tot Nigtevecht</t>
  </si>
  <si>
    <t>Vaststellingsstatus: Opgeknipt uit 3000-EAG-1</t>
  </si>
  <si>
    <t>3000-EAG-3</t>
  </si>
  <si>
    <t>Vechtboezem, Vecht van Nigtevecht tot Maarssen</t>
  </si>
  <si>
    <t>3000-EAG-4</t>
  </si>
  <si>
    <t>Vechtboezem, Vecht van Maarssen tot Utrecht</t>
  </si>
  <si>
    <t>3070-EAG-1</t>
  </si>
  <si>
    <t>3070-EAG-2</t>
  </si>
  <si>
    <t>Holland, Sticht, Voorburg en Polder het Honderd oost, Nog opknippen in  EAG's</t>
  </si>
  <si>
    <t>3100-EAG-1</t>
  </si>
  <si>
    <t>Naardermeer, Binnezij/Spookgat</t>
  </si>
  <si>
    <t>3100-EAG-2</t>
  </si>
  <si>
    <t>Naardermeer, Groote Meer Noord</t>
  </si>
  <si>
    <t>3100-EAG-3</t>
  </si>
  <si>
    <t>Naardermeer, Groote Meer ZO</t>
  </si>
  <si>
    <t>3100-EAG-4</t>
  </si>
  <si>
    <t>Naardermeer, Veertigmorgen</t>
  </si>
  <si>
    <t>Vaststellingsstatus: Begrenzing gewijzigd, met 3110-EAG-1</t>
  </si>
  <si>
    <t>3100-EAG-5</t>
  </si>
  <si>
    <t>Naardermeer, Wijde- of Bovenste Blik</t>
  </si>
  <si>
    <t>3100-EAG-9</t>
  </si>
  <si>
    <t>Naardermeer, Kwelgebied noord</t>
  </si>
  <si>
    <t>Vaststellingsstatus: Begrenzing gewijzigd, ook GAF, nabij Stadzicht</t>
  </si>
  <si>
    <t>3110-EAG-1</t>
  </si>
  <si>
    <t>Vaststellingsstatus: Begrenzing gewijzigd, met 3100-EAG-5 en 3100-EAG-4</t>
  </si>
  <si>
    <t>3110-EAG-2</t>
  </si>
  <si>
    <t>Nieuwe Keverdijksche Polder en Hilversumse Bovenmeent, Hilversumse Bovenmeent</t>
  </si>
  <si>
    <t>3110-EAG-3</t>
  </si>
  <si>
    <t>Nieuwe Keverdijksche Polder en Hilversumse Bovenmeent, Nog opknippen in  EAG's</t>
  </si>
  <si>
    <t>3110-EAG-5</t>
  </si>
  <si>
    <t>Spiegelpolder, Spiegel- en Blijkpolderplas</t>
  </si>
  <si>
    <t>3201-EAG-1</t>
  </si>
  <si>
    <t>Stichtsch Ankeveensche Polder, Ankeveensche Plassen SAP noord</t>
  </si>
  <si>
    <t>3201-EAG-2</t>
  </si>
  <si>
    <t>Stichtsch Ankeveensche Polder, Ankeveensche Plassen SAP zuid</t>
  </si>
  <si>
    <t>3210-EAG-1</t>
  </si>
  <si>
    <t>Horn- en Kuyerpolder, bemalen gebied</t>
  </si>
  <si>
    <t>3210-EAG-2</t>
  </si>
  <si>
    <t>Horn- en Kuyerpolder, gestuwde gebieden</t>
  </si>
  <si>
    <t>3220-EAG-1</t>
  </si>
  <si>
    <t>3220-EAG-2</t>
  </si>
  <si>
    <t>Horstermeerpolder en Meeruiterdijksche Polder, polder</t>
  </si>
  <si>
    <t>3220-EAG-3</t>
  </si>
  <si>
    <t>Horstermeerpolder en Meeruiterdijksche Polder, Anko zuid</t>
  </si>
  <si>
    <t>3220-EAG-4</t>
  </si>
  <si>
    <t>Horstermeerpolder en Meeruiterdijksche Polder, Meeruiterdijksche Polder zuid</t>
  </si>
  <si>
    <t>3220-EAG-6</t>
  </si>
  <si>
    <t>Horstermeerpolder en Meeruiterdijksche Polder, Spiegelpolder zuid</t>
  </si>
  <si>
    <t>Polder Kortenhoef, Het Hol/Suikerpot</t>
  </si>
  <si>
    <t>Polder Kortenhoef, Wijde Blik</t>
  </si>
  <si>
    <t>Polder Kortenhoef, Wijde Gat</t>
  </si>
  <si>
    <t>3230-EAG-5</t>
  </si>
  <si>
    <t>Polder Kortenhoef, Hilversumsch Kanaal plas/dras</t>
  </si>
  <si>
    <t>3230-EAG-6</t>
  </si>
  <si>
    <t>Polder Kortenhoef, Hilversumsch Kanaal</t>
  </si>
  <si>
    <t>Vaststellingsstatus: Begrenzing gewijzigd met 4250-EAG-1</t>
  </si>
  <si>
    <t>3300-EAG-1</t>
  </si>
  <si>
    <t>Muyeveld, Loosdrechtsche Plassen</t>
  </si>
  <si>
    <t>3300-EAG-13</t>
  </si>
  <si>
    <t>Muyeveld, Weersloot oost</t>
  </si>
  <si>
    <t>Vaststellingsstatus: 3300-EAG-10 opgeknipt in 13 en 14</t>
  </si>
  <si>
    <t>3300-EAG-14</t>
  </si>
  <si>
    <t>Muyeveld, Weersloot west</t>
  </si>
  <si>
    <t>3300-EAG-15</t>
  </si>
  <si>
    <t>Muyeveld, Oostelijke Drecht noord</t>
  </si>
  <si>
    <t>Vaststellingsstatus: 3300-EAG-11 opgeknipt in 15 en 16</t>
  </si>
  <si>
    <t>3300-EAG-16</t>
  </si>
  <si>
    <t>Muyeveld, Oostelijke Drecht zuid</t>
  </si>
  <si>
    <t>3300-EAG-17</t>
  </si>
  <si>
    <t>Muyeveld, De Ster noord</t>
  </si>
  <si>
    <t>Vaststellingsstatus: Grensaanpassing met 3300-EAG-9</t>
  </si>
  <si>
    <t>3300-EAG-18</t>
  </si>
  <si>
    <t>Muyeveld, De Ster zuid</t>
  </si>
  <si>
    <t>Vaststellingsstatus: 3300-EAG-12 opgeknipt in 17 en 18</t>
  </si>
  <si>
    <t>3300-EAG-2</t>
  </si>
  <si>
    <t>Muyeveld, Nieuwe Polderplas</t>
  </si>
  <si>
    <t>3300-EAG-3</t>
  </si>
  <si>
    <t>Muyeveld, Kievitsbuurt noord</t>
  </si>
  <si>
    <t>3300-EAG-4</t>
  </si>
  <si>
    <t>Muyeveld, Kievitsbuurt zuid</t>
  </si>
  <si>
    <t>Muyeveld, Breukeleveensche of Stille Plas</t>
  </si>
  <si>
    <t>3300-EAG-6</t>
  </si>
  <si>
    <t>Muyeveld, Tienhovensche Plassen noord</t>
  </si>
  <si>
    <t>3300-EAG-7</t>
  </si>
  <si>
    <t>Muyeveld, Tienhovensche Plassen zuid</t>
  </si>
  <si>
    <t>Muyeveld, Vuntus</t>
  </si>
  <si>
    <t>3300-EAG-9</t>
  </si>
  <si>
    <t>Muyeveld, Kromme Rade</t>
  </si>
  <si>
    <t>Vaststellingsstatus: Grensaanpassing met 3300-EAG-17</t>
  </si>
  <si>
    <t>3302-EAG-1</t>
  </si>
  <si>
    <t>Oostelijke Binnenpolder van Tienhoven, overig</t>
  </si>
  <si>
    <t>3302-EAG-2</t>
  </si>
  <si>
    <t>Oostelijke Binnenpolder van Tienhoven, petgaten</t>
  </si>
  <si>
    <t>Loenderveen (GWA), Waterleidingplas</t>
  </si>
  <si>
    <t>3311-EAG-1</t>
  </si>
  <si>
    <t>3311-EAG-10</t>
  </si>
  <si>
    <t>3311-EAG-2</t>
  </si>
  <si>
    <t>3311-EAG-3</t>
  </si>
  <si>
    <t>3311-EAG-4</t>
  </si>
  <si>
    <t>3311-EAG-5</t>
  </si>
  <si>
    <t>3311-EAG-6</t>
  </si>
  <si>
    <t>3311-EAG-7</t>
  </si>
  <si>
    <t>3311-EAG-8</t>
  </si>
  <si>
    <t>3311-EAG-9</t>
  </si>
  <si>
    <t>3320-EAG-1</t>
  </si>
  <si>
    <t>Loenderveen, Terra Nova landelijk noord</t>
  </si>
  <si>
    <t>3320-EAG-2</t>
  </si>
  <si>
    <t>Loenderveen, Terra Nova</t>
  </si>
  <si>
    <t>Loenderveen, Loenderveensche Plas</t>
  </si>
  <si>
    <t>3340-EAG-1</t>
  </si>
  <si>
    <t>3340-EAG-3</t>
  </si>
  <si>
    <t>Polder Mijnden, Staatbosbeheer</t>
  </si>
  <si>
    <t>3350-EAG-1</t>
  </si>
  <si>
    <t>3350-EAG-2</t>
  </si>
  <si>
    <t>Polder Breukelen-Proostdij, Beringde landen</t>
  </si>
  <si>
    <t>3360-EAG-1</t>
  </si>
  <si>
    <t>3360-EAG-10</t>
  </si>
  <si>
    <t>Polder Maarsseveen-Westbroek, Maarsseveense Zodden</t>
  </si>
  <si>
    <t>Polder Maarsseveen-Westbroek, Grote Maarsseveensche Plas</t>
  </si>
  <si>
    <t>3360-EAG-13</t>
  </si>
  <si>
    <t>Polder Maarsseveen-Westbroek, Klein Molenpolder</t>
  </si>
  <si>
    <t>3360-EAG-14</t>
  </si>
  <si>
    <t>Polder Maarsseveen-Westbroek, Taartpunt Zodden</t>
  </si>
  <si>
    <t>3360-EAG-15</t>
  </si>
  <si>
    <t>Polder Maarsseveen-Westbroek, Taartpunt</t>
  </si>
  <si>
    <t>3360-EAG-16</t>
  </si>
  <si>
    <t>Polder Maarsseveen-Westbroek, Molenpolder Natuurreservaat</t>
  </si>
  <si>
    <t>3360-EAG-17</t>
  </si>
  <si>
    <t>Polder Maarsseveen-Westbroek, Westbroekse Zodden</t>
  </si>
  <si>
    <t>Polder Maarsseveen-Westbroek, Taartpunt noord</t>
  </si>
  <si>
    <t>3360-EAG-2</t>
  </si>
  <si>
    <t>Polder Maarsseveen-Westbroek, Polder Buitenweg</t>
  </si>
  <si>
    <t>3360-EAG-3</t>
  </si>
  <si>
    <t>Polder Maarsseveen-Westbroek, Zogwetering</t>
  </si>
  <si>
    <t>3360-EAG-5</t>
  </si>
  <si>
    <t>Polder Maarsseveen-Westbroek, rond Kleine Maarsseveensche Plas</t>
  </si>
  <si>
    <t>3360-EAG-6</t>
  </si>
  <si>
    <t>Polder Maarsseveen-Westbroek, Kassen</t>
  </si>
  <si>
    <t>3360-EAG-7</t>
  </si>
  <si>
    <t>Polder Maarsseveen-Westbroek, Volkstuinen</t>
  </si>
  <si>
    <t>3360-EAG-8</t>
  </si>
  <si>
    <t>Polder Maarsseveen-Westbroek, Oud tuinbouwgebied</t>
  </si>
  <si>
    <t>3370-EAG-1</t>
  </si>
  <si>
    <t>3370-EAG-3</t>
  </si>
  <si>
    <t>Polder Achtienhoven, Kerkeindse Polder</t>
  </si>
  <si>
    <t>3370-EAG-4</t>
  </si>
  <si>
    <t>Polder Achtienhoven,  Het Achteraf</t>
  </si>
  <si>
    <t>Vaststellingsstatus: Gewijzigd t.h.v. grens 3370-EAG-5</t>
  </si>
  <si>
    <t>3370-EAG-5</t>
  </si>
  <si>
    <t>Polder Achtienhoven,  Korssesteeg</t>
  </si>
  <si>
    <t>Vaststellingsstatus: Gewijzigd t.h.v. grens 3370-EAG-4</t>
  </si>
  <si>
    <t>4000-EAG-1</t>
  </si>
  <si>
    <t>'s-Gravelandsche vaartboezem,  's-Gravelandsche Vaart</t>
  </si>
  <si>
    <t>4000-EAG-3</t>
  </si>
  <si>
    <t>'s-Gravelandsche vaartboezem, Karnemelksloot</t>
  </si>
  <si>
    <t>Vaststellingsstatus: Begrenzing gewijzigd, ook GAF, nabij Laegieskamp</t>
  </si>
  <si>
    <t>4000-EAG-4</t>
  </si>
  <si>
    <t>'s-Gravelandsche vaartboezem, Naardertrekvaart</t>
  </si>
  <si>
    <t>4000-EAG-6</t>
  </si>
  <si>
    <t>'s-Gravelandsche vaartboezem, Vesting Naarden</t>
  </si>
  <si>
    <t>4000-EAG-7</t>
  </si>
  <si>
    <t>'s-Gravelandsche vaartboezem, Naarden-Bussum</t>
  </si>
  <si>
    <t>4000-EAG-8</t>
  </si>
  <si>
    <t>'s-Gravelandsche vaartboezem, Zanderijvaarten</t>
  </si>
  <si>
    <t>4100-EAG-1</t>
  </si>
  <si>
    <t>4100-EAG-2</t>
  </si>
  <si>
    <t>Noordpolder beoosten Muiden, noord</t>
  </si>
  <si>
    <t>4110-EAG-1</t>
  </si>
  <si>
    <t>4110-EAG-2</t>
  </si>
  <si>
    <t>B.O.B.M.-polder en Buitendijken tussen Muiderberg en Naarden, B.O. (oost)</t>
  </si>
  <si>
    <t>4140-EAG-1</t>
  </si>
  <si>
    <t>4140-EAG-2</t>
  </si>
  <si>
    <t>4140-EAG-3</t>
  </si>
  <si>
    <t>4140-EAG-4</t>
  </si>
  <si>
    <t>4200-EAG-1</t>
  </si>
  <si>
    <t>4200-EAG-2</t>
  </si>
  <si>
    <t>Heintjesrak- en Broekerpolder, Broekerpolder</t>
  </si>
  <si>
    <t>4200-EAG-3</t>
  </si>
  <si>
    <t>Heintjesrak- en Broekerpolder, Heintjesrakpolder</t>
  </si>
  <si>
    <t>4210-EAG-1</t>
  </si>
  <si>
    <t>Hollands Ankeveensche Polder, Hollandsch Ankeveensche Polder bemalen</t>
  </si>
  <si>
    <t>4210-EAG-2</t>
  </si>
  <si>
    <t>Hollands Ankeveensche Polder, Ankeveensche Plassen HAP noord</t>
  </si>
  <si>
    <t>4210-EAG-3</t>
  </si>
  <si>
    <t>Hollands Ankeveensche Polder, Ankeveensche Plassen HAP zuid</t>
  </si>
  <si>
    <t>4210-EAG-5</t>
  </si>
  <si>
    <t>Hollands Ankeveensche Polder, Ankeveense Plassen HAP oost</t>
  </si>
  <si>
    <t>Vaststellingsstatus: Opgeknipt uit 4210-EAG-6</t>
  </si>
  <si>
    <t>'s-Gravelandsche Polder, 's-Gravelandsche Polder - KRW Waterlichaam</t>
  </si>
  <si>
    <t>5000-EAG-2</t>
  </si>
  <si>
    <t>'t Gooi, 't Gooi - 1</t>
  </si>
  <si>
    <t>Laren</t>
  </si>
  <si>
    <t>5000-EAG-3</t>
  </si>
  <si>
    <t>'t Gooi, 't Gooi</t>
  </si>
  <si>
    <t>Blaricum</t>
  </si>
  <si>
    <t>Eemnes</t>
  </si>
  <si>
    <t>5000-EAG-4</t>
  </si>
  <si>
    <t>5000-EAG-5</t>
  </si>
  <si>
    <t>Baarn</t>
  </si>
  <si>
    <t>5000-EAG-6</t>
  </si>
  <si>
    <t>5000-EAG-8</t>
  </si>
  <si>
    <t>6000-EAG-10</t>
  </si>
  <si>
    <t>Noordzeekanaal/IJ/Amsterdamrijnkanaalboezem, afstromend naar boezem - oost</t>
  </si>
  <si>
    <t>6000-EAG-2</t>
  </si>
  <si>
    <t>Noordzeekanaal/IJ/Amsterdamrijnkanaalboezem, Nuoncentrale</t>
  </si>
  <si>
    <t>6000-EAG-3</t>
  </si>
  <si>
    <t>Noordzeekanaal/IJ/Amsterdamrijnkanaalboezem, Diemerzeedijk noord</t>
  </si>
  <si>
    <t>6000-EAG-5</t>
  </si>
  <si>
    <t>Noordzeekanaal/IJ/Amsterdamrijnkanaalboezem, hoogspanningstracé</t>
  </si>
  <si>
    <t>6000-EAG-6</t>
  </si>
  <si>
    <t>Noordzeekanaal/IJ/Amsterdamrijnkanaalboezem, haven</t>
  </si>
  <si>
    <t>6000-EAG-7</t>
  </si>
  <si>
    <t>Geen KRW open water</t>
  </si>
  <si>
    <t>6000-EAG-8</t>
  </si>
  <si>
    <t>Noordzeekanaal/IJ/Amsterdamrijnkanaalboezem, tbv drinkwater</t>
  </si>
  <si>
    <t>6000-EAG-9</t>
  </si>
  <si>
    <t>Noordzeekanaal/IJ/Amsterdamrijnkanaalboezem, afstromend naar boezem - west</t>
  </si>
  <si>
    <t>Vaststellingsstatus: Begrenzing gewijzigd, met 6000-EAG-1</t>
  </si>
  <si>
    <t>6400-EAG-1</t>
  </si>
  <si>
    <t>6400-EAG-2</t>
  </si>
  <si>
    <t>Watergraafsmeer, noord</t>
  </si>
  <si>
    <t>6440-EAG-1</t>
  </si>
  <si>
    <t>6440-EAG-2</t>
  </si>
  <si>
    <t>6440-EAG-3</t>
  </si>
  <si>
    <t>6440-EAG-4</t>
  </si>
  <si>
    <t>6450-EAG-1</t>
  </si>
  <si>
    <t>6450-EAG-3</t>
  </si>
  <si>
    <t>Aetsveldse Polder west, zuid</t>
  </si>
  <si>
    <t>6460-EAG-1</t>
  </si>
  <si>
    <t>6460-EAG-2</t>
  </si>
  <si>
    <t>Breukelen Noord, landelijk</t>
  </si>
  <si>
    <t>6480-EAG-1</t>
  </si>
  <si>
    <t>6480-EAG-2</t>
  </si>
  <si>
    <t>Hoeker- en Garstenpolder, noord</t>
  </si>
  <si>
    <t>6480-EAG-3</t>
  </si>
  <si>
    <t>Hoeker- en Garstenpolder, oost</t>
  </si>
  <si>
    <t>6530-EAG-1</t>
  </si>
  <si>
    <t>6530-EAG-2</t>
  </si>
  <si>
    <t>Bloemendalerpolder en Gemeenschapspolder Oost, langs de Vecht</t>
  </si>
  <si>
    <t>6540-EAG-1</t>
  </si>
  <si>
    <t>6540-EAG-2</t>
  </si>
  <si>
    <t>Aetsveldse Polder Oost, blokbemaling</t>
  </si>
  <si>
    <t>6550-EAG-1</t>
  </si>
  <si>
    <t>6550-EAG-2</t>
  </si>
  <si>
    <t>Polder Nijenrode, Kasteel Neijenrode en sportvelden</t>
  </si>
  <si>
    <t>Vaststellingsstatus: Grensaanpassing met 6570-EAG-1 a.g.v. oplevering Gemaal Broeckland</t>
  </si>
  <si>
    <t>Vaststellingsstatus: Grensaanpassing met 6550-EAG-2 a.g.v. oplevering Gemaal Broeckland</t>
  </si>
  <si>
    <t>7000-EAG-1</t>
  </si>
  <si>
    <t>7000-EAG-2</t>
  </si>
  <si>
    <t>Geen EAG, afstromend</t>
  </si>
  <si>
    <t>7000-EAG-3</t>
  </si>
  <si>
    <t>7100-EAG-1</t>
  </si>
  <si>
    <t>7100-EAG-2</t>
  </si>
  <si>
    <t>Huizen (west), Huizermaat</t>
  </si>
  <si>
    <t>Haarlemmermeer</t>
  </si>
  <si>
    <t>8010-EAG-1</t>
  </si>
  <si>
    <t>8010-EAG-2</t>
  </si>
  <si>
    <t>De Lange Bretten, polder</t>
  </si>
  <si>
    <t>8020-EAG-1</t>
  </si>
  <si>
    <t>8020-EAG-2</t>
  </si>
  <si>
    <t>Overbraker Binnenpolder, noord-oost</t>
  </si>
  <si>
    <t>8030-EAG-1</t>
  </si>
  <si>
    <t>8030-EAG-2</t>
  </si>
  <si>
    <t>Osdorperbinnenpolder, Geuzenveld</t>
  </si>
  <si>
    <t>8030-EAG-3</t>
  </si>
  <si>
    <t>Osdorperbinnenpolder,  De Kluut 2</t>
  </si>
  <si>
    <t>8030-EAG-4</t>
  </si>
  <si>
    <t>Osdorperbinnenpolder, VTP Tigeno en Eendracht</t>
  </si>
  <si>
    <t>8030-EAG-5</t>
  </si>
  <si>
    <t>Osdorperbinnenpolder, polder</t>
  </si>
  <si>
    <t>8030-EAG-6</t>
  </si>
  <si>
    <t>Osdorperbinnenpolder, Tom Schreurweg</t>
  </si>
  <si>
    <t>8040-EAG-1</t>
  </si>
  <si>
    <t>8040-EAG-2</t>
  </si>
  <si>
    <t>Osdorperbovenpolder, Bovensloot</t>
  </si>
  <si>
    <t>8050-EAG-1</t>
  </si>
  <si>
    <t>8050-EAG-2</t>
  </si>
  <si>
    <t>Lutkemeerpolder, polder</t>
  </si>
  <si>
    <t>8050-EAG-3</t>
  </si>
  <si>
    <t>Lutkemeerpolder, natuurgebied</t>
  </si>
  <si>
    <t>Sloterbinnen en Middelveldsepolder, Sloterplas</t>
  </si>
  <si>
    <t>8070-EAG-2</t>
  </si>
  <si>
    <t>Vaststellingsstatus: Begrenzing gewijzigd met 1000-EAG-1</t>
  </si>
  <si>
    <t>8070-EAG-3</t>
  </si>
  <si>
    <t>Sloterbinnen en Middelveldsepolder, SPP Ookmeer</t>
  </si>
  <si>
    <t>8080-EAG-1</t>
  </si>
  <si>
    <t>8080-EAG-2</t>
  </si>
  <si>
    <t>Riekerpolder, polder</t>
  </si>
  <si>
    <t>8090-EAG-1</t>
  </si>
  <si>
    <t>8090-EAG-2</t>
  </si>
  <si>
    <t>Nieuw-Sloten, Plesmanstrook</t>
  </si>
  <si>
    <t>9902-EAG-1</t>
  </si>
  <si>
    <t>c1</t>
  </si>
  <si>
    <t>c2</t>
  </si>
  <si>
    <t>r</t>
  </si>
  <si>
    <t>Som van Deel opp EAG (m²)</t>
  </si>
  <si>
    <t>(leeg)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</si>
</sst>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amily val="2"/>
    </font>
    <font>
      <sz val="10"/>
      <color rgb="FF000000"/>
      <name val="Verdana"/>
      <family val="2"/>
    </font>
    <font>
      <sz val="10"/>
      <color rgb="FF000000"/>
      <name val="Arial"/>
      <family val="2"/>
    </font>
    <font>
      <sz val="11"/>
      <color rgb="FF333333"/>
      <name val="Source Sans Pro"/>
      <family val="2"/>
    </font>
    <font>
      <sz val="9.5"/>
      <color rgb="FF00000A"/>
      <name val="Verdana"/>
      <family val="2"/>
    </font>
    <font>
      <sz val="9"/>
      <color theme="1"/>
      <name val="Verdana"/>
      <family val="2"/>
    </font>
    <font>
      <b/>
      <sz val="9"/>
      <color theme="1"/>
      <name val="Verdana"/>
      <family val="2"/>
    </font>
    <font>
      <sz val="9"/>
      <color theme="1"/>
      <name val="Arial"/>
      <family val="2"/>
    </font>
    <font>
      <b/>
      <sz val="9"/>
      <color theme="1"/>
      <name val="Arial"/>
      <family val="2"/>
    </font>
    <font>
      <b/>
      <sz val="9"/>
      <color theme="1"/>
      <name val="Arail"/>
    </font>
    <font>
      <b/>
      <sz val="14"/>
      <color theme="1"/>
      <name val="Calibri"/>
      <family val="2"/>
      <scheme val="minor"/>
    </font>
    <font>
      <b/>
      <sz val="9"/>
      <color rgb="FFFF0000"/>
      <name val="Verdana"/>
      <family val="2"/>
    </font>
    <font>
      <sz val="9"/>
      <color rgb="FFFF0000"/>
      <name val="Verdana"/>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5" fillId="0" borderId="0"/>
  </cellStyleXfs>
  <cellXfs count="50">
    <xf numFmtId="0" fontId="0" fillId="0" borderId="0" xfId="0"/>
    <xf numFmtId="0" fontId="0" fillId="0" borderId="0" xfId="0" applyFill="1"/>
    <xf numFmtId="0" fontId="14" fillId="33" borderId="0" xfId="0" applyFont="1" applyFill="1"/>
    <xf numFmtId="0" fontId="0" fillId="0" borderId="0" xfId="0" applyAlignment="1">
      <alignment wrapText="1"/>
    </xf>
    <xf numFmtId="0" fontId="20" fillId="0" borderId="0" xfId="0" applyFont="1"/>
    <xf numFmtId="0" fontId="0" fillId="0" borderId="0" xfId="0" applyFont="1"/>
    <xf numFmtId="0" fontId="0" fillId="0" borderId="0" xfId="0" quotePrefix="1" applyAlignment="1">
      <alignment horizontal="left"/>
    </xf>
    <xf numFmtId="0" fontId="16" fillId="0" borderId="0" xfId="0" applyFont="1"/>
    <xf numFmtId="0" fontId="0" fillId="0" borderId="0" xfId="0"/>
    <xf numFmtId="0" fontId="19" fillId="0" borderId="0" xfId="0" applyFont="1"/>
    <xf numFmtId="0" fontId="22" fillId="0" borderId="0" xfId="0" applyFont="1" applyAlignment="1">
      <alignment horizontal="left" vertical="center" indent="2"/>
    </xf>
    <xf numFmtId="0" fontId="22" fillId="0" borderId="0" xfId="0" applyFont="1" applyAlignment="1">
      <alignment vertical="top"/>
    </xf>
    <xf numFmtId="0" fontId="18" fillId="0" borderId="0" xfId="0" applyFont="1" applyAlignment="1">
      <alignment vertical="top"/>
    </xf>
    <xf numFmtId="0" fontId="19" fillId="0" borderId="0" xfId="0" applyFont="1" applyAlignment="1">
      <alignment vertical="top"/>
    </xf>
    <xf numFmtId="0" fontId="24" fillId="0" borderId="10" xfId="0" applyFont="1" applyBorder="1" applyAlignment="1">
      <alignment vertical="center" wrapText="1"/>
    </xf>
    <xf numFmtId="0" fontId="24" fillId="0" borderId="11" xfId="0" applyFont="1" applyBorder="1" applyAlignment="1">
      <alignment vertical="center" wrapText="1"/>
    </xf>
    <xf numFmtId="0" fontId="0" fillId="34" borderId="0" xfId="0" applyFill="1"/>
    <xf numFmtId="0" fontId="0" fillId="34" borderId="0" xfId="0" applyFill="1" applyAlignment="1">
      <alignment wrapText="1"/>
    </xf>
    <xf numFmtId="0" fontId="0" fillId="34" borderId="0" xfId="0" applyFont="1" applyFill="1"/>
    <xf numFmtId="0" fontId="0" fillId="34" borderId="0" xfId="0" applyFont="1" applyFill="1" applyAlignment="1">
      <alignment wrapText="1"/>
    </xf>
    <xf numFmtId="0" fontId="0" fillId="34" borderId="0" xfId="0" quotePrefix="1" applyFill="1" applyAlignment="1">
      <alignment horizontal="left"/>
    </xf>
    <xf numFmtId="0" fontId="0" fillId="34" borderId="0" xfId="0" quotePrefix="1" applyFont="1" applyFill="1" applyAlignment="1">
      <alignment horizontal="left"/>
    </xf>
    <xf numFmtId="0" fontId="0" fillId="34" borderId="0" xfId="0" quotePrefix="1" applyFont="1" applyFill="1" applyAlignment="1">
      <alignment horizontal="left" wrapText="1"/>
    </xf>
    <xf numFmtId="0" fontId="0" fillId="34" borderId="0" xfId="0" quotePrefix="1" applyFill="1" applyAlignment="1">
      <alignment horizontal="left" wrapText="1"/>
    </xf>
    <xf numFmtId="0" fontId="21" fillId="34" borderId="0" xfId="0" quotePrefix="1" applyFont="1" applyFill="1" applyAlignment="1">
      <alignment horizontal="left"/>
    </xf>
    <xf numFmtId="0" fontId="0" fillId="35" borderId="0" xfId="0" applyFill="1"/>
    <xf numFmtId="0" fontId="0" fillId="35" borderId="0" xfId="0" applyFont="1" applyFill="1"/>
    <xf numFmtId="0" fontId="0" fillId="35" borderId="0" xfId="0" applyFill="1" applyAlignment="1">
      <alignment wrapText="1"/>
    </xf>
    <xf numFmtId="0" fontId="0" fillId="35" borderId="0" xfId="0" applyFont="1" applyFill="1" applyAlignment="1">
      <alignment wrapText="1"/>
    </xf>
    <xf numFmtId="0" fontId="0" fillId="36" borderId="0" xfId="0" applyFill="1"/>
    <xf numFmtId="0" fontId="0" fillId="36" borderId="0" xfId="0" applyFont="1" applyFill="1"/>
    <xf numFmtId="2" fontId="0" fillId="34" borderId="0" xfId="0" applyNumberFormat="1" applyFill="1"/>
    <xf numFmtId="0" fontId="0" fillId="34" borderId="0" xfId="0" applyFill="1" applyAlignment="1">
      <alignment vertical="center"/>
    </xf>
    <xf numFmtId="0" fontId="26" fillId="0" borderId="0" xfId="42" applyFont="1"/>
    <xf numFmtId="1" fontId="27" fillId="0" borderId="0" xfId="42" applyNumberFormat="1" applyFont="1"/>
    <xf numFmtId="0" fontId="25" fillId="0" borderId="0" xfId="42"/>
    <xf numFmtId="0" fontId="25" fillId="0" borderId="0" xfId="42" applyNumberFormat="1"/>
    <xf numFmtId="0" fontId="0" fillId="0" borderId="0" xfId="0" pivotButton="1"/>
    <xf numFmtId="0" fontId="0" fillId="36" borderId="0" xfId="0" applyNumberFormat="1" applyFill="1"/>
    <xf numFmtId="0" fontId="0" fillId="36" borderId="0" xfId="0" applyNumberFormat="1" applyFont="1" applyFill="1"/>
    <xf numFmtId="0" fontId="28" fillId="0" borderId="0" xfId="0" applyFont="1"/>
    <xf numFmtId="1" fontId="0" fillId="0" borderId="0" xfId="0" applyNumberFormat="1"/>
    <xf numFmtId="0" fontId="24" fillId="0" borderId="13" xfId="0" applyFont="1" applyBorder="1" applyAlignment="1">
      <alignment vertical="center" wrapText="1"/>
    </xf>
    <xf numFmtId="0" fontId="24" fillId="0" borderId="12" xfId="0" applyFont="1" applyBorder="1" applyAlignment="1">
      <alignment vertical="center" wrapText="1"/>
    </xf>
    <xf numFmtId="0" fontId="23" fillId="0" borderId="13" xfId="0" applyFont="1" applyBorder="1" applyAlignment="1">
      <alignment vertical="center" wrapText="1"/>
    </xf>
    <xf numFmtId="0" fontId="23" fillId="0" borderId="12" xfId="0" applyFont="1" applyBorder="1" applyAlignment="1">
      <alignment vertical="center" wrapText="1"/>
    </xf>
    <xf numFmtId="0" fontId="29" fillId="0" borderId="13" xfId="0" applyFont="1" applyBorder="1" applyAlignment="1">
      <alignment vertical="center" wrapText="1"/>
    </xf>
    <xf numFmtId="0" fontId="29" fillId="0" borderId="12" xfId="0" applyFont="1" applyBorder="1" applyAlignment="1">
      <alignment vertical="center" wrapText="1"/>
    </xf>
    <xf numFmtId="0" fontId="30" fillId="0" borderId="13" xfId="0" applyFont="1" applyBorder="1" applyAlignment="1">
      <alignment vertical="center" wrapText="1"/>
    </xf>
    <xf numFmtId="0" fontId="30" fillId="0" borderId="12" xfId="0" applyFont="1" applyBorder="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2" xfId="42" xr:uid="{E3E4302B-ABDB-4461-B412-9487D0437F3E}"/>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0182/Intern/WaternetAnalyse/12%20Beheerregister/begrenzingTyperingStatusEnOppervlakken/Oppervlakken/EAG_Opp_kenmerken_202012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G_Opp_kenmerken_20201208"/>
      <sheetName val="GeenDoel"/>
    </sheetNames>
    <sheetDataSet>
      <sheetData sheetId="0">
        <row r="1">
          <cell r="A1" t="str">
            <v>GAFIDENT</v>
          </cell>
          <cell r="B1" t="str">
            <v>GAFNAAM</v>
          </cell>
          <cell r="C1" t="str">
            <v>Begindatum</v>
          </cell>
          <cell r="D1" t="str">
            <v>Einddatum</v>
          </cell>
          <cell r="E1" t="str">
            <v>KRWWaterlichaamcode</v>
          </cell>
          <cell r="F1" t="str">
            <v>KRW_SGBP3</v>
          </cell>
          <cell r="G1" t="str">
            <v>KRWmonitoringslocatie</v>
          </cell>
          <cell r="H1" t="str">
            <v>KRWmonitoringslocatie_SGBP3_oud</v>
          </cell>
          <cell r="I1" t="str">
            <v>KRWmonitoringslocatie_SGBP3</v>
          </cell>
          <cell r="J1" t="str">
            <v>SGBP3_NAAM</v>
          </cell>
        </row>
        <row r="2">
          <cell r="A2" t="str">
            <v>1000-EAG-1</v>
          </cell>
          <cell r="B2" t="str">
            <v>Stadsboezem Amsterdam, Oost</v>
          </cell>
          <cell r="C2">
            <v>20160428</v>
          </cell>
          <cell r="E2" t="str">
            <v>NL11_2_1</v>
          </cell>
          <cell r="F2" t="str">
            <v>NL11_2_1</v>
          </cell>
          <cell r="G2" t="str">
            <v>NL11_VaartenAmsterdam</v>
          </cell>
          <cell r="H2" t="str">
            <v>NL11_VaartenAmsterdam</v>
          </cell>
          <cell r="I2" t="str">
            <v>NL11_VaartenAmsterdam</v>
          </cell>
          <cell r="J2" t="str">
            <v>Vaarten Amsterdam</v>
          </cell>
        </row>
        <row r="3">
          <cell r="A3" t="str">
            <v>1000-EAG-2</v>
          </cell>
          <cell r="B3" t="str">
            <v>Stadsboezem Amsterdam, West</v>
          </cell>
          <cell r="C3">
            <v>20160428</v>
          </cell>
          <cell r="E3" t="str">
            <v>NL11_2_1</v>
          </cell>
          <cell r="F3" t="str">
            <v>NL11_2_1</v>
          </cell>
          <cell r="G3" t="str">
            <v>NL11_VaartenAmsterdam</v>
          </cell>
          <cell r="H3" t="str">
            <v>NL11_VaartenAmsterdam</v>
          </cell>
          <cell r="I3" t="str">
            <v>NL11_VaartenAmsterdam</v>
          </cell>
          <cell r="J3" t="str">
            <v>Vaarten Amsterdam</v>
          </cell>
        </row>
        <row r="4">
          <cell r="A4" t="str">
            <v>1000-EAG-3</v>
          </cell>
          <cell r="B4" t="str">
            <v>Stadsboezem Amsterdam, stad</v>
          </cell>
          <cell r="C4">
            <v>20160428</v>
          </cell>
          <cell r="E4" t="str">
            <v>NL11_2_1</v>
          </cell>
          <cell r="F4" t="str">
            <v>NL11_2_1</v>
          </cell>
          <cell r="G4" t="str">
            <v>NL11_VaartenAmsterdam</v>
          </cell>
          <cell r="H4" t="str">
            <v>NL11_VaartenAmsterdam</v>
          </cell>
          <cell r="I4" t="str">
            <v>NL11_VaartenAmsterdam</v>
          </cell>
          <cell r="J4" t="str">
            <v>Vaarten Amsterdam</v>
          </cell>
        </row>
        <row r="5">
          <cell r="A5" t="str">
            <v>1000-EAG-4</v>
          </cell>
          <cell r="B5" t="str">
            <v>Stadsboezem Amsterdam, Zeeburg</v>
          </cell>
          <cell r="C5">
            <v>20160428</v>
          </cell>
          <cell r="E5" t="str">
            <v>NL11_2_1</v>
          </cell>
          <cell r="F5" t="str">
            <v>NL11_2_1</v>
          </cell>
          <cell r="G5" t="str">
            <v>NL11_VaartenAmsterdam</v>
          </cell>
          <cell r="H5" t="str">
            <v>NL11_VaartenAmsterdam</v>
          </cell>
          <cell r="I5" t="str">
            <v>NL11_VaartenAmsterdam</v>
          </cell>
          <cell r="J5" t="str">
            <v>Vaarten Amsterdam</v>
          </cell>
        </row>
        <row r="6">
          <cell r="A6" t="str">
            <v>1010-EAG-1</v>
          </cell>
          <cell r="B6" t="str">
            <v>Erasmuspark, Erasmuspark</v>
          </cell>
          <cell r="C6">
            <v>20160428</v>
          </cell>
        </row>
        <row r="7">
          <cell r="A7" t="str">
            <v>1020-EAG-1</v>
          </cell>
          <cell r="B7" t="str">
            <v>Westerpark, Westerpark</v>
          </cell>
          <cell r="C7">
            <v>20160428</v>
          </cell>
        </row>
        <row r="8">
          <cell r="A8" t="str">
            <v>1030-EAG-1</v>
          </cell>
          <cell r="B8" t="str">
            <v>BP Huis Te Vraag, BP Huis Te Vraag</v>
          </cell>
          <cell r="C8">
            <v>20160428</v>
          </cell>
        </row>
        <row r="9">
          <cell r="A9" t="str">
            <v>1050-EAG-1</v>
          </cell>
          <cell r="B9" t="str">
            <v>SP Zuid, SP Zuid</v>
          </cell>
          <cell r="C9">
            <v>20160428</v>
          </cell>
        </row>
        <row r="10">
          <cell r="A10" t="str">
            <v>1060-EAG-1</v>
          </cell>
          <cell r="B10" t="str">
            <v>Vondelpark, Vondelpark</v>
          </cell>
          <cell r="C10">
            <v>20160428</v>
          </cell>
        </row>
        <row r="11">
          <cell r="A11" t="str">
            <v>2000-EAG-1</v>
          </cell>
          <cell r="B11" t="str">
            <v>Boezem Amstelland-West, Noord</v>
          </cell>
          <cell r="C11">
            <v>20160428</v>
          </cell>
          <cell r="E11" t="str">
            <v>NL11_2_1</v>
          </cell>
          <cell r="F11" t="str">
            <v>NL11_1_1</v>
          </cell>
          <cell r="G11" t="str">
            <v>NL11_VaartenAmsterdam</v>
          </cell>
          <cell r="H11" t="str">
            <v>NL11_Amstellandboezem</v>
          </cell>
          <cell r="I11" t="str">
            <v>NL11_Amstellandboezem</v>
          </cell>
          <cell r="J11" t="str">
            <v>Amstellandboezem</v>
          </cell>
        </row>
        <row r="12">
          <cell r="A12" t="str">
            <v>2000-EAG-2</v>
          </cell>
          <cell r="B12" t="str">
            <v>Boezem Amstelland-West, Noord-West</v>
          </cell>
          <cell r="C12">
            <v>20160428</v>
          </cell>
          <cell r="E12" t="str">
            <v>NL11_1_1</v>
          </cell>
          <cell r="F12" t="str">
            <v>NL11_1_1</v>
          </cell>
          <cell r="G12" t="str">
            <v>NL11_Amstellandboezem</v>
          </cell>
          <cell r="H12" t="str">
            <v>NL11_Amstellandboezem</v>
          </cell>
          <cell r="I12" t="str">
            <v>NL11_Amstellandboezem</v>
          </cell>
          <cell r="J12" t="str">
            <v>Amstellandboezem</v>
          </cell>
        </row>
        <row r="13">
          <cell r="A13" t="str">
            <v>2000-EAG-3</v>
          </cell>
          <cell r="B13" t="str">
            <v>Boezem Amstelland-West, Noord-Oost</v>
          </cell>
          <cell r="C13">
            <v>20160428</v>
          </cell>
          <cell r="E13" t="str">
            <v>NL11_1_1</v>
          </cell>
          <cell r="F13" t="str">
            <v>NL11_1_1</v>
          </cell>
          <cell r="G13" t="str">
            <v>NL11_Amstellandboezem</v>
          </cell>
          <cell r="H13" t="str">
            <v>NL11_Amstellandboezem</v>
          </cell>
          <cell r="I13" t="str">
            <v>NL11_Amstellandboezem</v>
          </cell>
          <cell r="J13" t="str">
            <v>Amstellandboezem</v>
          </cell>
        </row>
        <row r="14">
          <cell r="A14" t="str">
            <v>2000-EAG-4</v>
          </cell>
          <cell r="B14" t="str">
            <v>Boezem Amstelland-West, Oost</v>
          </cell>
          <cell r="C14">
            <v>20160428</v>
          </cell>
          <cell r="E14" t="str">
            <v>NL11_1_1</v>
          </cell>
          <cell r="F14" t="str">
            <v>NL11_1_1</v>
          </cell>
          <cell r="G14" t="str">
            <v>NL11_Amstellandboezem</v>
          </cell>
          <cell r="H14" t="str">
            <v>NL11_Amstellandboezem</v>
          </cell>
          <cell r="I14" t="str">
            <v>NL11_Amstellandboezem</v>
          </cell>
          <cell r="J14" t="str">
            <v>Amstellandboezem</v>
          </cell>
        </row>
        <row r="15">
          <cell r="A15" t="str">
            <v>2000-EAG-5</v>
          </cell>
          <cell r="B15" t="str">
            <v>Boezem Amstelland-West, Midden</v>
          </cell>
          <cell r="C15">
            <v>20160428</v>
          </cell>
          <cell r="E15" t="str">
            <v>NL11_1_1</v>
          </cell>
          <cell r="F15" t="str">
            <v>NL11_1_1</v>
          </cell>
          <cell r="G15" t="str">
            <v>NL11_Amstellandboezem</v>
          </cell>
          <cell r="H15" t="str">
            <v>NL11_Amstellandboezem</v>
          </cell>
          <cell r="I15" t="str">
            <v>NL11_Amstellandboezem</v>
          </cell>
          <cell r="J15" t="str">
            <v>Amstellandboezem</v>
          </cell>
        </row>
        <row r="16">
          <cell r="A16" t="str">
            <v>2000-EAG-6</v>
          </cell>
          <cell r="B16" t="str">
            <v>Boezem Amstelland-West, West</v>
          </cell>
          <cell r="C16">
            <v>20160428</v>
          </cell>
          <cell r="E16" t="str">
            <v>NL11_1_1</v>
          </cell>
          <cell r="F16" t="str">
            <v>NL11_1_1</v>
          </cell>
          <cell r="G16" t="str">
            <v>NL11_Amstellandboezem</v>
          </cell>
          <cell r="H16" t="str">
            <v>NL11_Amstellandboezem</v>
          </cell>
          <cell r="I16" t="str">
            <v>NL11_Amstellandboezem</v>
          </cell>
          <cell r="J16" t="str">
            <v>Amstellandboezem</v>
          </cell>
        </row>
        <row r="17">
          <cell r="A17" t="str">
            <v>2000-EAG-7</v>
          </cell>
          <cell r="B17" t="str">
            <v>Boezem Amstelland-West, Zuid</v>
          </cell>
          <cell r="C17">
            <v>20160428</v>
          </cell>
          <cell r="E17" t="str">
            <v>NL11_1_1</v>
          </cell>
          <cell r="F17" t="str">
            <v>NL11_1_1</v>
          </cell>
          <cell r="G17" t="str">
            <v>NL11_Amstellandboezem</v>
          </cell>
          <cell r="H17" t="str">
            <v>NL11_Amstellandboezem</v>
          </cell>
          <cell r="I17" t="str">
            <v>NL11_Amstellandboezem</v>
          </cell>
          <cell r="J17" t="str">
            <v>Amstellandboezem</v>
          </cell>
        </row>
        <row r="18">
          <cell r="A18" t="str">
            <v>2010-EAG-1</v>
          </cell>
          <cell r="B18" t="str">
            <v>Diemerpolder, Diemen-Noord</v>
          </cell>
          <cell r="C18">
            <v>20160428</v>
          </cell>
        </row>
        <row r="19">
          <cell r="A19" t="str">
            <v>2010-EAG-2</v>
          </cell>
          <cell r="B19" t="str">
            <v>Diemerpolder, Diemen</v>
          </cell>
          <cell r="C19">
            <v>20160428</v>
          </cell>
        </row>
        <row r="20">
          <cell r="A20" t="str">
            <v>2020-EAG-1</v>
          </cell>
          <cell r="B20" t="str">
            <v>Flevopark, Flevopark</v>
          </cell>
          <cell r="C20">
            <v>20160428</v>
          </cell>
        </row>
        <row r="21">
          <cell r="A21" t="str">
            <v>2030-EAG-1</v>
          </cell>
          <cell r="B21" t="str">
            <v>Sarphatipark, Sarphatipark</v>
          </cell>
          <cell r="C21">
            <v>20160428</v>
          </cell>
        </row>
        <row r="22">
          <cell r="A22" t="str">
            <v>2040-EAG-1</v>
          </cell>
          <cell r="B22" t="str">
            <v>Oosterpark, Oosterpark</v>
          </cell>
          <cell r="C22">
            <v>20160428</v>
          </cell>
        </row>
        <row r="23">
          <cell r="A23" t="str">
            <v>2050-EAG-1</v>
          </cell>
          <cell r="B23" t="str">
            <v>Atekpolder, Atekpolder</v>
          </cell>
          <cell r="C23">
            <v>20160428</v>
          </cell>
        </row>
        <row r="24">
          <cell r="A24" t="str">
            <v>2100-EAG-1</v>
          </cell>
          <cell r="B24" t="str">
            <v>Binnendijkse Buitenvelderse Polder, Binnendijkse Buitenvelderse Polder</v>
          </cell>
          <cell r="C24">
            <v>20170322</v>
          </cell>
        </row>
        <row r="25">
          <cell r="A25" t="str">
            <v>2110-EAG-1</v>
          </cell>
          <cell r="B25" t="str">
            <v>Middelpolder onder Amstelveen, bemalen gebied</v>
          </cell>
          <cell r="C25">
            <v>20170315</v>
          </cell>
          <cell r="E25" t="str">
            <v>NL11_2_6</v>
          </cell>
          <cell r="G25" t="str">
            <v>NL11_VaartenWesteramstel</v>
          </cell>
        </row>
        <row r="26">
          <cell r="A26" t="str">
            <v>2110-EAG-2</v>
          </cell>
          <cell r="B26" t="str">
            <v>Middelpolder onder Amstelveen, Amsterdamse Bos</v>
          </cell>
          <cell r="C26">
            <v>20170315</v>
          </cell>
        </row>
        <row r="27">
          <cell r="A27" t="str">
            <v>2110-EAG-3</v>
          </cell>
          <cell r="B27" t="str">
            <v>Middelpolder onder Amstelveen, Bovenland</v>
          </cell>
          <cell r="C27">
            <v>20170315</v>
          </cell>
        </row>
        <row r="28">
          <cell r="A28" t="str">
            <v>2110-EAG-4</v>
          </cell>
          <cell r="B28" t="str">
            <v>Middelpolder onder Amstelveen, Natuurgebied</v>
          </cell>
          <cell r="C28">
            <v>20170315</v>
          </cell>
        </row>
        <row r="29">
          <cell r="A29" t="str">
            <v>2110-EAG-5</v>
          </cell>
          <cell r="B29" t="str">
            <v>Middelpolder onder Amstelveen, bebouwd gebied Amstelveen</v>
          </cell>
          <cell r="C29">
            <v>20170315</v>
          </cell>
        </row>
        <row r="30">
          <cell r="A30" t="str">
            <v>2110-EAG-6</v>
          </cell>
          <cell r="B30" t="str">
            <v>Middelpolder onder Amstelveen, landelijk en sportpark</v>
          </cell>
          <cell r="C30">
            <v>20170315</v>
          </cell>
        </row>
        <row r="31">
          <cell r="A31" t="str">
            <v>2110-EAG-7</v>
          </cell>
          <cell r="B31" t="str">
            <v>Middelpolder onder Amstelveen, zuid</v>
          </cell>
          <cell r="C31">
            <v>20170315</v>
          </cell>
        </row>
        <row r="32">
          <cell r="A32" t="str">
            <v>2110-EAG-8</v>
          </cell>
          <cell r="B32" t="str">
            <v>Middelpolder onder Amstelveen, bemalen gebied - KRW Waterlichaam</v>
          </cell>
          <cell r="D32">
            <v>20191205</v>
          </cell>
          <cell r="E32" t="str">
            <v>NL11_2_6</v>
          </cell>
          <cell r="G32" t="str">
            <v>NL11_VaartenWesteramstel</v>
          </cell>
        </row>
        <row r="33">
          <cell r="A33" t="str">
            <v>2120-EAG-1</v>
          </cell>
          <cell r="B33" t="str">
            <v>Bovenkerkerpolder, landelijk</v>
          </cell>
          <cell r="C33">
            <v>20160428</v>
          </cell>
          <cell r="E33" t="str">
            <v>NL11_2_6</v>
          </cell>
          <cell r="F33" t="str">
            <v>NL11_2_8</v>
          </cell>
          <cell r="H33" t="str">
            <v>NL11_Bovenkerkerpolder</v>
          </cell>
          <cell r="I33" t="str">
            <v>NL11_Bovenkerkerpolder</v>
          </cell>
          <cell r="J33" t="str">
            <v>Bovenkerkerpolder</v>
          </cell>
        </row>
        <row r="34">
          <cell r="A34" t="str">
            <v>2120-EAG-2</v>
          </cell>
          <cell r="B34" t="str">
            <v>Bovenkerkerpolder, Amsteldijk Zuid</v>
          </cell>
          <cell r="C34">
            <v>20160428</v>
          </cell>
        </row>
        <row r="35">
          <cell r="A35" t="str">
            <v>2120-EAG-3</v>
          </cell>
          <cell r="B35" t="str">
            <v>Bovenkerkerpolder, Amstelveen</v>
          </cell>
          <cell r="C35">
            <v>20160428</v>
          </cell>
        </row>
        <row r="36">
          <cell r="A36" t="str">
            <v>2120-EAG-4</v>
          </cell>
          <cell r="B36" t="str">
            <v>Bovenkerkerpolder, landelijk- KRW Waterlichaam</v>
          </cell>
          <cell r="D36">
            <v>20191205</v>
          </cell>
          <cell r="E36" t="str">
            <v>NL11_2_6</v>
          </cell>
          <cell r="G36" t="str">
            <v>NL11_VaartenWesteramstel</v>
          </cell>
        </row>
        <row r="37">
          <cell r="A37" t="str">
            <v>2130-EAG-1</v>
          </cell>
          <cell r="B37" t="str">
            <v>Noorder Legmeerpolder, landelijk</v>
          </cell>
          <cell r="C37">
            <v>20160428</v>
          </cell>
          <cell r="E37" t="str">
            <v>NL11_2_6</v>
          </cell>
          <cell r="F37" t="str">
            <v>NL11_2_9</v>
          </cell>
          <cell r="H37" t="str">
            <v>NL11_Noorderlegmeer</v>
          </cell>
          <cell r="I37" t="str">
            <v>NL11_Noorderlegmeer</v>
          </cell>
          <cell r="J37" t="str">
            <v>Noorderlegmeer</v>
          </cell>
        </row>
        <row r="38">
          <cell r="A38" t="str">
            <v>2130-EAG-2</v>
          </cell>
          <cell r="B38" t="str">
            <v>Noorder Legmeerpolder, Bovenkerk</v>
          </cell>
          <cell r="C38">
            <v>20160428</v>
          </cell>
        </row>
        <row r="39">
          <cell r="A39" t="str">
            <v>2130-EAG-3</v>
          </cell>
          <cell r="B39" t="str">
            <v>Noorder Legmeerpolder, Uithoorn</v>
          </cell>
          <cell r="C39">
            <v>20160428</v>
          </cell>
        </row>
        <row r="40">
          <cell r="A40" t="str">
            <v>2130-EAG-4</v>
          </cell>
          <cell r="B40" t="str">
            <v>Noorder Legmeerpolder, Amstelzijde</v>
          </cell>
          <cell r="C40">
            <v>20160428</v>
          </cell>
        </row>
        <row r="41">
          <cell r="A41" t="str">
            <v>2130-EAG-5</v>
          </cell>
          <cell r="B41" t="str">
            <v>Noorder Legmeerpolder, landelijk - KRW Waterlichaam</v>
          </cell>
          <cell r="D41">
            <v>20191205</v>
          </cell>
          <cell r="E41" t="str">
            <v>NL11_2_6</v>
          </cell>
          <cell r="G41" t="str">
            <v>NL11_VaartenWesteramstel</v>
          </cell>
        </row>
        <row r="42">
          <cell r="A42" t="str">
            <v>2140-EAG-1</v>
          </cell>
          <cell r="B42" t="str">
            <v>Uithoornsche Polder, Uithoornse Polder midden</v>
          </cell>
          <cell r="C42">
            <v>20160428</v>
          </cell>
        </row>
        <row r="43">
          <cell r="A43" t="str">
            <v>2140-EAG-2</v>
          </cell>
          <cell r="B43" t="str">
            <v>Uithoornsche Polder, Uithoornse Polder zuid</v>
          </cell>
          <cell r="C43">
            <v>20160428</v>
          </cell>
        </row>
        <row r="44">
          <cell r="A44" t="str">
            <v>2140-EAG-3</v>
          </cell>
          <cell r="B44" t="str">
            <v>Uithoornsche Polder, Zijdelmeer</v>
          </cell>
          <cell r="C44">
            <v>20160428</v>
          </cell>
        </row>
        <row r="45">
          <cell r="A45" t="str">
            <v>2140-EAG-4</v>
          </cell>
          <cell r="B45" t="str">
            <v>Uithoornsche Polder, Bebouwing Uithoorn-Zuid</v>
          </cell>
          <cell r="C45">
            <v>20160428</v>
          </cell>
        </row>
        <row r="46">
          <cell r="A46" t="str">
            <v>2140-EAG-5</v>
          </cell>
          <cell r="B46" t="str">
            <v>Uithoornsche Polder, Natuurgebied Uithoorn</v>
          </cell>
          <cell r="C46">
            <v>20160428</v>
          </cell>
        </row>
        <row r="47">
          <cell r="A47" t="str">
            <v>2140-EAG-6</v>
          </cell>
          <cell r="B47" t="str">
            <v>Uithoornsche Polder, De Kwakel</v>
          </cell>
          <cell r="C47">
            <v>20160428</v>
          </cell>
        </row>
        <row r="48">
          <cell r="A48" t="str">
            <v>2150-EAG-1</v>
          </cell>
          <cell r="B48" t="str">
            <v>Zuider Legmeerpolder, waterberging</v>
          </cell>
          <cell r="C48">
            <v>20160428</v>
          </cell>
        </row>
        <row r="49">
          <cell r="A49" t="str">
            <v>2150-EAG-2</v>
          </cell>
          <cell r="B49" t="str">
            <v>Zuider Legmeerpolder, Kudelstaart</v>
          </cell>
          <cell r="C49">
            <v>20160428</v>
          </cell>
        </row>
        <row r="50">
          <cell r="A50" t="str">
            <v>2150-EAG-3</v>
          </cell>
          <cell r="B50" t="str">
            <v>Zuider Legmeerpolder, landelijk</v>
          </cell>
          <cell r="C50">
            <v>20160428</v>
          </cell>
        </row>
        <row r="51">
          <cell r="A51" t="str">
            <v>2160-EAG-1</v>
          </cell>
          <cell r="B51" t="str">
            <v>Fred Roeskestraat, Fred Roeskestraat</v>
          </cell>
          <cell r="C51">
            <v>20160428</v>
          </cell>
        </row>
        <row r="52">
          <cell r="A52" t="str">
            <v>2200-EAG-1</v>
          </cell>
          <cell r="B52" t="str">
            <v>Venserpolder (volkstuinparken), Nieuw Vredelust, Ons Lustoord en Dijkzicht</v>
          </cell>
          <cell r="C52">
            <v>20160428</v>
          </cell>
        </row>
        <row r="53">
          <cell r="A53" t="str">
            <v>2210-EAG-1</v>
          </cell>
          <cell r="B53" t="str">
            <v>Bijlmer, Bijlmer</v>
          </cell>
          <cell r="C53">
            <v>20160428</v>
          </cell>
        </row>
        <row r="54">
          <cell r="A54" t="str">
            <v>2220-EAG-1</v>
          </cell>
          <cell r="B54" t="str">
            <v>Zuid Bijlmer, Gaasperplas</v>
          </cell>
          <cell r="C54">
            <v>20160428</v>
          </cell>
          <cell r="E54" t="str">
            <v>NL11_3_2</v>
          </cell>
          <cell r="F54" t="str">
            <v>NL11_3_2</v>
          </cell>
          <cell r="G54" t="str">
            <v>NL11_Gaasperplas</v>
          </cell>
          <cell r="H54" t="str">
            <v>NL11_Gaasperplas</v>
          </cell>
          <cell r="I54" t="str">
            <v>NL11_Gaasperplas</v>
          </cell>
          <cell r="J54" t="str">
            <v>Gaasperplas</v>
          </cell>
        </row>
        <row r="55">
          <cell r="A55" t="str">
            <v>2220-EAG-2</v>
          </cell>
          <cell r="B55" t="str">
            <v>Zuid Bijlmer, Gaasperdam</v>
          </cell>
          <cell r="C55">
            <v>20160428</v>
          </cell>
        </row>
        <row r="56">
          <cell r="A56" t="str">
            <v>2220-EAG-3</v>
          </cell>
          <cell r="B56" t="str">
            <v>Zuid Bijlmer, Recreatiegebied De Hoge Dijk</v>
          </cell>
          <cell r="C56">
            <v>20160428</v>
          </cell>
        </row>
        <row r="57">
          <cell r="A57" t="str">
            <v>2220-EAG-4</v>
          </cell>
          <cell r="B57" t="str">
            <v>Zuid Bijlmer, Gaasperpark</v>
          </cell>
          <cell r="C57">
            <v>20191127</v>
          </cell>
        </row>
        <row r="58">
          <cell r="A58" t="str">
            <v>2230-EAG-1</v>
          </cell>
          <cell r="B58" t="str">
            <v>Broekzijdse Polder, landelijk</v>
          </cell>
          <cell r="C58">
            <v>20160428</v>
          </cell>
        </row>
        <row r="59">
          <cell r="A59" t="str">
            <v>2230-EAG-2</v>
          </cell>
          <cell r="B59" t="str">
            <v>Broekzijdse Polder, Abcoude</v>
          </cell>
          <cell r="C59">
            <v>20160428</v>
          </cell>
        </row>
        <row r="60">
          <cell r="A60" t="str">
            <v>2240-EAG-1</v>
          </cell>
          <cell r="B60" t="str">
            <v>Holendrechter- en Bullewijker Polder (zuid en west), zuid en west</v>
          </cell>
          <cell r="C60">
            <v>20160428</v>
          </cell>
        </row>
        <row r="61">
          <cell r="A61" t="str">
            <v>2250-EAG-1</v>
          </cell>
          <cell r="B61" t="str">
            <v>Polder de Nieuwe Bullewijk en Holendrechter- en Bullewijker Polder noord, Ouderkerkerplas</v>
          </cell>
          <cell r="C61">
            <v>20160428</v>
          </cell>
          <cell r="E61" t="str">
            <v>NL11_3_3</v>
          </cell>
          <cell r="F61" t="str">
            <v>NL11_3_3</v>
          </cell>
          <cell r="G61" t="str">
            <v>NL11_Ouderkerkerplas</v>
          </cell>
          <cell r="H61" t="str">
            <v>NL11_Ouderkerkerplas</v>
          </cell>
          <cell r="I61" t="str">
            <v>NL11_Ouderkerkerplas</v>
          </cell>
          <cell r="J61" t="str">
            <v>Ouderkerkerplas</v>
          </cell>
        </row>
        <row r="62">
          <cell r="A62" t="str">
            <v>2250-EAG-2</v>
          </cell>
          <cell r="B62" t="str">
            <v>Polder de Nieuwe Bullewijk en Holendrechter- en Bullewijker Polder noord, Korte Dwarsweg</v>
          </cell>
          <cell r="C62">
            <v>20160428</v>
          </cell>
        </row>
        <row r="63">
          <cell r="A63" t="str">
            <v>2250-EAG-3</v>
          </cell>
          <cell r="B63" t="str">
            <v>Polder de Nieuwe Bullewijk en Holendrechter- en Bullewijker Polder noord, Ouderkerk aan de Amstel</v>
          </cell>
          <cell r="C63">
            <v>20160428</v>
          </cell>
        </row>
        <row r="64">
          <cell r="A64" t="str">
            <v>2250-EAG-4</v>
          </cell>
          <cell r="B64" t="str">
            <v>Polder de Nieuwe Bullewijk en Holendrechter- en Bullewijker Polder noord, Bullewijk en AMC</v>
          </cell>
          <cell r="C64">
            <v>20160428</v>
          </cell>
        </row>
        <row r="65">
          <cell r="A65" t="str">
            <v>2250-EAG-5</v>
          </cell>
          <cell r="B65" t="str">
            <v>Polder de Nieuwe Bullewijk en Holendrechter- en Bullewijker Polder noord, golfterrein</v>
          </cell>
          <cell r="C65">
            <v>20160428</v>
          </cell>
        </row>
        <row r="66">
          <cell r="A66" t="str">
            <v>2250-EAG-6</v>
          </cell>
          <cell r="B66" t="str">
            <v>Polder de Nieuwe Bullewijk en Holendrechter- en Bullewijker Polder noord, nabij recreatiegebied</v>
          </cell>
          <cell r="C66">
            <v>20160428</v>
          </cell>
        </row>
        <row r="67">
          <cell r="A67" t="str">
            <v>2250-EAG-7</v>
          </cell>
          <cell r="B67" t="str">
            <v>Polder de Nieuwe Bullewijk en Holendrechter- en Bullewijker Polder noord, Bullewijker Polder noord</v>
          </cell>
          <cell r="C67">
            <v>20160428</v>
          </cell>
        </row>
        <row r="68">
          <cell r="A68" t="str">
            <v>2270-EAG-1</v>
          </cell>
          <cell r="B68" t="str">
            <v>Duivendrechtsepolder noord en midden</v>
          </cell>
          <cell r="C68">
            <v>20160428</v>
          </cell>
        </row>
        <row r="69">
          <cell r="A69" t="str">
            <v>2280-EAG-1</v>
          </cell>
          <cell r="B69" t="str">
            <v>Venserpolder, Venserpolder</v>
          </cell>
          <cell r="C69">
            <v>20160428</v>
          </cell>
        </row>
        <row r="70">
          <cell r="A70" t="str">
            <v>2290-EAG-1</v>
          </cell>
          <cell r="B70" t="str">
            <v>Polder De Toekomst, Polder De Toekomst</v>
          </cell>
          <cell r="C70">
            <v>20160428</v>
          </cell>
        </row>
        <row r="71">
          <cell r="A71" t="str">
            <v>2300-EAG-1</v>
          </cell>
          <cell r="B71" t="str">
            <v>Overdiemerpolder, Overdiemerpolder</v>
          </cell>
          <cell r="C71">
            <v>20160428</v>
          </cell>
        </row>
        <row r="72">
          <cell r="A72" t="str">
            <v>2310-EAG-1</v>
          </cell>
          <cell r="B72" t="str">
            <v>Gemeenschapspolder West, landelijk</v>
          </cell>
          <cell r="C72">
            <v>20160428</v>
          </cell>
        </row>
        <row r="73">
          <cell r="A73" t="str">
            <v>2310-EAG-2</v>
          </cell>
          <cell r="B73" t="str">
            <v>Gemeenschapspolder West, Driemond</v>
          </cell>
          <cell r="C73">
            <v>20160428</v>
          </cell>
        </row>
        <row r="74">
          <cell r="A74" t="str">
            <v>2330-EAG-1</v>
          </cell>
          <cell r="B74" t="str">
            <v>Baambrugge Oostzijds (west)</v>
          </cell>
          <cell r="C74">
            <v>20160428</v>
          </cell>
        </row>
        <row r="75">
          <cell r="A75" t="str">
            <v>2340-EAG-1</v>
          </cell>
          <cell r="B75" t="str">
            <v>Polder Holland en Sticht west, bemalen</v>
          </cell>
          <cell r="C75">
            <v>20170404</v>
          </cell>
        </row>
        <row r="76">
          <cell r="A76" t="str">
            <v>2340-EAG-2</v>
          </cell>
          <cell r="B76" t="str">
            <v>Polder Holland en Sticht west, Loendersloot</v>
          </cell>
          <cell r="C76">
            <v>20170404</v>
          </cell>
        </row>
        <row r="77">
          <cell r="A77" t="str">
            <v>2350-EAG-1</v>
          </cell>
          <cell r="B77" t="str">
            <v>Venserpolder (volkstuinpark Amstelglorie), Venserpolder (volkstuinpark Amstelglorie)</v>
          </cell>
          <cell r="C77">
            <v>20160428</v>
          </cell>
        </row>
        <row r="78">
          <cell r="A78" t="str">
            <v>2370-EAG-1</v>
          </cell>
          <cell r="B78" t="str">
            <v>Gemeenschapspolder West (Betlem), Gemeenschapspolder West (Betlem)</v>
          </cell>
          <cell r="C78">
            <v>20160428</v>
          </cell>
        </row>
        <row r="79">
          <cell r="A79" t="str">
            <v>2380-EAG-1</v>
          </cell>
          <cell r="B79" t="str">
            <v>Honderdsche polder west, Honderdsche polder west</v>
          </cell>
          <cell r="C79">
            <v>20170404</v>
          </cell>
        </row>
        <row r="80">
          <cell r="A80" t="str">
            <v>2400-EAG-1</v>
          </cell>
          <cell r="B80" t="str">
            <v>Polder de Rondehoep, bemalen gebied</v>
          </cell>
          <cell r="C80">
            <v>20170208</v>
          </cell>
          <cell r="E80" t="str">
            <v>NL11_2_5</v>
          </cell>
          <cell r="F80" t="str">
            <v>NL11_2_5</v>
          </cell>
          <cell r="H80" t="str">
            <v>NL11_VaartenRondeHoep</v>
          </cell>
          <cell r="I80" t="str">
            <v>NL11_VaartenRondeHoep</v>
          </cell>
          <cell r="J80" t="str">
            <v>Vaarten Ronde Hoep</v>
          </cell>
        </row>
        <row r="81">
          <cell r="A81" t="str">
            <v>2400-EAG-2</v>
          </cell>
          <cell r="B81" t="str">
            <v>Polder de Rondehoep, zuid-west</v>
          </cell>
          <cell r="C81">
            <v>20170208</v>
          </cell>
          <cell r="F81" t="str">
            <v>NL11_2_5</v>
          </cell>
          <cell r="H81" t="str">
            <v>NL11_VaartenRondeHoep</v>
          </cell>
          <cell r="I81" t="str">
            <v>NL11_VaartenRondeHoep</v>
          </cell>
          <cell r="J81" t="str">
            <v>Vaarten Ronde Hoep</v>
          </cell>
        </row>
        <row r="82">
          <cell r="A82" t="str">
            <v>2400-EAG-3</v>
          </cell>
          <cell r="B82" t="str">
            <v>Polder de Rondehoep, noord-west</v>
          </cell>
          <cell r="C82">
            <v>20170208</v>
          </cell>
          <cell r="F82" t="str">
            <v>NL11_2_5</v>
          </cell>
          <cell r="H82" t="str">
            <v>NL11_VaartenRondeHoep</v>
          </cell>
          <cell r="I82" t="str">
            <v>NL11_VaartenRondeHoep</v>
          </cell>
          <cell r="J82" t="str">
            <v>Vaarten Ronde Hoep</v>
          </cell>
        </row>
        <row r="83">
          <cell r="A83" t="str">
            <v>2400-EAG-4</v>
          </cell>
          <cell r="B83" t="str">
            <v>Polder de Rondehoep, noord-oost</v>
          </cell>
          <cell r="C83">
            <v>20170208</v>
          </cell>
          <cell r="F83" t="str">
            <v>NL11_2_5</v>
          </cell>
          <cell r="H83" t="str">
            <v>NL11_VaartenRondeHoep</v>
          </cell>
          <cell r="I83" t="str">
            <v>NL11_VaartenRondeHoep</v>
          </cell>
          <cell r="J83" t="str">
            <v>Vaarten Ronde Hoep</v>
          </cell>
        </row>
        <row r="84">
          <cell r="A84" t="str">
            <v>2400-EAG-5</v>
          </cell>
          <cell r="B84" t="str">
            <v>Polder de Rondehoep, weidevogel gebied</v>
          </cell>
          <cell r="C84">
            <v>20170208</v>
          </cell>
          <cell r="F84" t="str">
            <v>NL11_2_5</v>
          </cell>
          <cell r="H84" t="str">
            <v>NL11_VaartenRondeHoep</v>
          </cell>
          <cell r="I84" t="str">
            <v>NL11_VaartenRondeHoep</v>
          </cell>
          <cell r="J84" t="str">
            <v>Vaarten Ronde Hoep</v>
          </cell>
        </row>
        <row r="85">
          <cell r="A85" t="str">
            <v>2400-EAG-6</v>
          </cell>
          <cell r="B85" t="str">
            <v>Polder de Rondehoep,Ouderkerk aan de Amstel</v>
          </cell>
          <cell r="C85">
            <v>20170208</v>
          </cell>
        </row>
        <row r="86">
          <cell r="A86" t="str">
            <v>2400-EAG-7</v>
          </cell>
          <cell r="B86" t="str">
            <v>Polder de Rondehoep, bemalen gebied - KRW Waterlichaam</v>
          </cell>
          <cell r="D86">
            <v>20191205</v>
          </cell>
          <cell r="E86" t="str">
            <v>NL11_2_5</v>
          </cell>
          <cell r="G86" t="str">
            <v>NL11_VaartenRondeHoep</v>
          </cell>
        </row>
        <row r="87">
          <cell r="A87" t="str">
            <v>2400-EAG-8</v>
          </cell>
          <cell r="B87" t="str">
            <v>Polder de Rondehoep, noord-oost - KRW Waterlichaam</v>
          </cell>
          <cell r="D87">
            <v>20191205</v>
          </cell>
          <cell r="E87" t="str">
            <v>NL11_2_5</v>
          </cell>
          <cell r="G87" t="str">
            <v>NL11_VaartenRondeHoep</v>
          </cell>
        </row>
        <row r="88">
          <cell r="A88" t="str">
            <v>2400-EAG-9</v>
          </cell>
          <cell r="B88" t="str">
            <v>Polder de Rondehoep, weidevogel gebied - KRW Waterlichaam</v>
          </cell>
          <cell r="D88">
            <v>20191205</v>
          </cell>
          <cell r="E88" t="str">
            <v>NL11_2_5</v>
          </cell>
          <cell r="G88" t="str">
            <v>NL11_VaartenRondeHoep</v>
          </cell>
        </row>
        <row r="89">
          <cell r="A89" t="str">
            <v>2410-EAG-1</v>
          </cell>
          <cell r="B89" t="str">
            <v>Polder Waardassacker en Holendrecht, Holendrechter polder</v>
          </cell>
          <cell r="C89">
            <v>20170210</v>
          </cell>
        </row>
        <row r="90">
          <cell r="A90" t="str">
            <v>2410-EAG-2</v>
          </cell>
          <cell r="B90" t="str">
            <v>Polder Waardassacker en Holendrecht, stedelijkgebied (noord)</v>
          </cell>
          <cell r="C90">
            <v>20170210</v>
          </cell>
        </row>
        <row r="91">
          <cell r="A91" t="str">
            <v>2410-EAG-3</v>
          </cell>
          <cell r="B91" t="str">
            <v>Polder Waardassacker en Holendrecht, stedelijkgebied (zuid)</v>
          </cell>
          <cell r="C91">
            <v>20170210</v>
          </cell>
        </row>
        <row r="92">
          <cell r="A92" t="str">
            <v>2410-EAG-4</v>
          </cell>
          <cell r="B92" t="str">
            <v>Polder Waardassacker en Holendrecht, Slot polder</v>
          </cell>
          <cell r="C92">
            <v>20170210</v>
          </cell>
        </row>
        <row r="93">
          <cell r="A93" t="str">
            <v>2500-EAG-1</v>
          </cell>
          <cell r="B93" t="str">
            <v>Polder Groot Wilnis Vinkeveen, Overig</v>
          </cell>
          <cell r="C93">
            <v>20160428</v>
          </cell>
        </row>
        <row r="94">
          <cell r="A94" t="str">
            <v>2500-EAG-2</v>
          </cell>
          <cell r="B94" t="str">
            <v>Polder Groot Wilnis Vinkeveen, Reservaat Demmerik</v>
          </cell>
          <cell r="C94">
            <v>20160428</v>
          </cell>
          <cell r="E94" t="str">
            <v>NL11_8_1</v>
          </cell>
          <cell r="F94" t="str">
            <v>NL11_8_1</v>
          </cell>
          <cell r="G94" t="str">
            <v>NL11_Tussenboezema</v>
          </cell>
          <cell r="H94" t="str">
            <v>NL11_TussenboezemVinkev</v>
          </cell>
          <cell r="I94" t="str">
            <v>NL11_Tussenboezema</v>
          </cell>
          <cell r="J94" t="str">
            <v>Tussenboezem a</v>
          </cell>
        </row>
        <row r="95">
          <cell r="A95" t="str">
            <v>2500-EAG-3</v>
          </cell>
          <cell r="B95" t="str">
            <v>Polder Groot Wilnis Vinkeveen, Kleine plas</v>
          </cell>
          <cell r="C95">
            <v>20160428</v>
          </cell>
          <cell r="E95" t="str">
            <v>NL11_3_4</v>
          </cell>
          <cell r="F95" t="str">
            <v>NL11_3_4</v>
          </cell>
          <cell r="G95" t="str">
            <v>NL11_Vinkeveenseplassen</v>
          </cell>
          <cell r="H95" t="str">
            <v>NL11_VinkeveensePlassen</v>
          </cell>
          <cell r="I95" t="str">
            <v>NL11_Vinkeveenseplassen</v>
          </cell>
          <cell r="J95" t="str">
            <v>Vinkeveense plassen</v>
          </cell>
        </row>
        <row r="96">
          <cell r="A96" t="str">
            <v>2500-EAG-4</v>
          </cell>
          <cell r="B96" t="str">
            <v>Polder Groot Wilnis Vinkeveen, Zuidplas</v>
          </cell>
          <cell r="C96">
            <v>20160428</v>
          </cell>
          <cell r="E96" t="str">
            <v>NL11_3_4</v>
          </cell>
          <cell r="F96" t="str">
            <v>NL11_3_4</v>
          </cell>
          <cell r="G96" t="str">
            <v>NL11_Vinkeveenseplassen</v>
          </cell>
          <cell r="H96" t="str">
            <v>NL11_VinkeveensePlassen</v>
          </cell>
          <cell r="I96" t="str">
            <v>NL11_Vinkeveenseplassen</v>
          </cell>
          <cell r="J96" t="str">
            <v>Vinkeveense plassen</v>
          </cell>
        </row>
        <row r="97">
          <cell r="A97" t="str">
            <v>2500-EAG-5</v>
          </cell>
          <cell r="B97" t="str">
            <v>Polder Groot Wilnis Vinkeveen, Noordplas</v>
          </cell>
          <cell r="C97">
            <v>20160428</v>
          </cell>
          <cell r="E97" t="str">
            <v>NL11_3_4</v>
          </cell>
          <cell r="F97" t="str">
            <v>NL11_3_4</v>
          </cell>
          <cell r="G97" t="str">
            <v>NL11_Vinkeveenseplassen</v>
          </cell>
          <cell r="H97" t="str">
            <v>NL11_VinkeveensePlassen</v>
          </cell>
          <cell r="I97" t="str">
            <v>NL11_Vinkeveenseplassen</v>
          </cell>
          <cell r="J97" t="str">
            <v>Vinkeveense plassen</v>
          </cell>
        </row>
        <row r="98">
          <cell r="A98" t="str">
            <v>2500-EAG-6</v>
          </cell>
          <cell r="B98" t="str">
            <v>Polder Groot Wilnis Vinkeveen, Mijdrechtse  Bovenlanden</v>
          </cell>
          <cell r="C98">
            <v>20160428</v>
          </cell>
          <cell r="E98" t="str">
            <v>NL11_8_2</v>
          </cell>
          <cell r="F98" t="str">
            <v>NL11_8_3</v>
          </cell>
          <cell r="G98" t="str">
            <v>NL11_Tussenboezemb</v>
          </cell>
          <cell r="H98" t="str">
            <v>NL11_MijdrechtseBovenla</v>
          </cell>
          <cell r="I98" t="str">
            <v>NL11_MijdrechtseBovenlanden</v>
          </cell>
          <cell r="J98" t="str">
            <v>Mijdrechtse Bovenlanden</v>
          </cell>
        </row>
        <row r="99">
          <cell r="A99" t="str">
            <v>2501-EAG-1</v>
          </cell>
          <cell r="B99" t="str">
            <v>Polder Oukoop en Polder Groot Wilnis-Vinkeveen (oost), Oukoop</v>
          </cell>
          <cell r="C99">
            <v>20160428</v>
          </cell>
          <cell r="E99" t="str">
            <v>NL11_2_3</v>
          </cell>
          <cell r="F99" t="str">
            <v>NL11_2_10</v>
          </cell>
          <cell r="H99" t="str">
            <v>NL11_PolderDemmerik</v>
          </cell>
          <cell r="I99" t="str">
            <v>NL11_PolderDemmerik</v>
          </cell>
          <cell r="J99" t="str">
            <v>Polder Demmerik</v>
          </cell>
        </row>
        <row r="100">
          <cell r="A100" t="str">
            <v>2501-EAG-2</v>
          </cell>
          <cell r="B100" t="str">
            <v>Polder Oukoop en Polder Groot Wilnis-Vinkeveen (oost), Polder Demmerik</v>
          </cell>
          <cell r="C100">
            <v>20160428</v>
          </cell>
          <cell r="F100" t="str">
            <v>NL11_2_10</v>
          </cell>
          <cell r="H100" t="str">
            <v>NL11_PolderDemmerik</v>
          </cell>
          <cell r="I100" t="str">
            <v>NL11_PolderDemmerik</v>
          </cell>
          <cell r="J100" t="str">
            <v>Polder Demmerik</v>
          </cell>
        </row>
        <row r="101">
          <cell r="A101" t="str">
            <v>2501-EAG-3</v>
          </cell>
          <cell r="B101" t="str">
            <v>Polder Oukoop en Polder Groot Wilnis-Vinkeveen (oost), Polder Demmerik - KRW Waterlichaam</v>
          </cell>
          <cell r="D101">
            <v>20191205</v>
          </cell>
          <cell r="E101" t="str">
            <v>NL11_2_3</v>
          </cell>
          <cell r="G101" t="str">
            <v>NL11_VaartenRondeVenen</v>
          </cell>
        </row>
        <row r="102">
          <cell r="A102" t="str">
            <v>2502-EAG-1</v>
          </cell>
          <cell r="B102" t="str">
            <v>Polder Groot Wilnis-Vinkeveen (midden), oost</v>
          </cell>
          <cell r="C102">
            <v>20170327</v>
          </cell>
        </row>
        <row r="103">
          <cell r="A103" t="str">
            <v>2502-EAG-2</v>
          </cell>
          <cell r="B103" t="str">
            <v>Polder Groot Wilnis-Vinkeveen (midden), west</v>
          </cell>
          <cell r="C103">
            <v>20170327</v>
          </cell>
        </row>
        <row r="104">
          <cell r="A104" t="str">
            <v>2503-EAG-1</v>
          </cell>
          <cell r="B104" t="str">
            <v>Polder Wilnis-Veldzijde, Polder Wilnis-Veldzijde</v>
          </cell>
          <cell r="C104">
            <v>20170315</v>
          </cell>
        </row>
        <row r="105">
          <cell r="A105" t="str">
            <v>2504-EAG-1</v>
          </cell>
          <cell r="B105" t="str">
            <v>Polder deTweede Bedijking, Polder deTweede Bedijking</v>
          </cell>
          <cell r="C105">
            <v>20170315</v>
          </cell>
        </row>
        <row r="106">
          <cell r="A106" t="str">
            <v>2505-EAG-1</v>
          </cell>
          <cell r="B106" t="str">
            <v>Veldhuiswetering, Veldhuisweg</v>
          </cell>
          <cell r="C106">
            <v>20160428</v>
          </cell>
        </row>
        <row r="107">
          <cell r="A107" t="str">
            <v>2506-EAG-1</v>
          </cell>
          <cell r="B107" t="str">
            <v>Eilinzon, Eilinzon</v>
          </cell>
          <cell r="C107">
            <v>20160428</v>
          </cell>
        </row>
        <row r="108">
          <cell r="A108" t="str">
            <v>2510-EAG-1</v>
          </cell>
          <cell r="B108" t="str">
            <v>Groot Wilnis-Vinkeveen (zuid) en Polder Groot en Klein Oud-Aa, Heicop &amp; Geer</v>
          </cell>
          <cell r="C108">
            <v>20160428</v>
          </cell>
          <cell r="E108" t="str">
            <v>NL11_2_3</v>
          </cell>
          <cell r="F108" t="str">
            <v>NL11_2_11</v>
          </cell>
          <cell r="H108" t="str">
            <v>NL11_GrootWilnisVinkev</v>
          </cell>
          <cell r="I108" t="str">
            <v>NL11_GrootWilnis-VinkeveenZuid</v>
          </cell>
          <cell r="J108" t="str">
            <v>Groot Wilnis-Vinkeveen Zuid</v>
          </cell>
        </row>
        <row r="109">
          <cell r="A109" t="str">
            <v>2510-EAG-2</v>
          </cell>
          <cell r="B109" t="str">
            <v>Groot Wilnis-Vinkeveen (zuid) en Polder Groot en Klein Oud-Aa, Armenland</v>
          </cell>
          <cell r="C109">
            <v>20160428</v>
          </cell>
        </row>
        <row r="110">
          <cell r="A110" t="str">
            <v>2510-EAG-3</v>
          </cell>
          <cell r="B110" t="str">
            <v>Groot Wilnis-Vinkeveen (zuid) en Polder Groot en Klein Oud-Aa, Bovenland</v>
          </cell>
          <cell r="C110">
            <v>20160428</v>
          </cell>
          <cell r="F110" t="str">
            <v>NL11_2_11</v>
          </cell>
          <cell r="H110" t="str">
            <v>NL11_GrootWilnisVinkev</v>
          </cell>
          <cell r="I110" t="str">
            <v>NL11_GrootWilnis-VinkeveenZuid</v>
          </cell>
          <cell r="J110" t="str">
            <v>Groot Wilnis-Vinkeveen Zuid</v>
          </cell>
        </row>
        <row r="111">
          <cell r="A111" t="str">
            <v>2510-EAG-4</v>
          </cell>
          <cell r="B111" t="str">
            <v>Groot Wilnis-Vinkeveen (zuid) en Polder Groot en Klein Oud-Aa, Heicop &amp; Geer - KRW Waterlichaam</v>
          </cell>
          <cell r="D111">
            <v>20191205</v>
          </cell>
          <cell r="E111" t="str">
            <v>NL11_2_3</v>
          </cell>
          <cell r="G111" t="str">
            <v>NL11_VaartenRondeVenen</v>
          </cell>
        </row>
        <row r="112">
          <cell r="A112" t="str">
            <v>2510-EAG-5</v>
          </cell>
          <cell r="B112" t="str">
            <v>Groot Wilnis-Vinkeveen (zuid) en Polder Groot en Klein Oud-Aa, Bovenland - KRW Waterlichaam</v>
          </cell>
          <cell r="D112">
            <v>20191205</v>
          </cell>
          <cell r="E112" t="str">
            <v>NL11_2_3</v>
          </cell>
          <cell r="G112" t="str">
            <v>NL11_VaartenRondeVenen</v>
          </cell>
        </row>
        <row r="113">
          <cell r="A113" t="str">
            <v>2511-EAG-1</v>
          </cell>
          <cell r="B113" t="str">
            <v>Hoogwaterzone Amstelkade P1, Hoogwaterzone Amstelkade P1</v>
          </cell>
          <cell r="C113">
            <v>20160428</v>
          </cell>
        </row>
        <row r="114">
          <cell r="A114" t="str">
            <v>2512-EAG-1</v>
          </cell>
          <cell r="B114" t="str">
            <v>Hoogwaterzone Amstelkade P2, Hoogwaterzone Amstelkade P2</v>
          </cell>
          <cell r="C114">
            <v>20160428</v>
          </cell>
        </row>
        <row r="115">
          <cell r="A115" t="str">
            <v>2520-EAG-1</v>
          </cell>
          <cell r="B115" t="str">
            <v>Polder de Derde Bedijking, landelijk</v>
          </cell>
          <cell r="C115">
            <v>20170323</v>
          </cell>
        </row>
        <row r="116">
          <cell r="A116" t="str">
            <v>2520-EAG-2</v>
          </cell>
          <cell r="B116" t="str">
            <v>Polder de Derde Bedijking, stedelijk</v>
          </cell>
          <cell r="C116">
            <v>20170323</v>
          </cell>
        </row>
        <row r="117">
          <cell r="A117" t="str">
            <v>2520-EAG-3</v>
          </cell>
          <cell r="B117" t="str">
            <v>Polder de Derde Bedijking, natuur</v>
          </cell>
          <cell r="C117">
            <v>20170323</v>
          </cell>
        </row>
        <row r="118">
          <cell r="A118" t="str">
            <v>2520-EAG-4</v>
          </cell>
          <cell r="B118" t="str">
            <v>Polder de Derde Bedijking, kassen</v>
          </cell>
          <cell r="C118">
            <v>20170323</v>
          </cell>
        </row>
        <row r="119">
          <cell r="A119" t="str">
            <v>2530-EAG-1</v>
          </cell>
          <cell r="B119" t="str">
            <v>Polder de Eerste Bedijking (west), west</v>
          </cell>
          <cell r="C119">
            <v>20170315</v>
          </cell>
        </row>
        <row r="120">
          <cell r="A120" t="str">
            <v>2530-EAG-2</v>
          </cell>
          <cell r="B120" t="str">
            <v>Polder de Eerste Bedijking (west), oost</v>
          </cell>
          <cell r="C120">
            <v>20170315</v>
          </cell>
        </row>
        <row r="121">
          <cell r="A121" t="str">
            <v>2540-EAG-1</v>
          </cell>
          <cell r="B121" t="str">
            <v>Polder Groot Mijdrecht en Polder de Eerste Bedijking (oost), landelijk</v>
          </cell>
          <cell r="C121">
            <v>20170403</v>
          </cell>
          <cell r="E121" t="str">
            <v>NL11_2_7</v>
          </cell>
          <cell r="F121" t="str">
            <v>NL11_2_7</v>
          </cell>
          <cell r="H121" t="str">
            <v>NL11_VaartenGrootMijdr</v>
          </cell>
          <cell r="I121" t="str">
            <v>NL11_VaartenGrootMijdrec</v>
          </cell>
          <cell r="J121" t="str">
            <v>Vaarten Groot Mijdrecht</v>
          </cell>
        </row>
        <row r="122">
          <cell r="A122" t="str">
            <v>2540-EAG-2</v>
          </cell>
          <cell r="B122" t="str">
            <v>Polder Groot Mijdrecht en Polder de Eerste Bedijking (oost), natuurreservaat</v>
          </cell>
          <cell r="C122">
            <v>20170403</v>
          </cell>
        </row>
        <row r="123">
          <cell r="A123" t="str">
            <v>2540-EAG-3</v>
          </cell>
          <cell r="B123" t="str">
            <v>Polder Groot Mijdrecht en Polder de Eerste Bedijking (oost), Botshol West</v>
          </cell>
          <cell r="C123">
            <v>20160428</v>
          </cell>
        </row>
        <row r="124">
          <cell r="A124" t="str">
            <v>2540-EAG-4</v>
          </cell>
          <cell r="B124" t="str">
            <v>Polder Groot Mijdrecht en Polder de Eerste Bedijking (oost), stedelijk</v>
          </cell>
          <cell r="C124">
            <v>20170403</v>
          </cell>
        </row>
        <row r="125">
          <cell r="A125" t="str">
            <v>2540-EAG-5</v>
          </cell>
          <cell r="B125" t="str">
            <v>Polder Groot Mijdrecht en Polder de Eerste Bedijking (oost), Veldweg</v>
          </cell>
          <cell r="C125">
            <v>20170403</v>
          </cell>
        </row>
        <row r="126">
          <cell r="A126" t="str">
            <v>2540-EAG-6</v>
          </cell>
          <cell r="B126" t="str">
            <v>Polder Groot Mijdrecht en Polder de Eerste Bedijking (oost), landelijk - KRW Waterlichaam</v>
          </cell>
          <cell r="D126">
            <v>20191205</v>
          </cell>
          <cell r="E126" t="str">
            <v>NL11_2_7</v>
          </cell>
          <cell r="G126" t="str">
            <v>NL11_VaartenGrootMijdrec</v>
          </cell>
        </row>
        <row r="127">
          <cell r="A127" t="str">
            <v>2550-EAG-1</v>
          </cell>
          <cell r="B127" t="str">
            <v>Noorderpolder of Botshol (zuid en west), Botshol Kleine- en Groote Wije</v>
          </cell>
          <cell r="C127">
            <v>20160428</v>
          </cell>
          <cell r="E127" t="str">
            <v>NL11_7_1</v>
          </cell>
          <cell r="F127" t="str">
            <v>NL11_7_1</v>
          </cell>
          <cell r="G127" t="str">
            <v>NL11_Botshol</v>
          </cell>
          <cell r="H127" t="str">
            <v>NL11_Botshol</v>
          </cell>
          <cell r="I127" t="str">
            <v>NL11_Botshol</v>
          </cell>
          <cell r="J127" t="str">
            <v>Botshol</v>
          </cell>
        </row>
        <row r="128">
          <cell r="A128" t="str">
            <v>2550-EAG-2</v>
          </cell>
          <cell r="B128" t="str">
            <v>Noorderpolder of Botshol (zuid en west), Botshol Midden</v>
          </cell>
          <cell r="C128">
            <v>20160428</v>
          </cell>
          <cell r="E128" t="str">
            <v>NL11_7_1</v>
          </cell>
          <cell r="F128" t="str">
            <v>NL11_7_1</v>
          </cell>
          <cell r="G128" t="str">
            <v>NL11_Botshol</v>
          </cell>
          <cell r="H128" t="str">
            <v>NL11_Botshol</v>
          </cell>
          <cell r="I128" t="str">
            <v>NL11_Botshol</v>
          </cell>
          <cell r="J128" t="str">
            <v>Botshol</v>
          </cell>
        </row>
        <row r="129">
          <cell r="A129" t="str">
            <v>2550-EAG-4</v>
          </cell>
          <cell r="B129" t="str">
            <v>Noorderpolder of Botshol (zuid en west), Noorderpolder (oost)</v>
          </cell>
          <cell r="C129">
            <v>20160428</v>
          </cell>
        </row>
        <row r="130">
          <cell r="A130" t="str">
            <v>2550-EAG-5</v>
          </cell>
          <cell r="B130" t="str">
            <v>Noorderpolder of Botshol (zuid en west), Noorderpolder (west)</v>
          </cell>
          <cell r="C130">
            <v>20170213</v>
          </cell>
        </row>
        <row r="131">
          <cell r="A131" t="str">
            <v>2560-EAG-1</v>
          </cell>
          <cell r="B131" t="str">
            <v>Noorderpolder of Botshol (Nellestein), agrarisch</v>
          </cell>
          <cell r="C131">
            <v>20170317</v>
          </cell>
        </row>
        <row r="132">
          <cell r="A132" t="str">
            <v>2560-EAG-2</v>
          </cell>
          <cell r="B132" t="str">
            <v>Noorderpolder of Botshol (Nellestein), natuurgebied</v>
          </cell>
          <cell r="C132">
            <v>20170317</v>
          </cell>
        </row>
        <row r="133">
          <cell r="A133" t="str">
            <v>2570-EAG-1</v>
          </cell>
          <cell r="B133" t="str">
            <v>Baambrugge Westzijds, polder</v>
          </cell>
          <cell r="C133">
            <v>20170317</v>
          </cell>
        </row>
        <row r="134">
          <cell r="A134" t="str">
            <v>2570-EAG-2</v>
          </cell>
          <cell r="B134" t="str">
            <v>Baambrugge Westzijds, Schrobberpolder</v>
          </cell>
          <cell r="C134">
            <v>20170317</v>
          </cell>
        </row>
        <row r="135">
          <cell r="A135" t="str">
            <v>2600-EAG-1</v>
          </cell>
          <cell r="B135" t="str">
            <v>Polder Zevenhoven, bemalen gebied</v>
          </cell>
          <cell r="C135">
            <v>20170207</v>
          </cell>
          <cell r="E135" t="str">
            <v>NL11_2_4</v>
          </cell>
          <cell r="F135" t="str">
            <v>NL11_2_4</v>
          </cell>
          <cell r="H135" t="str">
            <v>NL11_VaartenZevenhoven</v>
          </cell>
          <cell r="I135" t="str">
            <v>NL11_VaartenZevenhoven</v>
          </cell>
          <cell r="J135" t="str">
            <v>Vaarten Zevenhoven</v>
          </cell>
        </row>
        <row r="136">
          <cell r="A136" t="str">
            <v>2600-EAG-10</v>
          </cell>
          <cell r="B136" t="str">
            <v>Polder Zevenhoven, bemalen gebied - KRW Waterlichaam</v>
          </cell>
          <cell r="D136">
            <v>20191205</v>
          </cell>
          <cell r="E136" t="str">
            <v>NL11_2_4</v>
          </cell>
          <cell r="G136" t="str">
            <v>NL11_VaartenZevenhoven</v>
          </cell>
        </row>
        <row r="137">
          <cell r="A137" t="str">
            <v>2600-EAG-2</v>
          </cell>
          <cell r="B137" t="str">
            <v>Polder Zevenhoven, Oude Nieuwveenseweg</v>
          </cell>
          <cell r="C137">
            <v>20170207</v>
          </cell>
        </row>
        <row r="138">
          <cell r="A138" t="str">
            <v>2600-EAG-3</v>
          </cell>
          <cell r="B138" t="str">
            <v>Polder Zevenhoven, Nieuw Amstel</v>
          </cell>
          <cell r="C138">
            <v>20170207</v>
          </cell>
        </row>
        <row r="139">
          <cell r="A139" t="str">
            <v>2600-EAG-4</v>
          </cell>
          <cell r="B139" t="str">
            <v>Polder Zevenhoven, Bloklandseweg</v>
          </cell>
          <cell r="C139">
            <v>20170207</v>
          </cell>
        </row>
        <row r="140">
          <cell r="A140" t="str">
            <v>2600-EAG-5</v>
          </cell>
          <cell r="B140" t="str">
            <v>Polder Zevenhoven, Odesssa_Driesprong_De Jonker</v>
          </cell>
          <cell r="C140">
            <v>20170207</v>
          </cell>
          <cell r="F140" t="str">
            <v>NL11_2_4</v>
          </cell>
          <cell r="H140" t="str">
            <v>NL11_VaartenZevenhoven</v>
          </cell>
          <cell r="I140" t="str">
            <v>NL11_VaartenZevenhoven</v>
          </cell>
          <cell r="J140" t="str">
            <v>Vaarten Zevenhoven</v>
          </cell>
        </row>
        <row r="141">
          <cell r="A141" t="str">
            <v>2600-EAG-6</v>
          </cell>
          <cell r="B141" t="str">
            <v>Polder Zevenhoven, Achterweg_Zeerust</v>
          </cell>
          <cell r="C141">
            <v>20170207</v>
          </cell>
          <cell r="F141" t="str">
            <v>NL11_2_4</v>
          </cell>
          <cell r="H141" t="str">
            <v>NL11_VaartenZevenhoven</v>
          </cell>
          <cell r="I141" t="str">
            <v>NL11_VaartenZevenhoven</v>
          </cell>
          <cell r="J141" t="str">
            <v>Vaarten Zevenhoven</v>
          </cell>
        </row>
        <row r="142">
          <cell r="A142" t="str">
            <v>2600-EAG-8</v>
          </cell>
          <cell r="B142" t="str">
            <v>Polder Zevenhoven, Kousmolentocht/Jonge Zevenhovenseweg</v>
          </cell>
          <cell r="C142">
            <v>20170207</v>
          </cell>
          <cell r="F142" t="str">
            <v>NL11_2_4</v>
          </cell>
          <cell r="H142" t="str">
            <v>NL11_VaartenZevenhoven</v>
          </cell>
          <cell r="I142" t="str">
            <v>NL11_VaartenZevenhoven</v>
          </cell>
          <cell r="J142" t="str">
            <v>Vaarten Zevenhoven</v>
          </cell>
        </row>
        <row r="143">
          <cell r="A143" t="str">
            <v>2600-EAG-9</v>
          </cell>
          <cell r="B143" t="str">
            <v>Polder Zevenhoven, Groene Jonker</v>
          </cell>
          <cell r="C143">
            <v>20170207</v>
          </cell>
        </row>
        <row r="144">
          <cell r="A144" t="str">
            <v>2610-EAG-1</v>
          </cell>
          <cell r="B144" t="str">
            <v>Buitendijkse Oosterpolder, Buitenwesterpolder en Blokland (noord), bemalen gebied</v>
          </cell>
          <cell r="C144">
            <v>20170207</v>
          </cell>
        </row>
        <row r="145">
          <cell r="A145" t="str">
            <v>2620-EAG-1</v>
          </cell>
          <cell r="B145" t="str">
            <v>Voordijkschepolder, Voordijkschepolder</v>
          </cell>
          <cell r="C145">
            <v>20160428</v>
          </cell>
          <cell r="E145" t="str">
            <v>NL11_8_2</v>
          </cell>
          <cell r="G145" t="str">
            <v>NL11_Tussenboezemb</v>
          </cell>
        </row>
        <row r="146">
          <cell r="A146" t="str">
            <v>2625-EAG-1</v>
          </cell>
          <cell r="B146" t="str">
            <v>Blokland, Blokland</v>
          </cell>
          <cell r="C146">
            <v>20160428</v>
          </cell>
        </row>
        <row r="147">
          <cell r="A147" t="str">
            <v>2630-EAG-1</v>
          </cell>
          <cell r="B147" t="str">
            <v>Noordse Buurt en Westveense Polder, Noordse buurt</v>
          </cell>
          <cell r="C147">
            <v>20170207</v>
          </cell>
        </row>
        <row r="148">
          <cell r="A148" t="str">
            <v>2630-EAG-2</v>
          </cell>
          <cell r="B148" t="str">
            <v>Noordse Buurt en Westveense Polder, Noordse dorp</v>
          </cell>
          <cell r="C148">
            <v>20170207</v>
          </cell>
        </row>
        <row r="149">
          <cell r="A149" t="str">
            <v>2630-EAG-3</v>
          </cell>
          <cell r="B149" t="str">
            <v>Noordse Buurt en Westveense Polder, Westveen</v>
          </cell>
          <cell r="C149">
            <v>20170207</v>
          </cell>
          <cell r="F149" t="str">
            <v>NL11_2_12</v>
          </cell>
          <cell r="H149" t="str">
            <v>NL11_Westveen</v>
          </cell>
          <cell r="I149" t="str">
            <v>NL11_Westveen</v>
          </cell>
          <cell r="J149" t="str">
            <v>Westveen</v>
          </cell>
        </row>
        <row r="150">
          <cell r="A150" t="str">
            <v>3???-EAG-1</v>
          </cell>
          <cell r="B150" t="str">
            <v>Oud-Zuilen, Oud-Zuilen</v>
          </cell>
          <cell r="C150">
            <v>20160428</v>
          </cell>
        </row>
        <row r="151">
          <cell r="A151" t="str">
            <v>3000-EAG-1</v>
          </cell>
          <cell r="B151" t="str">
            <v>Vechtboezem, Vecht</v>
          </cell>
          <cell r="D151">
            <v>20191205</v>
          </cell>
          <cell r="E151" t="str">
            <v>NL11_1_2</v>
          </cell>
          <cell r="G151" t="str">
            <v>NL11_Vecht</v>
          </cell>
        </row>
        <row r="152">
          <cell r="A152" t="str">
            <v>3000-EAG-2</v>
          </cell>
          <cell r="B152" t="str">
            <v>Vechtboezem, Vecht van Muiden tot Nigtevecht</v>
          </cell>
          <cell r="C152">
            <v>20191122</v>
          </cell>
          <cell r="E152" t="str">
            <v>NL11_1_2</v>
          </cell>
          <cell r="F152" t="str">
            <v>NL11_1_2</v>
          </cell>
          <cell r="G152" t="str">
            <v>NL11_Vecht</v>
          </cell>
          <cell r="H152" t="str">
            <v>NL11_Vecht</v>
          </cell>
          <cell r="I152" t="str">
            <v>NL11_Vecht</v>
          </cell>
          <cell r="J152" t="str">
            <v>Vecht</v>
          </cell>
        </row>
        <row r="153">
          <cell r="A153" t="str">
            <v>3000-EAG-3</v>
          </cell>
          <cell r="B153" t="str">
            <v>Vechtboezem, Vecht van Nigtevecht tot Maarssen</v>
          </cell>
          <cell r="C153">
            <v>20191122</v>
          </cell>
          <cell r="E153" t="str">
            <v>NL11_1_2</v>
          </cell>
          <cell r="F153" t="str">
            <v>NL11_1_2</v>
          </cell>
          <cell r="G153" t="str">
            <v>NL11_Vecht</v>
          </cell>
          <cell r="H153" t="str">
            <v>NL11_Vecht</v>
          </cell>
          <cell r="I153" t="str">
            <v>NL11_Vecht</v>
          </cell>
          <cell r="J153" t="str">
            <v>Vecht</v>
          </cell>
        </row>
        <row r="154">
          <cell r="A154" t="str">
            <v>3000-EAG-4</v>
          </cell>
          <cell r="B154" t="str">
            <v>Vechtboezem, Vecht van Maarssen tot Utrecht</v>
          </cell>
          <cell r="C154">
            <v>20191122</v>
          </cell>
          <cell r="E154" t="str">
            <v>NL11_1_2</v>
          </cell>
          <cell r="F154" t="str">
            <v>NL11_1_2</v>
          </cell>
          <cell r="G154" t="str">
            <v>NL11_Vecht</v>
          </cell>
          <cell r="H154" t="str">
            <v>NL11_Vecht</v>
          </cell>
          <cell r="I154" t="str">
            <v>NL11_Vecht</v>
          </cell>
          <cell r="J154" t="str">
            <v>Vecht</v>
          </cell>
        </row>
        <row r="155">
          <cell r="A155" t="str">
            <v>3000-EAG-5</v>
          </cell>
          <cell r="B155" t="str">
            <v>Vechtboezem, stedelijk gebied Maarssen</v>
          </cell>
          <cell r="C155">
            <v>20191122</v>
          </cell>
        </row>
        <row r="156">
          <cell r="A156" t="str">
            <v>3010-EAG-1</v>
          </cell>
          <cell r="B156" t="str">
            <v>Noorder- of Rietpolder (zuid), Noorder- of Rietpolder (zuid) (De Krijgsman)</v>
          </cell>
          <cell r="C156">
            <v>20160428</v>
          </cell>
        </row>
        <row r="157">
          <cell r="A157" t="str">
            <v>3020-EAG-1</v>
          </cell>
          <cell r="B157" t="str">
            <v>Noorder- of Rietpolder (De Krijgsman), landelijk</v>
          </cell>
          <cell r="C157">
            <v>20160428</v>
          </cell>
        </row>
        <row r="158">
          <cell r="A158" t="str">
            <v>3020-EAG-2</v>
          </cell>
          <cell r="B158" t="str">
            <v>Noorder- of Rietpolder (De Krijgsman), Kruitfabriek eo</v>
          </cell>
          <cell r="C158">
            <v>20160428</v>
          </cell>
        </row>
        <row r="159">
          <cell r="A159" t="str">
            <v>3040-EAG-1</v>
          </cell>
          <cell r="B159" t="str">
            <v>Bloemendalerpolder (noord), Bloemendalerpolder (noord)</v>
          </cell>
          <cell r="C159">
            <v>20160428</v>
          </cell>
        </row>
        <row r="160">
          <cell r="A160" t="str">
            <v>3050-EAG-1</v>
          </cell>
          <cell r="B160" t="str">
            <v>Gemeenschapspolder zuid-oost, Gemeenschapspolder zuid-oost</v>
          </cell>
          <cell r="C160">
            <v>20160428</v>
          </cell>
        </row>
        <row r="161">
          <cell r="A161" t="str">
            <v>3050-EAG-2</v>
          </cell>
          <cell r="B161" t="str">
            <v>Gemeenschapspolder zuid-oost, Bloemendalerpolder Weesp</v>
          </cell>
          <cell r="C161">
            <v>20160428</v>
          </cell>
        </row>
        <row r="162">
          <cell r="A162" t="str">
            <v>3070-EAG-1</v>
          </cell>
          <cell r="B162" t="str">
            <v>Holland, Sticht, Voorburg en Polder het Honderd oost, Voorburg</v>
          </cell>
          <cell r="C162">
            <v>20160428</v>
          </cell>
        </row>
        <row r="163">
          <cell r="A163" t="str">
            <v>3070-EAG-2</v>
          </cell>
          <cell r="B163" t="str">
            <v>Holland, Sticht, Voorburg en Polder het Honderd oost, Nog opknippen in  EAG's</v>
          </cell>
          <cell r="C163">
            <v>20160428</v>
          </cell>
        </row>
        <row r="164">
          <cell r="A164" t="str">
            <v>3080-EAG-1</v>
          </cell>
          <cell r="B164" t="str">
            <v>Sportcombinatie Muiden, Sportcombinatie Muiden</v>
          </cell>
          <cell r="C164">
            <v>20160428</v>
          </cell>
        </row>
        <row r="165">
          <cell r="A165" t="str">
            <v>3100-EAG-1</v>
          </cell>
          <cell r="B165" t="str">
            <v>Naardermeer, Binnenzij/Spookgat</v>
          </cell>
          <cell r="C165">
            <v>20160428</v>
          </cell>
          <cell r="E165" t="str">
            <v>NL11_4_1</v>
          </cell>
          <cell r="F165" t="str">
            <v>NL11_4_1</v>
          </cell>
          <cell r="G165" t="str">
            <v>NL11_Naardermeer</v>
          </cell>
          <cell r="H165" t="str">
            <v>NL11_Naardermeer</v>
          </cell>
          <cell r="I165" t="str">
            <v>NL11_Naardermeer</v>
          </cell>
          <cell r="J165" t="str">
            <v>Naardermeer</v>
          </cell>
        </row>
        <row r="166">
          <cell r="A166" t="str">
            <v>3100-EAG-10</v>
          </cell>
          <cell r="B166" t="str">
            <v>Naardermeer, Meerlanden</v>
          </cell>
          <cell r="C166">
            <v>20160428</v>
          </cell>
        </row>
        <row r="167">
          <cell r="A167" t="str">
            <v>3100-EAG-2</v>
          </cell>
          <cell r="B167" t="str">
            <v>Naardermeer, Groote Meer Noord</v>
          </cell>
          <cell r="C167">
            <v>20160428</v>
          </cell>
          <cell r="E167" t="str">
            <v>NL11_4_1</v>
          </cell>
          <cell r="F167" t="str">
            <v>NL11_4_1</v>
          </cell>
          <cell r="G167" t="str">
            <v>NL11_Naardermeer</v>
          </cell>
          <cell r="H167" t="str">
            <v>NL11_Naardermeer</v>
          </cell>
          <cell r="I167" t="str">
            <v>NL11_Naardermeer</v>
          </cell>
          <cell r="J167" t="str">
            <v>Naardermeer</v>
          </cell>
        </row>
        <row r="168">
          <cell r="A168" t="str">
            <v>3100-EAG-3</v>
          </cell>
          <cell r="B168" t="str">
            <v>Naardermeer, Groote Meer ZO</v>
          </cell>
          <cell r="C168">
            <v>20160428</v>
          </cell>
          <cell r="E168" t="str">
            <v>NL11_4_1</v>
          </cell>
          <cell r="F168" t="str">
            <v>NL11_4_1</v>
          </cell>
          <cell r="G168" t="str">
            <v>NL11_Naardermeer</v>
          </cell>
          <cell r="H168" t="str">
            <v>NL11_Naardermeer</v>
          </cell>
          <cell r="I168" t="str">
            <v>NL11_Naardermeer</v>
          </cell>
          <cell r="J168" t="str">
            <v>Naardermeer</v>
          </cell>
        </row>
        <row r="169">
          <cell r="A169" t="str">
            <v>3100-EAG-4</v>
          </cell>
          <cell r="B169" t="str">
            <v>Naardermeer, Veertigmorgen</v>
          </cell>
          <cell r="C169">
            <v>20160428</v>
          </cell>
          <cell r="E169" t="str">
            <v>NL11_4_1</v>
          </cell>
          <cell r="F169" t="str">
            <v>NL11_4_1</v>
          </cell>
          <cell r="G169" t="str">
            <v>NL11_Naardermeer</v>
          </cell>
          <cell r="H169" t="str">
            <v>NL11_Naardermeer</v>
          </cell>
          <cell r="I169" t="str">
            <v>NL11_Naardermeer</v>
          </cell>
          <cell r="J169" t="str">
            <v>Naardermeer</v>
          </cell>
        </row>
        <row r="170">
          <cell r="A170" t="str">
            <v>3100-EAG-5</v>
          </cell>
          <cell r="B170" t="str">
            <v>Naardermeer, Wijde- of Bovenste Blik</v>
          </cell>
          <cell r="C170">
            <v>20160428</v>
          </cell>
          <cell r="E170" t="str">
            <v>NL11_4_1</v>
          </cell>
          <cell r="F170" t="str">
            <v>NL11_4_1</v>
          </cell>
          <cell r="G170" t="str">
            <v>NL11_Naardermeer</v>
          </cell>
          <cell r="H170" t="str">
            <v>NL11_Naardermeer</v>
          </cell>
          <cell r="I170" t="str">
            <v>NL11_Naardermeer</v>
          </cell>
          <cell r="J170" t="str">
            <v>Naardermeer</v>
          </cell>
        </row>
        <row r="171">
          <cell r="A171" t="str">
            <v>3100-EAG-9</v>
          </cell>
          <cell r="B171" t="str">
            <v>Naardermeer, Kwelgebied noord</v>
          </cell>
          <cell r="C171">
            <v>20160428</v>
          </cell>
          <cell r="E171" t="str">
            <v>NL11_4_1</v>
          </cell>
          <cell r="F171" t="str">
            <v>NL11_4_1</v>
          </cell>
          <cell r="G171" t="str">
            <v>NL11_Naardermeer</v>
          </cell>
          <cell r="H171" t="str">
            <v>NL11_Naardermeer</v>
          </cell>
          <cell r="I171" t="str">
            <v>NL11_Naardermeer</v>
          </cell>
          <cell r="J171" t="str">
            <v>Naardermeer</v>
          </cell>
        </row>
        <row r="172">
          <cell r="A172" t="str">
            <v>3110-EAG-1</v>
          </cell>
          <cell r="B172" t="str">
            <v>Nieuwe Keverdijksche Polder en Hilversumse Bovenmeent, Meerlanden, Landbouw ZO</v>
          </cell>
          <cell r="C172">
            <v>20160428</v>
          </cell>
        </row>
        <row r="173">
          <cell r="A173" t="str">
            <v>3110-EAG-2</v>
          </cell>
          <cell r="B173" t="str">
            <v>Nieuwe Keverdijksche Polder en Hilversumse Bovenmeent, Hilversumse Bovenmeent</v>
          </cell>
          <cell r="C173">
            <v>20160428</v>
          </cell>
        </row>
        <row r="174">
          <cell r="A174" t="str">
            <v>3110-EAG-3</v>
          </cell>
          <cell r="B174" t="str">
            <v>Nieuwe Keverdijksche Polder en Hilversumse Bovenmeent, Nog opknippen in  EAG's</v>
          </cell>
          <cell r="C174">
            <v>20160726</v>
          </cell>
        </row>
        <row r="175">
          <cell r="A175" t="str">
            <v>3110-EAG-4</v>
          </cell>
          <cell r="B175" t="str">
            <v>Nieuwe Keverdijksche Polder en Hilversumse Bovenmeent, Aalscholverkolonie</v>
          </cell>
          <cell r="C175">
            <v>20160428</v>
          </cell>
        </row>
        <row r="176">
          <cell r="A176" t="str">
            <v>3110-EAG-5</v>
          </cell>
          <cell r="B176" t="str">
            <v>Nieuwe Keverdijksche Polder en Hilversumse Bovenmeent, Nog opknippen in  EAG's</v>
          </cell>
          <cell r="C176">
            <v>20160428</v>
          </cell>
        </row>
        <row r="177">
          <cell r="A177" t="str">
            <v>3200-EAG-1</v>
          </cell>
          <cell r="B177" t="str">
            <v>Spiegelpolder, Spiegel- en Blijkpolderplas</v>
          </cell>
          <cell r="C177">
            <v>20160428</v>
          </cell>
          <cell r="E177" t="str">
            <v>NL11_3_6</v>
          </cell>
          <cell r="F177" t="str">
            <v>NL11_3_6</v>
          </cell>
          <cell r="G177" t="str">
            <v>NL11_Spiegelplas</v>
          </cell>
          <cell r="H177" t="str">
            <v>NL11_Spiegelplas</v>
          </cell>
          <cell r="I177" t="str">
            <v>NL11_Spiegelplas</v>
          </cell>
          <cell r="J177" t="str">
            <v>Spiegelplas</v>
          </cell>
        </row>
        <row r="178">
          <cell r="A178" t="str">
            <v>3200-EAG-2</v>
          </cell>
          <cell r="B178" t="str">
            <v>Spiegelpolder, Spiegelweg</v>
          </cell>
          <cell r="C178">
            <v>20160428</v>
          </cell>
        </row>
        <row r="179">
          <cell r="A179" t="str">
            <v>3201-EAG-1</v>
          </cell>
          <cell r="B179" t="str">
            <v>Stichtsch Ankeveensche Polder, Ankeveensche Plassen SAP noord</v>
          </cell>
          <cell r="C179">
            <v>20160428</v>
          </cell>
          <cell r="E179" t="str">
            <v>NL11_6_3</v>
          </cell>
          <cell r="F179" t="str">
            <v>NL11_6_3</v>
          </cell>
          <cell r="G179" t="str">
            <v>NL11_StichtsAnkeveen</v>
          </cell>
          <cell r="H179" t="str">
            <v>NL11_StichtseAnkeveense</v>
          </cell>
          <cell r="I179" t="str">
            <v>NL11_StichtsAnkeveen</v>
          </cell>
          <cell r="J179" t="str">
            <v>Stichts Ankeveense plassen</v>
          </cell>
        </row>
        <row r="180">
          <cell r="A180" t="str">
            <v>3201-EAG-2</v>
          </cell>
          <cell r="B180" t="str">
            <v>Stichtsch Ankeveensche Polder, Ankeveensche Plassen SAP zuid</v>
          </cell>
          <cell r="C180">
            <v>20160428</v>
          </cell>
          <cell r="E180" t="str">
            <v>NL11_6_3</v>
          </cell>
          <cell r="F180" t="str">
            <v>NL11_6_3</v>
          </cell>
          <cell r="G180" t="str">
            <v>NL11_StichtsAnkeveen</v>
          </cell>
          <cell r="H180" t="str">
            <v>NL11_StichtseAnkeveense</v>
          </cell>
          <cell r="I180" t="str">
            <v>NL11_StichtsAnkeveen</v>
          </cell>
          <cell r="J180" t="str">
            <v>Stichts Ankeveense plassen</v>
          </cell>
        </row>
        <row r="181">
          <cell r="A181" t="str">
            <v>3201-EAG-3</v>
          </cell>
          <cell r="B181" t="str">
            <v>Stichtsch Ankeveensche Polder, Stichtsch Ankeveensche Polder oost</v>
          </cell>
          <cell r="C181">
            <v>20160428</v>
          </cell>
        </row>
        <row r="182">
          <cell r="A182" t="str">
            <v>3210-EAG-1</v>
          </cell>
          <cell r="B182" t="str">
            <v>Horn- en Kuyerpolder, bemalen gebied</v>
          </cell>
          <cell r="C182">
            <v>20170118</v>
          </cell>
        </row>
        <row r="183">
          <cell r="A183" t="str">
            <v>3210-EAG-2</v>
          </cell>
          <cell r="B183" t="str">
            <v>Horn- en Kuyerpolder, gestuwde gebieden</v>
          </cell>
          <cell r="C183">
            <v>20170118</v>
          </cell>
        </row>
        <row r="184">
          <cell r="A184" t="str">
            <v>3210-EAG-3</v>
          </cell>
          <cell r="B184" t="str">
            <v>Horn- en Kuyerpolder, Stedelijk gebied Nederhorst Den Berg</v>
          </cell>
          <cell r="C184">
            <v>20170118</v>
          </cell>
        </row>
        <row r="185">
          <cell r="A185" t="str">
            <v>3220-EAG-1</v>
          </cell>
          <cell r="B185" t="str">
            <v>Horstermeerpolder en Meeruiterdijksche Polder, Korremof</v>
          </cell>
          <cell r="C185">
            <v>20160428</v>
          </cell>
        </row>
        <row r="186">
          <cell r="A186" t="str">
            <v>3220-EAG-2</v>
          </cell>
          <cell r="B186" t="str">
            <v>Horstermeerpolder en Meeruiterdijksche Polder, polder</v>
          </cell>
          <cell r="C186">
            <v>20160428</v>
          </cell>
        </row>
        <row r="187">
          <cell r="A187" t="str">
            <v>3220-EAG-3</v>
          </cell>
          <cell r="B187" t="str">
            <v>Horstermeerpolder en Meeruiterdijksche Polder, Anko zuid</v>
          </cell>
          <cell r="C187">
            <v>20160428</v>
          </cell>
        </row>
        <row r="188">
          <cell r="A188" t="str">
            <v>3220-EAG-4</v>
          </cell>
          <cell r="B188" t="str">
            <v>Horstermeerpolder en Meeruiterdijksche Polder, Meeruiterdijksche Polder zuid</v>
          </cell>
          <cell r="C188">
            <v>20160428</v>
          </cell>
        </row>
        <row r="189">
          <cell r="A189" t="str">
            <v>3220-EAG-5</v>
          </cell>
          <cell r="B189" t="str">
            <v>Horstermeerpolder en Meeruiterdijksche Polder, Meeruiterdijksche Polder noord</v>
          </cell>
          <cell r="C189">
            <v>20160428</v>
          </cell>
        </row>
        <row r="190">
          <cell r="A190" t="str">
            <v>3220-EAG-6</v>
          </cell>
          <cell r="B190" t="str">
            <v>Horstermeerpolder en Meeruiterdijksche Polder, Spiegelpolder zuid</v>
          </cell>
          <cell r="C190">
            <v>20160428</v>
          </cell>
        </row>
        <row r="191">
          <cell r="A191" t="str">
            <v>3230-EAG-1</v>
          </cell>
          <cell r="B191" t="str">
            <v>Polder Kortenhoef, Het Hol/Suikerpot</v>
          </cell>
          <cell r="C191">
            <v>20160428</v>
          </cell>
          <cell r="E191" t="str">
            <v>NL11_6_4</v>
          </cell>
          <cell r="F191" t="str">
            <v>NL11_6_6</v>
          </cell>
          <cell r="G191" t="str">
            <v>NL11_Kortenhoefseplassen</v>
          </cell>
          <cell r="H191" t="str">
            <v>NL11_HetHol</v>
          </cell>
          <cell r="I191" t="str">
            <v>NL11_HetHol</v>
          </cell>
          <cell r="J191" t="str">
            <v>Het Hol</v>
          </cell>
        </row>
        <row r="192">
          <cell r="A192" t="str">
            <v>3230-EAG-2</v>
          </cell>
          <cell r="B192" t="str">
            <v>Polder Kortenhoef, Wijde Blik</v>
          </cell>
          <cell r="C192">
            <v>20160428</v>
          </cell>
          <cell r="E192" t="str">
            <v>NL11_3_7</v>
          </cell>
          <cell r="F192" t="str">
            <v>NL11_3_7</v>
          </cell>
          <cell r="G192" t="str">
            <v>NL11_WijdeBlik</v>
          </cell>
          <cell r="H192" t="str">
            <v>NL11_WijdeBlik</v>
          </cell>
          <cell r="I192" t="str">
            <v>NL11_WijdeBlik</v>
          </cell>
          <cell r="J192" t="str">
            <v>Wijde Blik</v>
          </cell>
        </row>
        <row r="193">
          <cell r="A193" t="str">
            <v>3230-EAG-3</v>
          </cell>
          <cell r="B193" t="str">
            <v>Polder Kortenhoef, Wijde Gat</v>
          </cell>
          <cell r="C193">
            <v>20160428</v>
          </cell>
          <cell r="E193" t="str">
            <v>NL11_6_4</v>
          </cell>
          <cell r="F193" t="str">
            <v>NL11_6_7</v>
          </cell>
          <cell r="G193" t="str">
            <v>NL11_Kortenhoefseplassen</v>
          </cell>
          <cell r="H193" t="str">
            <v>NL11_WijdeGat</v>
          </cell>
          <cell r="I193" t="str">
            <v>NL11_WijdeGat</v>
          </cell>
          <cell r="J193" t="str">
            <v>Wijde Gat</v>
          </cell>
        </row>
        <row r="194">
          <cell r="A194" t="str">
            <v>3230-EAG-4</v>
          </cell>
          <cell r="B194" t="str">
            <v>Polder Kortenhoef, Kortenhoef</v>
          </cell>
          <cell r="C194">
            <v>20160428</v>
          </cell>
        </row>
        <row r="195">
          <cell r="A195" t="str">
            <v>3230-EAG-5</v>
          </cell>
          <cell r="B195" t="str">
            <v>Polder Kortenhoef, Hilversumsch Kanaal plas/dras</v>
          </cell>
          <cell r="C195">
            <v>20160428</v>
          </cell>
          <cell r="E195" t="str">
            <v>NL11_6_4</v>
          </cell>
          <cell r="F195" t="str">
            <v>NL11_6_8</v>
          </cell>
          <cell r="G195" t="str">
            <v>NL11_Kortenhoefseplassen</v>
          </cell>
          <cell r="H195" t="str">
            <v>NL11_HilversumsKanaal</v>
          </cell>
          <cell r="I195" t="str">
            <v>NL11_HilversumsKanaal</v>
          </cell>
          <cell r="J195" t="str">
            <v>Hilversums Kanaal</v>
          </cell>
        </row>
        <row r="196">
          <cell r="A196" t="str">
            <v>3230-EAG-6</v>
          </cell>
          <cell r="B196" t="str">
            <v>Polder Kortenhoef, Hilversumsch Kanaal</v>
          </cell>
          <cell r="C196">
            <v>20160428</v>
          </cell>
          <cell r="E196" t="str">
            <v>NL11_6_4</v>
          </cell>
          <cell r="F196" t="str">
            <v>NL11_6_8</v>
          </cell>
          <cell r="G196" t="str">
            <v>NL11_Kortenhoefseplassen</v>
          </cell>
          <cell r="H196" t="str">
            <v>NL11_HilversumsKanaal</v>
          </cell>
          <cell r="I196" t="str">
            <v>NL11_HilversumsKanaal</v>
          </cell>
          <cell r="J196" t="str">
            <v>Hilversums Kanaal</v>
          </cell>
        </row>
        <row r="197">
          <cell r="A197" t="str">
            <v>3240-EAG-1</v>
          </cell>
          <cell r="B197" t="str">
            <v>Polder Dorssewaard, Polder Dorssewaard</v>
          </cell>
          <cell r="C197">
            <v>20160428</v>
          </cell>
        </row>
        <row r="198">
          <cell r="A198" t="str">
            <v>3250-EAG-1</v>
          </cell>
          <cell r="B198" t="str">
            <v>Vreeland (oost), Vreeland (oost)</v>
          </cell>
          <cell r="C198">
            <v>20160428</v>
          </cell>
        </row>
        <row r="199">
          <cell r="A199" t="str">
            <v>3260-EAG-1</v>
          </cell>
          <cell r="B199" t="str">
            <v>Blijkpolder, Blijkpolder</v>
          </cell>
          <cell r="C199">
            <v>20160428</v>
          </cell>
        </row>
        <row r="200">
          <cell r="A200" t="str">
            <v>3300-EAG-1</v>
          </cell>
          <cell r="B200" t="str">
            <v>Muyeveld, Loosdrechtsche Plassen</v>
          </cell>
          <cell r="C200">
            <v>20160428</v>
          </cell>
          <cell r="E200" t="str">
            <v>NL11_5_1</v>
          </cell>
          <cell r="F200" t="str">
            <v>NL11_5_5</v>
          </cell>
          <cell r="G200" t="str">
            <v>NL11_Loosdrechtseplassen</v>
          </cell>
          <cell r="H200" t="str">
            <v>NL11_LoosdrechtsePlas1</v>
          </cell>
          <cell r="I200" t="str">
            <v>NL11_LoosdrechtsePlas1tm5</v>
          </cell>
          <cell r="J200" t="str">
            <v>Loosdrechtse plassen 1tm5</v>
          </cell>
        </row>
        <row r="201">
          <cell r="A201" t="str">
            <v>3300-EAG-10</v>
          </cell>
          <cell r="B201" t="str">
            <v>Muyeveld, Weersloot</v>
          </cell>
          <cell r="D201">
            <v>20191205</v>
          </cell>
          <cell r="E201" t="str">
            <v>NL11_6_1</v>
          </cell>
          <cell r="G201" t="str">
            <v>NL11_Sterenzodden</v>
          </cell>
        </row>
        <row r="202">
          <cell r="A202" t="str">
            <v>3300-EAG-11</v>
          </cell>
          <cell r="B202" t="str">
            <v>Muyeveld, Oostenlijke Drecht</v>
          </cell>
          <cell r="D202">
            <v>20191205</v>
          </cell>
          <cell r="E202" t="str">
            <v>NL11_6_1</v>
          </cell>
          <cell r="G202" t="str">
            <v>NL11_Sterenzodden</v>
          </cell>
        </row>
        <row r="203">
          <cell r="A203" t="str">
            <v>3300-EAG-12</v>
          </cell>
          <cell r="B203" t="str">
            <v>Muyeveld, De Ster</v>
          </cell>
          <cell r="D203">
            <v>20191205</v>
          </cell>
        </row>
        <row r="204">
          <cell r="A204" t="str">
            <v>3300-EAG-13</v>
          </cell>
          <cell r="B204" t="str">
            <v>Muyeveld, Weersloot oost</v>
          </cell>
          <cell r="C204">
            <v>20190705</v>
          </cell>
          <cell r="E204" t="str">
            <v>NL11_6_1</v>
          </cell>
          <cell r="F204" t="str">
            <v>NL11_6_1</v>
          </cell>
          <cell r="G204" t="str">
            <v>NL11_Sterenzodden</v>
          </cell>
          <cell r="H204" t="str">
            <v>NL11_SterenZodden</v>
          </cell>
          <cell r="I204" t="str">
            <v>NL11_Sterenzodden</v>
          </cell>
          <cell r="J204" t="str">
            <v>Ster en zodden</v>
          </cell>
        </row>
        <row r="205">
          <cell r="A205" t="str">
            <v>3300-EAG-14</v>
          </cell>
          <cell r="B205" t="str">
            <v>Muyeveld, Weersloot west</v>
          </cell>
          <cell r="C205">
            <v>20190705</v>
          </cell>
          <cell r="E205" t="str">
            <v>NL11_6_1</v>
          </cell>
          <cell r="F205" t="str">
            <v>NL11_6_1</v>
          </cell>
          <cell r="G205" t="str">
            <v>NL11_Sterenzodden</v>
          </cell>
          <cell r="H205" t="str">
            <v>NL11_SterenZodden</v>
          </cell>
          <cell r="I205" t="str">
            <v>NL11_Sterenzodden</v>
          </cell>
          <cell r="J205" t="str">
            <v>Ster en zodden</v>
          </cell>
        </row>
        <row r="206">
          <cell r="A206" t="str">
            <v>3300-EAG-15</v>
          </cell>
          <cell r="B206" t="str">
            <v>Muyeveld, Oostelijke Drecht noord</v>
          </cell>
          <cell r="C206">
            <v>20190705</v>
          </cell>
          <cell r="E206" t="str">
            <v>NL11_6_1</v>
          </cell>
          <cell r="F206" t="str">
            <v>NL11_6_1</v>
          </cell>
          <cell r="G206" t="str">
            <v>NL11_Sterenzodden</v>
          </cell>
          <cell r="H206" t="str">
            <v>NL11_SterenZodden</v>
          </cell>
          <cell r="I206" t="str">
            <v>NL11_Sterenzodden</v>
          </cell>
          <cell r="J206" t="str">
            <v>Ster en zodden</v>
          </cell>
        </row>
        <row r="207">
          <cell r="A207" t="str">
            <v>3300-EAG-16</v>
          </cell>
          <cell r="B207" t="str">
            <v>Muyeveld, Oostelijke Drecht zuid</v>
          </cell>
          <cell r="C207">
            <v>20190705</v>
          </cell>
          <cell r="E207" t="str">
            <v>NL11_6_1</v>
          </cell>
          <cell r="F207" t="str">
            <v>NL11_6_1</v>
          </cell>
          <cell r="G207" t="str">
            <v>NL11_Sterenzodden</v>
          </cell>
          <cell r="H207" t="str">
            <v>NL11_SterenZodden</v>
          </cell>
          <cell r="I207" t="str">
            <v>NL11_Sterenzodden</v>
          </cell>
          <cell r="J207" t="str">
            <v>Ster en zodden</v>
          </cell>
        </row>
        <row r="208">
          <cell r="A208" t="str">
            <v>3300-EAG-17</v>
          </cell>
          <cell r="B208" t="str">
            <v>Muyeveld, De Ster noord</v>
          </cell>
          <cell r="C208">
            <v>20190705</v>
          </cell>
        </row>
        <row r="209">
          <cell r="A209" t="str">
            <v>3300-EAG-18</v>
          </cell>
          <cell r="B209" t="str">
            <v>Muyeveld, De Ster zuid</v>
          </cell>
          <cell r="C209">
            <v>20190705</v>
          </cell>
        </row>
        <row r="210">
          <cell r="A210" t="str">
            <v>3300-EAG-2</v>
          </cell>
          <cell r="B210" t="str">
            <v>Muyeveld, Nieuwe Polderplas</v>
          </cell>
          <cell r="C210">
            <v>20160428</v>
          </cell>
          <cell r="E210" t="str">
            <v>NL11_5_1</v>
          </cell>
          <cell r="F210" t="str">
            <v>NL11_5_5</v>
          </cell>
          <cell r="G210" t="str">
            <v>NL11_Loosdrechtseplassen</v>
          </cell>
          <cell r="H210" t="str">
            <v>NL11_LoosdrechtsePlas1</v>
          </cell>
          <cell r="I210" t="str">
            <v>NL11_LoosdrechtsePlas1tm5</v>
          </cell>
          <cell r="J210" t="str">
            <v>Loosdrechtse plassen 1tm5</v>
          </cell>
        </row>
        <row r="211">
          <cell r="A211" t="str">
            <v>3300-EAG-3</v>
          </cell>
          <cell r="B211" t="str">
            <v>Muyeveld, Kievitsbuurt noord</v>
          </cell>
          <cell r="C211">
            <v>20160428</v>
          </cell>
          <cell r="E211" t="str">
            <v>NL11_5_1</v>
          </cell>
          <cell r="F211" t="str">
            <v>NL11_5_6</v>
          </cell>
          <cell r="G211" t="str">
            <v>NL11_Loosdrechtseplassen</v>
          </cell>
          <cell r="H211" t="str">
            <v>NL11_Kievitsbuurt</v>
          </cell>
          <cell r="I211" t="str">
            <v>NL11_Kievitsbuurt</v>
          </cell>
          <cell r="J211" t="str">
            <v>Kievitsbuurt</v>
          </cell>
        </row>
        <row r="212">
          <cell r="A212" t="str">
            <v>3300-EAG-4</v>
          </cell>
          <cell r="B212" t="str">
            <v>Muyeveld, Kievitsbuurt zuid</v>
          </cell>
          <cell r="C212">
            <v>20160428</v>
          </cell>
          <cell r="E212" t="str">
            <v>NL11_5_1</v>
          </cell>
          <cell r="F212" t="str">
            <v>NL11_5_6</v>
          </cell>
          <cell r="G212" t="str">
            <v>NL11_Loosdrechtseplassen</v>
          </cell>
          <cell r="H212" t="str">
            <v>NL11_Kievitsbuurt</v>
          </cell>
          <cell r="I212" t="str">
            <v>NL11_Kievitsbuurt</v>
          </cell>
          <cell r="J212" t="str">
            <v>Kievitsbuurt</v>
          </cell>
        </row>
        <row r="213">
          <cell r="A213" t="str">
            <v>3300-EAG-5</v>
          </cell>
          <cell r="B213" t="str">
            <v>Muyeveld, Breukeleveensche of Stille Plas</v>
          </cell>
          <cell r="C213">
            <v>20160428</v>
          </cell>
          <cell r="E213" t="str">
            <v>NL11_5_1</v>
          </cell>
          <cell r="F213" t="str">
            <v>NL11_5_7</v>
          </cell>
          <cell r="G213" t="str">
            <v>NL11_Loosdrechtseplassen</v>
          </cell>
          <cell r="H213" t="str">
            <v>NL11_BreukeleveenschePl</v>
          </cell>
          <cell r="I213" t="str">
            <v>NL11_BreukeleveenschePlas</v>
          </cell>
          <cell r="J213" t="str">
            <v>Breukeleveensche plas</v>
          </cell>
        </row>
        <row r="214">
          <cell r="A214" t="str">
            <v>3300-EAG-6</v>
          </cell>
          <cell r="B214" t="str">
            <v>Muyeveld, Tienhovensche Plassen noord</v>
          </cell>
          <cell r="C214">
            <v>20160428</v>
          </cell>
          <cell r="E214" t="str">
            <v>NL11_5_1</v>
          </cell>
          <cell r="F214" t="str">
            <v>NL11_5_8</v>
          </cell>
          <cell r="G214" t="str">
            <v>NL11_Loosdrechtseplassen</v>
          </cell>
          <cell r="H214" t="str">
            <v>NL11_TienhovensePlassen</v>
          </cell>
          <cell r="I214" t="str">
            <v>NL11_TienhovensePlassen</v>
          </cell>
          <cell r="J214" t="str">
            <v>Tienhovense plassen</v>
          </cell>
        </row>
        <row r="215">
          <cell r="A215" t="str">
            <v>3300-EAG-7</v>
          </cell>
          <cell r="B215" t="str">
            <v>Muyeveld, Tienhovensche Plassen zuid</v>
          </cell>
          <cell r="C215">
            <v>20160428</v>
          </cell>
          <cell r="E215" t="str">
            <v>NL11_5_1</v>
          </cell>
          <cell r="F215" t="str">
            <v>NL11_5_8</v>
          </cell>
          <cell r="G215" t="str">
            <v>NL11_Loosdrechtseplassen</v>
          </cell>
          <cell r="H215" t="str">
            <v>NL11_TienhovensePlassen</v>
          </cell>
          <cell r="I215" t="str">
            <v>NL11_TienhovensePlassen</v>
          </cell>
          <cell r="J215" t="str">
            <v>Tienhovense plassen</v>
          </cell>
        </row>
        <row r="216">
          <cell r="A216" t="str">
            <v>3300-EAG-8</v>
          </cell>
          <cell r="B216" t="str">
            <v>Muyeveld, Vuntus</v>
          </cell>
          <cell r="C216">
            <v>20160428</v>
          </cell>
          <cell r="E216" t="str">
            <v>NL11_5_1</v>
          </cell>
          <cell r="F216" t="str">
            <v>NL11_5_9</v>
          </cell>
          <cell r="G216" t="str">
            <v>NL11_Loosdrechtseplassen</v>
          </cell>
          <cell r="H216" t="str">
            <v>NL11_Vuntus</v>
          </cell>
          <cell r="I216" t="str">
            <v>NL11_Vuntus</v>
          </cell>
          <cell r="J216" t="str">
            <v>Vuntus</v>
          </cell>
        </row>
        <row r="217">
          <cell r="A217" t="str">
            <v>3300-EAG-9</v>
          </cell>
          <cell r="B217" t="str">
            <v>Muyeveld, Kromme Rade</v>
          </cell>
          <cell r="C217">
            <v>20160428</v>
          </cell>
          <cell r="E217" t="str">
            <v>NL11_6_1</v>
          </cell>
          <cell r="F217" t="str">
            <v>NL11_6_1</v>
          </cell>
          <cell r="G217" t="str">
            <v>NL11_Sterenzodden</v>
          </cell>
          <cell r="H217" t="str">
            <v>NL11_SterenZodden</v>
          </cell>
          <cell r="I217" t="str">
            <v>NL11_Sterenzodden</v>
          </cell>
          <cell r="J217" t="str">
            <v>Ster en zodden</v>
          </cell>
        </row>
        <row r="218">
          <cell r="A218" t="str">
            <v>3301-EAG-1</v>
          </cell>
          <cell r="B218" t="str">
            <v>Gansenhoef oost, Gansenhoef</v>
          </cell>
          <cell r="C218">
            <v>20160428</v>
          </cell>
        </row>
        <row r="219">
          <cell r="A219" t="str">
            <v>3301-EAG-2</v>
          </cell>
          <cell r="B219" t="str">
            <v>Gansenhoef oost, Staatsbosbheer</v>
          </cell>
          <cell r="C219">
            <v>20160428</v>
          </cell>
        </row>
        <row r="220">
          <cell r="A220" t="str">
            <v>3302-EAG-1</v>
          </cell>
          <cell r="B220" t="str">
            <v>Oostelijke Binnenpolder van Tienhoven, overig</v>
          </cell>
          <cell r="C220">
            <v>20160428</v>
          </cell>
          <cell r="E220" t="str">
            <v>NL11_6_5</v>
          </cell>
          <cell r="F220" t="str">
            <v>NL11_6_9</v>
          </cell>
          <cell r="G220" t="str">
            <v>NL11_MolenpolderTienhove</v>
          </cell>
          <cell r="H220" t="str">
            <v>NL11_OostelijkeBinnenpo</v>
          </cell>
          <cell r="I220" t="str">
            <v>NL11_OostelijkeBinnenpolder</v>
          </cell>
          <cell r="J220" t="str">
            <v>Oostelijke Binnenpolder van Tienhoven</v>
          </cell>
        </row>
        <row r="221">
          <cell r="A221" t="str">
            <v>3302-EAG-2</v>
          </cell>
          <cell r="B221" t="str">
            <v>Oostelijke Binnenpolder van Tienhoven, petgaten</v>
          </cell>
          <cell r="C221">
            <v>20160428</v>
          </cell>
          <cell r="E221" t="str">
            <v>NL11_6_5</v>
          </cell>
          <cell r="F221" t="str">
            <v>NL11_6_9</v>
          </cell>
          <cell r="G221" t="str">
            <v>NL11_MolenpolderTienhove</v>
          </cell>
          <cell r="H221" t="str">
            <v>NL11_OostelijkeBinnenpo</v>
          </cell>
          <cell r="I221" t="str">
            <v>NL11_OostelijkeBinnenpolder</v>
          </cell>
          <cell r="J221" t="str">
            <v>Oostelijke Binnenpolder van Tienhoven</v>
          </cell>
        </row>
        <row r="222">
          <cell r="A222" t="str">
            <v>3303-EAG-1</v>
          </cell>
          <cell r="B222" t="str">
            <v>Gansenhoef west, Gansenhoef west</v>
          </cell>
          <cell r="C222">
            <v>20160428</v>
          </cell>
        </row>
        <row r="223">
          <cell r="A223" t="str">
            <v>3310-EAG-1</v>
          </cell>
          <cell r="B223" t="str">
            <v>Loenderveen (GWA), Waterleidingkanaal</v>
          </cell>
          <cell r="C223">
            <v>20160428</v>
          </cell>
        </row>
        <row r="224">
          <cell r="A224" t="str">
            <v>3310-EAG-2</v>
          </cell>
          <cell r="B224" t="str">
            <v>Loenderveen (GWA), Waterleidingplas</v>
          </cell>
          <cell r="C224">
            <v>20160428</v>
          </cell>
          <cell r="E224" t="str">
            <v>NL11_3_9</v>
          </cell>
          <cell r="F224" t="str">
            <v>NL11_3_9</v>
          </cell>
          <cell r="G224" t="str">
            <v>NL11_Waterleidingplas</v>
          </cell>
          <cell r="H224" t="str">
            <v>NL11_Waterleidingplas</v>
          </cell>
          <cell r="I224" t="str">
            <v>NL11_Waterleidingplas</v>
          </cell>
          <cell r="J224" t="str">
            <v>Waterleidingplas</v>
          </cell>
        </row>
        <row r="225">
          <cell r="A225" t="str">
            <v>3311-EAG-1</v>
          </cell>
          <cell r="B225" t="str">
            <v>Bethunepolder,</v>
          </cell>
          <cell r="C225">
            <v>20170202</v>
          </cell>
        </row>
        <row r="226">
          <cell r="A226" t="str">
            <v>3311-EAG-10</v>
          </cell>
          <cell r="B226" t="str">
            <v>Bethunepolder,</v>
          </cell>
          <cell r="C226">
            <v>20170202</v>
          </cell>
        </row>
        <row r="227">
          <cell r="A227" t="str">
            <v>3311-EAG-2</v>
          </cell>
          <cell r="B227" t="str">
            <v>Bethunepolder,</v>
          </cell>
          <cell r="C227">
            <v>20170202</v>
          </cell>
        </row>
        <row r="228">
          <cell r="A228" t="str">
            <v>3311-EAG-3</v>
          </cell>
          <cell r="B228" t="str">
            <v>Bethunepolder,</v>
          </cell>
          <cell r="C228">
            <v>20170202</v>
          </cell>
        </row>
        <row r="229">
          <cell r="A229" t="str">
            <v>3311-EAG-4</v>
          </cell>
          <cell r="B229" t="str">
            <v>Bethunepolder,</v>
          </cell>
          <cell r="C229">
            <v>20170202</v>
          </cell>
          <cell r="D229">
            <v>20191205</v>
          </cell>
        </row>
        <row r="230">
          <cell r="A230" t="str">
            <v>3311-EAG-5</v>
          </cell>
          <cell r="B230" t="str">
            <v>Bethunepolder,</v>
          </cell>
          <cell r="C230">
            <v>20170202</v>
          </cell>
        </row>
        <row r="231">
          <cell r="A231" t="str">
            <v>3311-EAG-6</v>
          </cell>
          <cell r="B231" t="str">
            <v>Bethunepolder,</v>
          </cell>
          <cell r="C231">
            <v>20170202</v>
          </cell>
        </row>
        <row r="232">
          <cell r="A232" t="str">
            <v>3311-EAG-7</v>
          </cell>
          <cell r="B232" t="str">
            <v>Bethunepolder,</v>
          </cell>
          <cell r="C232">
            <v>20170202</v>
          </cell>
        </row>
        <row r="233">
          <cell r="A233" t="str">
            <v>3311-EAG-8</v>
          </cell>
          <cell r="B233" t="str">
            <v>Bethunepolder,</v>
          </cell>
          <cell r="C233">
            <v>20170202</v>
          </cell>
        </row>
        <row r="234">
          <cell r="A234" t="str">
            <v>3311-EAG-9</v>
          </cell>
          <cell r="B234" t="str">
            <v>Bethunepolder,</v>
          </cell>
          <cell r="C234">
            <v>20170202</v>
          </cell>
        </row>
        <row r="235">
          <cell r="A235" t="str">
            <v>3320-EAG-1</v>
          </cell>
          <cell r="B235" t="str">
            <v>Loenderveen, Terra Nova landelijk noord</v>
          </cell>
          <cell r="C235">
            <v>20160428</v>
          </cell>
          <cell r="E235" t="str">
            <v>NL11_5_4</v>
          </cell>
          <cell r="F235" t="str">
            <v>NL11_5_4</v>
          </cell>
          <cell r="G235" t="str">
            <v>NL11_TerraNova</v>
          </cell>
          <cell r="H235" t="str">
            <v>NL11_TerraNova</v>
          </cell>
          <cell r="I235" t="str">
            <v>NL11_TerraNova</v>
          </cell>
          <cell r="J235" t="str">
            <v>Terra Nova</v>
          </cell>
        </row>
        <row r="236">
          <cell r="A236" t="str">
            <v>3320-EAG-2</v>
          </cell>
          <cell r="B236" t="str">
            <v>Loenderveen, Terra Nova</v>
          </cell>
          <cell r="C236">
            <v>20160428</v>
          </cell>
          <cell r="E236" t="str">
            <v>NL11_5_4</v>
          </cell>
          <cell r="F236" t="str">
            <v>NL11_5_4</v>
          </cell>
          <cell r="G236" t="str">
            <v>NL11_TerraNova</v>
          </cell>
          <cell r="H236" t="str">
            <v>NL11_TerraNova</v>
          </cell>
          <cell r="I236" t="str">
            <v>NL11_TerraNova</v>
          </cell>
          <cell r="J236" t="str">
            <v>Terra Nova</v>
          </cell>
        </row>
        <row r="237">
          <cell r="A237" t="str">
            <v>3320-EAG-3</v>
          </cell>
          <cell r="B237" t="str">
            <v>Loenderveen, Terra Nova landelijk zuid</v>
          </cell>
          <cell r="C237">
            <v>20160428</v>
          </cell>
        </row>
        <row r="238">
          <cell r="A238" t="str">
            <v>3320-EAG-4</v>
          </cell>
          <cell r="B238" t="str">
            <v>Loenderveen, Loenderveensche Plas</v>
          </cell>
          <cell r="C238">
            <v>20160428</v>
          </cell>
          <cell r="E238" t="str">
            <v>NL11_5_3</v>
          </cell>
          <cell r="F238" t="str">
            <v>NL11_5_3</v>
          </cell>
          <cell r="G238" t="str">
            <v>NL11_Loenderveenoost</v>
          </cell>
          <cell r="H238" t="str">
            <v>NL11_LoenderveenOost</v>
          </cell>
          <cell r="I238" t="str">
            <v>NL11_Loenderveenoost</v>
          </cell>
          <cell r="J238" t="str">
            <v>Loenderveen Oost</v>
          </cell>
        </row>
        <row r="239">
          <cell r="A239" t="str">
            <v>3340-EAG-1</v>
          </cell>
          <cell r="B239" t="str">
            <v>Polder Mijnden, Polder Mijnden west</v>
          </cell>
          <cell r="C239">
            <v>20160428</v>
          </cell>
        </row>
        <row r="240">
          <cell r="A240" t="str">
            <v>3340-EAG-2</v>
          </cell>
          <cell r="B240" t="str">
            <v>Polder Mijnden, Polder Mijnden oost</v>
          </cell>
          <cell r="C240">
            <v>20160428</v>
          </cell>
        </row>
        <row r="241">
          <cell r="A241" t="str">
            <v>3340-EAG-3</v>
          </cell>
          <cell r="B241" t="str">
            <v>Polder Mijnden, Staatbosbeheer</v>
          </cell>
          <cell r="C241">
            <v>20160428</v>
          </cell>
        </row>
        <row r="242">
          <cell r="A242" t="str">
            <v>3350-EAG-1</v>
          </cell>
          <cell r="B242" t="str">
            <v>Polder Breukelen-Proostdij, bemalen gebied</v>
          </cell>
          <cell r="C242">
            <v>20170214</v>
          </cell>
        </row>
        <row r="243">
          <cell r="A243" t="str">
            <v>3350-EAG-2</v>
          </cell>
          <cell r="B243" t="str">
            <v>Polder Breukelen-Proostdij, Beringde landen</v>
          </cell>
          <cell r="C243">
            <v>20170214</v>
          </cell>
        </row>
        <row r="244">
          <cell r="A244" t="str">
            <v>3360-EAG-1</v>
          </cell>
          <cell r="B244" t="str">
            <v>Polder Maarsseveen-Westbroek, Agrarisch Molenpolder</v>
          </cell>
          <cell r="C244">
            <v>20160428</v>
          </cell>
        </row>
        <row r="245">
          <cell r="A245" t="str">
            <v>3360-EAG-10</v>
          </cell>
          <cell r="B245" t="str">
            <v>Polder Maarsseveen-Westbroek, Maarsseveense Zodden</v>
          </cell>
          <cell r="C245">
            <v>20160428</v>
          </cell>
          <cell r="E245" t="str">
            <v>NL11_6_5</v>
          </cell>
          <cell r="F245" t="str">
            <v>NL11_6_10</v>
          </cell>
          <cell r="G245" t="str">
            <v>NL11_MolenpolderTienhove</v>
          </cell>
          <cell r="H245" t="str">
            <v>NL11_MaarsseveenseZodde</v>
          </cell>
          <cell r="I245" t="str">
            <v>NL11_MaarsseveenseZoddenenomgeving</v>
          </cell>
          <cell r="J245" t="str">
            <v>Maarsseveense Zodden en omgeving</v>
          </cell>
        </row>
        <row r="246">
          <cell r="A246" t="str">
            <v>3360-EAG-11</v>
          </cell>
          <cell r="B246" t="str">
            <v>Polder Maarsseveen-Westbroek, Grote Maarsseveensche Plas</v>
          </cell>
          <cell r="C246">
            <v>20160428</v>
          </cell>
          <cell r="E246" t="str">
            <v>NL11_3_8</v>
          </cell>
          <cell r="F246" t="str">
            <v>NL11_3_8</v>
          </cell>
          <cell r="G246" t="str">
            <v>NL11_GroteMaarsseveensep</v>
          </cell>
          <cell r="H246" t="str">
            <v>NL11_GroteMaarsseveense</v>
          </cell>
          <cell r="I246" t="str">
            <v>NL11_GroteMaarsseveensep</v>
          </cell>
          <cell r="J246" t="str">
            <v>Grote Maarsseveenseplas</v>
          </cell>
        </row>
        <row r="247">
          <cell r="A247" t="str">
            <v>3360-EAG-12</v>
          </cell>
          <cell r="B247" t="str">
            <v>Polder Maarsseveen-Westbroek, Nederreinsche Vaart</v>
          </cell>
          <cell r="C247">
            <v>20160428</v>
          </cell>
          <cell r="E247" t="str">
            <v>NL11_6_5</v>
          </cell>
          <cell r="G247" t="str">
            <v>NL11_MolenpolderTienhove</v>
          </cell>
        </row>
        <row r="248">
          <cell r="A248" t="str">
            <v>3360-EAG-13</v>
          </cell>
          <cell r="B248" t="str">
            <v>Polder Maarsseveen-Westbroek, Klein Molenpolder</v>
          </cell>
          <cell r="C248">
            <v>20160428</v>
          </cell>
          <cell r="E248" t="str">
            <v>NL11_6_5</v>
          </cell>
          <cell r="F248" t="str">
            <v>NL11_6_10</v>
          </cell>
          <cell r="G248" t="str">
            <v>NL11_MolenpolderTienhove</v>
          </cell>
          <cell r="H248" t="str">
            <v>NL11_MaarsseveenseZodde</v>
          </cell>
          <cell r="I248" t="str">
            <v>NL11_MaarsseveenseZoddenenomgeving</v>
          </cell>
          <cell r="J248" t="str">
            <v>Maarsseveense Zodden en omgeving</v>
          </cell>
        </row>
        <row r="249">
          <cell r="A249" t="str">
            <v>3360-EAG-14</v>
          </cell>
          <cell r="B249" t="str">
            <v>Polder Maarsseveen-Westbroek, Taartpunt Zodden</v>
          </cell>
          <cell r="C249">
            <v>20160428</v>
          </cell>
          <cell r="E249" t="str">
            <v>NL11_6_5</v>
          </cell>
          <cell r="F249" t="str">
            <v>NL11_6_10</v>
          </cell>
          <cell r="G249" t="str">
            <v>NL11_MolenpolderTienhove</v>
          </cell>
          <cell r="H249" t="str">
            <v>NL11_MaarsseveenseZodde</v>
          </cell>
          <cell r="I249" t="str">
            <v>NL11_MaarsseveenseZoddenenomgeving</v>
          </cell>
          <cell r="J249" t="str">
            <v>Maarsseveense Zodden en omgeving</v>
          </cell>
        </row>
        <row r="250">
          <cell r="A250" t="str">
            <v>3360-EAG-15</v>
          </cell>
          <cell r="B250" t="str">
            <v>Polder Maarsseveen-Westbroek, Taartpunt</v>
          </cell>
          <cell r="C250">
            <v>20160428</v>
          </cell>
        </row>
        <row r="251">
          <cell r="A251" t="str">
            <v>3360-EAG-16</v>
          </cell>
          <cell r="B251" t="str">
            <v>Polder Maarsseveen-Westbroek, Molenpolder Natuurreservaat</v>
          </cell>
          <cell r="C251">
            <v>20160428</v>
          </cell>
          <cell r="E251" t="str">
            <v>NL11_6_5</v>
          </cell>
          <cell r="F251" t="str">
            <v>NL11_6_11</v>
          </cell>
          <cell r="G251" t="str">
            <v>NL11_MolenpolderTienhove</v>
          </cell>
          <cell r="H251" t="str">
            <v>NL11_MolenpolderenWest</v>
          </cell>
          <cell r="I251" t="str">
            <v>NL11_MolenpolderenWestbroek</v>
          </cell>
          <cell r="J251" t="str">
            <v>Molenpolder en Westbroek</v>
          </cell>
        </row>
        <row r="252">
          <cell r="A252" t="str">
            <v>3360-EAG-17</v>
          </cell>
          <cell r="B252" t="str">
            <v>Polder Maarsseveen-Westbroek, Westbroekse Zodden</v>
          </cell>
          <cell r="C252">
            <v>20160428</v>
          </cell>
          <cell r="E252" t="str">
            <v>NL11_6_5</v>
          </cell>
          <cell r="F252" t="str">
            <v>NL11_6_11</v>
          </cell>
          <cell r="G252" t="str">
            <v>NL11_MolenpolderTienhove</v>
          </cell>
          <cell r="H252" t="str">
            <v>NL11_MolenpolderenWest</v>
          </cell>
          <cell r="I252" t="str">
            <v>NL11_MolenpolderenWestbroek</v>
          </cell>
          <cell r="J252" t="str">
            <v>Molenpolder en Westbroek</v>
          </cell>
        </row>
        <row r="253">
          <cell r="A253" t="str">
            <v>3360-EAG-18</v>
          </cell>
          <cell r="B253" t="str">
            <v>Polder Maarsseveen-Westbroek, Polder het Huis te Hart</v>
          </cell>
          <cell r="C253">
            <v>20160428</v>
          </cell>
        </row>
        <row r="254">
          <cell r="A254" t="str">
            <v>3360-EAG-19</v>
          </cell>
          <cell r="B254" t="str">
            <v>Polder Maarsseveen-Westbroek, Taartpunt noord</v>
          </cell>
          <cell r="C254">
            <v>20180605</v>
          </cell>
          <cell r="E254" t="str">
            <v>NL11_6_5</v>
          </cell>
          <cell r="F254" t="str">
            <v>NL11_6_9</v>
          </cell>
          <cell r="G254" t="str">
            <v>NL11_MolenpolderTienhove</v>
          </cell>
          <cell r="H254" t="str">
            <v>NL11_OostelijkeBinnenpo</v>
          </cell>
          <cell r="I254" t="str">
            <v>NL11_OostelijkeBinnenpolder</v>
          </cell>
          <cell r="J254" t="str">
            <v>Oostelijke Binnenpolder van Tienhoven</v>
          </cell>
        </row>
        <row r="255">
          <cell r="A255" t="str">
            <v>3360-EAG-2</v>
          </cell>
          <cell r="B255" t="str">
            <v>Polder Maarsseveen-Westbroek, Polder Buitenweg</v>
          </cell>
          <cell r="C255">
            <v>20160428</v>
          </cell>
        </row>
        <row r="256">
          <cell r="A256" t="str">
            <v>3360-EAG-3</v>
          </cell>
          <cell r="B256" t="str">
            <v>Polder Maarsseveen-Westbroek, Zogwetering</v>
          </cell>
          <cell r="C256">
            <v>20160428</v>
          </cell>
        </row>
        <row r="257">
          <cell r="A257" t="str">
            <v>3360-EAG-4</v>
          </cell>
          <cell r="B257" t="str">
            <v>Polder Maarsseveen-Westbroek, Wilgenplas</v>
          </cell>
          <cell r="C257">
            <v>20160428</v>
          </cell>
        </row>
        <row r="258">
          <cell r="A258" t="str">
            <v>3360-EAG-5</v>
          </cell>
          <cell r="B258" t="str">
            <v>Polder Maarsseveen-Westbroek, rond Kleine Maarsseveensche Plas</v>
          </cell>
          <cell r="C258">
            <v>20160428</v>
          </cell>
        </row>
        <row r="259">
          <cell r="A259" t="str">
            <v>3360-EAG-6</v>
          </cell>
          <cell r="B259" t="str">
            <v>Polder Maarsseveen-Westbroek, Kassen</v>
          </cell>
          <cell r="C259">
            <v>20160428</v>
          </cell>
        </row>
        <row r="260">
          <cell r="A260" t="str">
            <v>3360-EAG-7</v>
          </cell>
          <cell r="B260" t="str">
            <v>Polder Maarsseveen-Westbroek, Volkstuinen</v>
          </cell>
          <cell r="C260">
            <v>20160428</v>
          </cell>
        </row>
        <row r="261">
          <cell r="A261" t="str">
            <v>3360-EAG-8</v>
          </cell>
          <cell r="B261" t="str">
            <v>Polder Maarsseveen-Westbroek, Oud tuinbouwgebied</v>
          </cell>
          <cell r="C261">
            <v>20160428</v>
          </cell>
        </row>
        <row r="262">
          <cell r="A262" t="str">
            <v>3360-EAG-9</v>
          </cell>
          <cell r="B262" t="str">
            <v>Polder Maarsseveen-Westbroek, Kleine Maarsseveensche Plas</v>
          </cell>
          <cell r="C262">
            <v>20160428</v>
          </cell>
        </row>
        <row r="263">
          <cell r="A263" t="str">
            <v>3370-EAG-1</v>
          </cell>
          <cell r="B263" t="str">
            <v>Polder Achtienhoven, Gagelweg/Kooidijk</v>
          </cell>
          <cell r="C263">
            <v>20160428</v>
          </cell>
        </row>
        <row r="264">
          <cell r="A264" t="str">
            <v>3370-EAG-2</v>
          </cell>
          <cell r="B264" t="str">
            <v>Polder Achtienhoven, Gagelbos</v>
          </cell>
          <cell r="C264">
            <v>20160428</v>
          </cell>
        </row>
        <row r="265">
          <cell r="A265" t="str">
            <v>3370-EAG-3</v>
          </cell>
          <cell r="B265" t="str">
            <v>Polder Achtienhoven, Kerkeindse Polder</v>
          </cell>
          <cell r="C265">
            <v>20160428</v>
          </cell>
        </row>
        <row r="266">
          <cell r="A266" t="str">
            <v>3370-EAG-4</v>
          </cell>
          <cell r="B266" t="str">
            <v>Polder Achtienhoven,  Het Achteraf</v>
          </cell>
          <cell r="C266">
            <v>20160428</v>
          </cell>
        </row>
        <row r="267">
          <cell r="A267" t="str">
            <v>3370-EAG-5</v>
          </cell>
          <cell r="B267" t="str">
            <v>Polder Achtienhoven,  Korssesteeg</v>
          </cell>
          <cell r="C267">
            <v>20160428</v>
          </cell>
        </row>
        <row r="268">
          <cell r="A268" t="str">
            <v>4000-EAG-1</v>
          </cell>
          <cell r="B268" t="str">
            <v>'s-Gravelandsche vaartboezem,  's-Gravelandsche Vaart</v>
          </cell>
          <cell r="C268">
            <v>20160428</v>
          </cell>
          <cell r="E268" t="str">
            <v>NL11_2_2</v>
          </cell>
          <cell r="F268" t="str">
            <v>NL11_2_2</v>
          </cell>
          <cell r="G268" t="str">
            <v>NL11_VaartenVechtstreek</v>
          </cell>
          <cell r="H268" t="str">
            <v>NL11_VaartenVechtstreek</v>
          </cell>
          <cell r="I268" t="str">
            <v>NL11_VaartenVechtstreek</v>
          </cell>
          <cell r="J268" t="str">
            <v>Vaarten Vechtstreek</v>
          </cell>
        </row>
        <row r="269">
          <cell r="A269" t="str">
            <v>4000-EAG-2</v>
          </cell>
          <cell r="B269" t="str">
            <v>'s-Gravelandsche vaartboezem, Cruijsbergen</v>
          </cell>
          <cell r="C269">
            <v>20160428</v>
          </cell>
          <cell r="E269" t="str">
            <v>NL11_2_2</v>
          </cell>
          <cell r="G269" t="str">
            <v>NL11_VaartenVechtstreek</v>
          </cell>
        </row>
        <row r="270">
          <cell r="A270" t="str">
            <v>4000-EAG-3</v>
          </cell>
          <cell r="B270" t="str">
            <v>'s-Gravelandsche vaartboezem, Karnemelksloot</v>
          </cell>
          <cell r="C270">
            <v>20160428</v>
          </cell>
          <cell r="E270" t="str">
            <v>NL11_2_2</v>
          </cell>
          <cell r="F270" t="str">
            <v>NL11_2_2</v>
          </cell>
          <cell r="G270" t="str">
            <v>NL11_VaartenVechtstreek</v>
          </cell>
          <cell r="H270" t="str">
            <v>NL11_VaartenVechtstreek</v>
          </cell>
          <cell r="I270" t="str">
            <v>NL11_VaartenVechtstreek</v>
          </cell>
          <cell r="J270" t="str">
            <v>Vaarten Vechtstreek</v>
          </cell>
        </row>
        <row r="271">
          <cell r="A271" t="str">
            <v>4000-EAG-4</v>
          </cell>
          <cell r="B271" t="str">
            <v>'s-Gravelandsche vaartboezem, Naardertrekvaart</v>
          </cell>
          <cell r="C271">
            <v>20160428</v>
          </cell>
          <cell r="E271" t="str">
            <v>NL11_2_2</v>
          </cell>
          <cell r="F271" t="str">
            <v>NL11_2_2</v>
          </cell>
          <cell r="G271" t="str">
            <v>NL11_VaartenVechtstreek</v>
          </cell>
          <cell r="H271" t="str">
            <v>NL11_VaartenVechtstreek</v>
          </cell>
          <cell r="I271" t="str">
            <v>NL11_VaartenVechtstreek</v>
          </cell>
          <cell r="J271" t="str">
            <v>Vaarten Vechtstreek</v>
          </cell>
        </row>
        <row r="272">
          <cell r="A272" t="str">
            <v>4000-EAG-6</v>
          </cell>
          <cell r="B272" t="str">
            <v>'s-Gravelandsche vaartboezem, Vesting Naarden</v>
          </cell>
          <cell r="C272">
            <v>20160428</v>
          </cell>
          <cell r="E272" t="str">
            <v>NL11_2_2</v>
          </cell>
          <cell r="F272" t="str">
            <v>NL11_2_2</v>
          </cell>
          <cell r="G272" t="str">
            <v>NL11_VaartenVechtstreek</v>
          </cell>
          <cell r="H272" t="str">
            <v>NL11_VaartenVechtstreek</v>
          </cell>
          <cell r="I272" t="str">
            <v>NL11_VaartenVechtstreek</v>
          </cell>
          <cell r="J272" t="str">
            <v>Vaarten Vechtstreek</v>
          </cell>
        </row>
        <row r="273">
          <cell r="A273" t="str">
            <v>4000-EAG-7</v>
          </cell>
          <cell r="B273" t="str">
            <v>'s-Gravelandsche vaartboezem, Naarden-Bussum</v>
          </cell>
          <cell r="C273">
            <v>20160428</v>
          </cell>
          <cell r="E273" t="str">
            <v>NL11_2_2</v>
          </cell>
          <cell r="F273" t="str">
            <v>NL11_2_2</v>
          </cell>
          <cell r="G273" t="str">
            <v>NL11_VaartenVechtstreek</v>
          </cell>
          <cell r="H273" t="str">
            <v>NL11_VaartenVechtstreek</v>
          </cell>
          <cell r="I273" t="str">
            <v>NL11_VaartenVechtstreek</v>
          </cell>
          <cell r="J273" t="str">
            <v>Vaarten Vechtstreek</v>
          </cell>
        </row>
        <row r="274">
          <cell r="A274" t="str">
            <v>4000-EAG-8</v>
          </cell>
          <cell r="B274" t="str">
            <v>'s-Gravelandsche vaartboezem, Zanderijvaarten</v>
          </cell>
          <cell r="C274">
            <v>20160428</v>
          </cell>
          <cell r="E274" t="str">
            <v>NL11_2_2</v>
          </cell>
          <cell r="F274" t="str">
            <v>NL11_2_2</v>
          </cell>
          <cell r="G274" t="str">
            <v>NL11_VaartenVechtstreek</v>
          </cell>
          <cell r="H274" t="str">
            <v>NL11_VaartenVechtstreek</v>
          </cell>
          <cell r="I274" t="str">
            <v>NL11_VaartenVechtstreek</v>
          </cell>
          <cell r="J274" t="str">
            <v>Vaarten Vechtstreek</v>
          </cell>
        </row>
        <row r="275">
          <cell r="A275" t="str">
            <v>4100-EAG-1</v>
          </cell>
          <cell r="B275" t="str">
            <v>Noordpolder beoosten Muiden, bemalen</v>
          </cell>
          <cell r="C275">
            <v>20170227</v>
          </cell>
        </row>
        <row r="276">
          <cell r="A276" t="str">
            <v>4100-EAG-2</v>
          </cell>
          <cell r="B276" t="str">
            <v>Noordpolder beoosten Muiden, noord</v>
          </cell>
          <cell r="C276">
            <v>20170227</v>
          </cell>
        </row>
        <row r="277">
          <cell r="A277" t="str">
            <v>4110-EAG-1</v>
          </cell>
          <cell r="B277" t="str">
            <v>B.O.B.M.-polder en Buitendijken tussen Muiderberg en Naarden, B.O. bemalen</v>
          </cell>
          <cell r="C277">
            <v>20170314</v>
          </cell>
        </row>
        <row r="278">
          <cell r="A278" t="str">
            <v>4110-EAG-2</v>
          </cell>
          <cell r="B278" t="str">
            <v>B.O.B.M.-polder en Buitendijken tussen Muiderberg en Naarden, B.O. (oost)</v>
          </cell>
          <cell r="C278">
            <v>20170314</v>
          </cell>
        </row>
        <row r="279">
          <cell r="A279" t="str">
            <v>4120-EAG-1</v>
          </cell>
          <cell r="B279" t="str">
            <v>Buitendijken ten Noorden van Naarden, Schapenmeent</v>
          </cell>
          <cell r="C279">
            <v>20170307</v>
          </cell>
        </row>
        <row r="280">
          <cell r="A280" t="str">
            <v>4120-EAG-2</v>
          </cell>
          <cell r="B280" t="str">
            <v>Buitendijken ten Noorden van Naarden, Haverland</v>
          </cell>
          <cell r="C280">
            <v>20170307</v>
          </cell>
        </row>
        <row r="281">
          <cell r="A281" t="str">
            <v>4130-EAG-1</v>
          </cell>
          <cell r="B281" t="str">
            <v>Zuidpolder beoosten Muiden, Zuidpolder beoosten Muiden</v>
          </cell>
          <cell r="C281">
            <v>20160726</v>
          </cell>
        </row>
        <row r="282">
          <cell r="A282" t="str">
            <v>4140-EAG-1</v>
          </cell>
          <cell r="B282" t="str">
            <v>Keverdijkse Overscheense Polder,</v>
          </cell>
          <cell r="C282">
            <v>20160726</v>
          </cell>
        </row>
        <row r="283">
          <cell r="A283" t="str">
            <v>4140-EAG-2</v>
          </cell>
          <cell r="B283" t="str">
            <v>Keverdijkse Overscheense Polder,</v>
          </cell>
          <cell r="C283">
            <v>20160726</v>
          </cell>
        </row>
        <row r="284">
          <cell r="A284" t="str">
            <v>4140-EAG-3</v>
          </cell>
          <cell r="B284" t="str">
            <v>Keverdijkse Overscheense Polder,</v>
          </cell>
          <cell r="C284">
            <v>20160726</v>
          </cell>
        </row>
        <row r="285">
          <cell r="A285" t="str">
            <v>4140-EAG-4</v>
          </cell>
          <cell r="B285" t="str">
            <v>Keverdijkse Overscheense Polder,</v>
          </cell>
          <cell r="C285">
            <v>20160726</v>
          </cell>
        </row>
        <row r="286">
          <cell r="A286" t="str">
            <v>4140-EAG-5</v>
          </cell>
          <cell r="B286" t="str">
            <v>Keverdijkse Overscheense Polder, Stadzicht</v>
          </cell>
          <cell r="C286">
            <v>20170130</v>
          </cell>
        </row>
        <row r="287">
          <cell r="A287" t="str">
            <v>4200-EAG-1</v>
          </cell>
          <cell r="B287" t="str">
            <v>Heintjesrak- en Broekerpolder, nabij Faunapassage</v>
          </cell>
          <cell r="C287">
            <v>20170116</v>
          </cell>
        </row>
        <row r="288">
          <cell r="A288" t="str">
            <v>4200-EAG-2</v>
          </cell>
          <cell r="B288" t="str">
            <v>Heintjesrak- en Broekerpolder, Broekerpolder</v>
          </cell>
          <cell r="C288">
            <v>20170116</v>
          </cell>
        </row>
        <row r="289">
          <cell r="A289" t="str">
            <v>4200-EAG-3</v>
          </cell>
          <cell r="B289" t="str">
            <v>Heintjesrak- en Broekerpolder, Heintjesrakpolder</v>
          </cell>
          <cell r="C289">
            <v>20170116</v>
          </cell>
        </row>
        <row r="290">
          <cell r="A290" t="str">
            <v>4210-EAG-1</v>
          </cell>
          <cell r="B290" t="str">
            <v>Hollands Ankeveensche Polder, Hollandsch Ankeveensche Polder bemalen</v>
          </cell>
          <cell r="C290">
            <v>20160428</v>
          </cell>
          <cell r="E290" t="str">
            <v>NL11_6_2</v>
          </cell>
          <cell r="F290" t="str">
            <v>NL11_6_2</v>
          </cell>
          <cell r="G290" t="str">
            <v>NL11_HollandsAnkeveen</v>
          </cell>
          <cell r="H290" t="str">
            <v>NL11_HollandsAnkeveense</v>
          </cell>
          <cell r="I290" t="str">
            <v>NL11_HollandsAnkeveen</v>
          </cell>
          <cell r="J290" t="str">
            <v>Hollands Ankeveense plassen</v>
          </cell>
        </row>
        <row r="291">
          <cell r="A291" t="str">
            <v>4210-EAG-2</v>
          </cell>
          <cell r="B291" t="str">
            <v>Hollands Ankeveensche Polder, Ankeveensche Plassen HAP noord</v>
          </cell>
          <cell r="C291">
            <v>20160428</v>
          </cell>
          <cell r="E291" t="str">
            <v>NL11_6_2</v>
          </cell>
          <cell r="F291" t="str">
            <v>NL11_6_2</v>
          </cell>
          <cell r="G291" t="str">
            <v>NL11_HollandsAnkeveen</v>
          </cell>
          <cell r="H291" t="str">
            <v>NL11_HollandsAnkeveense</v>
          </cell>
          <cell r="I291" t="str">
            <v>NL11_HollandsAnkeveen</v>
          </cell>
          <cell r="J291" t="str">
            <v>Hollands Ankeveense plassen</v>
          </cell>
        </row>
        <row r="292">
          <cell r="A292" t="str">
            <v>4210-EAG-3</v>
          </cell>
          <cell r="B292" t="str">
            <v>Hollands Ankeveensche Polder, Ankeveensche Plassen HAP zuid</v>
          </cell>
          <cell r="C292">
            <v>20160428</v>
          </cell>
          <cell r="E292" t="str">
            <v>NL11_6_2</v>
          </cell>
          <cell r="F292" t="str">
            <v>NL11_6_2</v>
          </cell>
          <cell r="G292" t="str">
            <v>NL11_HollandsAnkeveen</v>
          </cell>
          <cell r="H292" t="str">
            <v>NL11_HollandsAnkeveense</v>
          </cell>
          <cell r="I292" t="str">
            <v>NL11_HollandsAnkeveen</v>
          </cell>
          <cell r="J292" t="str">
            <v>Hollands Ankeveense plassen</v>
          </cell>
        </row>
        <row r="293">
          <cell r="A293" t="str">
            <v>4210-EAG-4</v>
          </cell>
          <cell r="B293" t="str">
            <v>Hollands Ankeveensche Polder, Hollandsch Ankeveensche Polder oost</v>
          </cell>
          <cell r="C293">
            <v>20160428</v>
          </cell>
        </row>
        <row r="294">
          <cell r="A294" t="str">
            <v>4210-EAG-5</v>
          </cell>
          <cell r="B294" t="str">
            <v>Hollands Ankeveensche Polder, Ankeveense Plassen HAP oost</v>
          </cell>
          <cell r="C294">
            <v>20160428</v>
          </cell>
          <cell r="E294" t="str">
            <v>NL11_6_2</v>
          </cell>
          <cell r="F294" t="str">
            <v>NL11_6_2</v>
          </cell>
          <cell r="G294" t="str">
            <v>NL11_HollandsAnkeveen</v>
          </cell>
          <cell r="H294" t="str">
            <v>NL11_HollandsAnkeveense</v>
          </cell>
          <cell r="I294" t="str">
            <v>NL11_HollandsAnkeveen</v>
          </cell>
          <cell r="J294" t="str">
            <v>Hollands Ankeveense plassen</v>
          </cell>
        </row>
        <row r="295">
          <cell r="A295" t="str">
            <v>4210-EAG-6</v>
          </cell>
          <cell r="B295" t="str">
            <v>Hollands Ankeveensche Polder, Peilgebied 24-4</v>
          </cell>
          <cell r="C295">
            <v>20191122</v>
          </cell>
        </row>
        <row r="296">
          <cell r="A296" t="str">
            <v>4230-EAG-1</v>
          </cell>
          <cell r="B296" t="str">
            <v>Hilversumse Ondermeent, Hilversumse Ondermeent</v>
          </cell>
          <cell r="C296">
            <v>20160726</v>
          </cell>
        </row>
        <row r="297">
          <cell r="A297" t="str">
            <v>4240-EAG-1</v>
          </cell>
          <cell r="B297" t="str">
            <v>Hilversumse Meent, Hilversumse Meent</v>
          </cell>
          <cell r="C297">
            <v>20160726</v>
          </cell>
        </row>
        <row r="298">
          <cell r="A298" t="str">
            <v>4250-EAG-1</v>
          </cell>
          <cell r="B298" t="str">
            <v>'s-Gravelandsche Polder, 's-Gravelandsche Polder</v>
          </cell>
          <cell r="C298">
            <v>20160726</v>
          </cell>
        </row>
        <row r="299">
          <cell r="A299" t="str">
            <v>4250-EAG-2</v>
          </cell>
          <cell r="B299" t="str">
            <v>'s-Gravelandsche Polder, 's-Gravelandsche Polder - KRW Waterlichaam</v>
          </cell>
          <cell r="C299">
            <v>20190320</v>
          </cell>
          <cell r="E299" t="str">
            <v>NL11_2_2</v>
          </cell>
          <cell r="F299" t="str">
            <v>NL11_2_2</v>
          </cell>
          <cell r="G299" t="str">
            <v>NL11_VaartenVechtstreek</v>
          </cell>
          <cell r="H299" t="str">
            <v>NL11_VaartenVechtstreek</v>
          </cell>
          <cell r="I299" t="str">
            <v>NL11_VaartenVechtstreek</v>
          </cell>
          <cell r="J299" t="str">
            <v>Vaarten Vechtstreek</v>
          </cell>
        </row>
        <row r="300">
          <cell r="A300" t="str">
            <v>5000-EAG-2</v>
          </cell>
          <cell r="B300" t="str">
            <v>'t Gooi, 't Gooi - 1</v>
          </cell>
          <cell r="C300">
            <v>20170418</v>
          </cell>
        </row>
        <row r="301">
          <cell r="A301" t="str">
            <v>5000-EAG-3</v>
          </cell>
          <cell r="B301" t="str">
            <v>'t Gooi, 't Gooi</v>
          </cell>
          <cell r="C301">
            <v>20180323</v>
          </cell>
        </row>
        <row r="302">
          <cell r="A302" t="str">
            <v>5000-EAG-4</v>
          </cell>
          <cell r="B302" t="str">
            <v>'t Gooi, 't Gooi</v>
          </cell>
          <cell r="C302">
            <v>20180323</v>
          </cell>
        </row>
        <row r="303">
          <cell r="A303" t="str">
            <v>5000-EAG-5</v>
          </cell>
          <cell r="B303" t="str">
            <v>'t Gooi, 't Gooi</v>
          </cell>
          <cell r="C303">
            <v>20180323</v>
          </cell>
        </row>
        <row r="304">
          <cell r="A304" t="str">
            <v>5000-EAG-6</v>
          </cell>
          <cell r="B304" t="str">
            <v>'t Gooi, 't Gooi</v>
          </cell>
          <cell r="C304">
            <v>20180323</v>
          </cell>
        </row>
        <row r="305">
          <cell r="A305" t="str">
            <v>5000-EAG-7</v>
          </cell>
          <cell r="B305" t="str">
            <v>'t Gooi, 't Gooi</v>
          </cell>
          <cell r="C305">
            <v>20180323</v>
          </cell>
        </row>
        <row r="306">
          <cell r="A306" t="str">
            <v>5000-EAG-8</v>
          </cell>
          <cell r="B306" t="str">
            <v>'t Gooi, 't Gooi</v>
          </cell>
          <cell r="C306">
            <v>20180323</v>
          </cell>
        </row>
        <row r="307">
          <cell r="A307" t="str">
            <v>6000-EAG-10</v>
          </cell>
          <cell r="B307" t="str">
            <v>Noordzeekanaal/IJ/Amsterdamrijnkanaalboezem, afstromend naar boezem - oost</v>
          </cell>
          <cell r="C307">
            <v>20180314</v>
          </cell>
        </row>
        <row r="308">
          <cell r="A308" t="str">
            <v>6000-EAG-2</v>
          </cell>
          <cell r="B308" t="str">
            <v>Noordzeekanaal/IJ/Amsterdamrijnkanaalboezem, Nuoncentrale</v>
          </cell>
          <cell r="C308">
            <v>20170414</v>
          </cell>
        </row>
        <row r="309">
          <cell r="A309" t="str">
            <v>6000-EAG-3</v>
          </cell>
          <cell r="B309" t="str">
            <v>Noordzeekanaal/IJ/Amsterdamrijnkanaalboezem, Diemerzeedijk noord</v>
          </cell>
          <cell r="C309">
            <v>20170414</v>
          </cell>
        </row>
        <row r="310">
          <cell r="A310" t="str">
            <v>6000-EAG-4</v>
          </cell>
          <cell r="B310" t="str">
            <v>Noordzeekanaal/IJ/Amsterdamrijnkanaalboezem, Hoeker- en Garstenpolder noord-puntje</v>
          </cell>
          <cell r="C310">
            <v>20170418</v>
          </cell>
        </row>
        <row r="311">
          <cell r="A311" t="str">
            <v>6000-EAG-5</v>
          </cell>
          <cell r="B311" t="str">
            <v>Noordzeekanaal/IJ/Amsterdamrijnkanaalboezem, hoogspanningstrac?®</v>
          </cell>
          <cell r="C311">
            <v>20170414</v>
          </cell>
        </row>
        <row r="312">
          <cell r="A312" t="str">
            <v>6000-EAG-6</v>
          </cell>
          <cell r="B312" t="str">
            <v>Noordzeekanaal/IJ/Amsterdamrijnkanaalboezem, haven</v>
          </cell>
          <cell r="C312">
            <v>20170418</v>
          </cell>
        </row>
        <row r="313">
          <cell r="A313" t="str">
            <v>6000-EAG-7</v>
          </cell>
          <cell r="B313" t="str">
            <v>Geen EAG</v>
          </cell>
          <cell r="C313">
            <v>20170414</v>
          </cell>
        </row>
        <row r="314">
          <cell r="A314" t="str">
            <v>6000-EAG-8</v>
          </cell>
          <cell r="B314" t="str">
            <v>Noordzeekanaal/IJ/Amsterdamrijnkanaalboezem, tbv drinkwater</v>
          </cell>
          <cell r="C314">
            <v>20170418</v>
          </cell>
        </row>
        <row r="315">
          <cell r="A315" t="str">
            <v>6000-EAG-9</v>
          </cell>
          <cell r="B315" t="str">
            <v>Noordzeekanaal/IJ/Amsterdamrijnkanaalboezem, afstromend naar boezem - west</v>
          </cell>
          <cell r="C315">
            <v>20160428</v>
          </cell>
        </row>
        <row r="316">
          <cell r="A316" t="str">
            <v>6040-EAG-1</v>
          </cell>
          <cell r="B316" t="str">
            <v>Sportpark Tuindorp Oostzaan, Sportpark Tuindorp Oostzaan</v>
          </cell>
          <cell r="C316">
            <v>20170331</v>
          </cell>
        </row>
        <row r="317">
          <cell r="A317" t="str">
            <v>6050-EAG-1</v>
          </cell>
          <cell r="B317" t="str">
            <v>Krasseurstraat, Krasseurstraat</v>
          </cell>
          <cell r="C317">
            <v>20170329</v>
          </cell>
        </row>
        <row r="318">
          <cell r="A318" t="str">
            <v>6060-EAG-1</v>
          </cell>
          <cell r="B318" t="str">
            <v>W.H. Vliegenbos, W.H. Vliegenbos</v>
          </cell>
          <cell r="C318">
            <v>20170329</v>
          </cell>
        </row>
        <row r="319">
          <cell r="A319" t="str">
            <v>6080-EAG-1</v>
          </cell>
          <cell r="B319" t="str">
            <v>Polder Bernard, Polder Polder Bernard</v>
          </cell>
          <cell r="C319">
            <v>20170329</v>
          </cell>
        </row>
        <row r="320">
          <cell r="A320" t="str">
            <v>6100-EAG-1</v>
          </cell>
          <cell r="B320" t="str">
            <v>Noorder IJ Polder, Noorder IJplas</v>
          </cell>
          <cell r="C320">
            <v>20160428</v>
          </cell>
          <cell r="E320" t="str">
            <v>NL11_7_2</v>
          </cell>
          <cell r="F320" t="str">
            <v>NL11_7_2</v>
          </cell>
          <cell r="G320" t="str">
            <v>NL11_NoorderIJplas</v>
          </cell>
          <cell r="H320" t="str">
            <v>NL11_NoorderIJplas</v>
          </cell>
          <cell r="I320" t="str">
            <v>NL11_NoorderIJplas</v>
          </cell>
          <cell r="J320" t="str">
            <v>Noorder IJplas</v>
          </cell>
        </row>
        <row r="321">
          <cell r="A321" t="str">
            <v>6100-EAG-2</v>
          </cell>
          <cell r="B321" t="str">
            <v>Noorder IJ Polder, Noorder IJplas</v>
          </cell>
          <cell r="D321">
            <v>20191205</v>
          </cell>
        </row>
        <row r="322">
          <cell r="A322" t="str">
            <v>6110-EAG-1</v>
          </cell>
          <cell r="B322" t="str">
            <v>Noorder IJ Polder, Noorder IJ Polder</v>
          </cell>
          <cell r="C322">
            <v>20170331</v>
          </cell>
        </row>
        <row r="323">
          <cell r="A323" t="str">
            <v>6400-EAG-1</v>
          </cell>
          <cell r="B323" t="str">
            <v>Watergraafsmeer, zuid</v>
          </cell>
          <cell r="C323">
            <v>20160428</v>
          </cell>
        </row>
        <row r="324">
          <cell r="A324" t="str">
            <v>6400-EAG-2</v>
          </cell>
          <cell r="B324" t="str">
            <v>Watergraafsmeer, noord</v>
          </cell>
          <cell r="C324">
            <v>20160428</v>
          </cell>
        </row>
        <row r="325">
          <cell r="A325" t="str">
            <v>6420-EAG-1</v>
          </cell>
          <cell r="B325" t="str">
            <v>Gemeenschapspolder West (Tuincomplex Linnaeus), Gemeenschapspolder West (Tuincomplex Linnaeus)</v>
          </cell>
          <cell r="C325">
            <v>20160428</v>
          </cell>
        </row>
        <row r="326">
          <cell r="A326" t="str">
            <v>6430-EAG-1</v>
          </cell>
          <cell r="B326" t="str">
            <v>Baambrugge Oostzijds</v>
          </cell>
          <cell r="C326">
            <v>20160428</v>
          </cell>
        </row>
        <row r="327">
          <cell r="A327" t="str">
            <v>6440-EAG-1</v>
          </cell>
          <cell r="B327" t="str">
            <v>Polder Breukelerwaard West, bemalen gebied</v>
          </cell>
          <cell r="C327">
            <v>20170327</v>
          </cell>
        </row>
        <row r="328">
          <cell r="A328" t="str">
            <v>6440-EAG-2</v>
          </cell>
          <cell r="B328" t="str">
            <v>Polder Breukelerwaard West,</v>
          </cell>
          <cell r="C328">
            <v>20170327</v>
          </cell>
        </row>
        <row r="329">
          <cell r="A329" t="str">
            <v>6440-EAG-3</v>
          </cell>
          <cell r="B329" t="str">
            <v>Polder Breukelerwaard West,</v>
          </cell>
          <cell r="C329">
            <v>20170327</v>
          </cell>
        </row>
        <row r="330">
          <cell r="A330" t="str">
            <v>6440-EAG-4</v>
          </cell>
          <cell r="B330" t="str">
            <v>Polder Breukelerwaard West,</v>
          </cell>
          <cell r="C330">
            <v>20170327</v>
          </cell>
        </row>
        <row r="331">
          <cell r="A331" t="str">
            <v>6440-EAG-5</v>
          </cell>
          <cell r="B331" t="str">
            <v>Polder Breukelerwaard West,</v>
          </cell>
          <cell r="C331">
            <v>20170327</v>
          </cell>
        </row>
        <row r="332">
          <cell r="A332" t="str">
            <v>6450-EAG-1</v>
          </cell>
          <cell r="B332" t="str">
            <v>Aetsveldse Polder west, bemalen</v>
          </cell>
          <cell r="C332">
            <v>20160428</v>
          </cell>
        </row>
        <row r="333">
          <cell r="A333" t="str">
            <v>6450-EAG-2</v>
          </cell>
          <cell r="B333" t="str">
            <v>Aetsveldse Polder west, fort</v>
          </cell>
          <cell r="C333">
            <v>20160428</v>
          </cell>
        </row>
        <row r="334">
          <cell r="A334" t="str">
            <v>6450-EAG-3</v>
          </cell>
          <cell r="B334" t="str">
            <v>Aetsveldse Polder west, zuid</v>
          </cell>
          <cell r="C334">
            <v>20160428</v>
          </cell>
        </row>
        <row r="335">
          <cell r="A335" t="str">
            <v>6460-EAG-1</v>
          </cell>
          <cell r="B335" t="str">
            <v>Breukelen Noord, Breukelen Noord</v>
          </cell>
          <cell r="C335">
            <v>20160428</v>
          </cell>
        </row>
        <row r="336">
          <cell r="A336" t="str">
            <v>6460-EAG-2</v>
          </cell>
          <cell r="B336" t="str">
            <v>Breukelen Noord, landelijk</v>
          </cell>
          <cell r="C336">
            <v>20160428</v>
          </cell>
        </row>
        <row r="337">
          <cell r="A337" t="str">
            <v>6480-EAG-1</v>
          </cell>
          <cell r="B337" t="str">
            <v>Hoeker- en Garstenpolder, bemalen gebied</v>
          </cell>
          <cell r="C337">
            <v>20170214</v>
          </cell>
        </row>
        <row r="338">
          <cell r="A338" t="str">
            <v>6480-EAG-2</v>
          </cell>
          <cell r="B338" t="str">
            <v>Hoeker- en Garstenpolder, noord</v>
          </cell>
          <cell r="C338">
            <v>20170221</v>
          </cell>
        </row>
        <row r="339">
          <cell r="A339" t="str">
            <v>6480-EAG-3</v>
          </cell>
          <cell r="B339" t="str">
            <v>Hoeker- en Garstenpolder, oost</v>
          </cell>
          <cell r="C339">
            <v>20170214</v>
          </cell>
        </row>
        <row r="340">
          <cell r="A340" t="str">
            <v>6490-EAG-1</v>
          </cell>
          <cell r="B340" t="str">
            <v>Aetsveldse Polder west (Driemond), Driemond</v>
          </cell>
          <cell r="C340">
            <v>20160428</v>
          </cell>
        </row>
        <row r="341">
          <cell r="A341" t="str">
            <v>6500-EAG-1</v>
          </cell>
          <cell r="B341" t="str">
            <v>Over-Diemen, elektriciteitscentrale</v>
          </cell>
          <cell r="C341">
            <v>20160428</v>
          </cell>
        </row>
        <row r="342">
          <cell r="A342" t="str">
            <v>6510-EAG-1</v>
          </cell>
          <cell r="B342" t="str">
            <v>Over-Diemen (Zeehoeve), Zeehoeve</v>
          </cell>
          <cell r="C342">
            <v>20160428</v>
          </cell>
        </row>
        <row r="343">
          <cell r="A343" t="str">
            <v>6530-EAG-1</v>
          </cell>
          <cell r="B343" t="str">
            <v>Bloemendalerpolder en Gemeenschapspolder Oost, bemalen</v>
          </cell>
          <cell r="C343">
            <v>20160428</v>
          </cell>
        </row>
        <row r="344">
          <cell r="A344" t="str">
            <v>6530-EAG-2</v>
          </cell>
          <cell r="B344" t="str">
            <v>Bloemendalerpolder en Gemeenschapspolder Oost, langs de Vecht</v>
          </cell>
          <cell r="C344">
            <v>20160428</v>
          </cell>
        </row>
        <row r="345">
          <cell r="A345" t="str">
            <v>6540-EAG-1</v>
          </cell>
          <cell r="B345" t="str">
            <v>Aetsveldse Polder Oost, bemalen</v>
          </cell>
          <cell r="C345">
            <v>20160428</v>
          </cell>
        </row>
        <row r="346">
          <cell r="A346" t="str">
            <v>6540-EAG-2</v>
          </cell>
          <cell r="B346" t="str">
            <v>Aetsveldse Polder Oost, blokbemaling</v>
          </cell>
          <cell r="C346">
            <v>20160428</v>
          </cell>
        </row>
        <row r="347">
          <cell r="A347" t="str">
            <v>6540-EAG-3</v>
          </cell>
          <cell r="B347" t="str">
            <v>Aetsveldse Polder Oost, stedelijk Weesp</v>
          </cell>
          <cell r="C347">
            <v>20160428</v>
          </cell>
        </row>
        <row r="348">
          <cell r="A348" t="str">
            <v>6550-EAG-1</v>
          </cell>
          <cell r="B348" t="str">
            <v>Polder Nijenrode, landelijk gebied</v>
          </cell>
          <cell r="C348">
            <v>20170213</v>
          </cell>
        </row>
        <row r="349">
          <cell r="A349" t="str">
            <v>6550-EAG-2</v>
          </cell>
          <cell r="B349" t="str">
            <v>Polder Nijenrode, Kasteel Neijenrode en sportvelden</v>
          </cell>
          <cell r="C349">
            <v>20170213</v>
          </cell>
        </row>
        <row r="350">
          <cell r="A350" t="str">
            <v>6550-EAG-3</v>
          </cell>
          <cell r="B350" t="str">
            <v>Polder Nijenrode, bebouwing</v>
          </cell>
          <cell r="C350">
            <v>20170213</v>
          </cell>
        </row>
        <row r="351">
          <cell r="A351" t="str">
            <v>6560-EAG-1</v>
          </cell>
          <cell r="B351" t="str">
            <v>Over-Diemen (noord), Over-Diemen (noord)</v>
          </cell>
          <cell r="C351">
            <v>20160428</v>
          </cell>
        </row>
        <row r="352">
          <cell r="A352" t="str">
            <v>6570-EAG-1</v>
          </cell>
          <cell r="B352" t="str">
            <v>Polder Broeckland, Polder Broeckland</v>
          </cell>
          <cell r="C352">
            <v>20170214</v>
          </cell>
        </row>
        <row r="353">
          <cell r="A353" t="str">
            <v>6580-EAG-1</v>
          </cell>
          <cell r="B353" t="str">
            <v>Breukelen boezempeil, Breukelen boezempeil</v>
          </cell>
          <cell r="C353">
            <v>20170214</v>
          </cell>
        </row>
        <row r="354">
          <cell r="A354" t="str">
            <v>6590-EAG-1</v>
          </cell>
          <cell r="B354" t="str">
            <v>Rijnkade, Rijnkade</v>
          </cell>
          <cell r="C354">
            <v>20160428</v>
          </cell>
        </row>
        <row r="355">
          <cell r="A355" t="str">
            <v>7000-EAG-1</v>
          </cell>
          <cell r="B355" t="str">
            <v>IJmeer, Markermeer, Gooimeer en Eemmeer, IJmeer, Bovenmaat</v>
          </cell>
          <cell r="C355">
            <v>20170126</v>
          </cell>
        </row>
        <row r="356">
          <cell r="A356" t="str">
            <v>7000-EAG-2</v>
          </cell>
          <cell r="B356" t="str">
            <v>Geen EAG, afstromend</v>
          </cell>
          <cell r="C356">
            <v>20170414</v>
          </cell>
        </row>
        <row r="357">
          <cell r="A357" t="str">
            <v>7000-EAG-3</v>
          </cell>
          <cell r="B357" t="str">
            <v>Geen EAG, afstromend</v>
          </cell>
          <cell r="C357">
            <v>20170414</v>
          </cell>
        </row>
        <row r="358">
          <cell r="A358" t="str">
            <v>7000-EAG-4</v>
          </cell>
          <cell r="B358" t="str">
            <v>IJmeer, Markermeer, Gooimeer en Eemmeer, Diemerzeedijk noord</v>
          </cell>
          <cell r="C358">
            <v>20170414</v>
          </cell>
        </row>
        <row r="359">
          <cell r="A359" t="str">
            <v>7010-EAG-1</v>
          </cell>
          <cell r="B359" t="str">
            <v>De Gooise Zomerkade, De Gooise Zomerkade</v>
          </cell>
          <cell r="C359">
            <v>20170124</v>
          </cell>
        </row>
        <row r="360">
          <cell r="A360" t="str">
            <v>7010-EAG-2</v>
          </cell>
          <cell r="B360" t="str">
            <v>De Gooise Zomerkade, Blaricummer Meent</v>
          </cell>
          <cell r="C360">
            <v>20170124</v>
          </cell>
        </row>
        <row r="361">
          <cell r="A361" t="str">
            <v>7020-EAG-1</v>
          </cell>
          <cell r="B361" t="str">
            <v>Huizen (oost), Bijvanck en Vierde Kwadrant</v>
          </cell>
          <cell r="C361">
            <v>20170125</v>
          </cell>
        </row>
        <row r="362">
          <cell r="A362" t="str">
            <v>7030-EAG-1</v>
          </cell>
          <cell r="B362" t="str">
            <v>Buitendijksgebied Naarden en Muiderberg, Buitendijksgebied Naarden en Muiderberg</v>
          </cell>
          <cell r="C362">
            <v>20170414</v>
          </cell>
        </row>
        <row r="363">
          <cell r="A363" t="str">
            <v>7040-EAG-1</v>
          </cell>
          <cell r="B363" t="str">
            <v>Eiland Zeeburg, Eiland Zeeburg</v>
          </cell>
          <cell r="C363">
            <v>20170329</v>
          </cell>
        </row>
        <row r="364">
          <cell r="A364" t="str">
            <v>7050-EAG-1</v>
          </cell>
          <cell r="B364" t="str">
            <v>Haveneiland, Haveneiland</v>
          </cell>
          <cell r="C364">
            <v>20160428</v>
          </cell>
        </row>
        <row r="365">
          <cell r="A365" t="str">
            <v>7060-EAG-1</v>
          </cell>
          <cell r="B365" t="str">
            <v>Steigereiland, Steigereiland</v>
          </cell>
          <cell r="C365">
            <v>20160428</v>
          </cell>
        </row>
        <row r="366">
          <cell r="A366" t="str">
            <v>7080-EAG-1</v>
          </cell>
          <cell r="B366" t="str">
            <v>Eiland Zeeburg (oost), Eiland Zeeburg (oost)</v>
          </cell>
          <cell r="C366">
            <v>20170329</v>
          </cell>
        </row>
        <row r="367">
          <cell r="A367" t="str">
            <v>7090-EAG-1</v>
          </cell>
          <cell r="B367" t="str">
            <v>Uitstroom gemaal Zeeburg, Uitstroom gemaal Zeeburg</v>
          </cell>
          <cell r="C367">
            <v>20161228</v>
          </cell>
        </row>
        <row r="368">
          <cell r="A368" t="str">
            <v>7100-EAG-1</v>
          </cell>
          <cell r="B368" t="str">
            <v>Huizen (west), Kwelvijvers</v>
          </cell>
          <cell r="C368">
            <v>20170126</v>
          </cell>
        </row>
        <row r="369">
          <cell r="A369" t="str">
            <v>7100-EAG-2</v>
          </cell>
          <cell r="B369" t="str">
            <v>Huizen (west), Huizermaat</v>
          </cell>
          <cell r="C369">
            <v>20170126</v>
          </cell>
        </row>
        <row r="370">
          <cell r="A370" t="str">
            <v>7110-EAG-1</v>
          </cell>
          <cell r="B370" t="str">
            <v>Eiland Zeeburg (zuid), Eiland Zeeburg (zuid)</v>
          </cell>
          <cell r="C370">
            <v>20170329</v>
          </cell>
        </row>
        <row r="371">
          <cell r="A371" t="str">
            <v>8000-EAG-1</v>
          </cell>
          <cell r="B371" t="str">
            <v>Rijnlands Boezem, boezemland</v>
          </cell>
          <cell r="C371">
            <v>20170414</v>
          </cell>
        </row>
        <row r="372">
          <cell r="A372" t="str">
            <v>8000-EAG-2</v>
          </cell>
          <cell r="B372" t="str">
            <v>Geen EAG</v>
          </cell>
          <cell r="C372">
            <v>20170504</v>
          </cell>
        </row>
        <row r="373">
          <cell r="A373" t="str">
            <v>8010-EAG-1</v>
          </cell>
          <cell r="B373" t="str">
            <v>De Lange Bretten, natuurgebied</v>
          </cell>
          <cell r="C373">
            <v>20160428</v>
          </cell>
        </row>
        <row r="374">
          <cell r="A374" t="str">
            <v>8010-EAG-2</v>
          </cell>
          <cell r="B374" t="str">
            <v>De Lange Bretten, polder</v>
          </cell>
          <cell r="C374">
            <v>20160428</v>
          </cell>
        </row>
        <row r="375">
          <cell r="A375" t="str">
            <v>8020-EAG-1</v>
          </cell>
          <cell r="B375" t="str">
            <v>Overbraker Binnenpolder, volkstuinen</v>
          </cell>
          <cell r="C375">
            <v>20160428</v>
          </cell>
        </row>
        <row r="376">
          <cell r="A376" t="str">
            <v>8020-EAG-2</v>
          </cell>
          <cell r="B376" t="str">
            <v>Overbraker Binnenpolder, noord-oost</v>
          </cell>
          <cell r="C376">
            <v>20160428</v>
          </cell>
        </row>
        <row r="377">
          <cell r="A377" t="str">
            <v>8030-EAG-1</v>
          </cell>
          <cell r="B377" t="str">
            <v>Osdorperbinnenpolder, veenweide</v>
          </cell>
          <cell r="C377">
            <v>20160428</v>
          </cell>
        </row>
        <row r="378">
          <cell r="A378" t="str">
            <v>8030-EAG-2</v>
          </cell>
          <cell r="B378" t="str">
            <v>Osdorperbinnenpolder, Geuzenveld</v>
          </cell>
          <cell r="C378">
            <v>20160428</v>
          </cell>
        </row>
        <row r="379">
          <cell r="A379" t="str">
            <v>8030-EAG-3</v>
          </cell>
          <cell r="B379" t="str">
            <v>Osdorperbinnenpolder,  De Kluut 2</v>
          </cell>
          <cell r="C379">
            <v>20160428</v>
          </cell>
        </row>
        <row r="380">
          <cell r="A380" t="str">
            <v>8030-EAG-4</v>
          </cell>
          <cell r="B380" t="str">
            <v>Osdorperbinnenpolder, VTP Tigeno en Eendracht</v>
          </cell>
          <cell r="C380">
            <v>20160428</v>
          </cell>
        </row>
        <row r="381">
          <cell r="A381" t="str">
            <v>8030-EAG-5</v>
          </cell>
          <cell r="B381" t="str">
            <v>Osdorperbinnenpolder, polder</v>
          </cell>
          <cell r="C381">
            <v>20160428</v>
          </cell>
        </row>
        <row r="382">
          <cell r="A382" t="str">
            <v>8030-EAG-6</v>
          </cell>
          <cell r="B382" t="str">
            <v>Osdorperbinnenpolder, Tom Schreurweg</v>
          </cell>
          <cell r="C382">
            <v>20160428</v>
          </cell>
        </row>
        <row r="383">
          <cell r="A383" t="str">
            <v>8040-EAG-1</v>
          </cell>
          <cell r="B383" t="str">
            <v>Osdorperbovenpolder, Osdorperbovenpolder</v>
          </cell>
          <cell r="C383">
            <v>20160428</v>
          </cell>
        </row>
        <row r="384">
          <cell r="A384" t="str">
            <v>8040-EAG-2</v>
          </cell>
          <cell r="B384" t="str">
            <v>Osdorperbovenpolder, Bovensloot</v>
          </cell>
          <cell r="C384">
            <v>20160428</v>
          </cell>
        </row>
        <row r="385">
          <cell r="A385" t="str">
            <v>8050-EAG-1</v>
          </cell>
          <cell r="B385" t="str">
            <v>Lutkemeerpolder, Bisschopsmuts</v>
          </cell>
          <cell r="C385">
            <v>20160428</v>
          </cell>
        </row>
        <row r="386">
          <cell r="A386" t="str">
            <v>8050-EAG-2</v>
          </cell>
          <cell r="B386" t="str">
            <v>Lutkemeerpolder, polder</v>
          </cell>
          <cell r="C386">
            <v>20160428</v>
          </cell>
        </row>
        <row r="387">
          <cell r="A387" t="str">
            <v>8050-EAG-3</v>
          </cell>
          <cell r="B387" t="str">
            <v>Lutkemeerpolder, natuurgebied</v>
          </cell>
          <cell r="C387">
            <v>20160428</v>
          </cell>
        </row>
        <row r="388">
          <cell r="A388" t="str">
            <v>8060-EAG-1</v>
          </cell>
          <cell r="B388" t="str">
            <v>Middelveldse Akerpolder, polder</v>
          </cell>
          <cell r="C388">
            <v>20160428</v>
          </cell>
        </row>
        <row r="389">
          <cell r="A389" t="str">
            <v>8070-EAG-1</v>
          </cell>
          <cell r="B389" t="str">
            <v>Sloterbinnen en Middelveldsepolder, Sloterplas</v>
          </cell>
          <cell r="C389">
            <v>20160428</v>
          </cell>
          <cell r="E389" t="str">
            <v>NL11_3_1</v>
          </cell>
          <cell r="F389" t="str">
            <v>NL11_3_1</v>
          </cell>
          <cell r="G389" t="str">
            <v>NL11_Sloterplas</v>
          </cell>
          <cell r="H389" t="str">
            <v>NL11_Sloterplas</v>
          </cell>
          <cell r="I389" t="str">
            <v>NL11_Sloterplas</v>
          </cell>
          <cell r="J389" t="str">
            <v>Sloterplas</v>
          </cell>
        </row>
        <row r="390">
          <cell r="A390" t="str">
            <v>8070-EAG-2</v>
          </cell>
          <cell r="B390" t="str">
            <v>Sloterbinnen en Middelveldsepolder, Gecombineerde Polders</v>
          </cell>
          <cell r="C390">
            <v>20160428</v>
          </cell>
        </row>
        <row r="391">
          <cell r="A391" t="str">
            <v>8070-EAG-3</v>
          </cell>
          <cell r="B391" t="str">
            <v>Sloterbinnen en Middelveldsepolder, SPP Ookmeer</v>
          </cell>
          <cell r="C391">
            <v>20160428</v>
          </cell>
        </row>
        <row r="392">
          <cell r="A392" t="str">
            <v>8080-EAG-1</v>
          </cell>
          <cell r="B392" t="str">
            <v>Riekerpolder, Wielerbaan</v>
          </cell>
          <cell r="C392">
            <v>20160428</v>
          </cell>
        </row>
        <row r="393">
          <cell r="A393" t="str">
            <v>8080-EAG-2</v>
          </cell>
          <cell r="B393" t="str">
            <v>Riekerpolder, polder</v>
          </cell>
          <cell r="C393">
            <v>20160428</v>
          </cell>
        </row>
        <row r="394">
          <cell r="A394" t="str">
            <v>8090-EAG-1</v>
          </cell>
          <cell r="B394" t="str">
            <v>Nieuw-Sloten, Nieuw-Sloten</v>
          </cell>
          <cell r="C394">
            <v>20160428</v>
          </cell>
        </row>
        <row r="395">
          <cell r="A395" t="str">
            <v>8090-EAG-2</v>
          </cell>
          <cell r="B395" t="str">
            <v>Nieuw-Sloten, Plesmanstrook</v>
          </cell>
          <cell r="C395">
            <v>20160428</v>
          </cell>
        </row>
        <row r="396">
          <cell r="A396" t="str">
            <v>8110-EAG-1</v>
          </cell>
          <cell r="B396" t="str">
            <v>Begraafplaats Vredenhof</v>
          </cell>
          <cell r="C396">
            <v>20160428</v>
          </cell>
        </row>
        <row r="397">
          <cell r="A397" t="str">
            <v>9010-EAG-1</v>
          </cell>
          <cell r="B397" t="str">
            <v>Buiksloterdijk, Buiksloterdijk</v>
          </cell>
          <cell r="C397">
            <v>20161227</v>
          </cell>
        </row>
        <row r="398">
          <cell r="A398" t="str">
            <v>9020-EAG-1</v>
          </cell>
          <cell r="B398" t="str">
            <v>Florapark (noord), Florapark (noord)</v>
          </cell>
          <cell r="C398">
            <v>20161227</v>
          </cell>
        </row>
        <row r="399">
          <cell r="A399" t="str">
            <v>9030-EAG-1</v>
          </cell>
          <cell r="B399" t="str">
            <v>Florapark (zuid), Florapark (zuid)</v>
          </cell>
          <cell r="C399">
            <v>20161227</v>
          </cell>
        </row>
        <row r="400">
          <cell r="A400" t="str">
            <v>9040-EAG-1</v>
          </cell>
          <cell r="B400" t="str">
            <v>Buiksloterweg, Buiksloterweg</v>
          </cell>
          <cell r="C400">
            <v>20161227</v>
          </cell>
        </row>
        <row r="401">
          <cell r="A401" t="str">
            <v>9801-EAG-1</v>
          </cell>
          <cell r="B401" t="str">
            <v>Wiel Onderwal, Wiel Onderwal</v>
          </cell>
          <cell r="C401">
            <v>20170307</v>
          </cell>
        </row>
        <row r="402">
          <cell r="A402" t="str">
            <v>9802-EAG-1</v>
          </cell>
          <cell r="B402" t="str">
            <v>Buitendijks gebied Muiderberg, Buitendijks gebied Muiderberg</v>
          </cell>
          <cell r="C402">
            <v>20170314</v>
          </cell>
        </row>
        <row r="403">
          <cell r="A403" t="str">
            <v>9901-EAG-1</v>
          </cell>
          <cell r="B403" t="str">
            <v>Geen EAG, lozend op riolering</v>
          </cell>
          <cell r="C403">
            <v>20170418</v>
          </cell>
        </row>
        <row r="404">
          <cell r="A404" t="str">
            <v>9902-EAG-1</v>
          </cell>
          <cell r="B404" t="str">
            <v>Geen EAG, lozend op riolering</v>
          </cell>
          <cell r="C404">
            <v>20170418</v>
          </cell>
        </row>
      </sheetData>
      <sheetData sheetId="1"/>
    </sheetDataSet>
  </externalBook>
</externalLink>
</file>

<file path=xl/persons/person.xml><?xml version="1.0" encoding="utf-8"?>
<personList xmlns="http://schemas.microsoft.com/office/spreadsheetml/2018/threadedcomments" xmlns:x="http://schemas.openxmlformats.org/spreadsheetml/2006/main">
  <person displayName="Laura Moria" id="{B32A158A-F823-45E3-BAF6-3F27EF704B0B}" userId="S::laura.moria@waternet.nl::f7aa10c1-76fa-4163-8f07-756cd255378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ia, Laura" refreshedDate="44159.468037268518" createdVersion="6" refreshedVersion="6" minRefreshableVersion="3" recordCount="547" xr:uid="{7D80E5CD-AF05-4F9D-BAA5-189F742C8021}">
  <cacheSource type="worksheet">
    <worksheetSource ref="B1:J1048576" sheet="EAG_Gemeente_Provincie"/>
  </cacheSource>
  <cacheFields count="9">
    <cacheField name="GAF" numFmtId="0">
      <sharedItems containsBlank="1" containsMixedTypes="1" containsNumber="1" containsInteger="1" minValue="1000" maxValue="9902" count="154">
        <n v="1000"/>
        <n v="1010"/>
        <n v="1020"/>
        <n v="1030"/>
        <n v="1050"/>
        <n v="1060"/>
        <n v="2000"/>
        <n v="2010"/>
        <n v="2020"/>
        <n v="2030"/>
        <n v="2040"/>
        <n v="2050"/>
        <n v="2100"/>
        <n v="2110"/>
        <n v="2120"/>
        <n v="2130"/>
        <n v="2140"/>
        <n v="2150"/>
        <n v="2160"/>
        <n v="2200"/>
        <n v="2210"/>
        <n v="2220"/>
        <n v="2230"/>
        <n v="2240"/>
        <n v="2250"/>
        <n v="2270"/>
        <n v="2280"/>
        <n v="2290"/>
        <n v="2300"/>
        <n v="2310"/>
        <n v="2330"/>
        <n v="2340"/>
        <n v="2350"/>
        <n v="2370"/>
        <n v="2380"/>
        <n v="2400"/>
        <n v="2410"/>
        <n v="2500"/>
        <n v="2501"/>
        <n v="2502"/>
        <n v="2503"/>
        <n v="2504"/>
        <n v="2505"/>
        <n v="2506"/>
        <n v="2510"/>
        <n v="2511"/>
        <n v="2512"/>
        <n v="2520"/>
        <n v="2530"/>
        <n v="2540"/>
        <n v="2550"/>
        <n v="2560"/>
        <n v="2570"/>
        <n v="2600"/>
        <n v="2610"/>
        <n v="2620"/>
        <n v="2625"/>
        <n v="2630"/>
        <s v="3???"/>
        <n v="3000"/>
        <n v="3010"/>
        <n v="3020"/>
        <n v="3040"/>
        <n v="3050"/>
        <n v="3070"/>
        <n v="3080"/>
        <n v="3100"/>
        <n v="3110"/>
        <n v="3200"/>
        <n v="3201"/>
        <n v="3210"/>
        <n v="3220"/>
        <n v="3230"/>
        <n v="3240"/>
        <n v="3250"/>
        <n v="3260"/>
        <n v="3300"/>
        <n v="3301"/>
        <n v="3302"/>
        <n v="3303"/>
        <n v="3310"/>
        <n v="3311"/>
        <n v="3320"/>
        <n v="3340"/>
        <n v="3350"/>
        <n v="3360"/>
        <n v="3370"/>
        <n v="4000"/>
        <n v="4100"/>
        <n v="4110"/>
        <n v="4120"/>
        <n v="4130"/>
        <n v="4140"/>
        <n v="4200"/>
        <n v="4210"/>
        <n v="4230"/>
        <n v="4240"/>
        <n v="4250"/>
        <n v="5000"/>
        <n v="6000"/>
        <n v="6040"/>
        <n v="6050"/>
        <n v="6060"/>
        <n v="6080"/>
        <n v="6100"/>
        <n v="6110"/>
        <n v="6400"/>
        <n v="6420"/>
        <n v="6430"/>
        <n v="6440"/>
        <n v="6450"/>
        <n v="6460"/>
        <n v="6480"/>
        <n v="6490"/>
        <n v="6500"/>
        <n v="6510"/>
        <n v="6530"/>
        <n v="6540"/>
        <n v="6550"/>
        <n v="6560"/>
        <n v="6570"/>
        <n v="6580"/>
        <n v="6590"/>
        <n v="7000"/>
        <n v="7010"/>
        <n v="7020"/>
        <n v="7030"/>
        <n v="7040"/>
        <n v="7050"/>
        <n v="7060"/>
        <n v="7080"/>
        <n v="7090"/>
        <n v="7100"/>
        <n v="7110"/>
        <n v="8000"/>
        <n v="8010"/>
        <n v="8020"/>
        <n v="8030"/>
        <n v="8040"/>
        <n v="8050"/>
        <n v="8060"/>
        <n v="8070"/>
        <n v="8080"/>
        <n v="8090"/>
        <n v="8110"/>
        <n v="9010"/>
        <n v="9020"/>
        <n v="9030"/>
        <n v="9040"/>
        <n v="9801"/>
        <n v="9802"/>
        <n v="9901"/>
        <n v="9902"/>
        <m/>
      </sharedItems>
    </cacheField>
    <cacheField name="GAFIDENT" numFmtId="0">
      <sharedItems containsBlank="1" count="388">
        <s v="1000-EAG-1"/>
        <s v="1000-EAG-2"/>
        <s v="1000-EAG-3"/>
        <s v="1000-EAG-4"/>
        <s v="1010-EAG-1"/>
        <s v="1020-EAG-1"/>
        <s v="1030-EAG-1"/>
        <s v="1050-EAG-1"/>
        <s v="1060-EAG-1"/>
        <s v="2000-EAG-1"/>
        <s v="2000-EAG-2"/>
        <s v="2000-EAG-3"/>
        <s v="2000-EAG-4"/>
        <s v="2000-EAG-5"/>
        <s v="2000-EAG-6"/>
        <s v="2000-EAG-7"/>
        <s v="2010-EAG-1"/>
        <s v="2010-EAG-2"/>
        <s v="2020-EAG-1"/>
        <s v="2030-EAG-1"/>
        <s v="2040-EAG-1"/>
        <s v="2050-EAG-1"/>
        <s v="2100-EAG-1"/>
        <s v="2110-EAG-1"/>
        <s v="2110-EAG-2"/>
        <s v="2110-EAG-3"/>
        <s v="2110-EAG-4"/>
        <s v="2110-EAG-5"/>
        <s v="2110-EAG-6"/>
        <s v="2110-EAG-7"/>
        <s v="2120-EAG-1"/>
        <s v="2120-EAG-2"/>
        <s v="2120-EAG-3"/>
        <s v="2130-EAG-1"/>
        <s v="2130-EAG-2"/>
        <s v="2130-EAG-3"/>
        <s v="2130-EAG-4"/>
        <s v="2140-EAG-1"/>
        <s v="2140-EAG-2"/>
        <s v="2140-EAG-3"/>
        <s v="2140-EAG-4"/>
        <s v="2140-EAG-5"/>
        <s v="2140-EAG-6"/>
        <s v="2150-EAG-1"/>
        <s v="2150-EAG-2"/>
        <s v="2150-EAG-3"/>
        <s v="2160-EAG-1"/>
        <s v="2200-EAG-1"/>
        <s v="2210-EAG-1"/>
        <s v="2220-EAG-1"/>
        <s v="2220-EAG-2"/>
        <s v="2220-EAG-3"/>
        <s v="2220-EAG-4"/>
        <s v="2230-EAG-1"/>
        <s v="2230-EAG-2"/>
        <s v="2240-EAG-1"/>
        <s v="2250-EAG-1"/>
        <s v="2250-EAG-2"/>
        <s v="2250-EAG-3"/>
        <s v="2250-EAG-4"/>
        <s v="2250-EAG-5"/>
        <s v="2250-EAG-6"/>
        <s v="2250-EAG-7"/>
        <s v="2270-EAG-1"/>
        <s v="2280-EAG-1"/>
        <s v="2290-EAG-1"/>
        <s v="2300-EAG-1"/>
        <s v="2310-EAG-1"/>
        <s v="2310-EAG-2"/>
        <s v="2330-EAG-1"/>
        <s v="2340-EAG-1"/>
        <s v="2340-EAG-2"/>
        <s v="2350-EAG-1"/>
        <s v="2370-EAG-1"/>
        <s v="2380-EAG-1"/>
        <s v="2400-EAG-1"/>
        <s v="2400-EAG-2"/>
        <s v="2400-EAG-3"/>
        <s v="2400-EAG-4"/>
        <s v="2400-EAG-5"/>
        <s v="2400-EAG-6"/>
        <s v="2410-EAG-1"/>
        <s v="2410-EAG-2"/>
        <s v="2410-EAG-3"/>
        <s v="2410-EAG-4"/>
        <s v="2500-EAG-1"/>
        <s v="2500-EAG-2"/>
        <s v="2500-EAG-3"/>
        <s v="2500-EAG-4"/>
        <s v="2500-EAG-5"/>
        <s v="2500-EAG-6"/>
        <s v="2501-EAG-1"/>
        <s v="2501-EAG-2"/>
        <s v="2502-EAG-1"/>
        <s v="2502-EAG-2"/>
        <s v="2503-EAG-1"/>
        <s v="2504-EAG-1"/>
        <s v="2505-EAG-1"/>
        <s v="2506-EAG-1"/>
        <s v="2510-EAG-1"/>
        <s v="2510-EAG-2"/>
        <s v="2510-EAG-3"/>
        <s v="2511-EAG-1"/>
        <s v="2512-EAG-1"/>
        <s v="2520-EAG-1"/>
        <s v="2520-EAG-2"/>
        <s v="2520-EAG-3"/>
        <s v="2520-EAG-4"/>
        <s v="2530-EAG-1"/>
        <s v="2530-EAG-2"/>
        <s v="2540-EAG-1"/>
        <s v="2540-EAG-2"/>
        <s v="2540-EAG-3"/>
        <s v="2540-EAG-4"/>
        <s v="2540-EAG-5"/>
        <s v="2550-EAG-1"/>
        <s v="2550-EAG-2"/>
        <s v="2550-EAG-4"/>
        <s v="2550-EAG-5"/>
        <s v="2560-EAG-1"/>
        <s v="2560-EAG-2"/>
        <s v="2570-EAG-1"/>
        <s v="2570-EAG-2"/>
        <s v="2600-EAG-1"/>
        <s v="2600-EAG-2"/>
        <s v="2600-EAG-3"/>
        <s v="2600-EAG-4"/>
        <s v="2600-EAG-5"/>
        <s v="2600-EAG-6"/>
        <s v="2600-EAG-8"/>
        <s v="2600-EAG-9"/>
        <s v="2610-EAG-1"/>
        <s v="2620-EAG-1"/>
        <s v="2625-EAG-1"/>
        <s v="2630-EAG-1"/>
        <s v="2630-EAG-2"/>
        <s v="2630-EAG-3"/>
        <s v="3???-EAG-1"/>
        <s v="3000-EAG-2"/>
        <s v="3000-EAG-3"/>
        <s v="3000-EAG-4"/>
        <s v="3000-EAG-5"/>
        <s v="3010-EAG-1"/>
        <s v="3020-EAG-1"/>
        <s v="3020-EAG-2"/>
        <s v="3040-EAG-1"/>
        <s v="3050-EAG-1"/>
        <s v="3050-EAG-2"/>
        <s v="3070-EAG-1"/>
        <s v="3070-EAG-2"/>
        <s v="3080-EAG-1"/>
        <s v="3100-EAG-1"/>
        <s v="3100-EAG-10"/>
        <s v="3100-EAG-2"/>
        <s v="3100-EAG-3"/>
        <s v="3100-EAG-4"/>
        <s v="3100-EAG-5"/>
        <s v="3100-EAG-9"/>
        <s v="3110-EAG-1"/>
        <s v="3110-EAG-2"/>
        <s v="3110-EAG-3"/>
        <s v="3110-EAG-4"/>
        <s v="3110-EAG-5"/>
        <s v="3200-EAG-1"/>
        <s v="3200-EAG-2"/>
        <s v="3201-EAG-1"/>
        <s v="3201-EAG-2"/>
        <s v="3201-EAG-3"/>
        <s v="3210-EAG-1"/>
        <s v="3210-EAG-2"/>
        <s v="3210-EAG-3"/>
        <s v="3220-EAG-1"/>
        <s v="3220-EAG-2"/>
        <s v="3220-EAG-3"/>
        <s v="3220-EAG-4"/>
        <s v="3220-EAG-5"/>
        <s v="3220-EAG-6"/>
        <s v="3230-EAG-1"/>
        <s v="3230-EAG-2"/>
        <s v="3230-EAG-3"/>
        <s v="3230-EAG-4"/>
        <s v="3230-EAG-5"/>
        <s v="3230-EAG-6"/>
        <s v="3240-EAG-1"/>
        <s v="3250-EAG-1"/>
        <s v="3260-EAG-1"/>
        <s v="3300-EAG-1"/>
        <s v="3300-EAG-13"/>
        <s v="3300-EAG-14"/>
        <s v="3300-EAG-15"/>
        <s v="3300-EAG-16"/>
        <s v="3300-EAG-17"/>
        <s v="3300-EAG-18"/>
        <s v="3300-EAG-2"/>
        <s v="3300-EAG-3"/>
        <s v="3300-EAG-4"/>
        <s v="3300-EAG-5"/>
        <s v="3300-EAG-6"/>
        <s v="3300-EAG-7"/>
        <s v="3300-EAG-8"/>
        <s v="3300-EAG-9"/>
        <s v="3301-EAG-1"/>
        <s v="3301-EAG-2"/>
        <s v="3302-EAG-1"/>
        <s v="3302-EAG-2"/>
        <s v="3303-EAG-1"/>
        <s v="3310-EAG-1"/>
        <s v="3310-EAG-2"/>
        <s v="3311-EAG-1"/>
        <s v="3311-EAG-10"/>
        <s v="3311-EAG-2"/>
        <s v="3311-EAG-3"/>
        <s v="3311-EAG-4"/>
        <s v="3311-EAG-5"/>
        <s v="3311-EAG-6"/>
        <s v="3311-EAG-7"/>
        <s v="3311-EAG-8"/>
        <s v="3311-EAG-9"/>
        <s v="3320-EAG-1"/>
        <s v="3320-EAG-2"/>
        <s v="3320-EAG-3"/>
        <s v="3320-EAG-4"/>
        <s v="3340-EAG-1"/>
        <s v="3340-EAG-2"/>
        <s v="3340-EAG-3"/>
        <s v="3350-EAG-1"/>
        <s v="3350-EAG-2"/>
        <s v="3360-EAG-1"/>
        <s v="3360-EAG-10"/>
        <s v="3360-EAG-11"/>
        <s v="3360-EAG-12"/>
        <s v="3360-EAG-13"/>
        <s v="3360-EAG-14"/>
        <s v="3360-EAG-15"/>
        <s v="3360-EAG-16"/>
        <s v="3360-EAG-17"/>
        <s v="3360-EAG-18"/>
        <s v="3360-EAG-19"/>
        <s v="3360-EAG-2"/>
        <s v="3360-EAG-3"/>
        <s v="3360-EAG-4"/>
        <s v="3360-EAG-5"/>
        <s v="3360-EAG-6"/>
        <s v="3360-EAG-7"/>
        <s v="3360-EAG-8"/>
        <s v="3360-EAG-9"/>
        <s v="3370-EAG-1"/>
        <s v="3370-EAG-2"/>
        <s v="3370-EAG-3"/>
        <s v="3370-EAG-4"/>
        <s v="3370-EAG-5"/>
        <s v="4000-EAG-1"/>
        <s v="4000-EAG-2"/>
        <s v="4000-EAG-3"/>
        <s v="4000-EAG-4"/>
        <s v="4000-EAG-6"/>
        <s v="4000-EAG-7"/>
        <s v="4000-EAG-8"/>
        <s v="4100-EAG-1"/>
        <s v="4100-EAG-2"/>
        <s v="4110-EAG-1"/>
        <s v="4110-EAG-2"/>
        <s v="4120-EAG-1"/>
        <s v="4120-EAG-2"/>
        <s v="4130-EAG-1"/>
        <s v="4140-EAG-1"/>
        <s v="4140-EAG-2"/>
        <s v="4140-EAG-3"/>
        <s v="4140-EAG-4"/>
        <s v="4140-EAG-5"/>
        <s v="4200-EAG-1"/>
        <s v="4200-EAG-2"/>
        <s v="4200-EAG-3"/>
        <s v="4210-EAG-1"/>
        <s v="4210-EAG-2"/>
        <s v="4210-EAG-3"/>
        <s v="4210-EAG-4"/>
        <s v="4210-EAG-5"/>
        <s v="4210-EAG-6"/>
        <s v="4230-EAG-1"/>
        <s v="4240-EAG-1"/>
        <s v="4250-EAG-1"/>
        <s v="4250-EAG-2"/>
        <s v="5000-EAG-2"/>
        <s v="5000-EAG-3"/>
        <s v="5000-EAG-4"/>
        <s v="5000-EAG-5"/>
        <s v="5000-EAG-6"/>
        <s v="5000-EAG-7"/>
        <s v="5000-EAG-8"/>
        <s v="6000-EAG-10"/>
        <s v="6000-EAG-2"/>
        <s v="6000-EAG-3"/>
        <s v="6000-EAG-4"/>
        <s v="6000-EAG-5"/>
        <s v="6000-EAG-6"/>
        <s v="6000-EAG-7"/>
        <s v="6000-EAG-8"/>
        <s v="6000-EAG-9"/>
        <s v="6040-EAG-1"/>
        <s v="6050-EAG-1"/>
        <s v="6060-EAG-1"/>
        <s v="6080-EAG-1"/>
        <s v="6100-EAG-1"/>
        <s v="6110-EAG-1"/>
        <s v="6400-EAG-1"/>
        <s v="6400-EAG-2"/>
        <s v="6420-EAG-1"/>
        <s v="6430-EAG-1"/>
        <s v="6440-EAG-1"/>
        <s v="6440-EAG-2"/>
        <s v="6440-EAG-3"/>
        <s v="6440-EAG-4"/>
        <s v="6440-EAG-5"/>
        <s v="6450-EAG-1"/>
        <s v="6450-EAG-2"/>
        <s v="6450-EAG-3"/>
        <s v="6460-EAG-1"/>
        <s v="6460-EAG-2"/>
        <s v="6480-EAG-1"/>
        <s v="6480-EAG-2"/>
        <s v="6480-EAG-3"/>
        <s v="6490-EAG-1"/>
        <s v="6500-EAG-1"/>
        <s v="6510-EAG-1"/>
        <s v="6530-EAG-1"/>
        <s v="6530-EAG-2"/>
        <s v="6540-EAG-1"/>
        <s v="6540-EAG-2"/>
        <s v="6540-EAG-3"/>
        <s v="6550-EAG-1"/>
        <s v="6550-EAG-2"/>
        <s v="6550-EAG-3"/>
        <s v="6560-EAG-1"/>
        <s v="6570-EAG-1"/>
        <s v="6580-EAG-1"/>
        <s v="6590-EAG-1"/>
        <s v="7000-EAG-1"/>
        <s v="7000-EAG-2"/>
        <s v="7000-EAG-3"/>
        <s v="7000-EAG-4"/>
        <s v="7010-EAG-1"/>
        <s v="7010-EAG-2"/>
        <s v="7020-EAG-1"/>
        <s v="7030-EAG-1"/>
        <s v="7040-EAG-1"/>
        <s v="7050-EAG-1"/>
        <s v="7060-EAG-1"/>
        <s v="7080-EAG-1"/>
        <s v="7090-EAG-1"/>
        <s v="7100-EAG-1"/>
        <s v="7100-EAG-2"/>
        <s v="7110-EAG-1"/>
        <s v="8000-EAG-1"/>
        <s v="8000-EAG-2"/>
        <s v="8010-EAG-1"/>
        <s v="8010-EAG-2"/>
        <s v="8020-EAG-1"/>
        <s v="8020-EAG-2"/>
        <s v="8030-EAG-1"/>
        <s v="8030-EAG-2"/>
        <s v="8030-EAG-3"/>
        <s v="8030-EAG-4"/>
        <s v="8030-EAG-5"/>
        <s v="8030-EAG-6"/>
        <s v="8040-EAG-1"/>
        <s v="8040-EAG-2"/>
        <s v="8050-EAG-1"/>
        <s v="8050-EAG-2"/>
        <s v="8050-EAG-3"/>
        <s v="8060-EAG-1"/>
        <s v="8070-EAG-1"/>
        <s v="8070-EAG-2"/>
        <s v="8070-EAG-3"/>
        <s v="8080-EAG-1"/>
        <s v="8080-EAG-2"/>
        <s v="8090-EAG-1"/>
        <s v="8090-EAG-2"/>
        <s v="8110-EAG-1"/>
        <s v="9010-EAG-1"/>
        <s v="9020-EAG-1"/>
        <s v="9030-EAG-1"/>
        <s v="9040-EAG-1"/>
        <s v="9801-EAG-1"/>
        <s v="9802-EAG-1"/>
        <s v="9901-EAG-1"/>
        <s v="9902-EAG-1"/>
        <m/>
      </sharedItems>
    </cacheField>
    <cacheField name="GAFNAAM" numFmtId="0">
      <sharedItems containsBlank="1"/>
    </cacheField>
    <cacheField name="Totaal Opp EAG (m²)" numFmtId="0">
      <sharedItems containsString="0" containsBlank="1" containsNumber="1" minValue="8998.7000000000007" maxValue="23487569.170000002"/>
    </cacheField>
    <cacheField name="OSMOMSCH" numFmtId="0">
      <sharedItems containsBlank="1"/>
    </cacheField>
    <cacheField name="OPMERKINGE" numFmtId="0">
      <sharedItems containsBlank="1"/>
    </cacheField>
    <cacheField name="GEMEENTENA" numFmtId="0">
      <sharedItems containsBlank="1" count="24">
        <s v="Amsterdam"/>
        <s v="Diemen"/>
        <s v="Amstelveen"/>
        <s v="Ouder-Amstel"/>
        <s v="De Ronde Venen"/>
        <s v="Stichtse Vecht"/>
        <s v="Nieuwkoop"/>
        <s v="Uithoorn"/>
        <s v="Woerden"/>
        <s v="Aalsmeer"/>
        <s v="Kaag en Braassem"/>
        <s v="Gooise Meren"/>
        <s v="Weesp"/>
        <s v="Wijdemeren"/>
        <s v="Utrecht"/>
        <s v="Hilversum"/>
        <s v="De Bilt"/>
        <s v="Huizen"/>
        <s v="Laren"/>
        <s v="Blaricum"/>
        <s v="Eemnes"/>
        <s v="Baarn"/>
        <s v="Haarlemmermeer"/>
        <m/>
      </sharedItems>
    </cacheField>
    <cacheField name="PROVINCIEN" numFmtId="0">
      <sharedItems containsBlank="1" count="4">
        <s v="Noord-Holland"/>
        <s v="Utrecht"/>
        <s v="Zuid-Holland"/>
        <m/>
      </sharedItems>
    </cacheField>
    <cacheField name="Deel opp EAG (m²)" numFmtId="0">
      <sharedItems containsString="0" containsBlank="1" containsNumber="1" minValue="0.64" maxValue="23487569.1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ia, Laura" refreshedDate="44180.388566203706" createdVersion="6" refreshedVersion="6" minRefreshableVersion="3" recordCount="547" xr:uid="{E6C91E1C-63FC-4C43-91DC-4D33804423BD}">
  <cacheSource type="worksheet">
    <worksheetSource ref="A1:K1048576" sheet="EAG_Gemeente_Provincie"/>
  </cacheSource>
  <cacheFields count="11">
    <cacheField name="c" numFmtId="0">
      <sharedItems containsBlank="1" containsMixedTypes="1" containsNumber="1" containsInteger="1" minValue="1010" maxValue="9902"/>
    </cacheField>
    <cacheField name="GAF" numFmtId="0">
      <sharedItems containsBlank="1" containsMixedTypes="1" containsNumber="1" containsInteger="1" minValue="1000" maxValue="9902"/>
    </cacheField>
    <cacheField name="GAFIDENT" numFmtId="0">
      <sharedItems containsBlank="1"/>
    </cacheField>
    <cacheField name="GAFNAAM" numFmtId="0">
      <sharedItems containsBlank="1"/>
    </cacheField>
    <cacheField name="Totaal Opp EAG (m²)" numFmtId="0">
      <sharedItems containsString="0" containsBlank="1" containsNumber="1" minValue="8998.7000000000007" maxValue="23487569.170000002"/>
    </cacheField>
    <cacheField name="OSMOMSCH" numFmtId="0">
      <sharedItems containsBlank="1"/>
    </cacheField>
    <cacheField name="OPMERKINGE" numFmtId="0">
      <sharedItems containsBlank="1"/>
    </cacheField>
    <cacheField name="GEMEENTENA" numFmtId="0">
      <sharedItems containsBlank="1"/>
    </cacheField>
    <cacheField name="PROVINCIEN" numFmtId="0">
      <sharedItems containsBlank="1" count="4">
        <s v="Noord-Holland"/>
        <s v="Utrecht"/>
        <s v="Zuid-Holland"/>
        <m/>
      </sharedItems>
    </cacheField>
    <cacheField name="Deel opp EAG (m²)" numFmtId="0">
      <sharedItems containsString="0" containsBlank="1" containsNumber="1" minValue="0.64" maxValue="23487569.16"/>
    </cacheField>
    <cacheField name="wl" numFmtId="0">
      <sharedItems containsBlank="1" count="42">
        <s v="NL11_2_1"/>
        <m/>
        <s v="NL11_1_1"/>
        <s v="NL11_2_8"/>
        <s v="NL11_2_9"/>
        <s v="NL11_3_2"/>
        <s v="NL11_3_3"/>
        <s v="NL11_2_5"/>
        <s v="NL11_8_1"/>
        <s v="NL11_3_4"/>
        <s v="NL11_8_3"/>
        <s v="NL11_2_10"/>
        <s v="NL11_2_11"/>
        <s v="NL11_2_7"/>
        <s v="NL11_7_1"/>
        <s v="NL11_2_4"/>
        <s v="NL11_2_12"/>
        <s v="NL11_1_2"/>
        <s v="NL11_4_1"/>
        <s v="NL11_3_6"/>
        <s v="NL11_6_3"/>
        <s v="NL11_6_6"/>
        <s v="NL11_3_7"/>
        <s v="NL11_6_7"/>
        <s v="NL11_6_8"/>
        <s v="NL11_5_5"/>
        <s v="NL11_6_1"/>
        <s v="NL11_5_6"/>
        <s v="NL11_5_7"/>
        <s v="NL11_5_8"/>
        <s v="NL11_5_9"/>
        <s v="NL11_6_9"/>
        <s v="NL11_3_9"/>
        <s v="NL11_5_4"/>
        <s v="NL11_5_3"/>
        <s v="NL11_6_10"/>
        <s v="NL11_3_8"/>
        <s v="NL11_6_11"/>
        <s v="NL11_2_2"/>
        <s v="NL11_6_2"/>
        <s v="NL11_7_2"/>
        <s v="NL11_3_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7">
  <r>
    <x v="0"/>
    <x v="0"/>
    <s v="Stadsboezem Amsterdam, Oost"/>
    <n v="12521549.9"/>
    <s v="Vaststellingsstatus: Begrenzing gewijzigd met 8070-EAG-2"/>
    <s v="KRW Waterlichaam"/>
    <x v="0"/>
    <x v="0"/>
    <n v="12521549.91"/>
  </r>
  <r>
    <x v="0"/>
    <x v="1"/>
    <s v="Stadsboezem Amsterdam, West"/>
    <n v="2281304.73"/>
    <s v="Vaststellingsstatus: Vastgesteld"/>
    <s v="KRW Waterlichaam"/>
    <x v="0"/>
    <x v="0"/>
    <n v="2281304.7400000002"/>
  </r>
  <r>
    <x v="0"/>
    <x v="2"/>
    <s v="Stadsboezem Amsterdam, stad"/>
    <n v="374118.89"/>
    <s v="Vaststellingsstatus: Vastgesteld"/>
    <s v="KRW Waterlichaam"/>
    <x v="0"/>
    <x v="0"/>
    <n v="374118.9"/>
  </r>
  <r>
    <x v="0"/>
    <x v="3"/>
    <s v="Stadsboezem Amsterdam, Zeeburg"/>
    <n v="574656.79"/>
    <s v="Vaststellingsstatus: Vastgesteld"/>
    <s v="KRW Waterlichaam"/>
    <x v="0"/>
    <x v="0"/>
    <n v="574656.80000000005"/>
  </r>
  <r>
    <x v="1"/>
    <x v="4"/>
    <s v="Erasmuspark, Erasmuspark"/>
    <n v="112020.11"/>
    <s v="Vaststellingsstatus: Toegevoegd"/>
    <s v="KRW Overig water"/>
    <x v="0"/>
    <x v="0"/>
    <n v="112020.11"/>
  </r>
  <r>
    <x v="2"/>
    <x v="5"/>
    <s v="Westerpark, Westerpark"/>
    <n v="63252.39"/>
    <s v="Vaststellingsstatus: Toegevoegd"/>
    <s v="KRW Overig water"/>
    <x v="0"/>
    <x v="0"/>
    <n v="63252.4"/>
  </r>
  <r>
    <x v="3"/>
    <x v="6"/>
    <s v="BP Huis Te Vraag, BP Huis Te Vraag"/>
    <n v="41937.83"/>
    <s v="Vaststellingsstatus: Toegevoegd"/>
    <s v="KRW Overig water"/>
    <x v="0"/>
    <x v="0"/>
    <n v="41937.83"/>
  </r>
  <r>
    <x v="4"/>
    <x v="7"/>
    <s v="SP Zuid, SP Zuid"/>
    <n v="34637.5"/>
    <s v="Vaststellingsstatus: Begrenzing gewijzigd"/>
    <s v="KRW Overig water"/>
    <x v="0"/>
    <x v="0"/>
    <n v="34637.5"/>
  </r>
  <r>
    <x v="5"/>
    <x v="8"/>
    <s v="Vondelpark, Vondelpark"/>
    <n v="733376.11"/>
    <s v="Vaststellingsstatus: Toegevoegd"/>
    <s v="KRW Overig water"/>
    <x v="0"/>
    <x v="0"/>
    <n v="733376.11"/>
  </r>
  <r>
    <x v="6"/>
    <x v="9"/>
    <s v="Boezem Amstelland-West, Noord"/>
    <n v="9143369.1899999995"/>
    <s v="Vaststellingsstatus: Vastgesteld"/>
    <s v="KRW Waterlichaam"/>
    <x v="0"/>
    <x v="0"/>
    <n v="9141666.75"/>
  </r>
  <r>
    <x v="6"/>
    <x v="9"/>
    <s v="Boezem Amstelland-West, Noord"/>
    <n v="9143369.1899999995"/>
    <s v="Vaststellingsstatus: Vastgesteld"/>
    <s v="KRW Waterlichaam"/>
    <x v="1"/>
    <x v="0"/>
    <n v="1702.45"/>
  </r>
  <r>
    <x v="6"/>
    <x v="10"/>
    <s v="Boezem Amstelland-West, Noord-West"/>
    <n v="1100827.6499999999"/>
    <s v="Vaststellingsstatus: Vastgesteld"/>
    <s v="KRW Waterlichaam"/>
    <x v="2"/>
    <x v="0"/>
    <n v="152853.68"/>
  </r>
  <r>
    <x v="6"/>
    <x v="10"/>
    <s v="Boezem Amstelland-West, Noord-West"/>
    <n v="1100827.6499999999"/>
    <s v="Vaststellingsstatus: Vastgesteld"/>
    <s v="KRW Waterlichaam"/>
    <x v="0"/>
    <x v="0"/>
    <n v="762973.76"/>
  </r>
  <r>
    <x v="6"/>
    <x v="10"/>
    <s v="Boezem Amstelland-West, Noord-West"/>
    <n v="1100827.6499999999"/>
    <s v="Vaststellingsstatus: Vastgesteld"/>
    <s v="KRW Waterlichaam"/>
    <x v="1"/>
    <x v="0"/>
    <n v="5514.3"/>
  </r>
  <r>
    <x v="6"/>
    <x v="10"/>
    <s v="Boezem Amstelland-West, Noord-West"/>
    <n v="1100827.6499999999"/>
    <s v="Vaststellingsstatus: Vastgesteld"/>
    <s v="KRW Waterlichaam"/>
    <x v="3"/>
    <x v="0"/>
    <n v="179485.92"/>
  </r>
  <r>
    <x v="6"/>
    <x v="11"/>
    <s v="Boezem Amstelland-West, Noord-Oost"/>
    <n v="984271.33"/>
    <s v="Vaststellingsstatus: Vastgesteld"/>
    <s v="KRW Waterlichaam"/>
    <x v="0"/>
    <x v="0"/>
    <n v="266542.61"/>
  </r>
  <r>
    <x v="6"/>
    <x v="11"/>
    <s v="Boezem Amstelland-West, Noord-Oost"/>
    <n v="984271.33"/>
    <s v="Vaststellingsstatus: Vastgesteld"/>
    <s v="KRW Waterlichaam"/>
    <x v="4"/>
    <x v="1"/>
    <n v="11.7"/>
  </r>
  <r>
    <x v="6"/>
    <x v="11"/>
    <s v="Boezem Amstelland-West, Noord-Oost"/>
    <n v="984271.33"/>
    <s v="Vaststellingsstatus: Vastgesteld"/>
    <s v="KRW Waterlichaam"/>
    <x v="1"/>
    <x v="0"/>
    <n v="717717"/>
  </r>
  <r>
    <x v="6"/>
    <x v="12"/>
    <s v="Boezem Amstelland-West, Oost"/>
    <n v="933828.67"/>
    <s v="Vaststellingsstatus: Vastgesteld"/>
    <s v="KRW Waterlichaam"/>
    <x v="0"/>
    <x v="0"/>
    <n v="5472.44"/>
  </r>
  <r>
    <x v="6"/>
    <x v="12"/>
    <s v="Boezem Amstelland-West, Oost"/>
    <n v="933828.67"/>
    <s v="Vaststellingsstatus: Vastgesteld"/>
    <s v="KRW Waterlichaam"/>
    <x v="4"/>
    <x v="1"/>
    <n v="735201.43"/>
  </r>
  <r>
    <x v="6"/>
    <x v="12"/>
    <s v="Boezem Amstelland-West, Oost"/>
    <n v="933828.67"/>
    <s v="Vaststellingsstatus: Vastgesteld"/>
    <s v="KRW Waterlichaam"/>
    <x v="5"/>
    <x v="1"/>
    <n v="193154.83"/>
  </r>
  <r>
    <x v="6"/>
    <x v="13"/>
    <s v="Boezem Amstelland-West, Midden"/>
    <n v="1069442.02"/>
    <s v="Vaststellingsstatus: Vastgesteld"/>
    <s v="KRW Waterlichaam"/>
    <x v="2"/>
    <x v="0"/>
    <n v="233813.85"/>
  </r>
  <r>
    <x v="6"/>
    <x v="13"/>
    <s v="Boezem Amstelland-West, Midden"/>
    <n v="1069442.02"/>
    <s v="Vaststellingsstatus: Vastgesteld"/>
    <s v="KRW Waterlichaam"/>
    <x v="0"/>
    <x v="0"/>
    <n v="6820.75"/>
  </r>
  <r>
    <x v="6"/>
    <x v="13"/>
    <s v="Boezem Amstelland-West, Midden"/>
    <n v="1069442.02"/>
    <s v="Vaststellingsstatus: Vastgesteld"/>
    <s v="KRW Waterlichaam"/>
    <x v="4"/>
    <x v="1"/>
    <n v="274438.59000000003"/>
  </r>
  <r>
    <x v="6"/>
    <x v="13"/>
    <s v="Boezem Amstelland-West, Midden"/>
    <n v="1069442.02"/>
    <s v="Vaststellingsstatus: Vastgesteld"/>
    <s v="KRW Waterlichaam"/>
    <x v="3"/>
    <x v="0"/>
    <n v="554368.88"/>
  </r>
  <r>
    <x v="6"/>
    <x v="14"/>
    <s v="Boezem Amstelland-West, West"/>
    <n v="1367943.99"/>
    <s v="Vaststellingsstatus: Vastgesteld"/>
    <s v="KRW Waterlichaam"/>
    <x v="2"/>
    <x v="0"/>
    <n v="68300.990000000005"/>
  </r>
  <r>
    <x v="6"/>
    <x v="14"/>
    <s v="Boezem Amstelland-West, West"/>
    <n v="1367943.99"/>
    <s v="Vaststellingsstatus: Vastgesteld"/>
    <s v="KRW Waterlichaam"/>
    <x v="4"/>
    <x v="1"/>
    <n v="604104.84"/>
  </r>
  <r>
    <x v="6"/>
    <x v="14"/>
    <s v="Boezem Amstelland-West, West"/>
    <n v="1367943.99"/>
    <s v="Vaststellingsstatus: Vastgesteld"/>
    <s v="KRW Waterlichaam"/>
    <x v="6"/>
    <x v="2"/>
    <n v="362041.23"/>
  </r>
  <r>
    <x v="6"/>
    <x v="14"/>
    <s v="Boezem Amstelland-West, West"/>
    <n v="1367943.99"/>
    <s v="Vaststellingsstatus: Vastgesteld"/>
    <s v="KRW Waterlichaam"/>
    <x v="7"/>
    <x v="0"/>
    <n v="333496.95"/>
  </r>
  <r>
    <x v="6"/>
    <x v="15"/>
    <s v="Boezem Amstelland-West, Zuid"/>
    <n v="525199.81999999995"/>
    <s v="Vaststellingsstatus: Vastgesteld"/>
    <s v="KRW Waterlichaam"/>
    <x v="4"/>
    <x v="1"/>
    <n v="73357.919999999998"/>
  </r>
  <r>
    <x v="6"/>
    <x v="15"/>
    <s v="Boezem Amstelland-West, Zuid"/>
    <n v="525199.81999999995"/>
    <s v="Vaststellingsstatus: Vastgesteld"/>
    <s v="KRW Waterlichaam"/>
    <x v="6"/>
    <x v="2"/>
    <n v="42728.02"/>
  </r>
  <r>
    <x v="6"/>
    <x v="15"/>
    <s v="Boezem Amstelland-West, Zuid"/>
    <n v="525199.81999999995"/>
    <s v="Vaststellingsstatus: Vastgesteld"/>
    <s v="KRW Waterlichaam"/>
    <x v="5"/>
    <x v="1"/>
    <n v="399352.96"/>
  </r>
  <r>
    <x v="6"/>
    <x v="15"/>
    <s v="Boezem Amstelland-West, Zuid"/>
    <n v="525199.81999999995"/>
    <s v="Vaststellingsstatus: Vastgesteld"/>
    <s v="KRW Waterlichaam"/>
    <x v="8"/>
    <x v="1"/>
    <n v="9760.9"/>
  </r>
  <r>
    <x v="7"/>
    <x v="16"/>
    <s v="Diemerpolder, Diemen-Noord"/>
    <n v="1601070.74"/>
    <s v="Vaststellingsstatus: Toegevoegd"/>
    <s v="KRW Overig water"/>
    <x v="0"/>
    <x v="0"/>
    <n v="1.41"/>
  </r>
  <r>
    <x v="7"/>
    <x v="16"/>
    <s v="Diemerpolder, Diemen-Noord"/>
    <n v="1601070.74"/>
    <s v="Vaststellingsstatus: Toegevoegd"/>
    <s v="KRW Overig water"/>
    <x v="1"/>
    <x v="0"/>
    <n v="1601069.33"/>
  </r>
  <r>
    <x v="7"/>
    <x v="17"/>
    <s v="Diemerpolder, Diemen"/>
    <n v="1730320.31"/>
    <s v="Vaststellingsstatus: Toegevoegd"/>
    <s v="KRW Overig water"/>
    <x v="1"/>
    <x v="0"/>
    <n v="1730320.31"/>
  </r>
  <r>
    <x v="8"/>
    <x v="18"/>
    <s v="Flevopark, Flevopark"/>
    <n v="442817.31"/>
    <s v="Vaststellingsstatus: Toegevoegd"/>
    <s v="KRW Overig water"/>
    <x v="0"/>
    <x v="0"/>
    <n v="442817.33"/>
  </r>
  <r>
    <x v="9"/>
    <x v="19"/>
    <s v="Sarphatipark, Sarphatipark"/>
    <n v="42113.82"/>
    <s v="Vaststellingsstatus: Toegevoegd"/>
    <s v="KRW Overig water"/>
    <x v="0"/>
    <x v="0"/>
    <n v="42113.82"/>
  </r>
  <r>
    <x v="10"/>
    <x v="20"/>
    <s v="Oosterpark, Oosterpark"/>
    <n v="109532.26"/>
    <s v="Vaststellingsstatus: Toegevoegd"/>
    <s v="KRW Overig water"/>
    <x v="0"/>
    <x v="0"/>
    <n v="109532.26"/>
  </r>
  <r>
    <x v="11"/>
    <x v="21"/>
    <s v="Atekpolder, Atekpolder"/>
    <n v="25879.040000000001"/>
    <s v="Vaststellingsstatus: Toegevoegd"/>
    <s v="KRW Overig water"/>
    <x v="0"/>
    <x v="0"/>
    <n v="25879.040000000001"/>
  </r>
  <r>
    <x v="12"/>
    <x v="22"/>
    <s v="Binnendijkse Buitenvelderse Polder, Binnendijkse Buitenvelderse Polder"/>
    <n v="5556130.0199999996"/>
    <s v="Vaststellingsstatus: Toegevoegd"/>
    <s v="KRW Overig water"/>
    <x v="2"/>
    <x v="0"/>
    <n v="119.11"/>
  </r>
  <r>
    <x v="12"/>
    <x v="22"/>
    <s v="Binnendijkse Buitenvelderse Polder, Binnendijkse Buitenvelderse Polder"/>
    <n v="5556130.0199999996"/>
    <s v="Vaststellingsstatus: Toegevoegd"/>
    <s v="KRW Overig water"/>
    <x v="0"/>
    <x v="0"/>
    <n v="5556010.9100000001"/>
  </r>
  <r>
    <x v="13"/>
    <x v="23"/>
    <s v="Middelpolder onder Amstelveen, bemalen gebied"/>
    <n v="1201183.47"/>
    <s v="Vaststellingsstatus: Samengevoegd met 2110-EAG-8"/>
    <s v="KRW Overig water"/>
    <x v="2"/>
    <x v="0"/>
    <n v="1201183.47"/>
  </r>
  <r>
    <x v="13"/>
    <x v="24"/>
    <s v="Middelpolder onder Amstelveen, Amsterdamse Bos"/>
    <n v="709243.86"/>
    <s v="Vaststellingsstatus: Toegevoegd"/>
    <s v="KRW Overig water"/>
    <x v="2"/>
    <x v="0"/>
    <n v="707758.79"/>
  </r>
  <r>
    <x v="13"/>
    <x v="24"/>
    <s v="Middelpolder onder Amstelveen, Amsterdamse Bos"/>
    <n v="709243.86"/>
    <s v="Vaststellingsstatus: Toegevoegd"/>
    <s v="KRW Overig water"/>
    <x v="0"/>
    <x v="0"/>
    <n v="1485.08"/>
  </r>
  <r>
    <x v="13"/>
    <x v="25"/>
    <s v="Middelpolder onder Amstelveen, Bovenland"/>
    <n v="1891874.85"/>
    <s v="Vaststellingsstatus: Toegevoegd"/>
    <s v="KRW Overig water"/>
    <x v="2"/>
    <x v="0"/>
    <n v="1875924.26"/>
  </r>
  <r>
    <x v="13"/>
    <x v="25"/>
    <s v="Middelpolder onder Amstelveen, Bovenland"/>
    <n v="1891874.85"/>
    <s v="Vaststellingsstatus: Toegevoegd"/>
    <s v="KRW Overig water"/>
    <x v="0"/>
    <x v="0"/>
    <n v="15950.59"/>
  </r>
  <r>
    <x v="13"/>
    <x v="26"/>
    <s v="Middelpolder onder Amstelveen, Natuurgebied"/>
    <n v="325132.99"/>
    <s v="Vaststellingsstatus: Toegevoegd"/>
    <s v="KRW Overig water"/>
    <x v="2"/>
    <x v="0"/>
    <n v="325132.99"/>
  </r>
  <r>
    <x v="13"/>
    <x v="27"/>
    <s v="Middelpolder onder Amstelveen, bebouwd gebied Amstelveen"/>
    <n v="4689417.55"/>
    <s v="Vaststellingsstatus: Toegevoegd"/>
    <s v="KRW Overig water"/>
    <x v="2"/>
    <x v="0"/>
    <n v="4689417.55"/>
  </r>
  <r>
    <x v="13"/>
    <x v="28"/>
    <s v="Middelpolder onder Amstelveen, landelijk en sportpark"/>
    <n v="1439378.37"/>
    <s v="Vaststellingsstatus: Toegevoegd"/>
    <s v="KRW Overig water"/>
    <x v="2"/>
    <x v="0"/>
    <n v="1439378.37"/>
  </r>
  <r>
    <x v="13"/>
    <x v="29"/>
    <s v="Middelpolder onder Amstelveen, zuid"/>
    <n v="270489.17"/>
    <s v="Vaststellingsstatus: Toegevoegd"/>
    <s v="KRW Overig water"/>
    <x v="2"/>
    <x v="0"/>
    <n v="270489.17"/>
  </r>
  <r>
    <x v="14"/>
    <x v="30"/>
    <s v="Bovenkerkerpolder, landelijk"/>
    <n v="8585372.4900000002"/>
    <s v="Vaststellingsstatus: Samengevoegd met 2120-EAG-4"/>
    <s v="KRW Waterlichaam"/>
    <x v="2"/>
    <x v="0"/>
    <n v="8585372.5099999998"/>
  </r>
  <r>
    <x v="14"/>
    <x v="31"/>
    <s v="Bovenkerkerpolder, Amsteldijk Zuid"/>
    <n v="1517749.94"/>
    <s v="Vaststellingsstatus: Vastgesteld"/>
    <s v="KRW Overig water"/>
    <x v="2"/>
    <x v="0"/>
    <n v="1517749.94"/>
  </r>
  <r>
    <x v="14"/>
    <x v="32"/>
    <s v="Bovenkerkerpolder, Amstelveen"/>
    <n v="5196670.4400000004"/>
    <s v="Vaststellingsstatus: Vastgesteld"/>
    <s v="KRW Overig water"/>
    <x v="2"/>
    <x v="0"/>
    <n v="5196670.4800000004"/>
  </r>
  <r>
    <x v="15"/>
    <x v="33"/>
    <s v="Noorder Legmeerpolder, landelijk"/>
    <n v="9111785.8599999994"/>
    <s v="Vaststellingsstatus: Samengevoegd met 2130-EAG-5"/>
    <s v="KRW Waterlichaam"/>
    <x v="9"/>
    <x v="0"/>
    <n v="144379.64000000001"/>
  </r>
  <r>
    <x v="15"/>
    <x v="33"/>
    <s v="Noorder Legmeerpolder, landelijk"/>
    <n v="9111785.8599999994"/>
    <s v="Vaststellingsstatus: Samengevoegd met 2130-EAG-5"/>
    <s v="KRW Waterlichaam"/>
    <x v="2"/>
    <x v="0"/>
    <n v="5160585.76"/>
  </r>
  <r>
    <x v="15"/>
    <x v="33"/>
    <s v="Noorder Legmeerpolder, landelijk"/>
    <n v="9111785.8599999994"/>
    <s v="Vaststellingsstatus: Samengevoegd met 2130-EAG-5"/>
    <s v="KRW Waterlichaam"/>
    <x v="7"/>
    <x v="0"/>
    <n v="3806820.45"/>
  </r>
  <r>
    <x v="15"/>
    <x v="34"/>
    <s v="Noorder Legmeerpolder, Bovenkerk"/>
    <n v="3551819.79"/>
    <s v="Vaststellingsstatus: Vastgesteld"/>
    <s v="KRW Overig water"/>
    <x v="9"/>
    <x v="0"/>
    <n v="86.93"/>
  </r>
  <r>
    <x v="15"/>
    <x v="34"/>
    <s v="Noorder Legmeerpolder, Bovenkerk"/>
    <n v="3551819.79"/>
    <s v="Vaststellingsstatus: Vastgesteld"/>
    <s v="KRW Overig water"/>
    <x v="2"/>
    <x v="0"/>
    <n v="3551732.93"/>
  </r>
  <r>
    <x v="15"/>
    <x v="35"/>
    <s v="Noorder Legmeerpolder, Uithoorn"/>
    <n v="3769956.6"/>
    <s v="Vaststellingsstatus: Vastgesteld"/>
    <s v="KRW Overig water"/>
    <x v="2"/>
    <x v="0"/>
    <n v="17370.86"/>
  </r>
  <r>
    <x v="15"/>
    <x v="35"/>
    <s v="Noorder Legmeerpolder, Uithoorn"/>
    <n v="3769956.6"/>
    <s v="Vaststellingsstatus: Vastgesteld"/>
    <s v="KRW Overig water"/>
    <x v="7"/>
    <x v="0"/>
    <n v="3752585.73"/>
  </r>
  <r>
    <x v="15"/>
    <x v="36"/>
    <s v="Noorder Legmeerpolder, Amstelzijde"/>
    <n v="212742.01"/>
    <s v="Vaststellingsstatus: Vastgesteld"/>
    <s v="KRW Overig water"/>
    <x v="2"/>
    <x v="0"/>
    <n v="403.64"/>
  </r>
  <r>
    <x v="15"/>
    <x v="36"/>
    <s v="Noorder Legmeerpolder, Amstelzijde"/>
    <n v="212742.01"/>
    <s v="Vaststellingsstatus: Vastgesteld"/>
    <s v="KRW Overig water"/>
    <x v="7"/>
    <x v="0"/>
    <n v="212338.37"/>
  </r>
  <r>
    <x v="16"/>
    <x v="37"/>
    <s v="Uithoornsche Polder, Uithoornse Polder midden"/>
    <n v="1368003.3"/>
    <s v="Vaststellingsstatus: Vastgesteld"/>
    <s v="KRW Overig water"/>
    <x v="7"/>
    <x v="0"/>
    <n v="1368003.3"/>
  </r>
  <r>
    <x v="16"/>
    <x v="38"/>
    <s v="Uithoornsche Polder, Uithoornse Polder zuid"/>
    <n v="492717.47"/>
    <s v="Vaststellingsstatus: Vastgesteld"/>
    <s v="KRW Overig water"/>
    <x v="10"/>
    <x v="2"/>
    <n v="19613.900000000001"/>
  </r>
  <r>
    <x v="16"/>
    <x v="38"/>
    <s v="Uithoornsche Polder, Uithoornse Polder zuid"/>
    <n v="492717.47"/>
    <s v="Vaststellingsstatus: Vastgesteld"/>
    <s v="KRW Overig water"/>
    <x v="7"/>
    <x v="0"/>
    <n v="473103.57"/>
  </r>
  <r>
    <x v="16"/>
    <x v="39"/>
    <s v="Uithoornsche Polder, Zijdelmeer"/>
    <n v="313020.14"/>
    <s v="Vaststellingsstatus: Vastgesteld"/>
    <s v="KRW Overig water"/>
    <x v="7"/>
    <x v="0"/>
    <n v="313020.14"/>
  </r>
  <r>
    <x v="16"/>
    <x v="40"/>
    <s v="Uithoornsche Polder, Bebouwing Uithoorn-Zuid"/>
    <n v="2139217.21"/>
    <s v="Vaststellingsstatus: Vastgesteld"/>
    <s v="KRW Overig water"/>
    <x v="7"/>
    <x v="0"/>
    <n v="2139217.2200000002"/>
  </r>
  <r>
    <x v="16"/>
    <x v="41"/>
    <s v="Uithoornsche Polder, Natuurgebied Uithoorn"/>
    <n v="228891.5"/>
    <s v="Vaststellingsstatus: Vastgesteld"/>
    <s v="KRW Overig water"/>
    <x v="7"/>
    <x v="0"/>
    <n v="228891.5"/>
  </r>
  <r>
    <x v="16"/>
    <x v="42"/>
    <s v="Uithoornsche Polder, De Kwakel"/>
    <n v="2013566.03"/>
    <s v="Vaststellingsstatus: Vastgesteld"/>
    <s v="KRW Overig water"/>
    <x v="7"/>
    <x v="0"/>
    <n v="2013566.06"/>
  </r>
  <r>
    <x v="17"/>
    <x v="43"/>
    <s v="Zuider Legmeerpolder, waterberging"/>
    <n v="199576.72"/>
    <s v="Vaststellingsstatus: Vastgesteld"/>
    <s v="KRW Overig water"/>
    <x v="7"/>
    <x v="0"/>
    <n v="199576.71"/>
  </r>
  <r>
    <x v="17"/>
    <x v="44"/>
    <s v="Zuider Legmeerpolder, Kudelstaart"/>
    <n v="1367610.37"/>
    <s v="Vaststellingsstatus: Vastgesteld"/>
    <s v="KRW Overig water"/>
    <x v="9"/>
    <x v="0"/>
    <n v="1367610.37"/>
  </r>
  <r>
    <x v="17"/>
    <x v="45"/>
    <s v="Zuider Legmeerpolder, landelijk"/>
    <n v="7423664.6399999997"/>
    <s v="Vaststellingsstatus: Vastgesteld"/>
    <s v="KRW Overig water"/>
    <x v="9"/>
    <x v="0"/>
    <n v="2838358.66"/>
  </r>
  <r>
    <x v="17"/>
    <x v="45"/>
    <s v="Zuider Legmeerpolder, landelijk"/>
    <n v="7423664.6399999997"/>
    <s v="Vaststellingsstatus: Vastgesteld"/>
    <s v="KRW Overig water"/>
    <x v="10"/>
    <x v="2"/>
    <n v="18062.36"/>
  </r>
  <r>
    <x v="17"/>
    <x v="45"/>
    <s v="Zuider Legmeerpolder, landelijk"/>
    <n v="7423664.6399999997"/>
    <s v="Vaststellingsstatus: Vastgesteld"/>
    <s v="KRW Overig water"/>
    <x v="7"/>
    <x v="0"/>
    <n v="4567243.63"/>
  </r>
  <r>
    <x v="18"/>
    <x v="46"/>
    <s v="Fred Roeskestraat, Fred Roeskestraat"/>
    <n v="144418.22"/>
    <s v="Vaststellingsstatus: Toegevoegd"/>
    <s v="KRW Overig water"/>
    <x v="0"/>
    <x v="0"/>
    <n v="144418.22"/>
  </r>
  <r>
    <x v="19"/>
    <x v="47"/>
    <s v="Venserpolder (volkstuinparken), Nieuw Vredelust, Ons Lustoord en Dijkzicht"/>
    <n v="493871.7"/>
    <s v="Vaststellingsstatus: Toegevoegd"/>
    <s v="KRW Overig water"/>
    <x v="3"/>
    <x v="0"/>
    <n v="493871.71"/>
  </r>
  <r>
    <x v="20"/>
    <x v="48"/>
    <s v="Bijlmer, Bijlmer"/>
    <n v="6192675.7300000004"/>
    <s v="Vaststellingsstatus: Toegevoegd"/>
    <s v="KRW Overig water"/>
    <x v="0"/>
    <x v="0"/>
    <n v="6192357.6399999997"/>
  </r>
  <r>
    <x v="20"/>
    <x v="48"/>
    <s v="Bijlmer, Bijlmer"/>
    <n v="6192675.7300000004"/>
    <s v="Vaststellingsstatus: Toegevoegd"/>
    <s v="KRW Overig water"/>
    <x v="1"/>
    <x v="0"/>
    <n v="318.08999999999997"/>
  </r>
  <r>
    <x v="21"/>
    <x v="49"/>
    <s v="Zuid Bijlmer, Gaasperplas"/>
    <n v="883008.52"/>
    <s v="Vaststellingsstatus: Verkleind 2220_EAG-2 en 2220_EAG-3"/>
    <s v="KRW Waterlichaam"/>
    <x v="0"/>
    <x v="0"/>
    <n v="883008.52"/>
  </r>
  <r>
    <x v="21"/>
    <x v="50"/>
    <s v="Zuid Bijlmer, Gaasperdam"/>
    <n v="6293969.6100000003"/>
    <s v="Vaststellingsstatus: Vastgesteld"/>
    <s v="KRW Overig water"/>
    <x v="0"/>
    <x v="0"/>
    <n v="5581822.7400000002"/>
  </r>
  <r>
    <x v="21"/>
    <x v="50"/>
    <s v="Zuid Bijlmer, Gaasperdam"/>
    <n v="6293969.6100000003"/>
    <s v="Vaststellingsstatus: Vastgesteld"/>
    <s v="KRW Overig water"/>
    <x v="4"/>
    <x v="1"/>
    <n v="712146.86"/>
  </r>
  <r>
    <x v="21"/>
    <x v="51"/>
    <s v="Zuid Bijlmer, Recreatiegebied De Hoge Dijk"/>
    <n v="234539.85"/>
    <s v="Vaststellingsstatus: Vastgesteld"/>
    <s v="KRW Overig water"/>
    <x v="0"/>
    <x v="0"/>
    <n v="234539.85"/>
  </r>
  <r>
    <x v="21"/>
    <x v="52"/>
    <s v="Zuid Bijlmer, Gaasperpark"/>
    <n v="942009.52"/>
    <s v="Vaststellingsstatus: Opgeknipt uit 2220-EAG-1"/>
    <s v="KRW Overig water"/>
    <x v="0"/>
    <x v="0"/>
    <n v="942009.53"/>
  </r>
  <r>
    <x v="22"/>
    <x v="53"/>
    <s v="Broekzijdse Polder, landelijk"/>
    <n v="2469087.2400000002"/>
    <s v="Vaststellingsstatus: Toegevoegd"/>
    <s v="KRW Overig water"/>
    <x v="4"/>
    <x v="1"/>
    <n v="2469087.25"/>
  </r>
  <r>
    <x v="22"/>
    <x v="54"/>
    <s v="Broekzijdse Polder, Abcoude"/>
    <n v="710948.06"/>
    <s v="Vaststellingsstatus: Toegevoegd"/>
    <s v="KRW Overig water"/>
    <x v="4"/>
    <x v="1"/>
    <n v="710948"/>
  </r>
  <r>
    <x v="23"/>
    <x v="55"/>
    <s v="Holendrechter- en Bullewijker Polder (zuid en west), zuid en west"/>
    <n v="1718618.79"/>
    <s v="Vaststellingsstatus: Toegevoegd"/>
    <s v="KRW Overig water"/>
    <x v="3"/>
    <x v="0"/>
    <n v="1718618.79"/>
  </r>
  <r>
    <x v="24"/>
    <x v="56"/>
    <s v="Polder de Nieuwe Bullewijk en Holendrechter- en Bullewijker Polder noord, Ouderkerkerplas"/>
    <n v="928499.25"/>
    <s v="Vaststellingsstatus: Vastgesteld"/>
    <s v="KRW Waterlichaam"/>
    <x v="3"/>
    <x v="0"/>
    <n v="928499.25"/>
  </r>
  <r>
    <x v="24"/>
    <x v="57"/>
    <s v="Polder de Nieuwe Bullewijk en Holendrechter- en Bullewijker Polder noord, Korte Dwarsweg"/>
    <n v="518798.83"/>
    <s v="Vaststellingsstatus: Vastgesteld"/>
    <s v="KRW Overig water"/>
    <x v="3"/>
    <x v="0"/>
    <n v="518798.83"/>
  </r>
  <r>
    <x v="24"/>
    <x v="58"/>
    <s v="Polder de Nieuwe Bullewijk en Holendrechter- en Bullewijker Polder noord, Ouderkerk aan de Amstel"/>
    <n v="954880.83"/>
    <s v="Vaststellingsstatus: Vastgesteld"/>
    <s v="KRW Overig water"/>
    <x v="3"/>
    <x v="0"/>
    <n v="954880.83"/>
  </r>
  <r>
    <x v="24"/>
    <x v="59"/>
    <s v="Polder de Nieuwe Bullewijk en Holendrechter- en Bullewijker Polder noord, Bullewijk en AMC"/>
    <n v="4522725.16"/>
    <s v="Vaststellingsstatus: Vastgesteld"/>
    <s v="KRW Overig water"/>
    <x v="0"/>
    <x v="0"/>
    <n v="4286993.1399999997"/>
  </r>
  <r>
    <x v="24"/>
    <x v="59"/>
    <s v="Polder de Nieuwe Bullewijk en Holendrechter- en Bullewijker Polder noord, Bullewijk en AMC"/>
    <n v="4522725.16"/>
    <s v="Vaststellingsstatus: Vastgesteld"/>
    <s v="KRW Overig water"/>
    <x v="3"/>
    <x v="0"/>
    <n v="235732.07"/>
  </r>
  <r>
    <x v="24"/>
    <x v="60"/>
    <s v="Polder de Nieuwe Bullewijk en Holendrechter- en Bullewijker Polder noord, golfterrein"/>
    <n v="728303.93"/>
    <s v="Vaststellingsstatus: Vastgesteld"/>
    <s v="KRW Overig water"/>
    <x v="0"/>
    <x v="0"/>
    <n v="681585.11"/>
  </r>
  <r>
    <x v="24"/>
    <x v="60"/>
    <s v="Polder de Nieuwe Bullewijk en Holendrechter- en Bullewijker Polder noord, golfterrein"/>
    <n v="728303.93"/>
    <s v="Vaststellingsstatus: Vastgesteld"/>
    <s v="KRW Overig water"/>
    <x v="3"/>
    <x v="0"/>
    <n v="46718.82"/>
  </r>
  <r>
    <x v="24"/>
    <x v="61"/>
    <s v="Polder de Nieuwe Bullewijk en Holendrechter- en Bullewijker Polder noord, nabij recreatiegebied"/>
    <n v="232595.38"/>
    <s v="Vaststellingsstatus: Vastgesteld"/>
    <s v="KRW Overig water"/>
    <x v="0"/>
    <x v="0"/>
    <n v="225708.79999999999"/>
  </r>
  <r>
    <x v="24"/>
    <x v="61"/>
    <s v="Polder de Nieuwe Bullewijk en Holendrechter- en Bullewijker Polder noord, nabij recreatiegebied"/>
    <n v="232595.38"/>
    <s v="Vaststellingsstatus: Vastgesteld"/>
    <s v="KRW Overig water"/>
    <x v="4"/>
    <x v="1"/>
    <n v="6886.57"/>
  </r>
  <r>
    <x v="24"/>
    <x v="62"/>
    <s v="Polder de Nieuwe Bullewijk en Holendrechter- en Bullewijker Polder noord, Bullewijker Polder noord"/>
    <n v="1101914.1299999999"/>
    <s v="Vaststellingsstatus: Vastgesteld"/>
    <s v="KRW Overig water"/>
    <x v="3"/>
    <x v="0"/>
    <n v="1101914.17"/>
  </r>
  <r>
    <x v="25"/>
    <x v="63"/>
    <s v="Duivendrechtsepolder noord en midden"/>
    <n v="2973849.92"/>
    <s v="Vaststellingsstatus: Toegevoegd"/>
    <s v="KRW Overig water"/>
    <x v="0"/>
    <x v="0"/>
    <n v="974282.74"/>
  </r>
  <r>
    <x v="25"/>
    <x v="63"/>
    <s v="Duivendrechtsepolder noord en midden"/>
    <n v="2973849.92"/>
    <s v="Vaststellingsstatus: Toegevoegd"/>
    <s v="KRW Overig water"/>
    <x v="3"/>
    <x v="0"/>
    <n v="1999567.18"/>
  </r>
  <r>
    <x v="26"/>
    <x v="64"/>
    <s v="Venserpolder, Venserpolder"/>
    <n v="7937362.6699999999"/>
    <s v="Vaststellingsstatus: Toegevoegd"/>
    <s v="KRW Overig water"/>
    <x v="0"/>
    <x v="0"/>
    <n v="2226941.4300000002"/>
  </r>
  <r>
    <x v="26"/>
    <x v="64"/>
    <s v="Venserpolder, Venserpolder"/>
    <n v="7937362.6699999999"/>
    <s v="Vaststellingsstatus: Toegevoegd"/>
    <s v="KRW Overig water"/>
    <x v="1"/>
    <x v="0"/>
    <n v="2344879.41"/>
  </r>
  <r>
    <x v="26"/>
    <x v="64"/>
    <s v="Venserpolder, Venserpolder"/>
    <n v="7937362.6699999999"/>
    <s v="Vaststellingsstatus: Toegevoegd"/>
    <s v="KRW Overig water"/>
    <x v="3"/>
    <x v="0"/>
    <n v="3365541.83"/>
  </r>
  <r>
    <x v="27"/>
    <x v="65"/>
    <s v="Polder De Toekomst, Polder De Toekomst"/>
    <n v="992749.81"/>
    <s v="Vaststellingsstatus: Toegevoegd"/>
    <s v="KRW Overig water"/>
    <x v="3"/>
    <x v="0"/>
    <n v="992749.82"/>
  </r>
  <r>
    <x v="28"/>
    <x v="66"/>
    <s v="Overdiemerpolder, Overdiemerpolder"/>
    <n v="987582.2"/>
    <s v="Vaststellingsstatus: Toegevoegd"/>
    <s v="KRW Overig water"/>
    <x v="1"/>
    <x v="0"/>
    <n v="987582.21"/>
  </r>
  <r>
    <x v="29"/>
    <x v="67"/>
    <s v="Gemeenschapspolder West, landelijk"/>
    <n v="4003650.58"/>
    <s v="Vaststellingsstatus: Toegevoegd"/>
    <s v="KRW Overig water"/>
    <x v="0"/>
    <x v="0"/>
    <n v="1305916.4099999999"/>
  </r>
  <r>
    <x v="29"/>
    <x v="67"/>
    <s v="Gemeenschapspolder West, landelijk"/>
    <n v="4003650.58"/>
    <s v="Vaststellingsstatus: Toegevoegd"/>
    <s v="KRW Overig water"/>
    <x v="1"/>
    <x v="0"/>
    <n v="2694050.96"/>
  </r>
  <r>
    <x v="29"/>
    <x v="67"/>
    <s v="Gemeenschapspolder West, landelijk"/>
    <n v="4003650.58"/>
    <s v="Vaststellingsstatus: Toegevoegd"/>
    <s v="KRW Overig water"/>
    <x v="11"/>
    <x v="0"/>
    <n v="3683.21"/>
  </r>
  <r>
    <x v="29"/>
    <x v="68"/>
    <s v="Gemeenschapspolder West, Driemond"/>
    <n v="144154.76"/>
    <s v="Vaststellingsstatus: Vastgesteld"/>
    <s v="KRW Overig water"/>
    <x v="0"/>
    <x v="0"/>
    <n v="144154.76"/>
  </r>
  <r>
    <x v="30"/>
    <x v="69"/>
    <s v="Baambrugge Oostzijds (west)"/>
    <n v="1393604.48"/>
    <s v="Vaststellingsstatus: Toegevoegd"/>
    <s v="KRW Overig water"/>
    <x v="4"/>
    <x v="1"/>
    <n v="1393604.42"/>
  </r>
  <r>
    <x v="31"/>
    <x v="70"/>
    <s v="Polder Holland en Sticht west, bemalen"/>
    <n v="1857363.67"/>
    <s v="Vaststellingsstatus: Toegevoegd"/>
    <s v="KRW Overig water"/>
    <x v="5"/>
    <x v="1"/>
    <n v="1857363.61"/>
  </r>
  <r>
    <x v="31"/>
    <x v="71"/>
    <s v="Polder Holland en Sticht west, Loendersloot"/>
    <n v="391584.06"/>
    <s v="Vaststellingsstatus: Toegevoegd"/>
    <s v="KRW Overig water"/>
    <x v="4"/>
    <x v="1"/>
    <n v="3913.1"/>
  </r>
  <r>
    <x v="31"/>
    <x v="71"/>
    <s v="Polder Holland en Sticht west, Loendersloot"/>
    <n v="391584.06"/>
    <s v="Vaststellingsstatus: Toegevoegd"/>
    <s v="KRW Overig water"/>
    <x v="5"/>
    <x v="1"/>
    <n v="387670.95"/>
  </r>
  <r>
    <x v="32"/>
    <x v="72"/>
    <s v="Venserpolder (volkstuinpark Amstelglorie), Venserpolder (volkstuinpark Amstelglorie)"/>
    <n v="287612.62"/>
    <s v="Vaststellingsstatus: Toegevoegd"/>
    <s v="KRW Overig water"/>
    <x v="0"/>
    <x v="0"/>
    <n v="287612.62"/>
  </r>
  <r>
    <x v="33"/>
    <x v="73"/>
    <s v="Gemeenschapspolder West (Betlem), Gemeenschapspolder West (Betlem)"/>
    <n v="396159.48"/>
    <s v="Vaststellingsstatus: Toegevoegd"/>
    <s v="KRW Overig water"/>
    <x v="1"/>
    <x v="0"/>
    <n v="324168.12"/>
  </r>
  <r>
    <x v="33"/>
    <x v="73"/>
    <s v="Gemeenschapspolder West (Betlem), Gemeenschapspolder West (Betlem)"/>
    <n v="396159.48"/>
    <s v="Vaststellingsstatus: Toegevoegd"/>
    <s v="KRW Overig water"/>
    <x v="11"/>
    <x v="0"/>
    <n v="71991.360000000001"/>
  </r>
  <r>
    <x v="34"/>
    <x v="74"/>
    <s v="Honderdsche polder west, Honderdsche polder west"/>
    <n v="1018056.46"/>
    <s v="Vaststellingsstatus: Toegevoegd"/>
    <s v="KRW Overig water"/>
    <x v="5"/>
    <x v="1"/>
    <n v="1018056.49"/>
  </r>
  <r>
    <x v="35"/>
    <x v="75"/>
    <s v="Polder de Rondehoep, bemalen gebied"/>
    <n v="3081245.95"/>
    <s v="Vaststellingsstatus: Samengevoegd met 2400-EAG-7"/>
    <s v="KRW Waterlichaam"/>
    <x v="3"/>
    <x v="0"/>
    <n v="3081245.95"/>
  </r>
  <r>
    <x v="35"/>
    <x v="76"/>
    <s v="Polder de Rondehoep, zuid-west"/>
    <n v="3336778.35"/>
    <s v="Vaststellingsstatus: Toegevoegd"/>
    <s v="KRW Waterlichaam"/>
    <x v="3"/>
    <x v="0"/>
    <n v="3336778.35"/>
  </r>
  <r>
    <x v="35"/>
    <x v="77"/>
    <s v="Polder de Rondehoep, noord-west"/>
    <n v="1824655.59"/>
    <s v="Vaststellingsstatus: Toegevoegd"/>
    <s v="KRW Waterlichaam"/>
    <x v="3"/>
    <x v="0"/>
    <n v="1824655.59"/>
  </r>
  <r>
    <x v="35"/>
    <x v="78"/>
    <s v="Polder de Rondehoep, noord-oost"/>
    <n v="2303369.2799999998"/>
    <s v="Vaststellingsstatus: Samengevoegd met 2400-EAG-8"/>
    <s v="KRW Waterlichaam"/>
    <x v="3"/>
    <x v="0"/>
    <n v="2303369.2799999998"/>
  </r>
  <r>
    <x v="35"/>
    <x v="79"/>
    <s v="Polder de Rondehoep, weidevogel gebied"/>
    <n v="1424930.7"/>
    <s v="Vaststellingsstatus: Samengevoegd met 2400-EAG-9"/>
    <s v="KRW Waterlichaam"/>
    <x v="3"/>
    <x v="0"/>
    <n v="1424930.7"/>
  </r>
  <r>
    <x v="35"/>
    <x v="80"/>
    <s v="Polder de Rondehoep,Ouderkerk aan de Amstel"/>
    <n v="720604.48"/>
    <s v="Vaststellingsstatus: Toegevoegd"/>
    <s v="KRW Overig water"/>
    <x v="3"/>
    <x v="0"/>
    <n v="720604.48"/>
  </r>
  <r>
    <x v="36"/>
    <x v="81"/>
    <s v="Polder Waardassacker en Holendrecht, Holendrechter polder"/>
    <n v="3203741.07"/>
    <s v="Vaststellingsstatus: Toegevoegd"/>
    <s v="KRW Overig water"/>
    <x v="4"/>
    <x v="1"/>
    <n v="3203741.07"/>
  </r>
  <r>
    <x v="36"/>
    <x v="82"/>
    <s v="Polder Waardassacker en Holendrecht, stedelijkgebied (noord)"/>
    <n v="983179.2"/>
    <s v="Vaststellingsstatus: Toegevoegd"/>
    <s v="KRW Overig water"/>
    <x v="4"/>
    <x v="1"/>
    <n v="983179.25"/>
  </r>
  <r>
    <x v="36"/>
    <x v="83"/>
    <s v="Polder Waardassacker en Holendrecht, stedelijkgebied (zuid)"/>
    <n v="1668234.07"/>
    <s v="Vaststellingsstatus: Toegevoegd"/>
    <s v="KRW Overig water"/>
    <x v="4"/>
    <x v="1"/>
    <n v="1668234.08"/>
  </r>
  <r>
    <x v="36"/>
    <x v="84"/>
    <s v="Polder Waardassacker en Holendrecht, Slot polder"/>
    <n v="178437.43"/>
    <s v="Vaststellingsstatus: Toegevoegd"/>
    <s v="KRW Overig water"/>
    <x v="4"/>
    <x v="1"/>
    <n v="178437.44"/>
  </r>
  <r>
    <x v="37"/>
    <x v="85"/>
    <s v="Polder Groot Wilnis Vinkeveen, Overig"/>
    <n v="4472962.76"/>
    <s v="Vaststellingsstatus: Vastgesteld"/>
    <s v="KRW Overig water"/>
    <x v="4"/>
    <x v="1"/>
    <n v="4472962.96"/>
  </r>
  <r>
    <x v="37"/>
    <x v="86"/>
    <s v="Polder Groot Wilnis Vinkeveen, Reservaat Demmerik"/>
    <n v="2003545.98"/>
    <s v="Vaststellingsstatus: Vastgesteld"/>
    <s v="KRW Waterlichaam"/>
    <x v="4"/>
    <x v="1"/>
    <n v="1996738.18"/>
  </r>
  <r>
    <x v="37"/>
    <x v="86"/>
    <s v="Polder Groot Wilnis Vinkeveen, Reservaat Demmerik"/>
    <n v="2003545.98"/>
    <s v="Vaststellingsstatus: Vastgesteld"/>
    <s v="KRW Waterlichaam"/>
    <x v="5"/>
    <x v="1"/>
    <n v="6807.8"/>
  </r>
  <r>
    <x v="37"/>
    <x v="87"/>
    <s v="Polder Groot Wilnis Vinkeveen, Kleine plas"/>
    <n v="841875.01"/>
    <s v="Vaststellingsstatus: Vastgesteld"/>
    <s v="KRW Waterlichaam"/>
    <x v="4"/>
    <x v="1"/>
    <n v="841875.01"/>
  </r>
  <r>
    <x v="37"/>
    <x v="88"/>
    <s v="Polder Groot Wilnis Vinkeveen, Zuidplas"/>
    <n v="3733467.08"/>
    <s v="Vaststellingsstatus: Vastgesteld"/>
    <s v="KRW Waterlichaam"/>
    <x v="4"/>
    <x v="1"/>
    <n v="3733467.06"/>
  </r>
  <r>
    <x v="37"/>
    <x v="89"/>
    <s v="Polder Groot Wilnis Vinkeveen, Noordplas"/>
    <n v="8586653.1500000004"/>
    <s v="Vaststellingsstatus: Vastgesteld"/>
    <s v="KRW Waterlichaam"/>
    <x v="4"/>
    <x v="1"/>
    <n v="8586653.0600000005"/>
  </r>
  <r>
    <x v="37"/>
    <x v="90"/>
    <s v="Polder Groot Wilnis Vinkeveen, Mijdrechtse  Bovenlanden"/>
    <n v="2924372.47"/>
    <s v="Vaststellingsstatus: Vastgesteld"/>
    <s v="KRW Waterlichaam"/>
    <x v="4"/>
    <x v="1"/>
    <n v="2924372.47"/>
  </r>
  <r>
    <x v="38"/>
    <x v="91"/>
    <s v="Polder Oukoop en Polder Groot Wilnis-Vinkeveen (oost), Oukoop"/>
    <n v="3710677.6"/>
    <s v="Vaststellingsstatus: Vastgesteld"/>
    <s v="KRW Waterlichaam"/>
    <x v="5"/>
    <x v="1"/>
    <n v="3710677.66"/>
  </r>
  <r>
    <x v="38"/>
    <x v="92"/>
    <s v="Polder Oukoop en Polder Groot Wilnis-Vinkeveen (oost), Polder Demmerik"/>
    <n v="5987227.0300000003"/>
    <s v="Vaststellingsstatus: Samengevoegd met 2501-EAG-3"/>
    <s v="KRW Waterlichaam"/>
    <x v="4"/>
    <x v="1"/>
    <n v="1978279.19"/>
  </r>
  <r>
    <x v="38"/>
    <x v="92"/>
    <s v="Polder Oukoop en Polder Groot Wilnis-Vinkeveen (oost), Polder Demmerik"/>
    <n v="5987227.0300000003"/>
    <s v="Vaststellingsstatus: Samengevoegd met 2501-EAG-3"/>
    <s v="KRW Waterlichaam"/>
    <x v="5"/>
    <x v="1"/>
    <n v="4008947.86"/>
  </r>
  <r>
    <x v="39"/>
    <x v="93"/>
    <s v="Polder Groot Wilnis-Vinkeveen (midden), oost"/>
    <n v="2747269.2"/>
    <s v="Vaststellingsstatus: Toegevoegd"/>
    <s v="KRW Overig water"/>
    <x v="4"/>
    <x v="1"/>
    <n v="2747269.2"/>
  </r>
  <r>
    <x v="39"/>
    <x v="94"/>
    <s v="Polder Groot Wilnis-Vinkeveen (midden), west"/>
    <n v="293983.65000000002"/>
    <s v="Vaststellingsstatus: Toegevoegd"/>
    <s v="KRW Overig water"/>
    <x v="4"/>
    <x v="1"/>
    <n v="293983.63"/>
  </r>
  <r>
    <x v="40"/>
    <x v="95"/>
    <s v="Polder Wilnis-Veldzijde, Polder Wilnis-Veldzijde"/>
    <n v="5707776.0499999998"/>
    <s v="Vaststellingsstatus: Toegevoegd"/>
    <s v="KRW Overig water"/>
    <x v="4"/>
    <x v="1"/>
    <n v="5707776.0499999998"/>
  </r>
  <r>
    <x v="41"/>
    <x v="96"/>
    <s v="Polder deTweede Bedijking, Polder deTweede Bedijking"/>
    <n v="1786026.78"/>
    <s v="Vaststellingsstatus: Toegevoegd"/>
    <s v="KRW Overig water"/>
    <x v="4"/>
    <x v="1"/>
    <n v="1786026.78"/>
  </r>
  <r>
    <x v="42"/>
    <x v="97"/>
    <s v="Veldhuiswetering, Veldhuisweg"/>
    <n v="4709823.05"/>
    <s v="Vaststellingsstatus: Vastgesteld"/>
    <s v="KRW Overig water"/>
    <x v="4"/>
    <x v="1"/>
    <n v="2721678.87"/>
  </r>
  <r>
    <x v="42"/>
    <x v="97"/>
    <s v="Veldhuiswetering, Veldhuisweg"/>
    <n v="4709823.05"/>
    <s v="Vaststellingsstatus: Vastgesteld"/>
    <s v="KRW Overig water"/>
    <x v="5"/>
    <x v="1"/>
    <n v="1988144.18"/>
  </r>
  <r>
    <x v="43"/>
    <x v="98"/>
    <s v="Eilinzon, Eilinzon"/>
    <n v="37270.620000000003"/>
    <s v="Vaststellingsstatus: Vastgesteld"/>
    <s v="KRW Overig water"/>
    <x v="4"/>
    <x v="1"/>
    <n v="37270.620000000003"/>
  </r>
  <r>
    <x v="44"/>
    <x v="99"/>
    <s v="Groot Wilnis-Vinkeveen (zuid) en Polder Groot en Klein Oud-Aa, Heicop &amp; Geer"/>
    <n v="8793402.4399999995"/>
    <s v="Vaststellingsstatus: Samengevoegd met 2510-EAG-4"/>
    <s v="KRW Waterlichaam"/>
    <x v="4"/>
    <x v="1"/>
    <n v="3216199.69"/>
  </r>
  <r>
    <x v="44"/>
    <x v="99"/>
    <s v="Groot Wilnis-Vinkeveen (zuid) en Polder Groot en Klein Oud-Aa, Heicop &amp; Geer"/>
    <n v="8793402.4399999995"/>
    <s v="Vaststellingsstatus: Samengevoegd met 2510-EAG-4"/>
    <s v="KRW Waterlichaam"/>
    <x v="5"/>
    <x v="1"/>
    <n v="5577202.75"/>
  </r>
  <r>
    <x v="44"/>
    <x v="100"/>
    <s v="Groot Wilnis-Vinkeveen (zuid) en Polder Groot en Klein Oud-Aa, Armenland"/>
    <n v="29734.400000000001"/>
    <s v="Vaststellingsstatus: Vastgesteld"/>
    <s v="KRW Overig water"/>
    <x v="5"/>
    <x v="1"/>
    <n v="29734.400000000001"/>
  </r>
  <r>
    <x v="44"/>
    <x v="101"/>
    <s v="Groot Wilnis-Vinkeveen (zuid) en Polder Groot en Klein Oud-Aa, Bovenland"/>
    <n v="4048117.68"/>
    <s v="Vaststellingsstatus: Samengevoegd met 2510-EAG-5"/>
    <s v="KRW Waterlichaam"/>
    <x v="4"/>
    <x v="1"/>
    <n v="3071108.77"/>
  </r>
  <r>
    <x v="44"/>
    <x v="101"/>
    <s v="Groot Wilnis-Vinkeveen (zuid) en Polder Groot en Klein Oud-Aa, Bovenland"/>
    <n v="4048117.68"/>
    <s v="Vaststellingsstatus: Samengevoegd met 2510-EAG-5"/>
    <s v="KRW Waterlichaam"/>
    <x v="6"/>
    <x v="2"/>
    <n v="977008.91"/>
  </r>
  <r>
    <x v="45"/>
    <x v="102"/>
    <s v="Hoogwaterzone Amstelkade P1, Hoogwaterzone Amstelkade P1"/>
    <n v="300945.42"/>
    <s v="Vaststellingsstatus: Vastgesteld"/>
    <s v="KRW Overig water"/>
    <x v="4"/>
    <x v="1"/>
    <n v="300945.42"/>
  </r>
  <r>
    <x v="46"/>
    <x v="103"/>
    <s v="Hoogwaterzone Amstelkade P2, Hoogwaterzone Amstelkade P2"/>
    <n v="167973.12"/>
    <s v="Vaststellingsstatus: Vastgesteld"/>
    <s v="KRW Overig water"/>
    <x v="6"/>
    <x v="2"/>
    <n v="167973.12"/>
  </r>
  <r>
    <x v="47"/>
    <x v="104"/>
    <s v="Polder de Derde Bedijking, landelijk"/>
    <n v="5305377.82"/>
    <s v="Vaststellingsstatus: Toegevoegd"/>
    <s v="KRW Overig water"/>
    <x v="4"/>
    <x v="1"/>
    <n v="5305377.8099999996"/>
  </r>
  <r>
    <x v="47"/>
    <x v="105"/>
    <s v="Polder de Derde Bedijking, stedelijk"/>
    <n v="1708535.19"/>
    <s v="Vaststellingsstatus: Toegevoegd"/>
    <s v="KRW Overig water"/>
    <x v="4"/>
    <x v="1"/>
    <n v="1708535.19"/>
  </r>
  <r>
    <x v="47"/>
    <x v="106"/>
    <s v="Polder de Derde Bedijking, natuur"/>
    <n v="188226.75"/>
    <s v="Vaststellingsstatus: Toegevoegd"/>
    <s v="KRW Overig water"/>
    <x v="4"/>
    <x v="1"/>
    <n v="188226.75"/>
  </r>
  <r>
    <x v="47"/>
    <x v="107"/>
    <s v="Polder de Derde Bedijking, kassen"/>
    <n v="448503.96"/>
    <s v="Vaststellingsstatus: Toegevoegd"/>
    <s v="KRW Overig water"/>
    <x v="4"/>
    <x v="1"/>
    <n v="448503.96"/>
  </r>
  <r>
    <x v="48"/>
    <x v="108"/>
    <s v="Polder de Eerste Bedijking (west), west"/>
    <n v="5582310.46"/>
    <s v="Vaststellingsstatus: Toegevoegd"/>
    <s v="KRW Overig water"/>
    <x v="4"/>
    <x v="1"/>
    <n v="5582310.3399999999"/>
  </r>
  <r>
    <x v="48"/>
    <x v="109"/>
    <s v="Polder de Eerste Bedijking (west), oost"/>
    <n v="3327028.11"/>
    <s v="Vaststellingsstatus: Toegevoegd"/>
    <s v="KRW Overig water"/>
    <x v="4"/>
    <x v="1"/>
    <n v="3327028"/>
  </r>
  <r>
    <x v="49"/>
    <x v="110"/>
    <s v="Polder Groot Mijdrecht en Polder de Eerste Bedijking (oost), landelijk"/>
    <n v="14989660.960000001"/>
    <s v="Vaststellingsstatus: Samengevoegd met 2540-EAG-6"/>
    <s v="KRW Waterlichaam"/>
    <x v="4"/>
    <x v="1"/>
    <n v="14989660.720000001"/>
  </r>
  <r>
    <x v="49"/>
    <x v="111"/>
    <s v="Polder Groot Mijdrecht en Polder de Eerste Bedijking (oost), natuurreservaat"/>
    <n v="500306.97"/>
    <s v="Vaststellingsstatus: Toegevoegd"/>
    <s v="KRW Overig water"/>
    <x v="4"/>
    <x v="1"/>
    <n v="500306.95"/>
  </r>
  <r>
    <x v="49"/>
    <x v="112"/>
    <s v="Polder Groot Mijdrecht en Polder de Eerste Bedijking (oost), Botshol West"/>
    <n v="106124.49"/>
    <s v="Vaststellingsstatus: Code Gewijzigd"/>
    <s v="KRW Overig water"/>
    <x v="4"/>
    <x v="1"/>
    <n v="106124.49"/>
  </r>
  <r>
    <x v="49"/>
    <x v="113"/>
    <s v="Polder Groot Mijdrecht en Polder de Eerste Bedijking (oost), stedelijk"/>
    <n v="4097415.15"/>
    <s v="Vaststellingsstatus: Toegevoegd"/>
    <s v="KRW Overig water"/>
    <x v="4"/>
    <x v="1"/>
    <n v="4097415.33"/>
  </r>
  <r>
    <x v="49"/>
    <x v="114"/>
    <s v="Polder Groot Mijdrecht en Polder de Eerste Bedijking (oost), Veldweg"/>
    <n v="587958.27"/>
    <s v="Vaststellingsstatus: Toegevoegd"/>
    <s v="KRW Overig water"/>
    <x v="4"/>
    <x v="1"/>
    <n v="587958.30000000005"/>
  </r>
  <r>
    <x v="50"/>
    <x v="115"/>
    <s v="Noorderpolder of Botshol (zuid en west), Botshol Kleine- en Groote Wije"/>
    <n v="1128444.8700000001"/>
    <s v="Vaststellingsstatus: Vastgesteld"/>
    <s v="KRW Waterlichaam"/>
    <x v="4"/>
    <x v="1"/>
    <n v="1128444.79"/>
  </r>
  <r>
    <x v="50"/>
    <x v="116"/>
    <s v="Noorderpolder of Botshol (zuid en west), Botshol Midden"/>
    <n v="401283.1"/>
    <s v="Vaststellingsstatus: Vastgesteld"/>
    <s v="KRW Waterlichaam"/>
    <x v="4"/>
    <x v="1"/>
    <n v="401283.06"/>
  </r>
  <r>
    <x v="50"/>
    <x v="117"/>
    <s v="Noorderpolder of Botshol (zuid en west), Noorderpolder (oost)"/>
    <n v="650583.12"/>
    <s v="Vaststellingsstatus: Gewijzigd, opgesplitst"/>
    <s v="KRW Overig water"/>
    <x v="4"/>
    <x v="1"/>
    <n v="650583.13"/>
  </r>
  <r>
    <x v="50"/>
    <x v="118"/>
    <s v="Noorderpolder of Botshol (zuid en west), Noorderpolder (west)"/>
    <n v="615736.91"/>
    <s v="Vaststellingsstatus: Gewijzigd, opgesplitst"/>
    <s v="KRW Overig water"/>
    <x v="4"/>
    <x v="1"/>
    <n v="615736.91"/>
  </r>
  <r>
    <x v="51"/>
    <x v="119"/>
    <s v="Noorderpolder of Botshol (Nellestein), agrarisch"/>
    <n v="527080.89"/>
    <s v="Vaststellingsstatus: Toegevoegd"/>
    <s v="KRW Overig water"/>
    <x v="4"/>
    <x v="1"/>
    <n v="527080.89"/>
  </r>
  <r>
    <x v="51"/>
    <x v="120"/>
    <s v="Noorderpolder of Botshol (Nellestein), natuurgebied"/>
    <n v="519262.23"/>
    <s v="Vaststellingsstatus: Toegevoegd"/>
    <s v="KRW Overig water"/>
    <x v="4"/>
    <x v="1"/>
    <n v="519262.23"/>
  </r>
  <r>
    <x v="52"/>
    <x v="121"/>
    <s v="Baambrugge Westzijds, polder"/>
    <n v="5386152.6299999999"/>
    <s v="Vaststellingsstatus: Toegevoegd"/>
    <s v="KRW Overig water"/>
    <x v="4"/>
    <x v="1"/>
    <n v="4733987.1399999997"/>
  </r>
  <r>
    <x v="52"/>
    <x v="121"/>
    <s v="Baambrugge Westzijds, polder"/>
    <n v="5386152.6299999999"/>
    <s v="Vaststellingsstatus: Toegevoegd"/>
    <s v="KRW Overig water"/>
    <x v="5"/>
    <x v="1"/>
    <n v="652165.56000000006"/>
  </r>
  <r>
    <x v="52"/>
    <x v="122"/>
    <s v="Baambrugge Westzijds, Schrobberpolder"/>
    <n v="830774.28"/>
    <s v="Vaststellingsstatus: Toegevoegd"/>
    <s v="KRW Overig water"/>
    <x v="4"/>
    <x v="1"/>
    <n v="830774.33"/>
  </r>
  <r>
    <x v="53"/>
    <x v="123"/>
    <s v="Polder Zevenhoven, bemalen gebied"/>
    <n v="3811221.21"/>
    <s v="Vaststellingsstatus: Samengevoegd met 2600-EAG-10"/>
    <s v="KRW Waterlichaam"/>
    <x v="6"/>
    <x v="2"/>
    <n v="3811221.21"/>
  </r>
  <r>
    <x v="53"/>
    <x v="124"/>
    <s v="Polder Zevenhoven, Oude Nieuwveenseweg"/>
    <n v="677641.8"/>
    <s v="Vaststellingsstatus: Toegevoegd"/>
    <s v="KRW Overig water"/>
    <x v="6"/>
    <x v="2"/>
    <n v="677641.8"/>
  </r>
  <r>
    <x v="53"/>
    <x v="125"/>
    <s v="Polder Zevenhoven, Nieuw Amstel"/>
    <n v="2319327.5"/>
    <s v="Vaststellingsstatus: Toegevoegd"/>
    <s v="KRW Overig water"/>
    <x v="6"/>
    <x v="2"/>
    <n v="2319327.5"/>
  </r>
  <r>
    <x v="53"/>
    <x v="126"/>
    <s v="Polder Zevenhoven, Bloklandseweg"/>
    <n v="1187052.1299999999"/>
    <s v="Vaststellingsstatus: Toegevoegd"/>
    <s v="KRW Overig water"/>
    <x v="6"/>
    <x v="2"/>
    <n v="1187052.1299999999"/>
  </r>
  <r>
    <x v="53"/>
    <x v="127"/>
    <s v="Polder Zevenhoven, Odesssa_Driesprong_De Jonker"/>
    <n v="2266434.52"/>
    <s v="Vaststellingsstatus: Toegevoegd"/>
    <s v="KRW Waterlichaam"/>
    <x v="6"/>
    <x v="2"/>
    <n v="2266434.5299999998"/>
  </r>
  <r>
    <x v="53"/>
    <x v="128"/>
    <s v="Polder Zevenhoven, Achterweg_Zeerust"/>
    <n v="2506180.16"/>
    <s v="Vaststellingsstatus: Toegevoegd"/>
    <s v="KRW Waterlichaam"/>
    <x v="6"/>
    <x v="2"/>
    <n v="2506180.16"/>
  </r>
  <r>
    <x v="53"/>
    <x v="129"/>
    <s v="Polder Zevenhoven, Kousmolentocht/Jonge Zevenhovenseweg"/>
    <n v="3588482.64"/>
    <s v="Vaststellingsstatus: Toegevoegd"/>
    <s v="KRW Waterlichaam"/>
    <x v="6"/>
    <x v="2"/>
    <n v="3588482.64"/>
  </r>
  <r>
    <x v="53"/>
    <x v="130"/>
    <s v="Polder Zevenhoven, Groene Jonker"/>
    <n v="1130573.33"/>
    <s v="Vaststellingsstatus: Toegevoegd"/>
    <s v="KRW Overig water"/>
    <x v="6"/>
    <x v="2"/>
    <n v="1130573.33"/>
  </r>
  <r>
    <x v="54"/>
    <x v="131"/>
    <s v="Buitendijkse Oosterpolder, Buitenwesterpolder en Blokland (noord), bemalen gebied"/>
    <n v="2610658.8199999998"/>
    <s v="Vaststellingsstatus: Toegevoegd"/>
    <s v="KRW Overig water"/>
    <x v="4"/>
    <x v="1"/>
    <n v="505612.53"/>
  </r>
  <r>
    <x v="54"/>
    <x v="131"/>
    <s v="Buitendijkse Oosterpolder, Buitenwesterpolder en Blokland (noord), bemalen gebied"/>
    <n v="2610658.8199999998"/>
    <s v="Vaststellingsstatus: Toegevoegd"/>
    <s v="KRW Overig water"/>
    <x v="6"/>
    <x v="2"/>
    <n v="2104967.31"/>
  </r>
  <r>
    <x v="54"/>
    <x v="131"/>
    <s v="Buitendijkse Oosterpolder, Buitenwesterpolder en Blokland (noord), bemalen gebied"/>
    <n v="2610658.8199999998"/>
    <s v="Vaststellingsstatus: Toegevoegd"/>
    <s v="KRW Overig water"/>
    <x v="7"/>
    <x v="0"/>
    <n v="78.989999999999995"/>
  </r>
  <r>
    <x v="55"/>
    <x v="132"/>
    <s v="Voordijkschepolder, Voordijkschepolder"/>
    <n v="1676544.47"/>
    <s v="Vaststellingsstatus: Code Gewijzigd"/>
    <s v="KRW Overig water"/>
    <x v="6"/>
    <x v="2"/>
    <n v="1676544.46"/>
  </r>
  <r>
    <x v="56"/>
    <x v="133"/>
    <s v="Blokland, Blokland"/>
    <n v="2878299.39"/>
    <s v="Vaststellingsstatus: Code Gewijzigd"/>
    <s v="KRW Overig water"/>
    <x v="4"/>
    <x v="1"/>
    <n v="2583739.3199999998"/>
  </r>
  <r>
    <x v="56"/>
    <x v="133"/>
    <s v="Blokland, Blokland"/>
    <n v="2878299.39"/>
    <s v="Vaststellingsstatus: Code Gewijzigd"/>
    <s v="KRW Overig water"/>
    <x v="6"/>
    <x v="2"/>
    <n v="294560.08"/>
  </r>
  <r>
    <x v="57"/>
    <x v="134"/>
    <s v="Noordse Buurt en Westveense Polder, Noordse buurt"/>
    <n v="2068349.85"/>
    <s v="Vaststellingsstatus: Toegevoegd"/>
    <s v="KRW Overig water"/>
    <x v="6"/>
    <x v="2"/>
    <n v="2068349.85"/>
  </r>
  <r>
    <x v="57"/>
    <x v="135"/>
    <s v="Noordse Buurt en Westveense Polder, Noordse dorp"/>
    <n v="622513.55000000005"/>
    <s v="Vaststellingsstatus: Toegevoegd"/>
    <s v="KRW Overig water"/>
    <x v="6"/>
    <x v="2"/>
    <n v="622513.55000000005"/>
  </r>
  <r>
    <x v="57"/>
    <x v="136"/>
    <s v="Noordse Buurt en Westveense Polder, Westveen"/>
    <n v="1211014.48"/>
    <s v="Vaststellingsstatus: Toegevoegd"/>
    <s v="KRW Waterlichaam"/>
    <x v="6"/>
    <x v="2"/>
    <n v="1211014.48"/>
  </r>
  <r>
    <x v="58"/>
    <x v="137"/>
    <s v="Oud-Zuilen, Oud-Zuilen"/>
    <n v="178273.96"/>
    <s v="Vaststellingsstatus: Vastgesteld"/>
    <s v="KRW Overig water"/>
    <x v="5"/>
    <x v="1"/>
    <n v="178273.96"/>
  </r>
  <r>
    <x v="59"/>
    <x v="138"/>
    <s v="Vechtboezem, Vecht van Muiden tot Nigtevecht"/>
    <n v="2940266.58"/>
    <s v="Vaststellingsstatus: Opgeknipt uit 3000-EAG-1"/>
    <s v="KRW Waterlichaam"/>
    <x v="1"/>
    <x v="0"/>
    <n v="8320.9599999999991"/>
  </r>
  <r>
    <x v="59"/>
    <x v="138"/>
    <s v="Vechtboezem, Vecht van Muiden tot Nigtevecht"/>
    <n v="2940266.58"/>
    <s v="Vaststellingsstatus: Opgeknipt uit 3000-EAG-1"/>
    <s v="KRW Waterlichaam"/>
    <x v="11"/>
    <x v="0"/>
    <n v="794259.11"/>
  </r>
  <r>
    <x v="59"/>
    <x v="138"/>
    <s v="Vechtboezem, Vecht van Muiden tot Nigtevecht"/>
    <n v="2940266.58"/>
    <s v="Vaststellingsstatus: Opgeknipt uit 3000-EAG-1"/>
    <s v="KRW Waterlichaam"/>
    <x v="5"/>
    <x v="1"/>
    <n v="278056.51"/>
  </r>
  <r>
    <x v="59"/>
    <x v="138"/>
    <s v="Vechtboezem, Vecht van Muiden tot Nigtevecht"/>
    <n v="2940266.58"/>
    <s v="Vaststellingsstatus: Opgeknipt uit 3000-EAG-1"/>
    <s v="KRW Waterlichaam"/>
    <x v="12"/>
    <x v="0"/>
    <n v="1601678.77"/>
  </r>
  <r>
    <x v="59"/>
    <x v="138"/>
    <s v="Vechtboezem, Vecht van Muiden tot Nigtevecht"/>
    <n v="2940266.58"/>
    <s v="Vaststellingsstatus: Opgeknipt uit 3000-EAG-1"/>
    <s v="KRW Waterlichaam"/>
    <x v="13"/>
    <x v="0"/>
    <n v="257951.25"/>
  </r>
  <r>
    <x v="59"/>
    <x v="139"/>
    <s v="Vechtboezem, Vecht van Nigtevecht tot Maarssen"/>
    <n v="2850042.22"/>
    <s v="Vaststellingsstatus: Opgeknipt uit 3000-EAG-1"/>
    <s v="KRW Waterlichaam"/>
    <x v="5"/>
    <x v="1"/>
    <n v="2615157.5499999998"/>
  </r>
  <r>
    <x v="59"/>
    <x v="139"/>
    <s v="Vechtboezem, Vecht van Nigtevecht tot Maarssen"/>
    <n v="2850042.22"/>
    <s v="Vaststellingsstatus: Opgeknipt uit 3000-EAG-1"/>
    <s v="KRW Waterlichaam"/>
    <x v="13"/>
    <x v="0"/>
    <n v="234884.69"/>
  </r>
  <r>
    <x v="59"/>
    <x v="140"/>
    <s v="Vechtboezem, Vecht van Maarssen tot Utrecht"/>
    <n v="277443.61"/>
    <s v="Vaststellingsstatus: Opgeknipt uit 3000-EAG-1"/>
    <s v="KRW Waterlichaam"/>
    <x v="5"/>
    <x v="1"/>
    <n v="150281.44"/>
  </r>
  <r>
    <x v="59"/>
    <x v="140"/>
    <s v="Vechtboezem, Vecht van Maarssen tot Utrecht"/>
    <n v="277443.61"/>
    <s v="Vaststellingsstatus: Opgeknipt uit 3000-EAG-1"/>
    <s v="KRW Waterlichaam"/>
    <x v="14"/>
    <x v="1"/>
    <n v="127162.17"/>
  </r>
  <r>
    <x v="59"/>
    <x v="141"/>
    <s v="Vechtboezem, stedelijk gebied Maarssen"/>
    <n v="568361.81000000006"/>
    <s v="Vaststellingsstatus: Opgeknipt uit 3000-EAG-1"/>
    <s v="KRW Overig water"/>
    <x v="5"/>
    <x v="1"/>
    <n v="568361.81000000006"/>
  </r>
  <r>
    <x v="60"/>
    <x v="142"/>
    <s v="Noorder- of Rietpolder (zuid), Noorder- of Rietpolder (zuid) (De Krijgsman)"/>
    <n v="37345.339999999997"/>
    <s v="Vaststellingsstatus: Vastgesteld"/>
    <s v="KRW Overig water"/>
    <x v="11"/>
    <x v="0"/>
    <n v="37345.339999999997"/>
  </r>
  <r>
    <x v="61"/>
    <x v="143"/>
    <s v="Noorder- of Rietpolder (De Krijgsman), landelijk"/>
    <n v="502292.71"/>
    <s v="Vaststellingsstatus: Vastgesteld"/>
    <s v="KRW Overig water"/>
    <x v="11"/>
    <x v="0"/>
    <n v="502292.71"/>
  </r>
  <r>
    <x v="61"/>
    <x v="144"/>
    <s v="Noorder- of Rietpolder (De Krijgsman), Kruitfabriek eo"/>
    <n v="188157.02"/>
    <s v="Vaststellingsstatus: Vastgesteld"/>
    <s v="KRW Overig water"/>
    <x v="11"/>
    <x v="0"/>
    <n v="188157.02"/>
  </r>
  <r>
    <x v="62"/>
    <x v="145"/>
    <s v="Bloemendalerpolder (noord), Bloemendalerpolder (noord)"/>
    <n v="1042140.43"/>
    <s v="Vaststellingsstatus: Vastgesteld"/>
    <s v="KRW Overig water"/>
    <x v="11"/>
    <x v="0"/>
    <n v="1042140.42"/>
  </r>
  <r>
    <x v="63"/>
    <x v="146"/>
    <s v="Gemeenschapspolder zuid-oost, Gemeenschapspolder zuid-oost"/>
    <n v="783563.37"/>
    <s v="Vaststellingsstatus: Vastgesteld"/>
    <s v="KRW Overig water"/>
    <x v="12"/>
    <x v="0"/>
    <n v="783563.37"/>
  </r>
  <r>
    <x v="63"/>
    <x v="147"/>
    <s v="Gemeenschapspolder zuid-oost, Bloemendalerpolder Weesp"/>
    <n v="389397.87"/>
    <s v="Vaststellingsstatus: Vastgesteld"/>
    <s v="KRW Overig water"/>
    <x v="12"/>
    <x v="0"/>
    <n v="389397.88"/>
  </r>
  <r>
    <x v="64"/>
    <x v="148"/>
    <s v="Holland, Sticht, Voorburg en Polder het Honderd oost, Voorburg"/>
    <n v="1187936.68"/>
    <s v="Vaststellingsstatus: Vastgesteld"/>
    <s v="KRW Overig water"/>
    <x v="5"/>
    <x v="1"/>
    <n v="1187936.68"/>
  </r>
  <r>
    <x v="64"/>
    <x v="149"/>
    <s v="Holland, Sticht, Voorburg en Polder het Honderd oost, Nog opknippen in  EAG's"/>
    <n v="5422597.5099999998"/>
    <s v="Vaststellingsstatus: Vastgesteld"/>
    <s v="KRW Overig water"/>
    <x v="5"/>
    <x v="1"/>
    <n v="5422597.5099999998"/>
  </r>
  <r>
    <x v="65"/>
    <x v="150"/>
    <s v="Sportcombinatie Muiden, Sportcombinatie Muiden"/>
    <n v="23847.18"/>
    <s v="Vaststellingsstatus: Vastgesteld"/>
    <s v="KRW Overig water"/>
    <x v="11"/>
    <x v="0"/>
    <n v="23847.17"/>
  </r>
  <r>
    <x v="66"/>
    <x v="151"/>
    <s v="Naardermeer, Binnezij/Spookgat"/>
    <n v="995677.22"/>
    <s v="Vaststellingsstatus: Vastgesteld"/>
    <s v="KRW Waterlichaam"/>
    <x v="11"/>
    <x v="0"/>
    <n v="995552.35"/>
  </r>
  <r>
    <x v="66"/>
    <x v="151"/>
    <s v="Naardermeer, Binnezij/Spookgat"/>
    <n v="995677.22"/>
    <s v="Vaststellingsstatus: Vastgesteld"/>
    <s v="KRW Waterlichaam"/>
    <x v="12"/>
    <x v="0"/>
    <n v="124.88"/>
  </r>
  <r>
    <x v="66"/>
    <x v="152"/>
    <s v="Naardermeer, Meerlanden"/>
    <n v="349019.15"/>
    <s v="Vaststellingsstatus: Vastgesteld"/>
    <s v="KRW Overig water"/>
    <x v="11"/>
    <x v="0"/>
    <n v="349019.15"/>
  </r>
  <r>
    <x v="66"/>
    <x v="153"/>
    <s v="Naardermeer, Groote Meer Noord"/>
    <n v="1281755.5900000001"/>
    <s v="Vaststellingsstatus: Vastgesteld"/>
    <s v="KRW Waterlichaam"/>
    <x v="11"/>
    <x v="0"/>
    <n v="1281755.6000000001"/>
  </r>
  <r>
    <x v="66"/>
    <x v="154"/>
    <s v="Naardermeer, Groote Meer ZO"/>
    <n v="1355738.07"/>
    <s v="Vaststellingsstatus: Vastgesteld"/>
    <s v="KRW Waterlichaam"/>
    <x v="11"/>
    <x v="0"/>
    <n v="1355738.07"/>
  </r>
  <r>
    <x v="66"/>
    <x v="155"/>
    <s v="Naardermeer, Veertigmorgen"/>
    <n v="1148255.72"/>
    <s v="Vaststellingsstatus: Begrenzing gewijzigd, met 3110-EAG-1"/>
    <s v="KRW Waterlichaam"/>
    <x v="11"/>
    <x v="0"/>
    <n v="1148152.46"/>
  </r>
  <r>
    <x v="66"/>
    <x v="155"/>
    <s v="Naardermeer, Veertigmorgen"/>
    <n v="1148255.72"/>
    <s v="Vaststellingsstatus: Begrenzing gewijzigd, met 3110-EAG-1"/>
    <s v="KRW Waterlichaam"/>
    <x v="12"/>
    <x v="0"/>
    <n v="103.26"/>
  </r>
  <r>
    <x v="66"/>
    <x v="156"/>
    <s v="Naardermeer, Wijde- of Bovenste Blik"/>
    <n v="1199241.9099999999"/>
    <s v="Vaststellingsstatus: Begrenzing gewijzigd, met 3110-EAG-1"/>
    <s v="KRW Waterlichaam"/>
    <x v="11"/>
    <x v="0"/>
    <n v="1199241.8999999999"/>
  </r>
  <r>
    <x v="66"/>
    <x v="157"/>
    <s v="Naardermeer, Kwelgebied noord"/>
    <n v="123686.76"/>
    <s v="Vaststellingsstatus: Begrenzing gewijzigd, ook GAF, nabij Stadzicht"/>
    <s v="KRW Waterlichaam"/>
    <x v="11"/>
    <x v="0"/>
    <n v="123686.76"/>
  </r>
  <r>
    <x v="67"/>
    <x v="158"/>
    <s v="Nieuwe Keverdijksche Polder en Hilversumse Bovenmeent, Meerlanden, Landbouw ZO"/>
    <n v="1594509.99"/>
    <s v="Vaststellingsstatus: Begrenzing gewijzigd, met 3100-EAG-5 en 3100-EAG-4"/>
    <s v="KRW Overig water"/>
    <x v="11"/>
    <x v="0"/>
    <n v="177552.37"/>
  </r>
  <r>
    <x v="67"/>
    <x v="158"/>
    <s v="Nieuwe Keverdijksche Polder en Hilversumse Bovenmeent, Meerlanden, Landbouw ZO"/>
    <n v="1594509.99"/>
    <s v="Vaststellingsstatus: Begrenzing gewijzigd, met 3100-EAG-5 en 3100-EAG-4"/>
    <s v="KRW Overig water"/>
    <x v="15"/>
    <x v="0"/>
    <n v="1414806.19"/>
  </r>
  <r>
    <x v="67"/>
    <x v="158"/>
    <s v="Nieuwe Keverdijksche Polder en Hilversumse Bovenmeent, Meerlanden, Landbouw ZO"/>
    <n v="1594509.99"/>
    <s v="Vaststellingsstatus: Begrenzing gewijzigd, met 3100-EAG-5 en 3100-EAG-4"/>
    <s v="KRW Overig water"/>
    <x v="12"/>
    <x v="0"/>
    <n v="2151.4499999999998"/>
  </r>
  <r>
    <x v="67"/>
    <x v="159"/>
    <s v="Nieuwe Keverdijksche Polder en Hilversumse Bovenmeent, Hilversumse Bovenmeent"/>
    <n v="871799.47"/>
    <s v="Vaststellingsstatus: Vastgesteld"/>
    <s v="KRW Overig water"/>
    <x v="11"/>
    <x v="0"/>
    <n v="7453.37"/>
  </r>
  <r>
    <x v="67"/>
    <x v="159"/>
    <s v="Nieuwe Keverdijksche Polder en Hilversumse Bovenmeent, Hilversumse Bovenmeent"/>
    <n v="871799.47"/>
    <s v="Vaststellingsstatus: Vastgesteld"/>
    <s v="KRW Overig water"/>
    <x v="15"/>
    <x v="0"/>
    <n v="1326.67"/>
  </r>
  <r>
    <x v="67"/>
    <x v="159"/>
    <s v="Nieuwe Keverdijksche Polder en Hilversumse Bovenmeent, Hilversumse Bovenmeent"/>
    <n v="871799.47"/>
    <s v="Vaststellingsstatus: Vastgesteld"/>
    <s v="KRW Overig water"/>
    <x v="12"/>
    <x v="0"/>
    <n v="863019.43"/>
  </r>
  <r>
    <x v="67"/>
    <x v="160"/>
    <s v="Nieuwe Keverdijksche Polder en Hilversumse Bovenmeent, Nog opknippen in  EAG's"/>
    <n v="980301.22"/>
    <s v="Vaststellingsstatus: Vastgesteld"/>
    <s v="KRW Overig water"/>
    <x v="11"/>
    <x v="0"/>
    <n v="42659.42"/>
  </r>
  <r>
    <x v="67"/>
    <x v="160"/>
    <s v="Nieuwe Keverdijksche Polder en Hilversumse Bovenmeent, Nog opknippen in  EAG's"/>
    <n v="980301.22"/>
    <s v="Vaststellingsstatus: Vastgesteld"/>
    <s v="KRW Overig water"/>
    <x v="12"/>
    <x v="0"/>
    <n v="937641.79"/>
  </r>
  <r>
    <x v="67"/>
    <x v="161"/>
    <s v="Nieuwe Keverdijksche Polder en Hilversumse Bovenmeent, Aalscholverkolonie"/>
    <n v="457841.53"/>
    <s v="Vaststellingsstatus: Vastgesteld"/>
    <s v="KRW Overig water"/>
    <x v="11"/>
    <x v="0"/>
    <n v="432291.64"/>
  </r>
  <r>
    <x v="67"/>
    <x v="161"/>
    <s v="Nieuwe Keverdijksche Polder en Hilversumse Bovenmeent, Aalscholverkolonie"/>
    <n v="457841.53"/>
    <s v="Vaststellingsstatus: Vastgesteld"/>
    <s v="KRW Overig water"/>
    <x v="12"/>
    <x v="0"/>
    <n v="25549.88"/>
  </r>
  <r>
    <x v="67"/>
    <x v="162"/>
    <s v="Nieuwe Keverdijksche Polder en Hilversumse Bovenmeent, Nog opknippen in  EAG's"/>
    <n v="6328838.96"/>
    <s v="Vaststellingsstatus: Vastgesteld"/>
    <s v="KRW Overig water"/>
    <x v="11"/>
    <x v="0"/>
    <n v="110537.03"/>
  </r>
  <r>
    <x v="67"/>
    <x v="162"/>
    <s v="Nieuwe Keverdijksche Polder en Hilversumse Bovenmeent, Nog opknippen in  EAG's"/>
    <n v="6328838.96"/>
    <s v="Vaststellingsstatus: Vastgesteld"/>
    <s v="KRW Overig water"/>
    <x v="12"/>
    <x v="0"/>
    <n v="6218301.9400000004"/>
  </r>
  <r>
    <x v="68"/>
    <x v="163"/>
    <s v="Spiegelpolder, Spiegel- en Blijkpolderplas"/>
    <n v="3213868.48"/>
    <s v="Vaststellingsstatus: Vastgesteld"/>
    <s v="KRW Waterlichaam"/>
    <x v="12"/>
    <x v="0"/>
    <n v="1073.49"/>
  </r>
  <r>
    <x v="68"/>
    <x v="163"/>
    <s v="Spiegelpolder, Spiegel- en Blijkpolderplas"/>
    <n v="3213868.48"/>
    <s v="Vaststellingsstatus: Vastgesteld"/>
    <s v="KRW Waterlichaam"/>
    <x v="13"/>
    <x v="0"/>
    <n v="3212795"/>
  </r>
  <r>
    <x v="68"/>
    <x v="164"/>
    <s v="Spiegelpolder, Spiegelweg"/>
    <n v="586541.31999999995"/>
    <s v="Vaststellingsstatus: Vastgesteld"/>
    <s v="KRW Overig water"/>
    <x v="13"/>
    <x v="0"/>
    <n v="586541.31999999995"/>
  </r>
  <r>
    <x v="69"/>
    <x v="165"/>
    <s v="Stichtsch Ankeveensche Polder, Ankeveensche Plassen SAP noord"/>
    <n v="2017838.94"/>
    <s v="Vaststellingsstatus: Vastgesteld"/>
    <s v="KRW Waterlichaam"/>
    <x v="13"/>
    <x v="0"/>
    <n v="2017838.94"/>
  </r>
  <r>
    <x v="69"/>
    <x v="166"/>
    <s v="Stichtsch Ankeveensche Polder, Ankeveensche Plassen SAP zuid"/>
    <n v="543641.63"/>
    <s v="Vaststellingsstatus: Vastgesteld"/>
    <s v="KRW Waterlichaam"/>
    <x v="13"/>
    <x v="0"/>
    <n v="543641.63"/>
  </r>
  <r>
    <x v="69"/>
    <x v="167"/>
    <s v="Stichtsch Ankeveensche Polder, Stichtsch Ankeveensche Polder oost"/>
    <n v="2371152.02"/>
    <s v="Vaststellingsstatus: Vastgesteld"/>
    <s v="KRW Overig water"/>
    <x v="13"/>
    <x v="0"/>
    <n v="2371152.02"/>
  </r>
  <r>
    <x v="70"/>
    <x v="168"/>
    <s v="Horn- en Kuyerpolder, bemalen gebied"/>
    <n v="1296596.27"/>
    <s v="Vaststellingsstatus: Toegevoegd"/>
    <s v="KRW Overig water"/>
    <x v="13"/>
    <x v="0"/>
    <n v="1296596.26"/>
  </r>
  <r>
    <x v="70"/>
    <x v="169"/>
    <s v="Horn- en Kuyerpolder, gestuwde gebieden"/>
    <n v="441390.14"/>
    <s v="Vaststellingsstatus: Toegevoegd"/>
    <s v="KRW Overig water"/>
    <x v="13"/>
    <x v="0"/>
    <n v="441390.14"/>
  </r>
  <r>
    <x v="70"/>
    <x v="170"/>
    <s v="Horn- en Kuyerpolder, Stedelijk gebied Nederhorst Den Berg"/>
    <n v="752311.88"/>
    <s v="Vaststellingsstatus: Toegevoegd"/>
    <s v="KRW Overig water"/>
    <x v="13"/>
    <x v="0"/>
    <n v="752311.91"/>
  </r>
  <r>
    <x v="71"/>
    <x v="171"/>
    <s v="Horstermeerpolder en Meeruiterdijksche Polder, Korremof"/>
    <n v="841012.94"/>
    <s v="Vaststellingsstatus: Vastgesteld"/>
    <s v="KRW Overig water"/>
    <x v="13"/>
    <x v="0"/>
    <n v="841012.93"/>
  </r>
  <r>
    <x v="71"/>
    <x v="172"/>
    <s v="Horstermeerpolder en Meeruiterdijksche Polder, polder"/>
    <n v="4557583.41"/>
    <s v="Vaststellingsstatus: Vastgesteld"/>
    <s v="KRW Overig water"/>
    <x v="13"/>
    <x v="0"/>
    <n v="4557583.41"/>
  </r>
  <r>
    <x v="71"/>
    <x v="173"/>
    <s v="Horstermeerpolder en Meeruiterdijksche Polder, Anko zuid"/>
    <n v="1564490.08"/>
    <s v="Vaststellingsstatus: Vastgesteld"/>
    <s v="KRW Overig water"/>
    <x v="13"/>
    <x v="0"/>
    <n v="1564490.09"/>
  </r>
  <r>
    <x v="71"/>
    <x v="174"/>
    <s v="Horstermeerpolder en Meeruiterdijksche Polder, Meeruiterdijksche Polder zuid"/>
    <n v="765434.34"/>
    <s v="Vaststellingsstatus: Vastgesteld"/>
    <s v="KRW Overig water"/>
    <x v="13"/>
    <x v="0"/>
    <n v="765434.34"/>
  </r>
  <r>
    <x v="71"/>
    <x v="175"/>
    <s v="Horstermeerpolder en Meeruiterdijksche Polder, Meeruiterdijksche Polder noord"/>
    <n v="190569.39"/>
    <s v="Vaststellingsstatus: Vastgesteld"/>
    <s v="KRW Overig water"/>
    <x v="13"/>
    <x v="0"/>
    <n v="190569.41"/>
  </r>
  <r>
    <x v="71"/>
    <x v="176"/>
    <s v="Horstermeerpolder en Meeruiterdijksche Polder, Spiegelpolder zuid"/>
    <n v="223244.17"/>
    <s v="Vaststellingsstatus: Vastgesteld"/>
    <s v="KRW Overig water"/>
    <x v="13"/>
    <x v="0"/>
    <n v="223244.18"/>
  </r>
  <r>
    <x v="72"/>
    <x v="177"/>
    <s v="Polder Kortenhoef, Het Hol/Suikerpot"/>
    <n v="2636996.7400000002"/>
    <s v="Vaststellingsstatus: Vastgesteld"/>
    <s v="KRW Waterlichaam"/>
    <x v="15"/>
    <x v="0"/>
    <n v="697.37"/>
  </r>
  <r>
    <x v="72"/>
    <x v="177"/>
    <s v="Polder Kortenhoef, Het Hol/Suikerpot"/>
    <n v="2636996.7400000002"/>
    <s v="Vaststellingsstatus: Vastgesteld"/>
    <s v="KRW Waterlichaam"/>
    <x v="13"/>
    <x v="0"/>
    <n v="2636299.38"/>
  </r>
  <r>
    <x v="72"/>
    <x v="178"/>
    <s v="Polder Kortenhoef, Wijde Blik"/>
    <n v="4015325.13"/>
    <s v="Vaststellingsstatus: Vastgesteld"/>
    <s v="KRW Waterlichaam"/>
    <x v="5"/>
    <x v="1"/>
    <n v="374374.26"/>
  </r>
  <r>
    <x v="72"/>
    <x v="178"/>
    <s v="Polder Kortenhoef, Wijde Blik"/>
    <n v="4015325.13"/>
    <s v="Vaststellingsstatus: Vastgesteld"/>
    <s v="KRW Waterlichaam"/>
    <x v="13"/>
    <x v="0"/>
    <n v="3640950.9"/>
  </r>
  <r>
    <x v="72"/>
    <x v="179"/>
    <s v="Polder Kortenhoef, Wijde Gat"/>
    <n v="3353056.97"/>
    <s v="Vaststellingsstatus: Vastgesteld"/>
    <s v="KRW Waterlichaam"/>
    <x v="13"/>
    <x v="0"/>
    <n v="3353056.97"/>
  </r>
  <r>
    <x v="72"/>
    <x v="180"/>
    <s v="Polder Kortenhoef, Kortenhoef"/>
    <n v="2799563.67"/>
    <s v="Vaststellingsstatus: Vastgesteld"/>
    <s v="KRW Overig water"/>
    <x v="13"/>
    <x v="0"/>
    <n v="2799563.64"/>
  </r>
  <r>
    <x v="72"/>
    <x v="181"/>
    <s v="Polder Kortenhoef, Hilversumsch Kanaal plas/dras"/>
    <n v="909771.11"/>
    <s v="Vaststellingsstatus: Vastgesteld"/>
    <s v="KRW Waterlichaam"/>
    <x v="13"/>
    <x v="0"/>
    <n v="909771.11"/>
  </r>
  <r>
    <x v="72"/>
    <x v="182"/>
    <s v="Polder Kortenhoef, Hilversumsch Kanaal"/>
    <n v="3560635.82"/>
    <s v="Vaststellingsstatus: Begrenzing gewijzigd met 4250-EAG-1"/>
    <s v="KRW Waterlichaam"/>
    <x v="15"/>
    <x v="0"/>
    <n v="2686535.95"/>
  </r>
  <r>
    <x v="72"/>
    <x v="182"/>
    <s v="Polder Kortenhoef, Hilversumsch Kanaal"/>
    <n v="3560635.82"/>
    <s v="Vaststellingsstatus: Begrenzing gewijzigd met 4250-EAG-1"/>
    <s v="KRW Waterlichaam"/>
    <x v="5"/>
    <x v="1"/>
    <n v="1374.36"/>
  </r>
  <r>
    <x v="72"/>
    <x v="182"/>
    <s v="Polder Kortenhoef, Hilversumsch Kanaal"/>
    <n v="3560635.82"/>
    <s v="Vaststellingsstatus: Begrenzing gewijzigd met 4250-EAG-1"/>
    <s v="KRW Waterlichaam"/>
    <x v="13"/>
    <x v="0"/>
    <n v="872725.47"/>
  </r>
  <r>
    <x v="73"/>
    <x v="183"/>
    <s v="Polder Dorssewaard, Polder Dorssewaard"/>
    <n v="1293694.96"/>
    <s v="Vaststellingsstatus: Vastgesteld"/>
    <s v="KRW Overig water"/>
    <x v="5"/>
    <x v="1"/>
    <n v="1280429.18"/>
  </r>
  <r>
    <x v="73"/>
    <x v="183"/>
    <s v="Polder Dorssewaard, Polder Dorssewaard"/>
    <n v="1293694.96"/>
    <s v="Vaststellingsstatus: Vastgesteld"/>
    <s v="KRW Overig water"/>
    <x v="13"/>
    <x v="0"/>
    <n v="13265.77"/>
  </r>
  <r>
    <x v="74"/>
    <x v="184"/>
    <s v="Vreeland (oost), Vreeland (oost)"/>
    <n v="109228.55"/>
    <s v="Vaststellingsstatus: Vastgesteld"/>
    <s v="KRW Overig water"/>
    <x v="5"/>
    <x v="1"/>
    <n v="109228.55"/>
  </r>
  <r>
    <x v="75"/>
    <x v="185"/>
    <s v="Blijkpolder, Blijkpolder"/>
    <n v="448192.93"/>
    <s v="Vaststellingsstatus: Vastgesteld"/>
    <s v="KRW Overig water"/>
    <x v="13"/>
    <x v="0"/>
    <n v="448192.94"/>
  </r>
  <r>
    <x v="76"/>
    <x v="186"/>
    <s v="Muyeveld, Loosdrechtsche Plassen"/>
    <n v="11241307.02"/>
    <s v="Vaststellingsstatus: Vastgesteld"/>
    <s v="KRW Waterlichaam"/>
    <x v="5"/>
    <x v="1"/>
    <n v="27245.17"/>
  </r>
  <r>
    <x v="76"/>
    <x v="186"/>
    <s v="Muyeveld, Loosdrechtsche Plassen"/>
    <n v="11241307.02"/>
    <s v="Vaststellingsstatus: Vastgesteld"/>
    <s v="KRW Waterlichaam"/>
    <x v="13"/>
    <x v="0"/>
    <n v="11214061.859999999"/>
  </r>
  <r>
    <x v="76"/>
    <x v="187"/>
    <s v="Muyeveld, Weersloot oost"/>
    <n v="2362741.25"/>
    <s v="Vaststellingsstatus: 3300-EAG-10 opgeknipt in 13 en 14"/>
    <s v="KRW Waterlichaam"/>
    <x v="16"/>
    <x v="1"/>
    <n v="44062.55"/>
  </r>
  <r>
    <x v="76"/>
    <x v="187"/>
    <s v="Muyeveld, Weersloot oost"/>
    <n v="2362741.25"/>
    <s v="Vaststellingsstatus: 3300-EAG-10 opgeknipt in 13 en 14"/>
    <s v="KRW Waterlichaam"/>
    <x v="15"/>
    <x v="0"/>
    <n v="324283.8"/>
  </r>
  <r>
    <x v="76"/>
    <x v="187"/>
    <s v="Muyeveld, Weersloot oost"/>
    <n v="2362741.25"/>
    <s v="Vaststellingsstatus: 3300-EAG-10 opgeknipt in 13 en 14"/>
    <s v="KRW Waterlichaam"/>
    <x v="5"/>
    <x v="1"/>
    <n v="19293.509999999998"/>
  </r>
  <r>
    <x v="76"/>
    <x v="187"/>
    <s v="Muyeveld, Weersloot oost"/>
    <n v="2362741.25"/>
    <s v="Vaststellingsstatus: 3300-EAG-10 opgeknipt in 13 en 14"/>
    <s v="KRW Waterlichaam"/>
    <x v="13"/>
    <x v="0"/>
    <n v="1975101.35"/>
  </r>
  <r>
    <x v="76"/>
    <x v="188"/>
    <s v="Muyeveld, Weersloot west"/>
    <n v="399145.17"/>
    <s v="Vaststellingsstatus: 3300-EAG-10 opgeknipt in 13 en 14"/>
    <s v="KRW Waterlichaam"/>
    <x v="13"/>
    <x v="0"/>
    <n v="399145.17"/>
  </r>
  <r>
    <x v="76"/>
    <x v="189"/>
    <s v="Muyeveld, Oostelijke Drecht noord"/>
    <n v="3207634.15"/>
    <s v="Vaststellingsstatus: 3300-EAG-11 opgeknipt in 15 en 16"/>
    <s v="KRW Waterlichaam"/>
    <x v="13"/>
    <x v="0"/>
    <n v="3207634.15"/>
  </r>
  <r>
    <x v="76"/>
    <x v="190"/>
    <s v="Muyeveld, Oostelijke Drecht zuid"/>
    <n v="1267780.7"/>
    <s v="Vaststellingsstatus: 3300-EAG-11 opgeknipt in 15 en 16"/>
    <s v="KRW Waterlichaam"/>
    <x v="16"/>
    <x v="1"/>
    <n v="3621.71"/>
  </r>
  <r>
    <x v="76"/>
    <x v="190"/>
    <s v="Muyeveld, Oostelijke Drecht zuid"/>
    <n v="1267780.7"/>
    <s v="Vaststellingsstatus: 3300-EAG-11 opgeknipt in 15 en 16"/>
    <s v="KRW Waterlichaam"/>
    <x v="15"/>
    <x v="0"/>
    <n v="688529.35"/>
  </r>
  <r>
    <x v="76"/>
    <x v="190"/>
    <s v="Muyeveld, Oostelijke Drecht zuid"/>
    <n v="1267780.7"/>
    <s v="Vaststellingsstatus: 3300-EAG-11 opgeknipt in 15 en 16"/>
    <s v="KRW Waterlichaam"/>
    <x v="13"/>
    <x v="0"/>
    <n v="575629.67000000004"/>
  </r>
  <r>
    <x v="76"/>
    <x v="191"/>
    <s v="Muyeveld, De Ster noord"/>
    <n v="4230827.71"/>
    <s v="Vaststellingsstatus: Grensaanpassing met 3300-EAG-9"/>
    <s v="KRW Overig water"/>
    <x v="15"/>
    <x v="0"/>
    <n v="4760.59"/>
  </r>
  <r>
    <x v="76"/>
    <x v="191"/>
    <s v="Muyeveld, De Ster noord"/>
    <n v="4230827.71"/>
    <s v="Vaststellingsstatus: Grensaanpassing met 3300-EAG-9"/>
    <s v="KRW Overig water"/>
    <x v="13"/>
    <x v="0"/>
    <n v="4226067.13"/>
  </r>
  <r>
    <x v="76"/>
    <x v="192"/>
    <s v="Muyeveld, De Ster zuid"/>
    <n v="2238971.83"/>
    <s v="Vaststellingsstatus: 3300-EAG-12 opgeknipt in 17 en 18"/>
    <s v="KRW Overig water"/>
    <x v="16"/>
    <x v="1"/>
    <n v="28693.45"/>
  </r>
  <r>
    <x v="76"/>
    <x v="192"/>
    <s v="Muyeveld, De Ster zuid"/>
    <n v="2238971.83"/>
    <s v="Vaststellingsstatus: 3300-EAG-12 opgeknipt in 17 en 18"/>
    <s v="KRW Overig water"/>
    <x v="15"/>
    <x v="0"/>
    <n v="2205750.92"/>
  </r>
  <r>
    <x v="76"/>
    <x v="192"/>
    <s v="Muyeveld, De Ster zuid"/>
    <n v="2238971.83"/>
    <s v="Vaststellingsstatus: 3300-EAG-12 opgeknipt in 17 en 18"/>
    <s v="KRW Overig water"/>
    <x v="13"/>
    <x v="0"/>
    <n v="4527.46"/>
  </r>
  <r>
    <x v="76"/>
    <x v="193"/>
    <s v="Muyeveld, Nieuwe Polderplas"/>
    <n v="265268.34999999998"/>
    <s v="Vaststellingsstatus: Vastgesteld"/>
    <s v="KRW Waterlichaam"/>
    <x v="13"/>
    <x v="0"/>
    <n v="265268.34999999998"/>
  </r>
  <r>
    <x v="76"/>
    <x v="194"/>
    <s v="Muyeveld, Kievitsbuurt noord"/>
    <n v="1664885.65"/>
    <s v="Vaststellingsstatus: Vastgesteld"/>
    <s v="KRW Waterlichaam"/>
    <x v="5"/>
    <x v="1"/>
    <n v="1646458.23"/>
  </r>
  <r>
    <x v="76"/>
    <x v="194"/>
    <s v="Muyeveld, Kievitsbuurt noord"/>
    <n v="1664885.65"/>
    <s v="Vaststellingsstatus: Vastgesteld"/>
    <s v="KRW Waterlichaam"/>
    <x v="13"/>
    <x v="0"/>
    <n v="18427.43"/>
  </r>
  <r>
    <x v="76"/>
    <x v="195"/>
    <s v="Muyeveld, Kievitsbuurt zuid"/>
    <n v="1121825"/>
    <s v="Vaststellingsstatus: Vastgesteld"/>
    <s v="KRW Waterlichaam"/>
    <x v="5"/>
    <x v="1"/>
    <n v="1110273.45"/>
  </r>
  <r>
    <x v="76"/>
    <x v="195"/>
    <s v="Muyeveld, Kievitsbuurt zuid"/>
    <n v="1121825"/>
    <s v="Vaststellingsstatus: Vastgesteld"/>
    <s v="KRW Waterlichaam"/>
    <x v="13"/>
    <x v="0"/>
    <n v="11551.55"/>
  </r>
  <r>
    <x v="76"/>
    <x v="196"/>
    <s v="Muyeveld, Breukeleveensche of Stille Plas"/>
    <n v="2476608.36"/>
    <s v="Vaststellingsstatus: Vastgesteld"/>
    <s v="KRW Waterlichaam"/>
    <x v="5"/>
    <x v="1"/>
    <n v="21642.11"/>
  </r>
  <r>
    <x v="76"/>
    <x v="196"/>
    <s v="Muyeveld, Breukeleveensche of Stille Plas"/>
    <n v="2476608.36"/>
    <s v="Vaststellingsstatus: Vastgesteld"/>
    <s v="KRW Waterlichaam"/>
    <x v="13"/>
    <x v="0"/>
    <n v="2454966.25"/>
  </r>
  <r>
    <x v="76"/>
    <x v="197"/>
    <s v="Muyeveld, Tienhovensche Plassen noord"/>
    <n v="388056.84"/>
    <s v="Vaststellingsstatus: Vastgesteld"/>
    <s v="KRW Waterlichaam"/>
    <x v="5"/>
    <x v="1"/>
    <n v="388056.84"/>
  </r>
  <r>
    <x v="76"/>
    <x v="198"/>
    <s v="Muyeveld, Tienhovensche Plassen zuid"/>
    <n v="513495.92"/>
    <s v="Vaststellingsstatus: Vastgesteld"/>
    <s v="KRW Waterlichaam"/>
    <x v="5"/>
    <x v="1"/>
    <n v="513495.91"/>
  </r>
  <r>
    <x v="76"/>
    <x v="199"/>
    <s v="Muyeveld, Vuntus"/>
    <n v="1445317.92"/>
    <s v="Vaststellingsstatus: Vastgesteld"/>
    <s v="KRW Waterlichaam"/>
    <x v="13"/>
    <x v="0"/>
    <n v="1445317.92"/>
  </r>
  <r>
    <x v="76"/>
    <x v="200"/>
    <s v="Muyeveld, Kromme Rade"/>
    <n v="1753623.75"/>
    <s v="Vaststellingsstatus: Grensaanpassing met 3300-EAG-17"/>
    <s v="KRW Waterlichaam"/>
    <x v="15"/>
    <x v="0"/>
    <n v="433.85"/>
  </r>
  <r>
    <x v="76"/>
    <x v="200"/>
    <s v="Muyeveld, Kromme Rade"/>
    <n v="1753623.75"/>
    <s v="Vaststellingsstatus: Grensaanpassing met 3300-EAG-17"/>
    <s v="KRW Waterlichaam"/>
    <x v="13"/>
    <x v="0"/>
    <n v="1753189.9"/>
  </r>
  <r>
    <x v="77"/>
    <x v="201"/>
    <s v="Gansenhoef oost, Gansenhoef"/>
    <n v="796078.11"/>
    <s v="Vaststellingsstatus: Vastgesteld"/>
    <s v="KRW Overig water"/>
    <x v="5"/>
    <x v="1"/>
    <n v="796078.11"/>
  </r>
  <r>
    <x v="77"/>
    <x v="202"/>
    <s v="Gansenhoef oost, Staatsbosbheer"/>
    <n v="28341.64"/>
    <s v="Vaststellingsstatus: Vastgesteld"/>
    <s v="KRW Overig water"/>
    <x v="5"/>
    <x v="1"/>
    <n v="28341.64"/>
  </r>
  <r>
    <x v="78"/>
    <x v="203"/>
    <s v="Oostelijke Binnenpolder van Tienhoven, overig"/>
    <n v="1878272.15"/>
    <s v="Vaststellingsstatus: Vastgesteld"/>
    <s v="KRW Waterlichaam"/>
    <x v="16"/>
    <x v="1"/>
    <n v="474468.77"/>
  </r>
  <r>
    <x v="78"/>
    <x v="203"/>
    <s v="Oostelijke Binnenpolder van Tienhoven, overig"/>
    <n v="1878272.15"/>
    <s v="Vaststellingsstatus: Vastgesteld"/>
    <s v="KRW Waterlichaam"/>
    <x v="5"/>
    <x v="1"/>
    <n v="1403803.38"/>
  </r>
  <r>
    <x v="78"/>
    <x v="204"/>
    <s v="Oostelijke Binnenpolder van Tienhoven, petgaten"/>
    <n v="194270.36"/>
    <s v="Vaststellingsstatus: Vastgesteld"/>
    <s v="KRW Waterlichaam"/>
    <x v="16"/>
    <x v="1"/>
    <n v="28010.95"/>
  </r>
  <r>
    <x v="78"/>
    <x v="204"/>
    <s v="Oostelijke Binnenpolder van Tienhoven, petgaten"/>
    <n v="194270.36"/>
    <s v="Vaststellingsstatus: Vastgesteld"/>
    <s v="KRW Waterlichaam"/>
    <x v="5"/>
    <x v="1"/>
    <n v="166259.41"/>
  </r>
  <r>
    <x v="79"/>
    <x v="205"/>
    <s v="Gansenhoef west, Gansenhoef west"/>
    <n v="364412.08"/>
    <s v="Vaststellingsstatus: Vastgesteld"/>
    <s v="KRW Overig water"/>
    <x v="5"/>
    <x v="1"/>
    <n v="364412.08"/>
  </r>
  <r>
    <x v="80"/>
    <x v="206"/>
    <s v="Loenderveen (GWA), Waterleidingkanaal"/>
    <n v="241341.47"/>
    <s v="Vaststellingsstatus: Vastgesteld"/>
    <s v="KRW Overig water"/>
    <x v="5"/>
    <x v="1"/>
    <n v="80936.600000000006"/>
  </r>
  <r>
    <x v="80"/>
    <x v="206"/>
    <s v="Loenderveen (GWA), Waterleidingkanaal"/>
    <n v="241341.47"/>
    <s v="Vaststellingsstatus: Vastgesteld"/>
    <s v="KRW Overig water"/>
    <x v="13"/>
    <x v="0"/>
    <n v="160404.87"/>
  </r>
  <r>
    <x v="80"/>
    <x v="207"/>
    <s v="Loenderveen (GWA), Waterleidingplas"/>
    <n v="1336313.49"/>
    <s v="Vaststellingsstatus: Vastgesteld"/>
    <s v="KRW Waterlichaam"/>
    <x v="13"/>
    <x v="0"/>
    <n v="1336313.49"/>
  </r>
  <r>
    <x v="81"/>
    <x v="208"/>
    <s v="Bethunepolder,"/>
    <n v="2528228.75"/>
    <s v="Vaststellingsstatus: Toegevoegd"/>
    <s v="KRW Overig water"/>
    <x v="5"/>
    <x v="1"/>
    <n v="2528228.75"/>
  </r>
  <r>
    <x v="81"/>
    <x v="209"/>
    <s v="Bethunepolder,"/>
    <n v="63416.07"/>
    <s v="Vaststellingsstatus: Toegevoegd"/>
    <s v="KRW Overig water"/>
    <x v="5"/>
    <x v="1"/>
    <n v="63416.07"/>
  </r>
  <r>
    <x v="81"/>
    <x v="210"/>
    <s v="Bethunepolder,"/>
    <n v="190450.83"/>
    <s v="Vaststellingsstatus: Toegevoegd"/>
    <s v="KRW Overig water"/>
    <x v="5"/>
    <x v="1"/>
    <n v="190450.83"/>
  </r>
  <r>
    <x v="81"/>
    <x v="211"/>
    <s v="Bethunepolder,"/>
    <n v="924141.8"/>
    <s v="Vaststellingsstatus: Toegevoegd"/>
    <s v="KRW Overig water"/>
    <x v="5"/>
    <x v="1"/>
    <n v="924141.8"/>
  </r>
  <r>
    <x v="81"/>
    <x v="212"/>
    <s v="Bethunepolder,"/>
    <n v="119736.12"/>
    <s v="Vaststellingsstatus: Toegevoegd"/>
    <s v="KRW Overig water"/>
    <x v="5"/>
    <x v="1"/>
    <n v="119736.12"/>
  </r>
  <r>
    <x v="81"/>
    <x v="213"/>
    <s v="Bethunepolder,"/>
    <n v="53585.26"/>
    <s v="Vaststellingsstatus: Toegevoegd"/>
    <s v="KRW Overig water"/>
    <x v="5"/>
    <x v="1"/>
    <n v="53585.26"/>
  </r>
  <r>
    <x v="81"/>
    <x v="214"/>
    <s v="Bethunepolder,"/>
    <n v="356808.06"/>
    <s v="Vaststellingsstatus: Toegevoegd"/>
    <s v="KRW Overig water"/>
    <x v="5"/>
    <x v="1"/>
    <n v="356808.06"/>
  </r>
  <r>
    <x v="81"/>
    <x v="215"/>
    <s v="Bethunepolder,"/>
    <n v="375596.49"/>
    <s v="Vaststellingsstatus: Toegevoegd"/>
    <s v="KRW Overig water"/>
    <x v="5"/>
    <x v="1"/>
    <n v="375596.49"/>
  </r>
  <r>
    <x v="81"/>
    <x v="216"/>
    <s v="Bethunepolder,"/>
    <n v="116098.23"/>
    <s v="Vaststellingsstatus: Toegevoegd"/>
    <s v="KRW Overig water"/>
    <x v="5"/>
    <x v="1"/>
    <n v="116098.23"/>
  </r>
  <r>
    <x v="81"/>
    <x v="217"/>
    <s v="Bethunepolder,"/>
    <n v="677404.98"/>
    <s v="Vaststellingsstatus: Toegevoegd"/>
    <s v="KRW Overig water"/>
    <x v="5"/>
    <x v="1"/>
    <n v="677404.97"/>
  </r>
  <r>
    <x v="82"/>
    <x v="218"/>
    <s v="Loenderveen, Terra Nova landelijk noord"/>
    <n v="267624.71000000002"/>
    <s v="Vaststellingsstatus: Vastgesteld"/>
    <s v="KRW Waterlichaam"/>
    <x v="5"/>
    <x v="1"/>
    <n v="144215.76999999999"/>
  </r>
  <r>
    <x v="82"/>
    <x v="218"/>
    <s v="Loenderveen, Terra Nova landelijk noord"/>
    <n v="267624.71000000002"/>
    <s v="Vaststellingsstatus: Vastgesteld"/>
    <s v="KRW Waterlichaam"/>
    <x v="13"/>
    <x v="0"/>
    <n v="123408.94"/>
  </r>
  <r>
    <x v="82"/>
    <x v="219"/>
    <s v="Loenderveen, Terra Nova"/>
    <n v="989951.6"/>
    <s v="Vaststellingsstatus: Vastgesteld"/>
    <s v="KRW Waterlichaam"/>
    <x v="5"/>
    <x v="1"/>
    <n v="284208.17"/>
  </r>
  <r>
    <x v="82"/>
    <x v="219"/>
    <s v="Loenderveen, Terra Nova"/>
    <n v="989951.6"/>
    <s v="Vaststellingsstatus: Vastgesteld"/>
    <s v="KRW Waterlichaam"/>
    <x v="13"/>
    <x v="0"/>
    <n v="705743.39"/>
  </r>
  <r>
    <x v="82"/>
    <x v="220"/>
    <s v="Loenderveen, Terra Nova landelijk zuid"/>
    <n v="983394.48"/>
    <s v="Vaststellingsstatus: Vastgesteld"/>
    <s v="KRW Overig water"/>
    <x v="5"/>
    <x v="1"/>
    <n v="648130.30000000005"/>
  </r>
  <r>
    <x v="82"/>
    <x v="220"/>
    <s v="Loenderveen, Terra Nova landelijk zuid"/>
    <n v="983394.48"/>
    <s v="Vaststellingsstatus: Vastgesteld"/>
    <s v="KRW Overig water"/>
    <x v="13"/>
    <x v="0"/>
    <n v="335264.18"/>
  </r>
  <r>
    <x v="82"/>
    <x v="221"/>
    <s v="Loenderveen, Loenderveensche Plas"/>
    <n v="2374817.2400000002"/>
    <s v="Vaststellingsstatus: Vastgesteld"/>
    <s v="KRW Waterlichaam"/>
    <x v="13"/>
    <x v="0"/>
    <n v="2374817.2400000002"/>
  </r>
  <r>
    <x v="83"/>
    <x v="222"/>
    <s v="Polder Mijnden, Polder Mijnden west"/>
    <n v="2126391.5"/>
    <s v="Vaststellingsstatus: Vastgesteld"/>
    <s v="KRW Overig water"/>
    <x v="5"/>
    <x v="1"/>
    <n v="2121871.65"/>
  </r>
  <r>
    <x v="83"/>
    <x v="222"/>
    <s v="Polder Mijnden, Polder Mijnden west"/>
    <n v="2126391.5"/>
    <s v="Vaststellingsstatus: Vastgesteld"/>
    <s v="KRW Overig water"/>
    <x v="13"/>
    <x v="0"/>
    <n v="4519.8500000000004"/>
  </r>
  <r>
    <x v="83"/>
    <x v="223"/>
    <s v="Polder Mijnden, Polder Mijnden oost"/>
    <n v="757911.65"/>
    <s v="Vaststellingsstatus: Vastgesteld"/>
    <s v="KRW Overig water"/>
    <x v="5"/>
    <x v="1"/>
    <n v="738966.2"/>
  </r>
  <r>
    <x v="83"/>
    <x v="223"/>
    <s v="Polder Mijnden, Polder Mijnden oost"/>
    <n v="757911.65"/>
    <s v="Vaststellingsstatus: Vastgesteld"/>
    <s v="KRW Overig water"/>
    <x v="13"/>
    <x v="0"/>
    <n v="18945.439999999999"/>
  </r>
  <r>
    <x v="83"/>
    <x v="224"/>
    <s v="Polder Mijnden, Staatbosbeheer"/>
    <n v="202638.58"/>
    <s v="Vaststellingsstatus: Vastgesteld"/>
    <s v="KRW Overig water"/>
    <x v="5"/>
    <x v="1"/>
    <n v="196819.83"/>
  </r>
  <r>
    <x v="83"/>
    <x v="224"/>
    <s v="Polder Mijnden, Staatbosbeheer"/>
    <n v="202638.58"/>
    <s v="Vaststellingsstatus: Vastgesteld"/>
    <s v="KRW Overig water"/>
    <x v="13"/>
    <x v="0"/>
    <n v="5818.75"/>
  </r>
  <r>
    <x v="84"/>
    <x v="225"/>
    <s v="Polder Breukelen-Proostdij, bemalen gebied"/>
    <n v="2908071.63"/>
    <s v="Vaststellingsstatus: Toegevoegd"/>
    <s v="KRW Overig water"/>
    <x v="5"/>
    <x v="1"/>
    <n v="2908071.63"/>
  </r>
  <r>
    <x v="84"/>
    <x v="226"/>
    <s v="Polder Breukelen-Proostdij, Beringde landen"/>
    <n v="680693.28"/>
    <s v="Vaststellingsstatus: Toegevoegd"/>
    <s v="KRW Overig water"/>
    <x v="5"/>
    <x v="1"/>
    <n v="680693.28"/>
  </r>
  <r>
    <x v="85"/>
    <x v="227"/>
    <s v="Polder Maarsseveen-Westbroek, Agrarisch Molenpolder"/>
    <n v="3425724.44"/>
    <s v="Vaststellingsstatus: Vastgesteld"/>
    <s v="KRW Overig water"/>
    <x v="16"/>
    <x v="1"/>
    <n v="1238410.94"/>
  </r>
  <r>
    <x v="85"/>
    <x v="227"/>
    <s v="Polder Maarsseveen-Westbroek, Agrarisch Molenpolder"/>
    <n v="3425724.44"/>
    <s v="Vaststellingsstatus: Vastgesteld"/>
    <s v="KRW Overig water"/>
    <x v="5"/>
    <x v="1"/>
    <n v="2187313.62"/>
  </r>
  <r>
    <x v="85"/>
    <x v="228"/>
    <s v="Polder Maarsseveen-Westbroek, Maarsseveense Zodden"/>
    <n v="526854.48"/>
    <s v="Vaststellingsstatus: Vastgesteld"/>
    <s v="KRW Waterlichaam"/>
    <x v="5"/>
    <x v="1"/>
    <n v="526854.56999999995"/>
  </r>
  <r>
    <x v="85"/>
    <x v="229"/>
    <s v="Polder Maarsseveen-Westbroek, Grote Maarsseveensche Plas"/>
    <n v="856915.57"/>
    <s v="Vaststellingsstatus: Vastgesteld"/>
    <s v="KRW Waterlichaam"/>
    <x v="5"/>
    <x v="1"/>
    <n v="856915.58"/>
  </r>
  <r>
    <x v="85"/>
    <x v="230"/>
    <s v="Polder Maarsseveen-Westbroek, Nederreinsche Vaart"/>
    <n v="207091.12"/>
    <s v="Vaststellingsstatus: Vastgesteld"/>
    <s v="KRW Overig water"/>
    <x v="16"/>
    <x v="1"/>
    <n v="134981.45000000001"/>
  </r>
  <r>
    <x v="85"/>
    <x v="230"/>
    <s v="Polder Maarsseveen-Westbroek, Nederreinsche Vaart"/>
    <n v="207091.12"/>
    <s v="Vaststellingsstatus: Vastgesteld"/>
    <s v="KRW Overig water"/>
    <x v="5"/>
    <x v="1"/>
    <n v="72109.679999999993"/>
  </r>
  <r>
    <x v="85"/>
    <x v="231"/>
    <s v="Polder Maarsseveen-Westbroek, Klein Molenpolder"/>
    <n v="299533.55"/>
    <s v="Vaststellingsstatus: Vastgesteld"/>
    <s v="KRW Waterlichaam"/>
    <x v="5"/>
    <x v="1"/>
    <n v="299533.59000000003"/>
  </r>
  <r>
    <x v="85"/>
    <x v="232"/>
    <s v="Polder Maarsseveen-Westbroek, Taartpunt Zodden"/>
    <n v="460202.76"/>
    <s v="Vaststellingsstatus: Vastgesteld"/>
    <s v="KRW Waterlichaam"/>
    <x v="5"/>
    <x v="1"/>
    <n v="460202.79"/>
  </r>
  <r>
    <x v="85"/>
    <x v="233"/>
    <s v="Polder Maarsseveen-Westbroek, Taartpunt"/>
    <n v="1422263.46"/>
    <s v="Vaststellingsstatus: Vastgesteld"/>
    <s v="KRW Overig water"/>
    <x v="16"/>
    <x v="1"/>
    <n v="69950.100000000006"/>
  </r>
  <r>
    <x v="85"/>
    <x v="233"/>
    <s v="Polder Maarsseveen-Westbroek, Taartpunt"/>
    <n v="1422263.46"/>
    <s v="Vaststellingsstatus: Vastgesteld"/>
    <s v="KRW Overig water"/>
    <x v="5"/>
    <x v="1"/>
    <n v="1352313.35"/>
  </r>
  <r>
    <x v="85"/>
    <x v="234"/>
    <s v="Polder Maarsseveen-Westbroek, Molenpolder Natuurreservaat"/>
    <n v="1420882"/>
    <s v="Vaststellingsstatus: Vastgesteld"/>
    <s v="KRW Waterlichaam"/>
    <x v="16"/>
    <x v="1"/>
    <n v="142821.43"/>
  </r>
  <r>
    <x v="85"/>
    <x v="234"/>
    <s v="Polder Maarsseveen-Westbroek, Molenpolder Natuurreservaat"/>
    <n v="1420882"/>
    <s v="Vaststellingsstatus: Vastgesteld"/>
    <s v="KRW Waterlichaam"/>
    <x v="5"/>
    <x v="1"/>
    <n v="1278060.57"/>
  </r>
  <r>
    <x v="85"/>
    <x v="235"/>
    <s v="Polder Maarsseveen-Westbroek, Westbroekse Zodden"/>
    <n v="2573879.5699999998"/>
    <s v="Vaststellingsstatus: Vastgesteld"/>
    <s v="KRW Waterlichaam"/>
    <x v="16"/>
    <x v="1"/>
    <n v="2573879.5699999998"/>
  </r>
  <r>
    <x v="85"/>
    <x v="236"/>
    <s v="Polder Maarsseveen-Westbroek, Polder het Huis te Hart"/>
    <n v="961132.65"/>
    <s v="Vaststellingsstatus: Vastgesteld"/>
    <s v="KRW Overig water"/>
    <x v="16"/>
    <x v="1"/>
    <n v="961132.65"/>
  </r>
  <r>
    <x v="85"/>
    <x v="237"/>
    <s v="Polder Maarsseveen-Westbroek, Taartpunt noord"/>
    <n v="279178.84000000003"/>
    <s v="Vaststellingsstatus: Gewijzigd, opgesplitst"/>
    <s v="KRW Waterlichaam"/>
    <x v="16"/>
    <x v="1"/>
    <n v="19253.68"/>
  </r>
  <r>
    <x v="85"/>
    <x v="237"/>
    <s v="Polder Maarsseveen-Westbroek, Taartpunt noord"/>
    <n v="279178.84000000003"/>
    <s v="Vaststellingsstatus: Gewijzigd, opgesplitst"/>
    <s v="KRW Waterlichaam"/>
    <x v="5"/>
    <x v="1"/>
    <n v="259925.16"/>
  </r>
  <r>
    <x v="85"/>
    <x v="238"/>
    <s v="Polder Maarsseveen-Westbroek, Polder Buitenweg"/>
    <n v="1256056.23"/>
    <s v="Vaststellingsstatus: Vastgesteld"/>
    <s v="KRW Overig water"/>
    <x v="5"/>
    <x v="1"/>
    <n v="1079024.33"/>
  </r>
  <r>
    <x v="85"/>
    <x v="238"/>
    <s v="Polder Maarsseveen-Westbroek, Polder Buitenweg"/>
    <n v="1256056.23"/>
    <s v="Vaststellingsstatus: Vastgesteld"/>
    <s v="KRW Overig water"/>
    <x v="14"/>
    <x v="1"/>
    <n v="177031.89"/>
  </r>
  <r>
    <x v="85"/>
    <x v="239"/>
    <s v="Polder Maarsseveen-Westbroek, Zogwetering"/>
    <n v="2132014.4"/>
    <s v="Vaststellingsstatus: Vastgesteld"/>
    <s v="KRW Overig water"/>
    <x v="5"/>
    <x v="1"/>
    <n v="2132014.4"/>
  </r>
  <r>
    <x v="85"/>
    <x v="240"/>
    <s v="Polder Maarsseveen-Westbroek, Wilgenplas"/>
    <n v="1323590.81"/>
    <s v="Vaststellingsstatus: Vastgesteld"/>
    <s v="KRW Overig water"/>
    <x v="5"/>
    <x v="1"/>
    <n v="1323590.77"/>
  </r>
  <r>
    <x v="85"/>
    <x v="241"/>
    <s v="Polder Maarsseveen-Westbroek, rond Kleine Maarsseveensche Plas"/>
    <n v="710827.53"/>
    <s v="Vaststellingsstatus: Vastgesteld"/>
    <s v="KRW Overig water"/>
    <x v="5"/>
    <x v="1"/>
    <n v="710827.5"/>
  </r>
  <r>
    <x v="85"/>
    <x v="242"/>
    <s v="Polder Maarsseveen-Westbroek, Kassen"/>
    <n v="327020.37"/>
    <s v="Vaststellingsstatus: Vastgesteld"/>
    <s v="KRW Overig water"/>
    <x v="5"/>
    <x v="1"/>
    <n v="327020.37"/>
  </r>
  <r>
    <x v="85"/>
    <x v="243"/>
    <s v="Polder Maarsseveen-Westbroek, Volkstuinen"/>
    <n v="280770.95"/>
    <s v="Vaststellingsstatus: Vastgesteld"/>
    <s v="KRW Overig water"/>
    <x v="5"/>
    <x v="1"/>
    <n v="280770.95"/>
  </r>
  <r>
    <x v="85"/>
    <x v="244"/>
    <s v="Polder Maarsseveen-Westbroek, Oud tuinbouwgebied"/>
    <n v="166978.9"/>
    <s v="Vaststellingsstatus: Vastgesteld"/>
    <s v="KRW Overig water"/>
    <x v="5"/>
    <x v="1"/>
    <n v="166978.88"/>
  </r>
  <r>
    <x v="85"/>
    <x v="245"/>
    <s v="Polder Maarsseveen-Westbroek, Kleine Maarsseveensche Plas"/>
    <n v="271055.87"/>
    <s v="Vaststellingsstatus: Vastgesteld"/>
    <s v="KRW Overig water"/>
    <x v="5"/>
    <x v="1"/>
    <n v="271055.87"/>
  </r>
  <r>
    <x v="86"/>
    <x v="246"/>
    <s v="Polder Achtienhoven, Gagelweg/Kooidijk"/>
    <n v="4096115.08"/>
    <s v="Vaststellingsstatus: Vastgesteld"/>
    <s v="KRW Overig water"/>
    <x v="16"/>
    <x v="1"/>
    <n v="3141929.66"/>
  </r>
  <r>
    <x v="86"/>
    <x v="246"/>
    <s v="Polder Achtienhoven, Gagelweg/Kooidijk"/>
    <n v="4096115.08"/>
    <s v="Vaststellingsstatus: Vastgesteld"/>
    <s v="KRW Overig water"/>
    <x v="5"/>
    <x v="1"/>
    <n v="6324.89"/>
  </r>
  <r>
    <x v="86"/>
    <x v="246"/>
    <s v="Polder Achtienhoven, Gagelweg/Kooidijk"/>
    <n v="4096115.08"/>
    <s v="Vaststellingsstatus: Vastgesteld"/>
    <s v="KRW Overig water"/>
    <x v="14"/>
    <x v="1"/>
    <n v="947860.53"/>
  </r>
  <r>
    <x v="86"/>
    <x v="247"/>
    <s v="Polder Achtienhoven, Gagelbos"/>
    <n v="582635.85"/>
    <s v="Vaststellingsstatus: Vastgesteld"/>
    <s v="KRW Overig water"/>
    <x v="16"/>
    <x v="1"/>
    <n v="512421.01"/>
  </r>
  <r>
    <x v="86"/>
    <x v="247"/>
    <s v="Polder Achtienhoven, Gagelbos"/>
    <n v="582635.85"/>
    <s v="Vaststellingsstatus: Vastgesteld"/>
    <s v="KRW Overig water"/>
    <x v="14"/>
    <x v="1"/>
    <n v="70214.84"/>
  </r>
  <r>
    <x v="86"/>
    <x v="248"/>
    <s v="Polder Achtienhoven, Kerkeindse Polder"/>
    <n v="2454143.71"/>
    <s v="Vaststellingsstatus: Vastgesteld"/>
    <s v="KRW Overig water"/>
    <x v="16"/>
    <x v="1"/>
    <n v="2434693.21"/>
  </r>
  <r>
    <x v="86"/>
    <x v="248"/>
    <s v="Polder Achtienhoven, Kerkeindse Polder"/>
    <n v="2454143.71"/>
    <s v="Vaststellingsstatus: Vastgesteld"/>
    <s v="KRW Overig water"/>
    <x v="5"/>
    <x v="1"/>
    <n v="19432.580000000002"/>
  </r>
  <r>
    <x v="86"/>
    <x v="248"/>
    <s v="Polder Achtienhoven, Kerkeindse Polder"/>
    <n v="2454143.71"/>
    <s v="Vaststellingsstatus: Vastgesteld"/>
    <s v="KRW Overig water"/>
    <x v="14"/>
    <x v="1"/>
    <n v="17.920000000000002"/>
  </r>
  <r>
    <x v="86"/>
    <x v="249"/>
    <s v="Polder Achtienhoven,  Het Achteraf"/>
    <n v="3145044.44"/>
    <s v="Vaststellingsstatus: Gewijzigd t.h.v. grens 3370-EAG-5"/>
    <s v="KRW Overig water"/>
    <x v="16"/>
    <x v="1"/>
    <n v="3145044.44"/>
  </r>
  <r>
    <x v="86"/>
    <x v="250"/>
    <s v="Polder Achtienhoven,  Korssesteeg"/>
    <n v="516657.84"/>
    <s v="Vaststellingsstatus: Gewijzigd t.h.v. grens 3370-EAG-4"/>
    <s v="KRW Overig water"/>
    <x v="16"/>
    <x v="1"/>
    <n v="516657.84"/>
  </r>
  <r>
    <x v="87"/>
    <x v="251"/>
    <s v="'s-Gravelandsche vaartboezem,  's-Gravelandsche Vaart"/>
    <n v="442739.83"/>
    <s v="Vaststellingsstatus: Vastgesteld"/>
    <s v="KRW Waterlichaam"/>
    <x v="11"/>
    <x v="0"/>
    <n v="191945.49"/>
  </r>
  <r>
    <x v="87"/>
    <x v="251"/>
    <s v="'s-Gravelandsche vaartboezem,  's-Gravelandsche Vaart"/>
    <n v="442739.83"/>
    <s v="Vaststellingsstatus: Vastgesteld"/>
    <s v="KRW Waterlichaam"/>
    <x v="15"/>
    <x v="0"/>
    <n v="128235.94"/>
  </r>
  <r>
    <x v="87"/>
    <x v="251"/>
    <s v="'s-Gravelandsche vaartboezem,  's-Gravelandsche Vaart"/>
    <n v="442739.83"/>
    <s v="Vaststellingsstatus: Vastgesteld"/>
    <s v="KRW Waterlichaam"/>
    <x v="12"/>
    <x v="0"/>
    <n v="47629.34"/>
  </r>
  <r>
    <x v="87"/>
    <x v="251"/>
    <s v="'s-Gravelandsche vaartboezem,  's-Gravelandsche Vaart"/>
    <n v="442739.83"/>
    <s v="Vaststellingsstatus: Vastgesteld"/>
    <s v="KRW Waterlichaam"/>
    <x v="13"/>
    <x v="0"/>
    <n v="74929.06"/>
  </r>
  <r>
    <x v="87"/>
    <x v="252"/>
    <s v="'s-Gravelandsche vaartboezem, Cruijsbergen"/>
    <n v="441308.31"/>
    <s v="Vaststellingsstatus: Vastgesteld"/>
    <s v="KRW Overig water"/>
    <x v="11"/>
    <x v="0"/>
    <n v="428868.13"/>
  </r>
  <r>
    <x v="87"/>
    <x v="252"/>
    <s v="'s-Gravelandsche vaartboezem, Cruijsbergen"/>
    <n v="441308.31"/>
    <s v="Vaststellingsstatus: Vastgesteld"/>
    <s v="KRW Overig water"/>
    <x v="15"/>
    <x v="0"/>
    <n v="12440.18"/>
  </r>
  <r>
    <x v="87"/>
    <x v="253"/>
    <s v="'s-Gravelandsche vaartboezem, Karnemelksloot"/>
    <n v="347006.88"/>
    <s v="Vaststellingsstatus: Begrenzing gewijzigd, ook GAF, nabij Laegieskamp"/>
    <s v="KRW Waterlichaam"/>
    <x v="11"/>
    <x v="0"/>
    <n v="244334.34"/>
  </r>
  <r>
    <x v="87"/>
    <x v="253"/>
    <s v="'s-Gravelandsche vaartboezem, Karnemelksloot"/>
    <n v="347006.88"/>
    <s v="Vaststellingsstatus: Begrenzing gewijzigd, ook GAF, nabij Laegieskamp"/>
    <s v="KRW Waterlichaam"/>
    <x v="15"/>
    <x v="0"/>
    <n v="102672.55"/>
  </r>
  <r>
    <x v="87"/>
    <x v="254"/>
    <s v="'s-Gravelandsche vaartboezem, Naardertrekvaart"/>
    <n v="1210256.6299999999"/>
    <s v="Vaststellingsstatus: Vastgesteld"/>
    <s v="KRW Waterlichaam"/>
    <x v="11"/>
    <x v="0"/>
    <n v="1210256.6299999999"/>
  </r>
  <r>
    <x v="87"/>
    <x v="255"/>
    <s v="'s-Gravelandsche vaartboezem, Vesting Naarden"/>
    <n v="1623744.09"/>
    <s v="Vaststellingsstatus: Vastgesteld"/>
    <s v="KRW Waterlichaam"/>
    <x v="11"/>
    <x v="0"/>
    <n v="1623744.09"/>
  </r>
  <r>
    <x v="87"/>
    <x v="256"/>
    <s v="'s-Gravelandsche vaartboezem, Naarden-Bussum"/>
    <n v="719843.46"/>
    <s v="Vaststellingsstatus: Vastgesteld"/>
    <s v="KRW Waterlichaam"/>
    <x v="11"/>
    <x v="0"/>
    <n v="719843.46"/>
  </r>
  <r>
    <x v="87"/>
    <x v="257"/>
    <s v="'s-Gravelandsche vaartboezem, Zanderijvaarten"/>
    <n v="2578208.73"/>
    <s v="Vaststellingsstatus: Vastgesteld"/>
    <s v="KRW Waterlichaam"/>
    <x v="11"/>
    <x v="0"/>
    <n v="2270992.75"/>
  </r>
  <r>
    <x v="87"/>
    <x v="257"/>
    <s v="'s-Gravelandsche vaartboezem, Zanderijvaarten"/>
    <n v="2578208.73"/>
    <s v="Vaststellingsstatus: Vastgesteld"/>
    <s v="KRW Waterlichaam"/>
    <x v="17"/>
    <x v="0"/>
    <n v="307215.98"/>
  </r>
  <r>
    <x v="88"/>
    <x v="258"/>
    <s v="Noordpolder beoosten Muiden, bemalen"/>
    <n v="3467565.92"/>
    <s v="Vaststellingsstatus: Toegevoegd"/>
    <s v="KRW Overig water"/>
    <x v="11"/>
    <x v="0"/>
    <n v="3467565.93"/>
  </r>
  <r>
    <x v="88"/>
    <x v="259"/>
    <s v="Noordpolder beoosten Muiden, noord"/>
    <n v="254935.59"/>
    <s v="Vaststellingsstatus: Toegevoegd"/>
    <s v="KRW Overig water"/>
    <x v="11"/>
    <x v="0"/>
    <n v="254935.59"/>
  </r>
  <r>
    <x v="89"/>
    <x v="260"/>
    <s v="B.O.B.M.-polder en Buitendijken tussen Muiderberg en Naarden, B.O. bemalen"/>
    <n v="2370791.83"/>
    <s v="Vaststellingsstatus: Toegevoegd"/>
    <s v="KRW Overig water"/>
    <x v="11"/>
    <x v="0"/>
    <n v="2370791.83"/>
  </r>
  <r>
    <x v="89"/>
    <x v="261"/>
    <s v="B.O.B.M.-polder en Buitendijken tussen Muiderberg en Naarden, B.O. (oost)"/>
    <n v="313695.42"/>
    <s v="Vaststellingsstatus: Toegevoegd"/>
    <s v="KRW Overig water"/>
    <x v="11"/>
    <x v="0"/>
    <n v="313695.42"/>
  </r>
  <r>
    <x v="90"/>
    <x v="262"/>
    <s v="Buitendijken ten Noorden van Naarden, Schapenmeent"/>
    <n v="625674.15"/>
    <s v="Vaststellingsstatus: Toegevoegd"/>
    <s v="KRW Overig water"/>
    <x v="11"/>
    <x v="0"/>
    <n v="625674.15"/>
  </r>
  <r>
    <x v="90"/>
    <x v="263"/>
    <s v="Buitendijken ten Noorden van Naarden, Haverland"/>
    <n v="482429.81"/>
    <s v="Vaststellingsstatus: Toegevoegd"/>
    <s v="KRW Overig water"/>
    <x v="11"/>
    <x v="0"/>
    <n v="482429.81"/>
  </r>
  <r>
    <x v="91"/>
    <x v="264"/>
    <s v="Zuidpolder beoosten Muiden, Zuidpolder beoosten Muiden"/>
    <n v="2558683.5699999998"/>
    <s v="Vaststellingsstatus: Toegevoegd"/>
    <s v="KRW Overig water"/>
    <x v="11"/>
    <x v="0"/>
    <n v="2547248.61"/>
  </r>
  <r>
    <x v="91"/>
    <x v="264"/>
    <s v="Zuidpolder beoosten Muiden, Zuidpolder beoosten Muiden"/>
    <n v="2558683.5699999998"/>
    <s v="Vaststellingsstatus: Toegevoegd"/>
    <s v="KRW Overig water"/>
    <x v="12"/>
    <x v="0"/>
    <n v="11434.97"/>
  </r>
  <r>
    <x v="92"/>
    <x v="265"/>
    <s v="Keverdijkse Overscheense Polder,"/>
    <n v="723257.13"/>
    <s v="Vaststellingsstatus: Toegevoegd"/>
    <s v="KRW Overig water"/>
    <x v="11"/>
    <x v="0"/>
    <n v="723257.13"/>
  </r>
  <r>
    <x v="92"/>
    <x v="266"/>
    <s v="Keverdijkse Overscheense Polder,"/>
    <n v="586330.4"/>
    <s v="Vaststellingsstatus: Toegevoegd"/>
    <s v="KRW Overig water"/>
    <x v="11"/>
    <x v="0"/>
    <n v="586330.4"/>
  </r>
  <r>
    <x v="92"/>
    <x v="267"/>
    <s v="Keverdijkse Overscheense Polder,"/>
    <n v="595656.97"/>
    <s v="Vaststellingsstatus: Toegevoegd"/>
    <s v="KRW Overig water"/>
    <x v="11"/>
    <x v="0"/>
    <n v="595656.97"/>
  </r>
  <r>
    <x v="92"/>
    <x v="268"/>
    <s v="Keverdijkse Overscheense Polder,"/>
    <n v="119590.74"/>
    <s v="Vaststellingsstatus: Toegevoegd"/>
    <s v="KRW Overig water"/>
    <x v="11"/>
    <x v="0"/>
    <n v="119590.73"/>
  </r>
  <r>
    <x v="92"/>
    <x v="269"/>
    <s v="Keverdijkse Overscheense Polder, Stadzicht"/>
    <n v="115848.1"/>
    <s v="Vaststellingsstatus: Begrenzing gewijzigd, ook GAF, nabij Stadzicht"/>
    <s v="KRW Overig water"/>
    <x v="11"/>
    <x v="0"/>
    <n v="115848.1"/>
  </r>
  <r>
    <x v="93"/>
    <x v="270"/>
    <s v="Heintjesrak- en Broekerpolder, nabij Faunapassage"/>
    <n v="199109.23"/>
    <s v="Vaststellingsstatus: Toegevoegd"/>
    <s v="KRW Overig water"/>
    <x v="15"/>
    <x v="0"/>
    <n v="1629.29"/>
  </r>
  <r>
    <x v="93"/>
    <x v="270"/>
    <s v="Heintjesrak- en Broekerpolder, nabij Faunapassage"/>
    <n v="199109.23"/>
    <s v="Vaststellingsstatus: Toegevoegd"/>
    <s v="KRW Overig water"/>
    <x v="12"/>
    <x v="0"/>
    <n v="193163.24"/>
  </r>
  <r>
    <x v="93"/>
    <x v="270"/>
    <s v="Heintjesrak- en Broekerpolder, nabij Faunapassage"/>
    <n v="199109.23"/>
    <s v="Vaststellingsstatus: Toegevoegd"/>
    <s v="KRW Overig water"/>
    <x v="13"/>
    <x v="0"/>
    <n v="4316.7"/>
  </r>
  <r>
    <x v="93"/>
    <x v="271"/>
    <s v="Heintjesrak- en Broekerpolder, Broekerpolder"/>
    <n v="1271904.67"/>
    <s v="Vaststellingsstatus: Toegevoegd"/>
    <s v="KRW Overig water"/>
    <x v="12"/>
    <x v="0"/>
    <n v="1269192.02"/>
  </r>
  <r>
    <x v="93"/>
    <x v="271"/>
    <s v="Heintjesrak- en Broekerpolder, Broekerpolder"/>
    <n v="1271904.67"/>
    <s v="Vaststellingsstatus: Toegevoegd"/>
    <s v="KRW Overig water"/>
    <x v="13"/>
    <x v="0"/>
    <n v="2712.65"/>
  </r>
  <r>
    <x v="93"/>
    <x v="272"/>
    <s v="Heintjesrak- en Broekerpolder, Heintjesrakpolder"/>
    <n v="842477.13"/>
    <s v="Vaststellingsstatus: Toegevoegd"/>
    <s v="KRW Overig water"/>
    <x v="12"/>
    <x v="0"/>
    <n v="829929.22"/>
  </r>
  <r>
    <x v="93"/>
    <x v="272"/>
    <s v="Heintjesrak- en Broekerpolder, Heintjesrakpolder"/>
    <n v="842477.13"/>
    <s v="Vaststellingsstatus: Toegevoegd"/>
    <s v="KRW Overig water"/>
    <x v="13"/>
    <x v="0"/>
    <n v="12547.9"/>
  </r>
  <r>
    <x v="94"/>
    <x v="273"/>
    <s v="Hollands Ankeveensche Polder, Hollandsch Ankeveensche Polder bemalen"/>
    <n v="100167.02"/>
    <s v="Vaststellingsstatus: Vastgesteld"/>
    <s v="KRW Waterlichaam"/>
    <x v="15"/>
    <x v="0"/>
    <n v="89.11"/>
  </r>
  <r>
    <x v="94"/>
    <x v="273"/>
    <s v="Hollands Ankeveensche Polder, Hollandsch Ankeveensche Polder bemalen"/>
    <n v="100167.02"/>
    <s v="Vaststellingsstatus: Vastgesteld"/>
    <s v="KRW Waterlichaam"/>
    <x v="13"/>
    <x v="0"/>
    <n v="100077.91"/>
  </r>
  <r>
    <x v="94"/>
    <x v="274"/>
    <s v="Hollands Ankeveensche Polder, Ankeveensche Plassen HAP noord"/>
    <n v="562462.43000000005"/>
    <s v="Vaststellingsstatus: Vastgesteld"/>
    <s v="KRW Waterlichaam"/>
    <x v="15"/>
    <x v="0"/>
    <n v="38842.83"/>
  </r>
  <r>
    <x v="94"/>
    <x v="274"/>
    <s v="Hollands Ankeveensche Polder, Ankeveensche Plassen HAP noord"/>
    <n v="562462.43000000005"/>
    <s v="Vaststellingsstatus: Vastgesteld"/>
    <s v="KRW Waterlichaam"/>
    <x v="12"/>
    <x v="0"/>
    <n v="179.74"/>
  </r>
  <r>
    <x v="94"/>
    <x v="274"/>
    <s v="Hollands Ankeveensche Polder, Ankeveensche Plassen HAP noord"/>
    <n v="562462.43000000005"/>
    <s v="Vaststellingsstatus: Vastgesteld"/>
    <s v="KRW Waterlichaam"/>
    <x v="13"/>
    <x v="0"/>
    <n v="523439.84"/>
  </r>
  <r>
    <x v="94"/>
    <x v="275"/>
    <s v="Hollands Ankeveensche Polder, Ankeveensche Plassen HAP zuid"/>
    <n v="1186444.99"/>
    <s v="Vaststellingsstatus: Vastgesteld"/>
    <s v="KRW Waterlichaam"/>
    <x v="13"/>
    <x v="0"/>
    <n v="1186444.98"/>
  </r>
  <r>
    <x v="94"/>
    <x v="276"/>
    <s v="Hollands Ankeveensche Polder, Hollandsch Ankeveensche Polder oost"/>
    <n v="1667059.75"/>
    <s v="Vaststellingsstatus: Vastgesteld"/>
    <s v="KRW Overig water"/>
    <x v="13"/>
    <x v="0"/>
    <n v="1667059.75"/>
  </r>
  <r>
    <x v="94"/>
    <x v="277"/>
    <s v="Hollands Ankeveensche Polder, Ankeveense Plassen HAP oost"/>
    <n v="242786.26"/>
    <s v="Vaststellingsstatus: Vastgesteld"/>
    <s v="KRW Waterlichaam"/>
    <x v="13"/>
    <x v="0"/>
    <n v="242786.25"/>
  </r>
  <r>
    <x v="94"/>
    <x v="278"/>
    <s v="Hollands Ankeveensche Polder, Peilgebied 24-4"/>
    <n v="153160.16"/>
    <s v="Vaststellingsstatus: Opgeknipt uit 4210-EAG-6"/>
    <s v="KRW Overig water"/>
    <x v="13"/>
    <x v="0"/>
    <n v="153160.16"/>
  </r>
  <r>
    <x v="95"/>
    <x v="279"/>
    <s v="Hilversumse Ondermeent, Hilversumse Ondermeent"/>
    <n v="1277624.44"/>
    <s v="Vaststellingsstatus: Toegevoegd"/>
    <s v="KRW Overig water"/>
    <x v="15"/>
    <x v="0"/>
    <n v="1277624.44"/>
  </r>
  <r>
    <x v="96"/>
    <x v="280"/>
    <s v="Hilversumse Meent, Hilversumse Meent"/>
    <n v="888824.58"/>
    <s v="Vaststellingsstatus: Toegevoegd"/>
    <s v="KRW Overig water"/>
    <x v="15"/>
    <x v="0"/>
    <n v="888824.58"/>
  </r>
  <r>
    <x v="97"/>
    <x v="281"/>
    <s v="'s-Gravelandsche Polder, 's-Gravelandsche Polder"/>
    <n v="8224547.7699999996"/>
    <s v="Vaststellingsstatus: Toegevoegd"/>
    <s v="KRW Overig water"/>
    <x v="11"/>
    <x v="0"/>
    <n v="1754.95"/>
  </r>
  <r>
    <x v="97"/>
    <x v="281"/>
    <s v="'s-Gravelandsche Polder, 's-Gravelandsche Polder"/>
    <n v="8224547.7699999996"/>
    <s v="Vaststellingsstatus: Toegevoegd"/>
    <s v="KRW Overig water"/>
    <x v="15"/>
    <x v="0"/>
    <n v="3248605.67"/>
  </r>
  <r>
    <x v="97"/>
    <x v="281"/>
    <s v="'s-Gravelandsche Polder, 's-Gravelandsche Polder"/>
    <n v="8224547.7699999996"/>
    <s v="Vaststellingsstatus: Toegevoegd"/>
    <s v="KRW Overig water"/>
    <x v="13"/>
    <x v="0"/>
    <n v="4974187.16"/>
  </r>
  <r>
    <x v="97"/>
    <x v="282"/>
    <s v="'s-Gravelandsche Polder, 's-Gravelandsche Polder - KRW Waterlichaam"/>
    <n v="255788.08"/>
    <s v="Vaststellingsstatus: Toegevoegd"/>
    <s v="KRW Waterlichaam"/>
    <x v="15"/>
    <x v="0"/>
    <n v="5553.71"/>
  </r>
  <r>
    <x v="97"/>
    <x v="282"/>
    <s v="'s-Gravelandsche Polder, 's-Gravelandsche Polder - KRW Waterlichaam"/>
    <n v="255788.08"/>
    <s v="Vaststellingsstatus: Toegevoegd"/>
    <s v="KRW Waterlichaam"/>
    <x v="13"/>
    <x v="0"/>
    <n v="250234.37"/>
  </r>
  <r>
    <x v="98"/>
    <x v="283"/>
    <s v="'t Gooi, 't Gooi - 1"/>
    <n v="19859112.289999999"/>
    <s v="Vaststellingsstatus: Toegevoegd"/>
    <s v="KRW Overig water"/>
    <x v="11"/>
    <x v="0"/>
    <n v="9875526.3499999996"/>
  </r>
  <r>
    <x v="98"/>
    <x v="283"/>
    <s v="'t Gooi, 't Gooi - 1"/>
    <n v="19859112.289999999"/>
    <s v="Vaststellingsstatus: Toegevoegd"/>
    <s v="KRW Overig water"/>
    <x v="15"/>
    <x v="0"/>
    <n v="3617721.02"/>
  </r>
  <r>
    <x v="98"/>
    <x v="283"/>
    <s v="'t Gooi, 't Gooi - 1"/>
    <n v="19859112.289999999"/>
    <s v="Vaststellingsstatus: Toegevoegd"/>
    <s v="KRW Overig water"/>
    <x v="17"/>
    <x v="0"/>
    <n v="5138344.6100000003"/>
  </r>
  <r>
    <x v="98"/>
    <x v="283"/>
    <s v="'t Gooi, 't Gooi - 1"/>
    <n v="19859112.289999999"/>
    <s v="Vaststellingsstatus: Toegevoegd"/>
    <s v="KRW Overig water"/>
    <x v="18"/>
    <x v="0"/>
    <n v="1227520.31"/>
  </r>
  <r>
    <x v="98"/>
    <x v="284"/>
    <s v="'t Gooi, 't Gooi"/>
    <n v="10258828.16"/>
    <s v="Vaststellingsstatus: Toegevoegd"/>
    <s v="KRW Overig water"/>
    <x v="19"/>
    <x v="0"/>
    <n v="4992629.82"/>
  </r>
  <r>
    <x v="98"/>
    <x v="284"/>
    <s v="'t Gooi, 't Gooi"/>
    <n v="10258828.16"/>
    <s v="Vaststellingsstatus: Toegevoegd"/>
    <s v="KRW Overig water"/>
    <x v="20"/>
    <x v="1"/>
    <n v="81670.97"/>
  </r>
  <r>
    <x v="98"/>
    <x v="284"/>
    <s v="'t Gooi, 't Gooi"/>
    <n v="10258828.16"/>
    <s v="Vaststellingsstatus: Toegevoegd"/>
    <s v="KRW Overig water"/>
    <x v="17"/>
    <x v="0"/>
    <n v="4599624.8099999996"/>
  </r>
  <r>
    <x v="98"/>
    <x v="284"/>
    <s v="'t Gooi, 't Gooi"/>
    <n v="10258828.16"/>
    <s v="Vaststellingsstatus: Toegevoegd"/>
    <s v="KRW Overig water"/>
    <x v="18"/>
    <x v="0"/>
    <n v="584902.56000000006"/>
  </r>
  <r>
    <x v="98"/>
    <x v="285"/>
    <s v="'t Gooi, 't Gooi"/>
    <n v="10272165.01"/>
    <s v="Vaststellingsstatus: Toegevoegd"/>
    <s v="KRW Overig water"/>
    <x v="19"/>
    <x v="0"/>
    <n v="1218772.6399999999"/>
  </r>
  <r>
    <x v="98"/>
    <x v="285"/>
    <s v="'t Gooi, 't Gooi"/>
    <n v="10272165.01"/>
    <s v="Vaststellingsstatus: Toegevoegd"/>
    <s v="KRW Overig water"/>
    <x v="20"/>
    <x v="1"/>
    <n v="1111.3800000000001"/>
  </r>
  <r>
    <x v="98"/>
    <x v="285"/>
    <s v="'t Gooi, 't Gooi"/>
    <n v="10272165.01"/>
    <s v="Vaststellingsstatus: Toegevoegd"/>
    <s v="KRW Overig water"/>
    <x v="11"/>
    <x v="0"/>
    <n v="455504.24"/>
  </r>
  <r>
    <x v="98"/>
    <x v="285"/>
    <s v="'t Gooi, 't Gooi"/>
    <n v="10272165.01"/>
    <s v="Vaststellingsstatus: Toegevoegd"/>
    <s v="KRW Overig water"/>
    <x v="15"/>
    <x v="0"/>
    <n v="445251.09"/>
  </r>
  <r>
    <x v="98"/>
    <x v="285"/>
    <s v="'t Gooi, 't Gooi"/>
    <n v="10272165.01"/>
    <s v="Vaststellingsstatus: Toegevoegd"/>
    <s v="KRW Overig water"/>
    <x v="17"/>
    <x v="0"/>
    <n v="740235.08"/>
  </r>
  <r>
    <x v="98"/>
    <x v="285"/>
    <s v="'t Gooi, 't Gooi"/>
    <n v="10272165.01"/>
    <s v="Vaststellingsstatus: Toegevoegd"/>
    <s v="KRW Overig water"/>
    <x v="18"/>
    <x v="0"/>
    <n v="7411290.5800000001"/>
  </r>
  <r>
    <x v="98"/>
    <x v="286"/>
    <s v="'t Gooi, 't Gooi"/>
    <n v="5700402.5199999996"/>
    <s v="Vaststellingsstatus: Toegevoegd"/>
    <s v="KRW Overig water"/>
    <x v="21"/>
    <x v="1"/>
    <n v="5.13"/>
  </r>
  <r>
    <x v="98"/>
    <x v="286"/>
    <s v="'t Gooi, 't Gooi"/>
    <n v="5700402.5199999996"/>
    <s v="Vaststellingsstatus: Toegevoegd"/>
    <s v="KRW Overig water"/>
    <x v="20"/>
    <x v="1"/>
    <n v="1.72"/>
  </r>
  <r>
    <x v="98"/>
    <x v="286"/>
    <s v="'t Gooi, 't Gooi"/>
    <n v="5700402.5199999996"/>
    <s v="Vaststellingsstatus: Toegevoegd"/>
    <s v="KRW Overig water"/>
    <x v="15"/>
    <x v="0"/>
    <n v="2512790.67"/>
  </r>
  <r>
    <x v="98"/>
    <x v="286"/>
    <s v="'t Gooi, 't Gooi"/>
    <n v="5700402.5199999996"/>
    <s v="Vaststellingsstatus: Toegevoegd"/>
    <s v="KRW Overig water"/>
    <x v="18"/>
    <x v="0"/>
    <n v="3187605"/>
  </r>
  <r>
    <x v="98"/>
    <x v="287"/>
    <s v="'t Gooi, 't Gooi"/>
    <n v="12241436.82"/>
    <s v="Vaststellingsstatus: Toegevoegd"/>
    <s v="KRW Overig water"/>
    <x v="21"/>
    <x v="1"/>
    <n v="0.64"/>
  </r>
  <r>
    <x v="98"/>
    <x v="287"/>
    <s v="'t Gooi, 't Gooi"/>
    <n v="12241436.82"/>
    <s v="Vaststellingsstatus: Toegevoegd"/>
    <s v="KRW Overig water"/>
    <x v="16"/>
    <x v="1"/>
    <n v="165.35"/>
  </r>
  <r>
    <x v="98"/>
    <x v="287"/>
    <s v="'t Gooi, 't Gooi"/>
    <n v="12241436.82"/>
    <s v="Vaststellingsstatus: Toegevoegd"/>
    <s v="KRW Overig water"/>
    <x v="15"/>
    <x v="0"/>
    <n v="12220225.369999999"/>
  </r>
  <r>
    <x v="98"/>
    <x v="287"/>
    <s v="'t Gooi, 't Gooi"/>
    <n v="12241436.82"/>
    <s v="Vaststellingsstatus: Toegevoegd"/>
    <s v="KRW Overig water"/>
    <x v="13"/>
    <x v="0"/>
    <n v="21045.439999999999"/>
  </r>
  <r>
    <x v="98"/>
    <x v="288"/>
    <s v="'t Gooi, 't Gooi"/>
    <n v="6330229.6299999999"/>
    <s v="Vaststellingsstatus: Toegevoegd"/>
    <s v="KRW Overig water"/>
    <x v="15"/>
    <x v="0"/>
    <n v="6330229.6299999999"/>
  </r>
  <r>
    <x v="98"/>
    <x v="289"/>
    <s v="'t Gooi, 't Gooi"/>
    <n v="10183597.34"/>
    <s v="Vaststellingsstatus: Toegevoegd"/>
    <s v="KRW Overig water"/>
    <x v="11"/>
    <x v="0"/>
    <n v="1992922.28"/>
  </r>
  <r>
    <x v="98"/>
    <x v="289"/>
    <s v="'t Gooi, 't Gooi"/>
    <n v="10183597.34"/>
    <s v="Vaststellingsstatus: Toegevoegd"/>
    <s v="KRW Overig water"/>
    <x v="15"/>
    <x v="0"/>
    <n v="8190675.0599999996"/>
  </r>
  <r>
    <x v="99"/>
    <x v="290"/>
    <s v="Noordzeekanaal/IJ/Amsterdamrijnkanaalboezem, afstromend naar boezem - oost"/>
    <n v="7832292.6500000004"/>
    <s v="Vaststellingsstatus: Vastgesteld"/>
    <s v="KRW Overig water"/>
    <x v="0"/>
    <x v="0"/>
    <n v="7832292.6699999999"/>
  </r>
  <r>
    <x v="99"/>
    <x v="291"/>
    <s v="Noordzeekanaal/IJ/Amsterdamrijnkanaalboezem, Nuoncentrale"/>
    <n v="169776.21"/>
    <s v="Vaststellingsstatus: Vastgesteld"/>
    <s v="KRW Overig water"/>
    <x v="1"/>
    <x v="0"/>
    <n v="169776.17"/>
  </r>
  <r>
    <x v="99"/>
    <x v="292"/>
    <s v="Noordzeekanaal/IJ/Amsterdamrijnkanaalboezem, Diemerzeedijk noord"/>
    <n v="464059.2"/>
    <s v="Vaststellingsstatus: Toegevoegd"/>
    <s v="KRW Overig water"/>
    <x v="0"/>
    <x v="0"/>
    <n v="464059.2"/>
  </r>
  <r>
    <x v="99"/>
    <x v="293"/>
    <s v="Noordzeekanaal/IJ/Amsterdamrijnkanaalboezem, Hoeker- en Garstenpolder noord-puntje"/>
    <n v="15233.58"/>
    <s v="Vaststellingsstatus: Toegevoegd"/>
    <s v="KRW Overig water"/>
    <x v="5"/>
    <x v="1"/>
    <n v="15233.58"/>
  </r>
  <r>
    <x v="99"/>
    <x v="294"/>
    <s v="Noordzeekanaal/IJ/Amsterdamrijnkanaalboezem, hoogspanningstracé"/>
    <n v="360601.97"/>
    <s v="Vaststellingsstatus: Vastgesteld"/>
    <s v="KRW Overig water"/>
    <x v="0"/>
    <x v="0"/>
    <n v="360601.97"/>
  </r>
  <r>
    <x v="99"/>
    <x v="295"/>
    <s v="Noordzeekanaal/IJ/Amsterdamrijnkanaalboezem, haven"/>
    <n v="13626.36"/>
    <s v="Vaststellingsstatus: Vastgesteld"/>
    <s v="KRW Overig water"/>
    <x v="5"/>
    <x v="1"/>
    <n v="13626.36"/>
  </r>
  <r>
    <x v="99"/>
    <x v="296"/>
    <s v="Geen EAG"/>
    <n v="83180.52"/>
    <s v="Vaststellingsstatus: Vastgesteld"/>
    <s v="Geen KRW open water"/>
    <x v="1"/>
    <x v="0"/>
    <n v="5364.27"/>
  </r>
  <r>
    <x v="99"/>
    <x v="296"/>
    <s v="Geen EAG"/>
    <n v="83180.52"/>
    <s v="Vaststellingsstatus: Vastgesteld"/>
    <s v="Geen KRW open water"/>
    <x v="11"/>
    <x v="0"/>
    <n v="77816.25"/>
  </r>
  <r>
    <x v="99"/>
    <x v="297"/>
    <s v="Noordzeekanaal/IJ/Amsterdamrijnkanaalboezem, tbv drinkwater"/>
    <n v="18845.759999999998"/>
    <s v="Vaststellingsstatus: Vastgesteld"/>
    <s v="KRW Overig water"/>
    <x v="5"/>
    <x v="1"/>
    <n v="18845.759999999998"/>
  </r>
  <r>
    <x v="99"/>
    <x v="298"/>
    <s v="Noordzeekanaal/IJ/Amsterdamrijnkanaalboezem, afstromend naar boezem - west"/>
    <n v="23487569.170000002"/>
    <s v="Vaststellingsstatus: Vastgesteld"/>
    <s v="KRW Overig water"/>
    <x v="0"/>
    <x v="0"/>
    <n v="23487569.16"/>
  </r>
  <r>
    <x v="100"/>
    <x v="299"/>
    <s v="Sportpark Tuindorp Oostzaan, Sportpark Tuindorp Oostzaan"/>
    <n v="84507.72"/>
    <s v="Vaststellingsstatus: Toegevoegd"/>
    <s v="KRW Overig water"/>
    <x v="0"/>
    <x v="0"/>
    <n v="84507.72"/>
  </r>
  <r>
    <x v="101"/>
    <x v="300"/>
    <s v="Krasseurstraat, Krasseurstraat"/>
    <n v="227689.92"/>
    <s v="Vaststellingsstatus: Toegevoegd"/>
    <s v="KRW Overig water"/>
    <x v="0"/>
    <x v="0"/>
    <n v="227689.92"/>
  </r>
  <r>
    <x v="102"/>
    <x v="301"/>
    <s v="W.H. Vliegenbos, W.H. Vliegenbos"/>
    <n v="252627.47"/>
    <s v="Vaststellingsstatus: Begrenzing gewijzigd, met 6000-EAG-1"/>
    <s v="KRW Overig water"/>
    <x v="0"/>
    <x v="0"/>
    <n v="252627.47"/>
  </r>
  <r>
    <x v="103"/>
    <x v="302"/>
    <s v="Polder Bernard, Polder Polder Bernard"/>
    <n v="25595.06"/>
    <s v="Vaststellingsstatus: Toegevoegd"/>
    <s v="KRW Overig water"/>
    <x v="0"/>
    <x v="0"/>
    <n v="25595.06"/>
  </r>
  <r>
    <x v="104"/>
    <x v="303"/>
    <s v="Noorder IJ Polder, Noorder IJplas"/>
    <n v="692760.91"/>
    <s v="Vaststellingsstatus: Vastgesteld"/>
    <s v="KRW Waterlichaam"/>
    <x v="0"/>
    <x v="0"/>
    <n v="692760.91"/>
  </r>
  <r>
    <x v="105"/>
    <x v="304"/>
    <s v="Noorder IJ Polder, Noorder IJ Polder"/>
    <n v="1485000.47"/>
    <s v="Vaststellingsstatus: Toegevoegd"/>
    <s v="KRW Overig water"/>
    <x v="0"/>
    <x v="0"/>
    <n v="1485000.47"/>
  </r>
  <r>
    <x v="106"/>
    <x v="305"/>
    <s v="Watergraafsmeer, zuid"/>
    <n v="4655975.53"/>
    <s v="Vaststellingsstatus: Toegevoegd"/>
    <s v="KRW Overig water"/>
    <x v="0"/>
    <x v="0"/>
    <n v="4626097.28"/>
  </r>
  <r>
    <x v="106"/>
    <x v="305"/>
    <s v="Watergraafsmeer, zuid"/>
    <n v="4655975.53"/>
    <s v="Vaststellingsstatus: Toegevoegd"/>
    <s v="KRW Overig water"/>
    <x v="1"/>
    <x v="0"/>
    <n v="29878.25"/>
  </r>
  <r>
    <x v="106"/>
    <x v="306"/>
    <s v="Watergraafsmeer, noord"/>
    <n v="1169349.28"/>
    <s v="Vaststellingsstatus: Toegevoegd"/>
    <s v="KRW Overig water"/>
    <x v="0"/>
    <x v="0"/>
    <n v="1051023.05"/>
  </r>
  <r>
    <x v="106"/>
    <x v="306"/>
    <s v="Watergraafsmeer, noord"/>
    <n v="1169349.28"/>
    <s v="Vaststellingsstatus: Toegevoegd"/>
    <s v="KRW Overig water"/>
    <x v="1"/>
    <x v="0"/>
    <n v="118326.22"/>
  </r>
  <r>
    <x v="107"/>
    <x v="307"/>
    <s v="Gemeenschapspolder West (Tuincomplex Linnaeus), Gemeenschapspolder West (Tuincomplex Linnaeus)"/>
    <n v="247645.08"/>
    <s v="Vaststellingsstatus: Toegevoegd"/>
    <s v="KRW Overig water"/>
    <x v="0"/>
    <x v="0"/>
    <n v="247645.08"/>
  </r>
  <r>
    <x v="108"/>
    <x v="308"/>
    <s v="Baambrugge Oostzijds"/>
    <n v="7252899.1200000001"/>
    <s v="Vaststellingsstatus: Toegevoegd"/>
    <s v="KRW Overig water"/>
    <x v="4"/>
    <x v="1"/>
    <n v="7252883.5899999999"/>
  </r>
  <r>
    <x v="108"/>
    <x v="308"/>
    <s v="Baambrugge Oostzijds"/>
    <n v="7252899.1200000001"/>
    <s v="Vaststellingsstatus: Toegevoegd"/>
    <s v="KRW Overig water"/>
    <x v="5"/>
    <x v="1"/>
    <n v="15.47"/>
  </r>
  <r>
    <x v="109"/>
    <x v="309"/>
    <s v="Polder Breukelerwaard West, bemalen gebied"/>
    <n v="1230826.75"/>
    <s v="Vaststellingsstatus: Toegevoegd"/>
    <s v="KRW Overig water"/>
    <x v="5"/>
    <x v="1"/>
    <n v="1230826.75"/>
  </r>
  <r>
    <x v="109"/>
    <x v="310"/>
    <s v="Polder Breukelerwaard West,"/>
    <n v="285971.65000000002"/>
    <s v="Vaststellingsstatus: Toegevoegd"/>
    <s v="KRW Overig water"/>
    <x v="5"/>
    <x v="1"/>
    <n v="285971.65999999997"/>
  </r>
  <r>
    <x v="109"/>
    <x v="311"/>
    <s v="Polder Breukelerwaard West,"/>
    <n v="280693.28999999998"/>
    <s v="Vaststellingsstatus: Toegevoegd"/>
    <s v="KRW Overig water"/>
    <x v="5"/>
    <x v="1"/>
    <n v="280693.28999999998"/>
  </r>
  <r>
    <x v="109"/>
    <x v="312"/>
    <s v="Polder Breukelerwaard West,"/>
    <n v="339803.56"/>
    <s v="Vaststellingsstatus: Toegevoegd"/>
    <s v="KRW Overig water"/>
    <x v="5"/>
    <x v="1"/>
    <n v="339803.56"/>
  </r>
  <r>
    <x v="109"/>
    <x v="313"/>
    <s v="Polder Breukelerwaard West,"/>
    <n v="193571.09"/>
    <s v="Vaststellingsstatus: Toegevoegd"/>
    <s v="KRW Overig water"/>
    <x v="5"/>
    <x v="1"/>
    <n v="193571.09"/>
  </r>
  <r>
    <x v="110"/>
    <x v="314"/>
    <s v="Aetsveldse Polder west, bemalen"/>
    <n v="2470401.41"/>
    <s v="Vaststellingsstatus: Vastgesteld"/>
    <s v="KRW Overig water"/>
    <x v="0"/>
    <x v="0"/>
    <n v="9547.18"/>
  </r>
  <r>
    <x v="110"/>
    <x v="314"/>
    <s v="Aetsveldse Polder west, bemalen"/>
    <n v="2470401.41"/>
    <s v="Vaststellingsstatus: Vastgesteld"/>
    <s v="KRW Overig water"/>
    <x v="4"/>
    <x v="1"/>
    <n v="2460854.2000000002"/>
  </r>
  <r>
    <x v="110"/>
    <x v="315"/>
    <s v="Aetsveldse Polder west, fort"/>
    <n v="48505.53"/>
    <s v="Vaststellingsstatus: Vastgesteld"/>
    <s v="KRW Overig water"/>
    <x v="4"/>
    <x v="1"/>
    <n v="48505.53"/>
  </r>
  <r>
    <x v="110"/>
    <x v="316"/>
    <s v="Aetsveldse Polder west, zuid"/>
    <n v="258937.48"/>
    <s v="Vaststellingsstatus: Vastgesteld"/>
    <s v="KRW Overig water"/>
    <x v="4"/>
    <x v="1"/>
    <n v="258937.48"/>
  </r>
  <r>
    <x v="111"/>
    <x v="317"/>
    <s v="Breukelen Noord, Breukelen Noord"/>
    <n v="795903.7"/>
    <s v="Vaststellingsstatus: Toegevoegd"/>
    <s v="KRW Overig water"/>
    <x v="5"/>
    <x v="1"/>
    <n v="795903.7"/>
  </r>
  <r>
    <x v="111"/>
    <x v="318"/>
    <s v="Breukelen Noord, landelijk"/>
    <n v="187174.34"/>
    <s v="Vaststellingsstatus: Toegevoegd"/>
    <s v="KRW Overig water"/>
    <x v="5"/>
    <x v="1"/>
    <n v="187174.34"/>
  </r>
  <r>
    <x v="112"/>
    <x v="319"/>
    <s v="Hoeker- en Garstenpolder, bemalen gebied"/>
    <n v="2826209.78"/>
    <s v="Vaststellingsstatus: Toegevoegd"/>
    <s v="KRW Overig water"/>
    <x v="5"/>
    <x v="1"/>
    <n v="2826209.77"/>
  </r>
  <r>
    <x v="112"/>
    <x v="320"/>
    <s v="Hoeker- en Garstenpolder, noord"/>
    <n v="846152.38"/>
    <s v="Vaststellingsstatus: Toegevoegd"/>
    <s v="KRW Overig water"/>
    <x v="5"/>
    <x v="1"/>
    <n v="846152.38"/>
  </r>
  <r>
    <x v="112"/>
    <x v="321"/>
    <s v="Hoeker- en Garstenpolder, oost"/>
    <n v="1494322.02"/>
    <s v="Vaststellingsstatus: Toegevoegd"/>
    <s v="KRW Overig water"/>
    <x v="5"/>
    <x v="1"/>
    <n v="1494322.02"/>
  </r>
  <r>
    <x v="113"/>
    <x v="322"/>
    <s v="Aetsveldse Polder west (Driemond), Driemond"/>
    <n v="67416.7"/>
    <s v="Vaststellingsstatus: Vastgesteld"/>
    <s v="KRW Overig water"/>
    <x v="0"/>
    <x v="0"/>
    <n v="67416.7"/>
  </r>
  <r>
    <x v="114"/>
    <x v="323"/>
    <s v="Over-Diemen, elektriciteitscentrale"/>
    <n v="481096.8"/>
    <s v="Vaststellingsstatus: Vastgesteld"/>
    <s v="KRW Overig water"/>
    <x v="1"/>
    <x v="0"/>
    <n v="481096.78"/>
  </r>
  <r>
    <x v="115"/>
    <x v="324"/>
    <s v="Over-Diemen (Zeehoeve), Zeehoeve"/>
    <n v="199831.24"/>
    <s v="Vaststellingsstatus: Vastgesteld"/>
    <s v="KRW Overig water"/>
    <x v="1"/>
    <x v="0"/>
    <n v="199831.2"/>
  </r>
  <r>
    <x v="116"/>
    <x v="325"/>
    <s v="Bloemendalerpolder en Gemeenschapspolder Oost, bemalen"/>
    <n v="4048345.72"/>
    <s v="Vaststellingsstatus: Vastgesteld"/>
    <s v="KRW Overig water"/>
    <x v="1"/>
    <x v="0"/>
    <n v="2346.92"/>
  </r>
  <r>
    <x v="116"/>
    <x v="325"/>
    <s v="Bloemendalerpolder en Gemeenschapspolder Oost, bemalen"/>
    <n v="4048345.72"/>
    <s v="Vaststellingsstatus: Vastgesteld"/>
    <s v="KRW Overig water"/>
    <x v="11"/>
    <x v="0"/>
    <n v="384352.36"/>
  </r>
  <r>
    <x v="116"/>
    <x v="325"/>
    <s v="Bloemendalerpolder en Gemeenschapspolder Oost, bemalen"/>
    <n v="4048345.72"/>
    <s v="Vaststellingsstatus: Vastgesteld"/>
    <s v="KRW Overig water"/>
    <x v="12"/>
    <x v="0"/>
    <n v="3661646.45"/>
  </r>
  <r>
    <x v="116"/>
    <x v="326"/>
    <s v="Bloemendalerpolder en Gemeenschapspolder Oost, langs de Vecht"/>
    <n v="228520.72"/>
    <s v="Vaststellingsstatus: Vastgesteld"/>
    <s v="KRW Overig water"/>
    <x v="11"/>
    <x v="0"/>
    <n v="175939.18"/>
  </r>
  <r>
    <x v="116"/>
    <x v="326"/>
    <s v="Bloemendalerpolder en Gemeenschapspolder Oost, langs de Vecht"/>
    <n v="228520.72"/>
    <s v="Vaststellingsstatus: Vastgesteld"/>
    <s v="KRW Overig water"/>
    <x v="12"/>
    <x v="0"/>
    <n v="52581.53"/>
  </r>
  <r>
    <x v="117"/>
    <x v="327"/>
    <s v="Aetsveldse Polder Oost, bemalen"/>
    <n v="6423869.6500000004"/>
    <s v="Vaststellingsstatus: Vastgesteld"/>
    <s v="KRW Overig water"/>
    <x v="5"/>
    <x v="1"/>
    <n v="2091370.79"/>
  </r>
  <r>
    <x v="117"/>
    <x v="327"/>
    <s v="Aetsveldse Polder Oost, bemalen"/>
    <n v="6423869.6500000004"/>
    <s v="Vaststellingsstatus: Vastgesteld"/>
    <s v="KRW Overig water"/>
    <x v="12"/>
    <x v="0"/>
    <n v="4332498.87"/>
  </r>
  <r>
    <x v="117"/>
    <x v="328"/>
    <s v="Aetsveldse Polder Oost, blokbemaling"/>
    <n v="614462.19999999995"/>
    <s v="Vaststellingsstatus: Vastgesteld"/>
    <s v="KRW Overig water"/>
    <x v="5"/>
    <x v="1"/>
    <n v="60253.21"/>
  </r>
  <r>
    <x v="117"/>
    <x v="328"/>
    <s v="Aetsveldse Polder Oost, blokbemaling"/>
    <n v="614462.19999999995"/>
    <s v="Vaststellingsstatus: Vastgesteld"/>
    <s v="KRW Overig water"/>
    <x v="12"/>
    <x v="0"/>
    <n v="554208.99"/>
  </r>
  <r>
    <x v="117"/>
    <x v="329"/>
    <s v="Aetsveldse Polder Oost, stedelijk Weesp"/>
    <n v="1510073.34"/>
    <s v="Vaststellingsstatus: Vastgesteld"/>
    <s v="KRW Overig water"/>
    <x v="12"/>
    <x v="0"/>
    <n v="1510073.34"/>
  </r>
  <r>
    <x v="118"/>
    <x v="330"/>
    <s v="Polder Nijenrode, landelijk gebied"/>
    <n v="2079514.47"/>
    <s v="Vaststellingsstatus: Toegevoegd"/>
    <s v="KRW Overig water"/>
    <x v="5"/>
    <x v="1"/>
    <n v="2079514.47"/>
  </r>
  <r>
    <x v="118"/>
    <x v="331"/>
    <s v="Polder Nijenrode, Kasteel Neijenrode en sportvelden"/>
    <n v="610219.1"/>
    <s v="Vaststellingsstatus: Grensaanpassing met 6570-EAG-1 a.g.v. oplevering Gemaal Broeckland"/>
    <s v="KRW Overig water"/>
    <x v="5"/>
    <x v="1"/>
    <n v="610219.1"/>
  </r>
  <r>
    <x v="118"/>
    <x v="332"/>
    <s v="Polder Nijenrode, bebouwing"/>
    <n v="385697.41"/>
    <s v="Vaststellingsstatus: Toegevoegd"/>
    <s v="KRW Overig water"/>
    <x v="5"/>
    <x v="1"/>
    <n v="385697.41"/>
  </r>
  <r>
    <x v="119"/>
    <x v="333"/>
    <s v="Over-Diemen (noord), Over-Diemen (noord)"/>
    <n v="33325.61"/>
    <s v="Vaststellingsstatus: Vastgesteld"/>
    <s v="KRW Overig water"/>
    <x v="1"/>
    <x v="0"/>
    <n v="33325.61"/>
  </r>
  <r>
    <x v="120"/>
    <x v="334"/>
    <s v="Polder Broeckland, Polder Broeckland"/>
    <n v="389469.25"/>
    <s v="Vaststellingsstatus: Grensaanpassing met 6550-EAG-2 a.g.v. oplevering Gemaal Broeckland"/>
    <s v="KRW Overig water"/>
    <x v="5"/>
    <x v="1"/>
    <n v="389469.25"/>
  </r>
  <r>
    <x v="121"/>
    <x v="335"/>
    <s v="Breukelen boezempeil, Breukelen boezempeil"/>
    <n v="173962.77"/>
    <s v="Vaststellingsstatus: Toegevoegd"/>
    <s v="KRW Overig water"/>
    <x v="5"/>
    <x v="1"/>
    <n v="173962.77"/>
  </r>
  <r>
    <x v="122"/>
    <x v="336"/>
    <s v="Rijnkade, Rijnkade"/>
    <n v="624710.18000000005"/>
    <s v="Vaststellingsstatus: Vastgesteld"/>
    <s v="KRW Overig water"/>
    <x v="12"/>
    <x v="0"/>
    <n v="624710.18000000005"/>
  </r>
  <r>
    <x v="123"/>
    <x v="337"/>
    <s v="IJmeer, Markermeer, Gooimeer en Eemmeer, IJmeer, Bovenmaat"/>
    <n v="901036.34"/>
    <s v="Vaststellingsstatus: Toegevoegd"/>
    <s v="KRW Overig water"/>
    <x v="17"/>
    <x v="0"/>
    <n v="901036.34"/>
  </r>
  <r>
    <x v="123"/>
    <x v="338"/>
    <s v="Geen EAG, afstromend"/>
    <n v="83559.69"/>
    <s v="Vaststellingsstatus: Toegevoegd"/>
    <s v="Geen KRW open water"/>
    <x v="0"/>
    <x v="0"/>
    <n v="83559.69"/>
  </r>
  <r>
    <x v="123"/>
    <x v="339"/>
    <s v="Geen EAG, afstromend"/>
    <n v="50343.75"/>
    <s v="Vaststellingsstatus: Toegevoegd"/>
    <s v="Geen KRW open water"/>
    <x v="0"/>
    <x v="0"/>
    <n v="50343.75"/>
  </r>
  <r>
    <x v="123"/>
    <x v="340"/>
    <s v="IJmeer, Markermeer, Gooimeer en Eemmeer, Diemerzeedijk noord"/>
    <n v="606735.80000000005"/>
    <s v="Vaststellingsstatus: Toegevoegd"/>
    <s v="KRW Overig water"/>
    <x v="0"/>
    <x v="0"/>
    <n v="606735.80000000005"/>
  </r>
  <r>
    <x v="124"/>
    <x v="341"/>
    <s v="De Gooise Zomerkade, De Gooise Zomerkade"/>
    <n v="2117462.0299999998"/>
    <s v="Vaststellingsstatus: Toegevoegd"/>
    <s v="KRW Overig water"/>
    <x v="19"/>
    <x v="0"/>
    <n v="2102626.7599999998"/>
  </r>
  <r>
    <x v="124"/>
    <x v="341"/>
    <s v="De Gooise Zomerkade, De Gooise Zomerkade"/>
    <n v="2117462.0299999998"/>
    <s v="Vaststellingsstatus: Toegevoegd"/>
    <s v="KRW Overig water"/>
    <x v="20"/>
    <x v="1"/>
    <n v="14835.28"/>
  </r>
  <r>
    <x v="124"/>
    <x v="342"/>
    <s v="De Gooise Zomerkade, Blaricummer Meent"/>
    <n v="927562.86"/>
    <s v="Vaststellingsstatus: Toegevoegd"/>
    <s v="KRW Overig water"/>
    <x v="19"/>
    <x v="0"/>
    <n v="894676.58"/>
  </r>
  <r>
    <x v="124"/>
    <x v="342"/>
    <s v="De Gooise Zomerkade, Blaricummer Meent"/>
    <n v="927562.86"/>
    <s v="Vaststellingsstatus: Toegevoegd"/>
    <s v="KRW Overig water"/>
    <x v="20"/>
    <x v="1"/>
    <n v="11378.16"/>
  </r>
  <r>
    <x v="124"/>
    <x v="342"/>
    <s v="De Gooise Zomerkade, Blaricummer Meent"/>
    <n v="927562.86"/>
    <s v="Vaststellingsstatus: Toegevoegd"/>
    <s v="KRW Overig water"/>
    <x v="17"/>
    <x v="0"/>
    <n v="21508.12"/>
  </r>
  <r>
    <x v="125"/>
    <x v="343"/>
    <s v="Huizen (oost), Bijvanck en Vierde Kwadrant"/>
    <n v="2157198.0699999998"/>
    <s v="Vaststellingsstatus: Toegevoegd"/>
    <s v="KRW Overig water"/>
    <x v="19"/>
    <x v="0"/>
    <n v="852376.35"/>
  </r>
  <r>
    <x v="125"/>
    <x v="343"/>
    <s v="Huizen (oost), Bijvanck en Vierde Kwadrant"/>
    <n v="2157198.0699999998"/>
    <s v="Vaststellingsstatus: Toegevoegd"/>
    <s v="KRW Overig water"/>
    <x v="20"/>
    <x v="1"/>
    <n v="533.85"/>
  </r>
  <r>
    <x v="125"/>
    <x v="343"/>
    <s v="Huizen (oost), Bijvanck en Vierde Kwadrant"/>
    <n v="2157198.0699999998"/>
    <s v="Vaststellingsstatus: Toegevoegd"/>
    <s v="KRW Overig water"/>
    <x v="17"/>
    <x v="0"/>
    <n v="1304287.8700000001"/>
  </r>
  <r>
    <x v="126"/>
    <x v="344"/>
    <s v="Buitendijksgebied Naarden en Muiderberg, Buitendijksgebied Naarden en Muiderberg"/>
    <n v="1688667.32"/>
    <s v="Vaststellingsstatus: Toegevoegd"/>
    <s v="KRW Overig water"/>
    <x v="11"/>
    <x v="0"/>
    <n v="1688667.31"/>
  </r>
  <r>
    <x v="127"/>
    <x v="345"/>
    <s v="Eiland Zeeburg, Eiland Zeeburg"/>
    <n v="937005.54"/>
    <s v="Vaststellingsstatus: Toegevoegd"/>
    <s v="KRW Overig water"/>
    <x v="0"/>
    <x v="0"/>
    <n v="937005.54"/>
  </r>
  <r>
    <x v="128"/>
    <x v="346"/>
    <s v="Haveneiland, Haveneiland"/>
    <n v="1298601.6000000001"/>
    <s v="Vaststellingsstatus: Toegevoegd"/>
    <s v="KRW Overig water"/>
    <x v="0"/>
    <x v="0"/>
    <n v="1298601.6000000001"/>
  </r>
  <r>
    <x v="129"/>
    <x v="347"/>
    <s v="Steigereiland, Steigereiland"/>
    <n v="392004.68"/>
    <s v="Vaststellingsstatus: Toegevoegd"/>
    <s v="KRW Overig water"/>
    <x v="0"/>
    <x v="0"/>
    <n v="392004.68"/>
  </r>
  <r>
    <x v="130"/>
    <x v="348"/>
    <s v="Eiland Zeeburg (oost), Eiland Zeeburg (oost)"/>
    <n v="82484.740000000005"/>
    <s v="Vaststellingsstatus: Toegevoegd"/>
    <s v="KRW Overig water"/>
    <x v="0"/>
    <x v="0"/>
    <n v="82484.740000000005"/>
  </r>
  <r>
    <x v="131"/>
    <x v="349"/>
    <s v="Uitstroom gemaal Zeeburg, Uitstroom gemaal Zeeburg"/>
    <n v="27177.439999999999"/>
    <s v="Vaststellingsstatus: Toegevoegd"/>
    <s v="KRW Overig water"/>
    <x v="0"/>
    <x v="0"/>
    <n v="27177.439999999999"/>
  </r>
  <r>
    <x v="132"/>
    <x v="350"/>
    <s v="Huizen (west), Kwelvijvers"/>
    <n v="322140.59999999998"/>
    <s v="Vaststellingsstatus: Toegevoegd"/>
    <s v="KRW Overig water"/>
    <x v="19"/>
    <x v="0"/>
    <n v="88513.82"/>
  </r>
  <r>
    <x v="132"/>
    <x v="350"/>
    <s v="Huizen (west), Kwelvijvers"/>
    <n v="322140.59999999998"/>
    <s v="Vaststellingsstatus: Toegevoegd"/>
    <s v="KRW Overig water"/>
    <x v="17"/>
    <x v="0"/>
    <n v="233626.78"/>
  </r>
  <r>
    <x v="132"/>
    <x v="351"/>
    <s v="Huizen (west), Huizermaat"/>
    <n v="2237689.69"/>
    <s v="Vaststellingsstatus: Toegevoegd"/>
    <s v="KRW Overig water"/>
    <x v="17"/>
    <x v="0"/>
    <n v="2237689.69"/>
  </r>
  <r>
    <x v="133"/>
    <x v="352"/>
    <s v="Eiland Zeeburg (zuid), Eiland Zeeburg (zuid)"/>
    <n v="72595.789999999994"/>
    <s v="Vaststellingsstatus: Toegevoegd"/>
    <s v="KRW Overig water"/>
    <x v="0"/>
    <x v="0"/>
    <n v="72595.789999999994"/>
  </r>
  <r>
    <x v="134"/>
    <x v="353"/>
    <s v="Rijnlands Boezem, boezemland"/>
    <n v="783281.97"/>
    <s v="Vaststellingsstatus: Toegevoegd"/>
    <s v="KRW Overig water"/>
    <x v="0"/>
    <x v="0"/>
    <n v="769563.18"/>
  </r>
  <r>
    <x v="134"/>
    <x v="353"/>
    <s v="Rijnlands Boezem, boezemland"/>
    <n v="783281.97"/>
    <s v="Vaststellingsstatus: Toegevoegd"/>
    <s v="KRW Overig water"/>
    <x v="22"/>
    <x v="0"/>
    <n v="13718.8"/>
  </r>
  <r>
    <x v="134"/>
    <x v="354"/>
    <s v="Geen EAG"/>
    <n v="11371.78"/>
    <s v="Vaststellingsstatus: Toegevoegd"/>
    <s v="Geen KRW open water"/>
    <x v="9"/>
    <x v="0"/>
    <n v="11371.79"/>
  </r>
  <r>
    <x v="135"/>
    <x v="355"/>
    <s v="De Lange Bretten, natuurgebied"/>
    <n v="1097488.6299999999"/>
    <s v="Vaststellingsstatus: Toegevoegd"/>
    <s v="KRW Overig water"/>
    <x v="0"/>
    <x v="0"/>
    <n v="1097488.6399999999"/>
  </r>
  <r>
    <x v="135"/>
    <x v="356"/>
    <s v="De Lange Bretten, polder"/>
    <n v="1326904.5"/>
    <s v="Vaststellingsstatus: Toegevoegd"/>
    <s v="KRW Overig water"/>
    <x v="0"/>
    <x v="0"/>
    <n v="1326904.5"/>
  </r>
  <r>
    <x v="136"/>
    <x v="357"/>
    <s v="Overbraker Binnenpolder, volkstuinen"/>
    <n v="819230.76"/>
    <s v="Vaststellingsstatus: Toegevoegd"/>
    <s v="KRW Overig water"/>
    <x v="0"/>
    <x v="0"/>
    <n v="819230.76"/>
  </r>
  <r>
    <x v="136"/>
    <x v="358"/>
    <s v="Overbraker Binnenpolder, noord-oost"/>
    <n v="117903.45"/>
    <s v="Vaststellingsstatus: Toegevoegd"/>
    <s v="KRW Overig water"/>
    <x v="0"/>
    <x v="0"/>
    <n v="117903.45"/>
  </r>
  <r>
    <x v="137"/>
    <x v="359"/>
    <s v="Osdorperbinnenpolder, veenweide"/>
    <n v="1195877.18"/>
    <s v="Vaststellingsstatus: Toegevoegd"/>
    <s v="KRW Overig water"/>
    <x v="0"/>
    <x v="0"/>
    <n v="1171294.29"/>
  </r>
  <r>
    <x v="137"/>
    <x v="359"/>
    <s v="Osdorperbinnenpolder, veenweide"/>
    <n v="1195877.18"/>
    <s v="Vaststellingsstatus: Toegevoegd"/>
    <s v="KRW Overig water"/>
    <x v="22"/>
    <x v="0"/>
    <n v="24582.89"/>
  </r>
  <r>
    <x v="137"/>
    <x v="360"/>
    <s v="Osdorperbinnenpolder, Geuzenveld"/>
    <n v="295053.94"/>
    <s v="Vaststellingsstatus: Toegevoegd"/>
    <s v="KRW Overig water"/>
    <x v="0"/>
    <x v="0"/>
    <n v="295053.94"/>
  </r>
  <r>
    <x v="137"/>
    <x v="361"/>
    <s v="Osdorperbinnenpolder,  De Kluut 2"/>
    <n v="168924.38"/>
    <s v="Vaststellingsstatus: Toegevoegd"/>
    <s v="KRW Overig water"/>
    <x v="0"/>
    <x v="0"/>
    <n v="168924.38"/>
  </r>
  <r>
    <x v="137"/>
    <x v="362"/>
    <s v="Osdorperbinnenpolder, VTP Tigeno en Eendracht"/>
    <n v="260772.47"/>
    <s v="Vaststellingsstatus: Toegevoegd"/>
    <s v="KRW Overig water"/>
    <x v="0"/>
    <x v="0"/>
    <n v="260772.47"/>
  </r>
  <r>
    <x v="137"/>
    <x v="363"/>
    <s v="Osdorperbinnenpolder, polder"/>
    <n v="1344447.99"/>
    <s v="Vaststellingsstatus: Toegevoegd"/>
    <s v="KRW Overig water"/>
    <x v="0"/>
    <x v="0"/>
    <n v="1344447.99"/>
  </r>
  <r>
    <x v="137"/>
    <x v="364"/>
    <s v="Osdorperbinnenpolder, Tom Schreurweg"/>
    <n v="37829.46"/>
    <s v="Vaststellingsstatus: Vastgesteld"/>
    <s v="KRW Overig water"/>
    <x v="0"/>
    <x v="0"/>
    <n v="37829.46"/>
  </r>
  <r>
    <x v="138"/>
    <x v="365"/>
    <s v="Osdorperbovenpolder, Osdorperbovenpolder"/>
    <n v="1533603.73"/>
    <s v="Vaststellingsstatus: Toegevoegd"/>
    <s v="KRW Overig water"/>
    <x v="0"/>
    <x v="0"/>
    <n v="1483217.05"/>
  </r>
  <r>
    <x v="138"/>
    <x v="365"/>
    <s v="Osdorperbovenpolder, Osdorperbovenpolder"/>
    <n v="1533603.73"/>
    <s v="Vaststellingsstatus: Toegevoegd"/>
    <s v="KRW Overig water"/>
    <x v="22"/>
    <x v="0"/>
    <n v="50386.69"/>
  </r>
  <r>
    <x v="138"/>
    <x v="366"/>
    <s v="Osdorperbovenpolder, Bovensloot"/>
    <n v="60327.53"/>
    <s v="Vaststellingsstatus: Toegevoegd"/>
    <s v="KRW Overig water"/>
    <x v="0"/>
    <x v="0"/>
    <n v="59901.45"/>
  </r>
  <r>
    <x v="138"/>
    <x v="366"/>
    <s v="Osdorperbovenpolder, Bovensloot"/>
    <n v="60327.53"/>
    <s v="Vaststellingsstatus: Toegevoegd"/>
    <s v="KRW Overig water"/>
    <x v="22"/>
    <x v="0"/>
    <n v="426.08"/>
  </r>
  <r>
    <x v="139"/>
    <x v="367"/>
    <s v="Lutkemeerpolder, Bisschopsmuts"/>
    <n v="669903.59"/>
    <s v="Vaststellingsstatus: Toegevoegd"/>
    <s v="KRW Overig water"/>
    <x v="0"/>
    <x v="0"/>
    <n v="669903.59"/>
  </r>
  <r>
    <x v="139"/>
    <x v="368"/>
    <s v="Lutkemeerpolder, polder"/>
    <n v="1734919.74"/>
    <s v="Vaststellingsstatus: Toegevoegd"/>
    <s v="KRW Overig water"/>
    <x v="0"/>
    <x v="0"/>
    <n v="1734919.74"/>
  </r>
  <r>
    <x v="139"/>
    <x v="369"/>
    <s v="Lutkemeerpolder, natuurgebied"/>
    <n v="535921.72"/>
    <s v="Vaststellingsstatus: Toegevoegd"/>
    <s v="KRW Overig water"/>
    <x v="0"/>
    <x v="0"/>
    <n v="535921.72"/>
  </r>
  <r>
    <x v="140"/>
    <x v="370"/>
    <s v="Middelveldse Akerpolder, polder"/>
    <n v="1517909.64"/>
    <s v="Vaststellingsstatus: Toegevoegd"/>
    <s v="KRW Overig water"/>
    <x v="0"/>
    <x v="0"/>
    <n v="1517909.64"/>
  </r>
  <r>
    <x v="141"/>
    <x v="371"/>
    <s v="Sloterbinnen en Middelveldsepolder, Sloterplas"/>
    <n v="1462213.95"/>
    <s v="Vaststellingsstatus: Vastgesteld"/>
    <s v="KRW Waterlichaam"/>
    <x v="0"/>
    <x v="0"/>
    <n v="1462213.95"/>
  </r>
  <r>
    <x v="141"/>
    <x v="372"/>
    <s v="Sloterbinnen en Middelveldsepolder, Gecombineerde Polders"/>
    <n v="12604571.4"/>
    <s v="Vaststellingsstatus: Begrenzing gewijzigd met 1000-EAG-1"/>
    <s v="KRW Overig water"/>
    <x v="0"/>
    <x v="0"/>
    <n v="12604571.4"/>
  </r>
  <r>
    <x v="141"/>
    <x v="373"/>
    <s v="Sloterbinnen en Middelveldsepolder, SPP Ookmeer"/>
    <n v="661486.65"/>
    <s v="Vaststellingsstatus: Vastgesteld"/>
    <s v="KRW Overig water"/>
    <x v="0"/>
    <x v="0"/>
    <n v="661486.65"/>
  </r>
  <r>
    <x v="142"/>
    <x v="374"/>
    <s v="Riekerpolder, Wielerbaan"/>
    <n v="376550.63"/>
    <s v="Vaststellingsstatus: Toegevoegd"/>
    <s v="KRW Overig water"/>
    <x v="0"/>
    <x v="0"/>
    <n v="376550.63"/>
  </r>
  <r>
    <x v="142"/>
    <x v="375"/>
    <s v="Riekerpolder, polder"/>
    <n v="3011395.27"/>
    <s v="Vaststellingsstatus: Toegevoegd"/>
    <s v="KRW Overig water"/>
    <x v="0"/>
    <x v="0"/>
    <n v="3011395.27"/>
  </r>
  <r>
    <x v="143"/>
    <x v="376"/>
    <s v="Nieuw-Sloten, Nieuw-Sloten"/>
    <n v="1264353.43"/>
    <s v="Vaststellingsstatus: Toegevoegd"/>
    <s v="KRW Overig water"/>
    <x v="0"/>
    <x v="0"/>
    <n v="1264353.43"/>
  </r>
  <r>
    <x v="143"/>
    <x v="377"/>
    <s v="Nieuw-Sloten, Plesmanstrook"/>
    <n v="318450.32"/>
    <s v="Vaststellingsstatus: Toegevoegd"/>
    <s v="KRW Overig water"/>
    <x v="0"/>
    <x v="0"/>
    <n v="318450.32"/>
  </r>
  <r>
    <x v="144"/>
    <x v="378"/>
    <s v="Begraafplaats Vredenhof"/>
    <n v="54181.7"/>
    <s v="Vaststellingsstatus: Toegevoegd"/>
    <s v="KRW Overig water"/>
    <x v="0"/>
    <x v="0"/>
    <n v="54181.7"/>
  </r>
  <r>
    <x v="145"/>
    <x v="379"/>
    <s v="Buiksloterdijk, Buiksloterdijk"/>
    <n v="186604.19"/>
    <s v="Vaststellingsstatus: Toegevoegd"/>
    <s v="KRW Overig water"/>
    <x v="0"/>
    <x v="0"/>
    <n v="186604.19"/>
  </r>
  <r>
    <x v="146"/>
    <x v="380"/>
    <s v="Florapark (noord), Florapark (noord)"/>
    <n v="136993.19"/>
    <s v="Vaststellingsstatus: Toegevoegd"/>
    <s v="KRW Overig water"/>
    <x v="0"/>
    <x v="0"/>
    <n v="136993.19"/>
  </r>
  <r>
    <x v="147"/>
    <x v="381"/>
    <s v="Florapark (zuid), Florapark (zuid)"/>
    <n v="32620.34"/>
    <s v="Vaststellingsstatus: Toegevoegd"/>
    <s v="KRW Overig water"/>
    <x v="0"/>
    <x v="0"/>
    <n v="32620.34"/>
  </r>
  <r>
    <x v="148"/>
    <x v="382"/>
    <s v="Buiksloterweg, Buiksloterweg"/>
    <n v="8998.7000000000007"/>
    <s v="Vaststellingsstatus: Toegevoegd"/>
    <s v="KRW Overig water"/>
    <x v="0"/>
    <x v="0"/>
    <n v="8998.7000000000007"/>
  </r>
  <r>
    <x v="149"/>
    <x v="383"/>
    <s v="Wiel Onderwal, Wiel Onderwal"/>
    <n v="35884.92"/>
    <s v="Vaststellingsstatus: Toegevoegd"/>
    <s v="KRW Overig water"/>
    <x v="11"/>
    <x v="0"/>
    <n v="35884.92"/>
  </r>
  <r>
    <x v="150"/>
    <x v="384"/>
    <s v="Buitendijks gebied Muiderberg, Buitendijks gebied Muiderberg"/>
    <n v="461227.79"/>
    <s v="Vaststellingsstatus: Toegevoegd"/>
    <s v="KRW Overig water"/>
    <x v="11"/>
    <x v="0"/>
    <n v="461227.8"/>
  </r>
  <r>
    <x v="151"/>
    <x v="385"/>
    <s v="Geen EAG, lozend op riolering"/>
    <n v="46805.41"/>
    <s v="Vaststellingsstatus: Vastgesteld"/>
    <s v="Geen KRW open water"/>
    <x v="12"/>
    <x v="0"/>
    <n v="46805.4"/>
  </r>
  <r>
    <x v="152"/>
    <x v="386"/>
    <s v="Geen EAG, lozend op riolering"/>
    <n v="203804.79"/>
    <s v="Vaststellingsstatus: Toegevoegd"/>
    <s v="Geen KRW open water"/>
    <x v="5"/>
    <x v="1"/>
    <n v="203804.79"/>
  </r>
  <r>
    <x v="153"/>
    <x v="387"/>
    <m/>
    <m/>
    <m/>
    <m/>
    <x v="23"/>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7">
  <r>
    <e v="#N/A"/>
    <n v="1000"/>
    <s v="1000-EAG-1"/>
    <s v="Stadsboezem Amsterdam, Oost"/>
    <n v="12521549.9"/>
    <s v="Vaststellingsstatus: Begrenzing gewijzigd met 8070-EAG-2"/>
    <s v="KRW Waterlichaam"/>
    <s v="Amsterdam"/>
    <x v="0"/>
    <n v="12521549.91"/>
    <x v="0"/>
  </r>
  <r>
    <e v="#N/A"/>
    <n v="1000"/>
    <s v="1000-EAG-2"/>
    <s v="Stadsboezem Amsterdam, West"/>
    <n v="2281304.73"/>
    <s v="Vaststellingsstatus: Vastgesteld"/>
    <s v="KRW Waterlichaam"/>
    <s v="Amsterdam"/>
    <x v="0"/>
    <n v="2281304.7400000002"/>
    <x v="0"/>
  </r>
  <r>
    <e v="#N/A"/>
    <n v="1000"/>
    <s v="1000-EAG-3"/>
    <s v="Stadsboezem Amsterdam, stad"/>
    <n v="374118.89"/>
    <s v="Vaststellingsstatus: Vastgesteld"/>
    <s v="KRW Waterlichaam"/>
    <s v="Amsterdam"/>
    <x v="0"/>
    <n v="374118.9"/>
    <x v="0"/>
  </r>
  <r>
    <e v="#N/A"/>
    <n v="1000"/>
    <s v="1000-EAG-4"/>
    <s v="Stadsboezem Amsterdam, Zeeburg"/>
    <n v="574656.79"/>
    <s v="Vaststellingsstatus: Vastgesteld"/>
    <s v="KRW Waterlichaam"/>
    <s v="Amsterdam"/>
    <x v="0"/>
    <n v="574656.80000000005"/>
    <x v="0"/>
  </r>
  <r>
    <n v="1010"/>
    <n v="1010"/>
    <s v="1010-EAG-1"/>
    <s v="Erasmuspark, Erasmuspark"/>
    <n v="112020.11"/>
    <s v="Vaststellingsstatus: Toegevoegd"/>
    <s v="KRW Overig water"/>
    <s v="Amsterdam"/>
    <x v="0"/>
    <n v="112020.11"/>
    <x v="1"/>
  </r>
  <r>
    <n v="1020"/>
    <n v="1020"/>
    <s v="1020-EAG-1"/>
    <s v="Westerpark, Westerpark"/>
    <n v="63252.39"/>
    <s v="Vaststellingsstatus: Toegevoegd"/>
    <s v="KRW Overig water"/>
    <s v="Amsterdam"/>
    <x v="0"/>
    <n v="63252.4"/>
    <x v="1"/>
  </r>
  <r>
    <n v="1030"/>
    <n v="1030"/>
    <s v="1030-EAG-1"/>
    <s v="BP Huis Te Vraag, BP Huis Te Vraag"/>
    <n v="41937.83"/>
    <s v="Vaststellingsstatus: Toegevoegd"/>
    <s v="KRW Overig water"/>
    <s v="Amsterdam"/>
    <x v="0"/>
    <n v="41937.83"/>
    <x v="1"/>
  </r>
  <r>
    <n v="1050"/>
    <n v="1050"/>
    <s v="1050-EAG-1"/>
    <s v="SP Zuid, SP Zuid"/>
    <n v="34637.5"/>
    <s v="Vaststellingsstatus: Begrenzing gewijzigd"/>
    <s v="KRW Overig water"/>
    <s v="Amsterdam"/>
    <x v="0"/>
    <n v="34637.5"/>
    <x v="1"/>
  </r>
  <r>
    <n v="1060"/>
    <n v="1060"/>
    <s v="1060-EAG-1"/>
    <s v="Vondelpark, Vondelpark"/>
    <n v="733376.11"/>
    <s v="Vaststellingsstatus: Toegevoegd"/>
    <s v="KRW Overig water"/>
    <s v="Amsterdam"/>
    <x v="0"/>
    <n v="733376.11"/>
    <x v="1"/>
  </r>
  <r>
    <e v="#N/A"/>
    <n v="2000"/>
    <s v="2000-EAG-1"/>
    <s v="Boezem Amstelland-West, Noord"/>
    <n v="9143369.1899999995"/>
    <s v="Vaststellingsstatus: Vastgesteld"/>
    <s v="KRW Waterlichaam"/>
    <s v="Amsterdam"/>
    <x v="0"/>
    <n v="9141666.75"/>
    <x v="2"/>
  </r>
  <r>
    <e v="#N/A"/>
    <n v="2000"/>
    <s v="2000-EAG-1"/>
    <s v="Boezem Amstelland-West, Noord"/>
    <n v="9143369.1899999995"/>
    <s v="Vaststellingsstatus: Vastgesteld"/>
    <s v="KRW Waterlichaam"/>
    <s v="Diemen"/>
    <x v="0"/>
    <n v="1702.45"/>
    <x v="2"/>
  </r>
  <r>
    <e v="#N/A"/>
    <n v="2000"/>
    <s v="2000-EAG-2"/>
    <s v="Boezem Amstelland-West, Noord-West"/>
    <n v="1100827.6499999999"/>
    <s v="Vaststellingsstatus: Vastgesteld"/>
    <s v="KRW Waterlichaam"/>
    <s v="Amstelveen"/>
    <x v="0"/>
    <n v="152853.68"/>
    <x v="2"/>
  </r>
  <r>
    <e v="#N/A"/>
    <n v="2000"/>
    <s v="2000-EAG-2"/>
    <s v="Boezem Amstelland-West, Noord-West"/>
    <n v="1100827.6499999999"/>
    <s v="Vaststellingsstatus: Vastgesteld"/>
    <s v="KRW Waterlichaam"/>
    <s v="Amsterdam"/>
    <x v="0"/>
    <n v="762973.76"/>
    <x v="2"/>
  </r>
  <r>
    <e v="#N/A"/>
    <n v="2000"/>
    <s v="2000-EAG-2"/>
    <s v="Boezem Amstelland-West, Noord-West"/>
    <n v="1100827.6499999999"/>
    <s v="Vaststellingsstatus: Vastgesteld"/>
    <s v="KRW Waterlichaam"/>
    <s v="Diemen"/>
    <x v="0"/>
    <n v="5514.3"/>
    <x v="2"/>
  </r>
  <r>
    <e v="#N/A"/>
    <n v="2000"/>
    <s v="2000-EAG-2"/>
    <s v="Boezem Amstelland-West, Noord-West"/>
    <n v="1100827.6499999999"/>
    <s v="Vaststellingsstatus: Vastgesteld"/>
    <s v="KRW Waterlichaam"/>
    <s v="Ouder-Amstel"/>
    <x v="0"/>
    <n v="179485.92"/>
    <x v="2"/>
  </r>
  <r>
    <e v="#N/A"/>
    <n v="2000"/>
    <s v="2000-EAG-3"/>
    <s v="Boezem Amstelland-West, Noord-Oost"/>
    <n v="984271.33"/>
    <s v="Vaststellingsstatus: Vastgesteld"/>
    <s v="KRW Waterlichaam"/>
    <s v="Amsterdam"/>
    <x v="0"/>
    <n v="266542.61"/>
    <x v="2"/>
  </r>
  <r>
    <e v="#N/A"/>
    <n v="2000"/>
    <s v="2000-EAG-3"/>
    <s v="Boezem Amstelland-West, Noord-Oost"/>
    <n v="984271.33"/>
    <s v="Vaststellingsstatus: Vastgesteld"/>
    <s v="KRW Waterlichaam"/>
    <s v="De Ronde Venen"/>
    <x v="1"/>
    <n v="11.7"/>
    <x v="2"/>
  </r>
  <r>
    <e v="#N/A"/>
    <n v="2000"/>
    <s v="2000-EAG-3"/>
    <s v="Boezem Amstelland-West, Noord-Oost"/>
    <n v="984271.33"/>
    <s v="Vaststellingsstatus: Vastgesteld"/>
    <s v="KRW Waterlichaam"/>
    <s v="Diemen"/>
    <x v="0"/>
    <n v="717717"/>
    <x v="2"/>
  </r>
  <r>
    <e v="#N/A"/>
    <n v="2000"/>
    <s v="2000-EAG-4"/>
    <s v="Boezem Amstelland-West, Oost"/>
    <n v="933828.67"/>
    <s v="Vaststellingsstatus: Vastgesteld"/>
    <s v="KRW Waterlichaam"/>
    <s v="Amsterdam"/>
    <x v="0"/>
    <n v="5472.44"/>
    <x v="2"/>
  </r>
  <r>
    <e v="#N/A"/>
    <n v="2000"/>
    <s v="2000-EAG-4"/>
    <s v="Boezem Amstelland-West, Oost"/>
    <n v="933828.67"/>
    <s v="Vaststellingsstatus: Vastgesteld"/>
    <s v="KRW Waterlichaam"/>
    <s v="De Ronde Venen"/>
    <x v="1"/>
    <n v="735201.43"/>
    <x v="2"/>
  </r>
  <r>
    <e v="#N/A"/>
    <n v="2000"/>
    <s v="2000-EAG-4"/>
    <s v="Boezem Amstelland-West, Oost"/>
    <n v="933828.67"/>
    <s v="Vaststellingsstatus: Vastgesteld"/>
    <s v="KRW Waterlichaam"/>
    <s v="Stichtse Vecht"/>
    <x v="1"/>
    <n v="193154.83"/>
    <x v="2"/>
  </r>
  <r>
    <e v="#N/A"/>
    <n v="2000"/>
    <s v="2000-EAG-5"/>
    <s v="Boezem Amstelland-West, Midden"/>
    <n v="1069442.02"/>
    <s v="Vaststellingsstatus: Vastgesteld"/>
    <s v="KRW Waterlichaam"/>
    <s v="Amstelveen"/>
    <x v="0"/>
    <n v="233813.85"/>
    <x v="2"/>
  </r>
  <r>
    <e v="#N/A"/>
    <n v="2000"/>
    <s v="2000-EAG-5"/>
    <s v="Boezem Amstelland-West, Midden"/>
    <n v="1069442.02"/>
    <s v="Vaststellingsstatus: Vastgesteld"/>
    <s v="KRW Waterlichaam"/>
    <s v="Amsterdam"/>
    <x v="0"/>
    <n v="6820.75"/>
    <x v="2"/>
  </r>
  <r>
    <e v="#N/A"/>
    <n v="2000"/>
    <s v="2000-EAG-5"/>
    <s v="Boezem Amstelland-West, Midden"/>
    <n v="1069442.02"/>
    <s v="Vaststellingsstatus: Vastgesteld"/>
    <s v="KRW Waterlichaam"/>
    <s v="De Ronde Venen"/>
    <x v="1"/>
    <n v="274438.59000000003"/>
    <x v="2"/>
  </r>
  <r>
    <e v="#N/A"/>
    <n v="2000"/>
    <s v="2000-EAG-5"/>
    <s v="Boezem Amstelland-West, Midden"/>
    <n v="1069442.02"/>
    <s v="Vaststellingsstatus: Vastgesteld"/>
    <s v="KRW Waterlichaam"/>
    <s v="Ouder-Amstel"/>
    <x v="0"/>
    <n v="554368.88"/>
    <x v="2"/>
  </r>
  <r>
    <e v="#N/A"/>
    <n v="2000"/>
    <s v="2000-EAG-6"/>
    <s v="Boezem Amstelland-West, West"/>
    <n v="1367943.99"/>
    <s v="Vaststellingsstatus: Vastgesteld"/>
    <s v="KRW Waterlichaam"/>
    <s v="Amstelveen"/>
    <x v="0"/>
    <n v="68300.990000000005"/>
    <x v="2"/>
  </r>
  <r>
    <e v="#N/A"/>
    <n v="2000"/>
    <s v="2000-EAG-6"/>
    <s v="Boezem Amstelland-West, West"/>
    <n v="1367943.99"/>
    <s v="Vaststellingsstatus: Vastgesteld"/>
    <s v="KRW Waterlichaam"/>
    <s v="De Ronde Venen"/>
    <x v="1"/>
    <n v="604104.84"/>
    <x v="2"/>
  </r>
  <r>
    <e v="#N/A"/>
    <n v="2000"/>
    <s v="2000-EAG-6"/>
    <s v="Boezem Amstelland-West, West"/>
    <n v="1367943.99"/>
    <s v="Vaststellingsstatus: Vastgesteld"/>
    <s v="KRW Waterlichaam"/>
    <s v="Nieuwkoop"/>
    <x v="2"/>
    <n v="362041.23"/>
    <x v="2"/>
  </r>
  <r>
    <e v="#N/A"/>
    <n v="2000"/>
    <s v="2000-EAG-6"/>
    <s v="Boezem Amstelland-West, West"/>
    <n v="1367943.99"/>
    <s v="Vaststellingsstatus: Vastgesteld"/>
    <s v="KRW Waterlichaam"/>
    <s v="Uithoorn"/>
    <x v="0"/>
    <n v="333496.95"/>
    <x v="2"/>
  </r>
  <r>
    <e v="#N/A"/>
    <n v="2000"/>
    <s v="2000-EAG-7"/>
    <s v="Boezem Amstelland-West, Zuid"/>
    <n v="525199.81999999995"/>
    <s v="Vaststellingsstatus: Vastgesteld"/>
    <s v="KRW Waterlichaam"/>
    <s v="De Ronde Venen"/>
    <x v="1"/>
    <n v="73357.919999999998"/>
    <x v="2"/>
  </r>
  <r>
    <e v="#N/A"/>
    <n v="2000"/>
    <s v="2000-EAG-7"/>
    <s v="Boezem Amstelland-West, Zuid"/>
    <n v="525199.81999999995"/>
    <s v="Vaststellingsstatus: Vastgesteld"/>
    <s v="KRW Waterlichaam"/>
    <s v="Nieuwkoop"/>
    <x v="2"/>
    <n v="42728.02"/>
    <x v="2"/>
  </r>
  <r>
    <e v="#N/A"/>
    <n v="2000"/>
    <s v="2000-EAG-7"/>
    <s v="Boezem Amstelland-West, Zuid"/>
    <n v="525199.81999999995"/>
    <s v="Vaststellingsstatus: Vastgesteld"/>
    <s v="KRW Waterlichaam"/>
    <s v="Stichtse Vecht"/>
    <x v="1"/>
    <n v="399352.96"/>
    <x v="2"/>
  </r>
  <r>
    <e v="#N/A"/>
    <n v="2000"/>
    <s v="2000-EAG-7"/>
    <s v="Boezem Amstelland-West, Zuid"/>
    <n v="525199.81999999995"/>
    <s v="Vaststellingsstatus: Vastgesteld"/>
    <s v="KRW Waterlichaam"/>
    <s v="Woerden"/>
    <x v="1"/>
    <n v="9760.9"/>
    <x v="2"/>
  </r>
  <r>
    <n v="2010"/>
    <n v="2010"/>
    <s v="2010-EAG-1"/>
    <s v="Diemerpolder, Diemen-Noord"/>
    <n v="1601070.74"/>
    <s v="Vaststellingsstatus: Toegevoegd"/>
    <s v="KRW Overig water"/>
    <s v="Amsterdam"/>
    <x v="0"/>
    <n v="1.41"/>
    <x v="1"/>
  </r>
  <r>
    <n v="2010"/>
    <n v="2010"/>
    <s v="2010-EAG-1"/>
    <s v="Diemerpolder, Diemen-Noord"/>
    <n v="1601070.74"/>
    <s v="Vaststellingsstatus: Toegevoegd"/>
    <s v="KRW Overig water"/>
    <s v="Diemen"/>
    <x v="0"/>
    <n v="1601069.33"/>
    <x v="1"/>
  </r>
  <r>
    <n v="2010"/>
    <n v="2010"/>
    <s v="2010-EAG-2"/>
    <s v="Diemerpolder, Diemen"/>
    <n v="1730320.31"/>
    <s v="Vaststellingsstatus: Toegevoegd"/>
    <s v="KRW Overig water"/>
    <s v="Diemen"/>
    <x v="0"/>
    <n v="1730320.31"/>
    <x v="1"/>
  </r>
  <r>
    <n v="2020"/>
    <n v="2020"/>
    <s v="2020-EAG-1"/>
    <s v="Flevopark, Flevopark"/>
    <n v="442817.31"/>
    <s v="Vaststellingsstatus: Toegevoegd"/>
    <s v="KRW Overig water"/>
    <s v="Amsterdam"/>
    <x v="0"/>
    <n v="442817.33"/>
    <x v="1"/>
  </r>
  <r>
    <n v="2030"/>
    <n v="2030"/>
    <s v="2030-EAG-1"/>
    <s v="Sarphatipark, Sarphatipark"/>
    <n v="42113.82"/>
    <s v="Vaststellingsstatus: Toegevoegd"/>
    <s v="KRW Overig water"/>
    <s v="Amsterdam"/>
    <x v="0"/>
    <n v="42113.82"/>
    <x v="1"/>
  </r>
  <r>
    <n v="2040"/>
    <n v="2040"/>
    <s v="2040-EAG-1"/>
    <s v="Oosterpark, Oosterpark"/>
    <n v="109532.26"/>
    <s v="Vaststellingsstatus: Toegevoegd"/>
    <s v="KRW Overig water"/>
    <s v="Amsterdam"/>
    <x v="0"/>
    <n v="109532.26"/>
    <x v="1"/>
  </r>
  <r>
    <n v="2050"/>
    <n v="2050"/>
    <s v="2050-EAG-1"/>
    <s v="Atekpolder, Atekpolder"/>
    <n v="25879.040000000001"/>
    <s v="Vaststellingsstatus: Toegevoegd"/>
    <s v="KRW Overig water"/>
    <s v="Amsterdam"/>
    <x v="0"/>
    <n v="25879.040000000001"/>
    <x v="1"/>
  </r>
  <r>
    <n v="2100"/>
    <n v="2100"/>
    <s v="2100-EAG-1"/>
    <s v="Binnendijkse Buitenvelderse Polder, Binnendijkse Buitenvelderse Polder"/>
    <n v="5556130.0199999996"/>
    <s v="Vaststellingsstatus: Toegevoegd"/>
    <s v="KRW Overig water"/>
    <s v="Amstelveen"/>
    <x v="0"/>
    <n v="119.11"/>
    <x v="1"/>
  </r>
  <r>
    <n v="2100"/>
    <n v="2100"/>
    <s v="2100-EAG-1"/>
    <s v="Binnendijkse Buitenvelderse Polder, Binnendijkse Buitenvelderse Polder"/>
    <n v="5556130.0199999996"/>
    <s v="Vaststellingsstatus: Toegevoegd"/>
    <s v="KRW Overig water"/>
    <s v="Amsterdam"/>
    <x v="0"/>
    <n v="5556010.9100000001"/>
    <x v="1"/>
  </r>
  <r>
    <e v="#N/A"/>
    <n v="2110"/>
    <s v="2110-EAG-1"/>
    <s v="Middelpolder onder Amstelveen, bemalen gebied"/>
    <n v="1201183.47"/>
    <s v="Vaststellingsstatus: Samengevoegd met 2110-EAG-8"/>
    <s v="KRW Overig water"/>
    <s v="Amstelveen"/>
    <x v="0"/>
    <n v="1201183.47"/>
    <x v="1"/>
  </r>
  <r>
    <s v="2110-EAG-1, 2110-EAG-2, 2110-EAG-3, 2110-EAG-4, 2110-EAG-6, 2110-EAG-8"/>
    <n v="2110"/>
    <s v="2110-EAG-2"/>
    <s v="Middelpolder onder Amstelveen, Amsterdamse Bos"/>
    <n v="709243.86"/>
    <s v="Vaststellingsstatus: Toegevoegd"/>
    <s v="KRW Overig water"/>
    <s v="Amstelveen"/>
    <x v="0"/>
    <n v="707758.79"/>
    <x v="1"/>
  </r>
  <r>
    <s v="2110-EAG-1, 2110-EAG-2, 2110-EAG-3, 2110-EAG-4, 2110-EAG-6, 2110-EAG-8"/>
    <n v="2110"/>
    <s v="2110-EAG-2"/>
    <s v="Middelpolder onder Amstelveen, Amsterdamse Bos"/>
    <n v="709243.86"/>
    <s v="Vaststellingsstatus: Toegevoegd"/>
    <s v="KRW Overig water"/>
    <s v="Amsterdam"/>
    <x v="0"/>
    <n v="1485.08"/>
    <x v="1"/>
  </r>
  <r>
    <s v="2110-EAG-1, 2110-EAG-2, 2110-EAG-3, 2110-EAG-4, 2110-EAG-6, 2110-EAG-8"/>
    <n v="2110"/>
    <s v="2110-EAG-3"/>
    <s v="Middelpolder onder Amstelveen, Bovenland"/>
    <n v="1891874.85"/>
    <s v="Vaststellingsstatus: Toegevoegd"/>
    <s v="KRW Overig water"/>
    <s v="Amstelveen"/>
    <x v="0"/>
    <n v="1875924.26"/>
    <x v="1"/>
  </r>
  <r>
    <s v="2110-EAG-1, 2110-EAG-2, 2110-EAG-3, 2110-EAG-4, 2110-EAG-6, 2110-EAG-8"/>
    <n v="2110"/>
    <s v="2110-EAG-3"/>
    <s v="Middelpolder onder Amstelveen, Bovenland"/>
    <n v="1891874.85"/>
    <s v="Vaststellingsstatus: Toegevoegd"/>
    <s v="KRW Overig water"/>
    <s v="Amsterdam"/>
    <x v="0"/>
    <n v="15950.59"/>
    <x v="1"/>
  </r>
  <r>
    <s v="2110-EAG-1, 2110-EAG-2, 2110-EAG-3, 2110-EAG-4, 2110-EAG-6, 2110-EAG-8"/>
    <n v="2110"/>
    <s v="2110-EAG-4"/>
    <s v="Middelpolder onder Amstelveen, Natuurgebied"/>
    <n v="325132.99"/>
    <s v="Vaststellingsstatus: Toegevoegd"/>
    <s v="KRW Overig water"/>
    <s v="Amstelveen"/>
    <x v="0"/>
    <n v="325132.99"/>
    <x v="1"/>
  </r>
  <r>
    <s v="2110-EAG-1, 2110-EAG-2, 2110-EAG-3, 2110-EAG-4, 2110-EAG-6, 2110-EAG-8"/>
    <n v="2110"/>
    <s v="2110-EAG-5"/>
    <s v="Middelpolder onder Amstelveen, bebouwd gebied Amstelveen"/>
    <n v="4689417.55"/>
    <s v="Vaststellingsstatus: Toegevoegd"/>
    <s v="KRW Overig water"/>
    <s v="Amstelveen"/>
    <x v="0"/>
    <n v="4689417.55"/>
    <x v="1"/>
  </r>
  <r>
    <s v="2110-EAG-5, 2110-EAG-7"/>
    <n v="2110"/>
    <s v="2110-EAG-6"/>
    <s v="Middelpolder onder Amstelveen, landelijk en sportpark"/>
    <n v="1439378.37"/>
    <s v="Vaststellingsstatus: Toegevoegd"/>
    <s v="KRW Overig water"/>
    <s v="Amstelveen"/>
    <x v="0"/>
    <n v="1439378.37"/>
    <x v="1"/>
  </r>
  <r>
    <s v="2110-EAG-5, 2110-EAG-7"/>
    <n v="2110"/>
    <s v="2110-EAG-7"/>
    <s v="Middelpolder onder Amstelveen, zuid"/>
    <n v="270489.17"/>
    <s v="Vaststellingsstatus: Toegevoegd"/>
    <s v="KRW Overig water"/>
    <s v="Amstelveen"/>
    <x v="0"/>
    <n v="270489.17"/>
    <x v="1"/>
  </r>
  <r>
    <e v="#N/A"/>
    <n v="2120"/>
    <s v="2120-EAG-1"/>
    <s v="Bovenkerkerpolder, landelijk"/>
    <n v="8585372.4900000002"/>
    <s v="Vaststellingsstatus: Samengevoegd met 2120-EAG-4"/>
    <s v="KRW Waterlichaam"/>
    <s v="Amstelveen"/>
    <x v="0"/>
    <n v="8585372.5099999998"/>
    <x v="3"/>
  </r>
  <r>
    <s v="2120-EAG-2"/>
    <n v="2120"/>
    <s v="2120-EAG-2"/>
    <s v="Bovenkerkerpolder, Amsteldijk Zuid"/>
    <n v="1517749.94"/>
    <s v="Vaststellingsstatus: Vastgesteld"/>
    <s v="KRW Overig water"/>
    <s v="Amstelveen"/>
    <x v="0"/>
    <n v="1517749.94"/>
    <x v="1"/>
  </r>
  <r>
    <s v="2120-EAG-3"/>
    <n v="2120"/>
    <s v="2120-EAG-3"/>
    <s v="Bovenkerkerpolder, Amstelveen"/>
    <n v="5196670.4400000004"/>
    <s v="Vaststellingsstatus: Vastgesteld"/>
    <s v="KRW Overig water"/>
    <s v="Amstelveen"/>
    <x v="0"/>
    <n v="5196670.4800000004"/>
    <x v="1"/>
  </r>
  <r>
    <e v="#N/A"/>
    <n v="2130"/>
    <s v="2130-EAG-1"/>
    <s v="Noorder Legmeerpolder, landelijk"/>
    <n v="9111785.8599999994"/>
    <s v="Vaststellingsstatus: Samengevoegd met 2130-EAG-5"/>
    <s v="KRW Waterlichaam"/>
    <s v="Aalsmeer"/>
    <x v="0"/>
    <n v="144379.64000000001"/>
    <x v="4"/>
  </r>
  <r>
    <e v="#N/A"/>
    <n v="2130"/>
    <s v="2130-EAG-1"/>
    <s v="Noorder Legmeerpolder, landelijk"/>
    <n v="9111785.8599999994"/>
    <s v="Vaststellingsstatus: Samengevoegd met 2130-EAG-5"/>
    <s v="KRW Waterlichaam"/>
    <s v="Amstelveen"/>
    <x v="0"/>
    <n v="5160585.76"/>
    <x v="4"/>
  </r>
  <r>
    <e v="#N/A"/>
    <n v="2130"/>
    <s v="2130-EAG-1"/>
    <s v="Noorder Legmeerpolder, landelijk"/>
    <n v="9111785.8599999994"/>
    <s v="Vaststellingsstatus: Samengevoegd met 2130-EAG-5"/>
    <s v="KRW Waterlichaam"/>
    <s v="Uithoorn"/>
    <x v="0"/>
    <n v="3806820.45"/>
    <x v="4"/>
  </r>
  <r>
    <s v="2120-EAG-3"/>
    <n v="2130"/>
    <s v="2130-EAG-2"/>
    <s v="Noorder Legmeerpolder, Bovenkerk"/>
    <n v="3551819.79"/>
    <s v="Vaststellingsstatus: Vastgesteld"/>
    <s v="KRW Overig water"/>
    <s v="Aalsmeer"/>
    <x v="0"/>
    <n v="86.93"/>
    <x v="1"/>
  </r>
  <r>
    <s v="2120-EAG-3"/>
    <n v="2130"/>
    <s v="2130-EAG-2"/>
    <s v="Noorder Legmeerpolder, Bovenkerk"/>
    <n v="3551819.79"/>
    <s v="Vaststellingsstatus: Vastgesteld"/>
    <s v="KRW Overig water"/>
    <s v="Amstelveen"/>
    <x v="0"/>
    <n v="3551732.93"/>
    <x v="1"/>
  </r>
  <r>
    <s v="2130-EAG-2, 2130-EAG-3, 2130-EAG-4"/>
    <n v="2130"/>
    <s v="2130-EAG-3"/>
    <s v="Noorder Legmeerpolder, Uithoorn"/>
    <n v="3769956.6"/>
    <s v="Vaststellingsstatus: Vastgesteld"/>
    <s v="KRW Overig water"/>
    <s v="Amstelveen"/>
    <x v="0"/>
    <n v="17370.86"/>
    <x v="1"/>
  </r>
  <r>
    <s v="2130-EAG-2, 2130-EAG-3, 2130-EAG-4"/>
    <n v="2130"/>
    <s v="2130-EAG-3"/>
    <s v="Noorder Legmeerpolder, Uithoorn"/>
    <n v="3769956.6"/>
    <s v="Vaststellingsstatus: Vastgesteld"/>
    <s v="KRW Overig water"/>
    <s v="Uithoorn"/>
    <x v="0"/>
    <n v="3752585.73"/>
    <x v="1"/>
  </r>
  <r>
    <s v="2130-EAG-2, 2130-EAG-3, 2130-EAG-4"/>
    <n v="2130"/>
    <s v="2130-EAG-4"/>
    <s v="Noorder Legmeerpolder, Amstelzijde"/>
    <n v="212742.01"/>
    <s v="Vaststellingsstatus: Vastgesteld"/>
    <s v="KRW Overig water"/>
    <s v="Amstelveen"/>
    <x v="0"/>
    <n v="403.64"/>
    <x v="1"/>
  </r>
  <r>
    <s v="2130-EAG-2, 2130-EAG-3, 2130-EAG-4"/>
    <n v="2130"/>
    <s v="2130-EAG-4"/>
    <s v="Noorder Legmeerpolder, Amstelzijde"/>
    <n v="212742.01"/>
    <s v="Vaststellingsstatus: Vastgesteld"/>
    <s v="KRW Overig water"/>
    <s v="Uithoorn"/>
    <x v="0"/>
    <n v="212338.37"/>
    <x v="1"/>
  </r>
  <r>
    <n v="2140"/>
    <n v="2140"/>
    <s v="2140-EAG-1"/>
    <s v="Uithoornsche Polder, Uithoornse Polder midden"/>
    <n v="1368003.3"/>
    <s v="Vaststellingsstatus: Vastgesteld"/>
    <s v="KRW Overig water"/>
    <s v="Uithoorn"/>
    <x v="0"/>
    <n v="1368003.3"/>
    <x v="1"/>
  </r>
  <r>
    <n v="2140"/>
    <n v="2140"/>
    <s v="2140-EAG-2"/>
    <s v="Uithoornsche Polder, Uithoornse Polder zuid"/>
    <n v="492717.47"/>
    <s v="Vaststellingsstatus: Vastgesteld"/>
    <s v="KRW Overig water"/>
    <s v="Kaag en Braassem"/>
    <x v="2"/>
    <n v="19613.900000000001"/>
    <x v="1"/>
  </r>
  <r>
    <n v="2140"/>
    <n v="2140"/>
    <s v="2140-EAG-2"/>
    <s v="Uithoornsche Polder, Uithoornse Polder zuid"/>
    <n v="492717.47"/>
    <s v="Vaststellingsstatus: Vastgesteld"/>
    <s v="KRW Overig water"/>
    <s v="Uithoorn"/>
    <x v="0"/>
    <n v="473103.57"/>
    <x v="1"/>
  </r>
  <r>
    <n v="2140"/>
    <n v="2140"/>
    <s v="2140-EAG-3"/>
    <s v="Uithoornsche Polder, Zijdelmeer"/>
    <n v="313020.14"/>
    <s v="Vaststellingsstatus: Vastgesteld"/>
    <s v="KRW Overig water"/>
    <s v="Uithoorn"/>
    <x v="0"/>
    <n v="313020.14"/>
    <x v="1"/>
  </r>
  <r>
    <n v="2140"/>
    <n v="2140"/>
    <s v="2140-EAG-4"/>
    <s v="Uithoornsche Polder, Bebouwing Uithoorn-Zuid"/>
    <n v="2139217.21"/>
    <s v="Vaststellingsstatus: Vastgesteld"/>
    <s v="KRW Overig water"/>
    <s v="Uithoorn"/>
    <x v="0"/>
    <n v="2139217.2200000002"/>
    <x v="1"/>
  </r>
  <r>
    <n v="2140"/>
    <n v="2140"/>
    <s v="2140-EAG-5"/>
    <s v="Uithoornsche Polder, Natuurgebied Uithoorn"/>
    <n v="228891.5"/>
    <s v="Vaststellingsstatus: Vastgesteld"/>
    <s v="KRW Overig water"/>
    <s v="Uithoorn"/>
    <x v="0"/>
    <n v="228891.5"/>
    <x v="1"/>
  </r>
  <r>
    <n v="2140"/>
    <n v="2140"/>
    <s v="2140-EAG-6"/>
    <s v="Uithoornsche Polder, De Kwakel"/>
    <n v="2013566.03"/>
    <s v="Vaststellingsstatus: Vastgesteld"/>
    <s v="KRW Overig water"/>
    <s v="Uithoorn"/>
    <x v="0"/>
    <n v="2013566.06"/>
    <x v="1"/>
  </r>
  <r>
    <s v="2140-EAG-4"/>
    <n v="2150"/>
    <s v="2150-EAG-1"/>
    <s v="Zuider Legmeerpolder, waterberging"/>
    <n v="199576.72"/>
    <s v="Vaststellingsstatus: Vastgesteld"/>
    <s v="KRW Overig water"/>
    <s v="Uithoorn"/>
    <x v="0"/>
    <n v="199576.71"/>
    <x v="1"/>
  </r>
  <r>
    <s v="2150-EAG-2"/>
    <n v="2150"/>
    <s v="2150-EAG-2"/>
    <s v="Zuider Legmeerpolder, Kudelstaart"/>
    <n v="1367610.37"/>
    <s v="Vaststellingsstatus: Vastgesteld"/>
    <s v="KRW Overig water"/>
    <s v="Aalsmeer"/>
    <x v="0"/>
    <n v="1367610.37"/>
    <x v="1"/>
  </r>
  <r>
    <s v="2150-EAG-2"/>
    <n v="2150"/>
    <s v="2150-EAG-3"/>
    <s v="Zuider Legmeerpolder, landelijk"/>
    <n v="7423664.6399999997"/>
    <s v="Vaststellingsstatus: Vastgesteld"/>
    <s v="KRW Overig water"/>
    <s v="Aalsmeer"/>
    <x v="0"/>
    <n v="2838358.66"/>
    <x v="1"/>
  </r>
  <r>
    <s v="2150-EAG-2"/>
    <n v="2150"/>
    <s v="2150-EAG-3"/>
    <s v="Zuider Legmeerpolder, landelijk"/>
    <n v="7423664.6399999997"/>
    <s v="Vaststellingsstatus: Vastgesteld"/>
    <s v="KRW Overig water"/>
    <s v="Kaag en Braassem"/>
    <x v="2"/>
    <n v="18062.36"/>
    <x v="1"/>
  </r>
  <r>
    <s v="2150-EAG-2"/>
    <n v="2150"/>
    <s v="2150-EAG-3"/>
    <s v="Zuider Legmeerpolder, landelijk"/>
    <n v="7423664.6399999997"/>
    <s v="Vaststellingsstatus: Vastgesteld"/>
    <s v="KRW Overig water"/>
    <s v="Uithoorn"/>
    <x v="0"/>
    <n v="4567243.63"/>
    <x v="1"/>
  </r>
  <r>
    <n v="2160"/>
    <n v="2160"/>
    <s v="2160-EAG-1"/>
    <s v="Fred Roeskestraat, Fred Roeskestraat"/>
    <n v="144418.22"/>
    <s v="Vaststellingsstatus: Toegevoegd"/>
    <s v="KRW Overig water"/>
    <s v="Amsterdam"/>
    <x v="0"/>
    <n v="144418.22"/>
    <x v="1"/>
  </r>
  <r>
    <n v="2200"/>
    <n v="2200"/>
    <s v="2200-EAG-1"/>
    <s v="Venserpolder (volkstuinparken), Nieuw Vredelust, Ons Lustoord en Dijkzicht"/>
    <n v="493871.7"/>
    <s v="Vaststellingsstatus: Toegevoegd"/>
    <s v="KRW Overig water"/>
    <s v="Ouder-Amstel"/>
    <x v="0"/>
    <n v="493871.71"/>
    <x v="1"/>
  </r>
  <r>
    <n v="2210"/>
    <n v="2210"/>
    <s v="2210-EAG-1"/>
    <s v="Bijlmer, Bijlmer"/>
    <n v="6192675.7300000004"/>
    <s v="Vaststellingsstatus: Toegevoegd"/>
    <s v="KRW Overig water"/>
    <s v="Amsterdam"/>
    <x v="0"/>
    <n v="6192357.6399999997"/>
    <x v="1"/>
  </r>
  <r>
    <n v="2210"/>
    <n v="2210"/>
    <s v="2210-EAG-1"/>
    <s v="Bijlmer, Bijlmer"/>
    <n v="6192675.7300000004"/>
    <s v="Vaststellingsstatus: Toegevoegd"/>
    <s v="KRW Overig water"/>
    <s v="Diemen"/>
    <x v="0"/>
    <n v="318.08999999999997"/>
    <x v="1"/>
  </r>
  <r>
    <e v="#N/A"/>
    <n v="2220"/>
    <s v="2220-EAG-1"/>
    <s v="Zuid Bijlmer, Gaasperplas"/>
    <n v="883008.52"/>
    <s v="Vaststellingsstatus: Verkleind 2220_EAG-2 en 2220_EAG-3"/>
    <s v="KRW Waterlichaam"/>
    <s v="Amsterdam"/>
    <x v="0"/>
    <n v="883008.52"/>
    <x v="5"/>
  </r>
  <r>
    <s v="2220-EAG-2"/>
    <n v="2220"/>
    <s v="2220-EAG-2"/>
    <s v="Zuid Bijlmer, Gaasperdam"/>
    <n v="6293969.6100000003"/>
    <s v="Vaststellingsstatus: Vastgesteld"/>
    <s v="KRW Overig water"/>
    <s v="Amsterdam"/>
    <x v="0"/>
    <n v="5581822.7400000002"/>
    <x v="1"/>
  </r>
  <r>
    <s v="2220-EAG-2"/>
    <n v="2220"/>
    <s v="2220-EAG-2"/>
    <s v="Zuid Bijlmer, Gaasperdam"/>
    <n v="6293969.6100000003"/>
    <s v="Vaststellingsstatus: Vastgesteld"/>
    <s v="KRW Overig water"/>
    <s v="De Ronde Venen"/>
    <x v="1"/>
    <n v="712146.86"/>
    <x v="1"/>
  </r>
  <r>
    <s v="2220-EAG-3"/>
    <n v="2220"/>
    <s v="2220-EAG-3"/>
    <s v="Zuid Bijlmer, Recreatiegebied De Hoge Dijk"/>
    <n v="234539.85"/>
    <s v="Vaststellingsstatus: Vastgesteld"/>
    <s v="KRW Overig water"/>
    <s v="Amsterdam"/>
    <x v="0"/>
    <n v="234539.85"/>
    <x v="1"/>
  </r>
  <r>
    <s v="2220-EAG-4"/>
    <n v="2220"/>
    <s v="2220-EAG-4"/>
    <s v="Zuid Bijlmer, Gaasperpark"/>
    <n v="942009.52"/>
    <s v="Vaststellingsstatus: Opgeknipt uit 2220-EAG-1"/>
    <s v="KRW Overig water"/>
    <s v="Amsterdam"/>
    <x v="0"/>
    <n v="942009.53"/>
    <x v="1"/>
  </r>
  <r>
    <s v="2230-EAG-1"/>
    <n v="2230"/>
    <s v="2230-EAG-1"/>
    <s v="Broekzijdse Polder, landelijk"/>
    <n v="2469087.2400000002"/>
    <s v="Vaststellingsstatus: Toegevoegd"/>
    <s v="KRW Overig water"/>
    <s v="De Ronde Venen"/>
    <x v="1"/>
    <n v="2469087.25"/>
    <x v="1"/>
  </r>
  <r>
    <s v="2230-EAG-2"/>
    <n v="2230"/>
    <s v="2230-EAG-2"/>
    <s v="Broekzijdse Polder, Abcoude"/>
    <n v="710948.06"/>
    <s v="Vaststellingsstatus: Toegevoegd"/>
    <s v="KRW Overig water"/>
    <s v="De Ronde Venen"/>
    <x v="1"/>
    <n v="710948"/>
    <x v="1"/>
  </r>
  <r>
    <n v="2240"/>
    <n v="2240"/>
    <s v="2240-EAG-1"/>
    <s v="Holendrechter- en Bullewijker Polder (zuid en west), zuid en west"/>
    <n v="1718618.79"/>
    <s v="Vaststellingsstatus: Toegevoegd"/>
    <s v="KRW Overig water"/>
    <s v="Ouder-Amstel"/>
    <x v="0"/>
    <n v="1718618.79"/>
    <x v="1"/>
  </r>
  <r>
    <e v="#N/A"/>
    <n v="2250"/>
    <s v="2250-EAG-1"/>
    <s v="Polder de Nieuwe Bullewijk en Holendrechter- en Bullewijker Polder noord, Ouderkerkerplas"/>
    <n v="928499.25"/>
    <s v="Vaststellingsstatus: Vastgesteld"/>
    <s v="KRW Waterlichaam"/>
    <s v="Ouder-Amstel"/>
    <x v="0"/>
    <n v="928499.25"/>
    <x v="6"/>
  </r>
  <r>
    <s v="2230-EAG-2"/>
    <n v="2250"/>
    <s v="2250-EAG-2"/>
    <s v="Polder de Nieuwe Bullewijk en Holendrechter- en Bullewijker Polder noord, Korte Dwarsweg"/>
    <n v="518798.83"/>
    <s v="Vaststellingsstatus: Vastgesteld"/>
    <s v="KRW Overig water"/>
    <s v="Ouder-Amstel"/>
    <x v="0"/>
    <n v="518798.83"/>
    <x v="1"/>
  </r>
  <r>
    <s v="2250-EAG-3"/>
    <n v="2250"/>
    <s v="2250-EAG-3"/>
    <s v="Polder de Nieuwe Bullewijk en Holendrechter- en Bullewijker Polder noord, Ouderkerk aan de Amstel"/>
    <n v="954880.83"/>
    <s v="Vaststellingsstatus: Vastgesteld"/>
    <s v="KRW Overig water"/>
    <s v="Ouder-Amstel"/>
    <x v="0"/>
    <n v="954880.83"/>
    <x v="1"/>
  </r>
  <r>
    <s v="2250-EAG-4"/>
    <n v="2250"/>
    <s v="2250-EAG-4"/>
    <s v="Polder de Nieuwe Bullewijk en Holendrechter- en Bullewijker Polder noord, Bullewijk en AMC"/>
    <n v="4522725.16"/>
    <s v="Vaststellingsstatus: Vastgesteld"/>
    <s v="KRW Overig water"/>
    <s v="Amsterdam"/>
    <x v="0"/>
    <n v="4286993.1399999997"/>
    <x v="1"/>
  </r>
  <r>
    <s v="2250-EAG-4"/>
    <n v="2250"/>
    <s v="2250-EAG-4"/>
    <s v="Polder de Nieuwe Bullewijk en Holendrechter- en Bullewijker Polder noord, Bullewijk en AMC"/>
    <n v="4522725.16"/>
    <s v="Vaststellingsstatus: Vastgesteld"/>
    <s v="KRW Overig water"/>
    <s v="Ouder-Amstel"/>
    <x v="0"/>
    <n v="235732.07"/>
    <x v="1"/>
  </r>
  <r>
    <s v="2250-EAG-4"/>
    <n v="2250"/>
    <s v="2250-EAG-5"/>
    <s v="Polder de Nieuwe Bullewijk en Holendrechter- en Bullewijker Polder noord, golfterrein"/>
    <n v="728303.93"/>
    <s v="Vaststellingsstatus: Vastgesteld"/>
    <s v="KRW Overig water"/>
    <s v="Amsterdam"/>
    <x v="0"/>
    <n v="681585.11"/>
    <x v="1"/>
  </r>
  <r>
    <s v="2250-EAG-4"/>
    <n v="2250"/>
    <s v="2250-EAG-5"/>
    <s v="Polder de Nieuwe Bullewijk en Holendrechter- en Bullewijker Polder noord, golfterrein"/>
    <n v="728303.93"/>
    <s v="Vaststellingsstatus: Vastgesteld"/>
    <s v="KRW Overig water"/>
    <s v="Ouder-Amstel"/>
    <x v="0"/>
    <n v="46718.82"/>
    <x v="1"/>
  </r>
  <r>
    <s v="2250-EAG-4"/>
    <n v="2250"/>
    <s v="2250-EAG-6"/>
    <s v="Polder de Nieuwe Bullewijk en Holendrechter- en Bullewijker Polder noord, nabij recreatiegebied"/>
    <n v="232595.38"/>
    <s v="Vaststellingsstatus: Vastgesteld"/>
    <s v="KRW Overig water"/>
    <s v="Amsterdam"/>
    <x v="0"/>
    <n v="225708.79999999999"/>
    <x v="1"/>
  </r>
  <r>
    <s v="2250-EAG-4"/>
    <n v="2250"/>
    <s v="2250-EAG-6"/>
    <s v="Polder de Nieuwe Bullewijk en Holendrechter- en Bullewijker Polder noord, nabij recreatiegebied"/>
    <n v="232595.38"/>
    <s v="Vaststellingsstatus: Vastgesteld"/>
    <s v="KRW Overig water"/>
    <s v="De Ronde Venen"/>
    <x v="1"/>
    <n v="6886.57"/>
    <x v="1"/>
  </r>
  <r>
    <s v="2250-EAG-4"/>
    <n v="2250"/>
    <s v="2250-EAG-7"/>
    <s v="Polder de Nieuwe Bullewijk en Holendrechter- en Bullewijker Polder noord, Bullewijker Polder noord"/>
    <n v="1101914.1299999999"/>
    <s v="Vaststellingsstatus: Vastgesteld"/>
    <s v="KRW Overig water"/>
    <s v="Ouder-Amstel"/>
    <x v="0"/>
    <n v="1101914.17"/>
    <x v="1"/>
  </r>
  <r>
    <n v="2270"/>
    <n v="2270"/>
    <s v="2270-EAG-1"/>
    <s v="Duivendrechtsepolder noord en midden"/>
    <n v="2973849.92"/>
    <s v="Vaststellingsstatus: Toegevoegd"/>
    <s v="KRW Overig water"/>
    <s v="Amsterdam"/>
    <x v="0"/>
    <n v="974282.74"/>
    <x v="1"/>
  </r>
  <r>
    <n v="2270"/>
    <n v="2270"/>
    <s v="2270-EAG-1"/>
    <s v="Duivendrechtsepolder noord en midden"/>
    <n v="2973849.92"/>
    <s v="Vaststellingsstatus: Toegevoegd"/>
    <s v="KRW Overig water"/>
    <s v="Ouder-Amstel"/>
    <x v="0"/>
    <n v="1999567.18"/>
    <x v="1"/>
  </r>
  <r>
    <n v="2280"/>
    <n v="2280"/>
    <s v="2280-EAG-1"/>
    <s v="Venserpolder, Venserpolder"/>
    <n v="7937362.6699999999"/>
    <s v="Vaststellingsstatus: Toegevoegd"/>
    <s v="KRW Overig water"/>
    <s v="Amsterdam"/>
    <x v="0"/>
    <n v="2226941.4300000002"/>
    <x v="1"/>
  </r>
  <r>
    <n v="2280"/>
    <n v="2280"/>
    <s v="2280-EAG-1"/>
    <s v="Venserpolder, Venserpolder"/>
    <n v="7937362.6699999999"/>
    <s v="Vaststellingsstatus: Toegevoegd"/>
    <s v="KRW Overig water"/>
    <s v="Diemen"/>
    <x v="0"/>
    <n v="2344879.41"/>
    <x v="1"/>
  </r>
  <r>
    <n v="2280"/>
    <n v="2280"/>
    <s v="2280-EAG-1"/>
    <s v="Venserpolder, Venserpolder"/>
    <n v="7937362.6699999999"/>
    <s v="Vaststellingsstatus: Toegevoegd"/>
    <s v="KRW Overig water"/>
    <s v="Ouder-Amstel"/>
    <x v="0"/>
    <n v="3365541.83"/>
    <x v="1"/>
  </r>
  <r>
    <n v="2290"/>
    <n v="2290"/>
    <s v="2290-EAG-1"/>
    <s v="Polder De Toekomst, Polder De Toekomst"/>
    <n v="992749.81"/>
    <s v="Vaststellingsstatus: Toegevoegd"/>
    <s v="KRW Overig water"/>
    <s v="Ouder-Amstel"/>
    <x v="0"/>
    <n v="992749.82"/>
    <x v="1"/>
  </r>
  <r>
    <n v="2300"/>
    <n v="2300"/>
    <s v="2300-EAG-1"/>
    <s v="Overdiemerpolder, Overdiemerpolder"/>
    <n v="987582.2"/>
    <s v="Vaststellingsstatus: Toegevoegd"/>
    <s v="KRW Overig water"/>
    <s v="Diemen"/>
    <x v="0"/>
    <n v="987582.21"/>
    <x v="1"/>
  </r>
  <r>
    <n v="2310"/>
    <n v="2310"/>
    <s v="2310-EAG-1"/>
    <s v="Gemeenschapspolder West, landelijk"/>
    <n v="4003650.58"/>
    <s v="Vaststellingsstatus: Toegevoegd"/>
    <s v="KRW Overig water"/>
    <s v="Amsterdam"/>
    <x v="0"/>
    <n v="1305916.4099999999"/>
    <x v="1"/>
  </r>
  <r>
    <n v="2310"/>
    <n v="2310"/>
    <s v="2310-EAG-1"/>
    <s v="Gemeenschapspolder West, landelijk"/>
    <n v="4003650.58"/>
    <s v="Vaststellingsstatus: Toegevoegd"/>
    <s v="KRW Overig water"/>
    <s v="Diemen"/>
    <x v="0"/>
    <n v="2694050.96"/>
    <x v="1"/>
  </r>
  <r>
    <n v="2310"/>
    <n v="2310"/>
    <s v="2310-EAG-1"/>
    <s v="Gemeenschapspolder West, landelijk"/>
    <n v="4003650.58"/>
    <s v="Vaststellingsstatus: Toegevoegd"/>
    <s v="KRW Overig water"/>
    <s v="Gooise Meren"/>
    <x v="0"/>
    <n v="3683.21"/>
    <x v="1"/>
  </r>
  <r>
    <n v="2310"/>
    <n v="2310"/>
    <s v="2310-EAG-2"/>
    <s v="Gemeenschapspolder West, Driemond"/>
    <n v="144154.76"/>
    <s v="Vaststellingsstatus: Vastgesteld"/>
    <s v="KRW Overig water"/>
    <s v="Amsterdam"/>
    <x v="0"/>
    <n v="144154.76"/>
    <x v="1"/>
  </r>
  <r>
    <n v="2330"/>
    <n v="2330"/>
    <s v="2330-EAG-1"/>
    <s v="Baambrugge Oostzijds (west)"/>
    <n v="1393604.48"/>
    <s v="Vaststellingsstatus: Toegevoegd"/>
    <s v="KRW Overig water"/>
    <s v="De Ronde Venen"/>
    <x v="1"/>
    <n v="1393604.42"/>
    <x v="1"/>
  </r>
  <r>
    <n v="2340"/>
    <n v="2340"/>
    <s v="2340-EAG-1"/>
    <s v="Polder Holland en Sticht west, bemalen"/>
    <n v="1857363.67"/>
    <s v="Vaststellingsstatus: Toegevoegd"/>
    <s v="KRW Overig water"/>
    <s v="Stichtse Vecht"/>
    <x v="1"/>
    <n v="1857363.61"/>
    <x v="1"/>
  </r>
  <r>
    <n v="2340"/>
    <n v="2340"/>
    <s v="2340-EAG-2"/>
    <s v="Polder Holland en Sticht west, Loendersloot"/>
    <n v="391584.06"/>
    <s v="Vaststellingsstatus: Toegevoegd"/>
    <s v="KRW Overig water"/>
    <s v="De Ronde Venen"/>
    <x v="1"/>
    <n v="3913.1"/>
    <x v="1"/>
  </r>
  <r>
    <n v="2340"/>
    <n v="2340"/>
    <s v="2340-EAG-2"/>
    <s v="Polder Holland en Sticht west, Loendersloot"/>
    <n v="391584.06"/>
    <s v="Vaststellingsstatus: Toegevoegd"/>
    <s v="KRW Overig water"/>
    <s v="Stichtse Vecht"/>
    <x v="1"/>
    <n v="387670.95"/>
    <x v="1"/>
  </r>
  <r>
    <n v="2350"/>
    <n v="2350"/>
    <s v="2350-EAG-1"/>
    <s v="Venserpolder (volkstuinpark Amstelglorie), Venserpolder (volkstuinpark Amstelglorie)"/>
    <n v="287612.62"/>
    <s v="Vaststellingsstatus: Toegevoegd"/>
    <s v="KRW Overig water"/>
    <s v="Amsterdam"/>
    <x v="0"/>
    <n v="287612.62"/>
    <x v="1"/>
  </r>
  <r>
    <n v="2370"/>
    <n v="2370"/>
    <s v="2370-EAG-1"/>
    <s v="Gemeenschapspolder West (Betlem), Gemeenschapspolder West (Betlem)"/>
    <n v="396159.48"/>
    <s v="Vaststellingsstatus: Toegevoegd"/>
    <s v="KRW Overig water"/>
    <s v="Diemen"/>
    <x v="0"/>
    <n v="324168.12"/>
    <x v="1"/>
  </r>
  <r>
    <n v="2370"/>
    <n v="2370"/>
    <s v="2370-EAG-1"/>
    <s v="Gemeenschapspolder West (Betlem), Gemeenschapspolder West (Betlem)"/>
    <n v="396159.48"/>
    <s v="Vaststellingsstatus: Toegevoegd"/>
    <s v="KRW Overig water"/>
    <s v="Gooise Meren"/>
    <x v="0"/>
    <n v="71991.360000000001"/>
    <x v="1"/>
  </r>
  <r>
    <n v="2380"/>
    <n v="2380"/>
    <s v="2380-EAG-1"/>
    <s v="Honderdsche polder west, Honderdsche polder west"/>
    <n v="1018056.46"/>
    <s v="Vaststellingsstatus: Toegevoegd"/>
    <s v="KRW Overig water"/>
    <s v="Stichtse Vecht"/>
    <x v="1"/>
    <n v="1018056.49"/>
    <x v="1"/>
  </r>
  <r>
    <e v="#N/A"/>
    <n v="2400"/>
    <s v="2400-EAG-1"/>
    <s v="Polder de Rondehoep, bemalen gebied"/>
    <n v="3081245.95"/>
    <s v="Vaststellingsstatus: Samengevoegd met 2400-EAG-7"/>
    <s v="KRW Waterlichaam"/>
    <s v="Ouder-Amstel"/>
    <x v="0"/>
    <n v="3081245.95"/>
    <x v="7"/>
  </r>
  <r>
    <e v="#N/A"/>
    <n v="2400"/>
    <s v="2400-EAG-2"/>
    <s v="Polder de Rondehoep, zuid-west"/>
    <n v="3336778.35"/>
    <s v="Vaststellingsstatus: Toegevoegd"/>
    <s v="KRW Waterlichaam"/>
    <s v="Ouder-Amstel"/>
    <x v="0"/>
    <n v="3336778.35"/>
    <x v="7"/>
  </r>
  <r>
    <e v="#N/A"/>
    <n v="2400"/>
    <s v="2400-EAG-3"/>
    <s v="Polder de Rondehoep, noord-west"/>
    <n v="1824655.59"/>
    <s v="Vaststellingsstatus: Toegevoegd"/>
    <s v="KRW Waterlichaam"/>
    <s v="Ouder-Amstel"/>
    <x v="0"/>
    <n v="1824655.59"/>
    <x v="7"/>
  </r>
  <r>
    <e v="#N/A"/>
    <n v="2400"/>
    <s v="2400-EAG-4"/>
    <s v="Polder de Rondehoep, noord-oost"/>
    <n v="2303369.2799999998"/>
    <s v="Vaststellingsstatus: Samengevoegd met 2400-EAG-8"/>
    <s v="KRW Waterlichaam"/>
    <s v="Ouder-Amstel"/>
    <x v="0"/>
    <n v="2303369.2799999998"/>
    <x v="7"/>
  </r>
  <r>
    <e v="#N/A"/>
    <n v="2400"/>
    <s v="2400-EAG-5"/>
    <s v="Polder de Rondehoep, weidevogel gebied"/>
    <n v="1424930.7"/>
    <s v="Vaststellingsstatus: Samengevoegd met 2400-EAG-9"/>
    <s v="KRW Waterlichaam"/>
    <s v="Ouder-Amstel"/>
    <x v="0"/>
    <n v="1424930.7"/>
    <x v="7"/>
  </r>
  <r>
    <s v="2400-EAG-6"/>
    <n v="2400"/>
    <s v="2400-EAG-6"/>
    <s v="Polder de Rondehoep,Ouderkerk aan de Amstel"/>
    <n v="720604.48"/>
    <s v="Vaststellingsstatus: Toegevoegd"/>
    <s v="KRW Overig water"/>
    <s v="Ouder-Amstel"/>
    <x v="0"/>
    <n v="720604.48"/>
    <x v="1"/>
  </r>
  <r>
    <s v="2400-EAG-6"/>
    <n v="2410"/>
    <s v="2410-EAG-1"/>
    <s v="Polder Waardassacker en Holendrecht, Holendrechter polder"/>
    <n v="3203741.07"/>
    <s v="Vaststellingsstatus: Toegevoegd"/>
    <s v="KRW Overig water"/>
    <s v="De Ronde Venen"/>
    <x v="1"/>
    <n v="3203741.07"/>
    <x v="1"/>
  </r>
  <r>
    <s v="2410-EAG-1, 2410-EAG-4"/>
    <n v="2410"/>
    <s v="2410-EAG-2"/>
    <s v="Polder Waardassacker en Holendrecht, stedelijkgebied (noord)"/>
    <n v="983179.2"/>
    <s v="Vaststellingsstatus: Toegevoegd"/>
    <s v="KRW Overig water"/>
    <s v="De Ronde Venen"/>
    <x v="1"/>
    <n v="983179.25"/>
    <x v="1"/>
  </r>
  <r>
    <s v="2410-EAG-2, 2410-EAG-3"/>
    <n v="2410"/>
    <s v="2410-EAG-3"/>
    <s v="Polder Waardassacker en Holendrecht, stedelijkgebied (zuid)"/>
    <n v="1668234.07"/>
    <s v="Vaststellingsstatus: Toegevoegd"/>
    <s v="KRW Overig water"/>
    <s v="De Ronde Venen"/>
    <x v="1"/>
    <n v="1668234.08"/>
    <x v="1"/>
  </r>
  <r>
    <s v="2410-EAG-2, 2410-EAG-3"/>
    <n v="2410"/>
    <s v="2410-EAG-4"/>
    <s v="Polder Waardassacker en Holendrecht, Slot polder"/>
    <n v="178437.43"/>
    <s v="Vaststellingsstatus: Toegevoegd"/>
    <s v="KRW Overig water"/>
    <s v="De Ronde Venen"/>
    <x v="1"/>
    <n v="178437.44"/>
    <x v="1"/>
  </r>
  <r>
    <s v="2500-EAG-1"/>
    <n v="2500"/>
    <s v="2500-EAG-1"/>
    <s v="Polder Groot Wilnis Vinkeveen, Overig"/>
    <n v="4472962.76"/>
    <s v="Vaststellingsstatus: Vastgesteld"/>
    <s v="KRW Overig water"/>
    <s v="De Ronde Venen"/>
    <x v="1"/>
    <n v="4472962.96"/>
    <x v="1"/>
  </r>
  <r>
    <e v="#N/A"/>
    <n v="2500"/>
    <s v="2500-EAG-2"/>
    <s v="Polder Groot Wilnis Vinkeveen, Reservaat Demmerik"/>
    <n v="2003545.98"/>
    <s v="Vaststellingsstatus: Vastgesteld"/>
    <s v="KRW Waterlichaam"/>
    <s v="De Ronde Venen"/>
    <x v="1"/>
    <n v="1996738.18"/>
    <x v="8"/>
  </r>
  <r>
    <e v="#N/A"/>
    <n v="2500"/>
    <s v="2500-EAG-2"/>
    <s v="Polder Groot Wilnis Vinkeveen, Reservaat Demmerik"/>
    <n v="2003545.98"/>
    <s v="Vaststellingsstatus: Vastgesteld"/>
    <s v="KRW Waterlichaam"/>
    <s v="Stichtse Vecht"/>
    <x v="1"/>
    <n v="6807.8"/>
    <x v="8"/>
  </r>
  <r>
    <e v="#N/A"/>
    <n v="2500"/>
    <s v="2500-EAG-3"/>
    <s v="Polder Groot Wilnis Vinkeveen, Kleine plas"/>
    <n v="841875.01"/>
    <s v="Vaststellingsstatus: Vastgesteld"/>
    <s v="KRW Waterlichaam"/>
    <s v="De Ronde Venen"/>
    <x v="1"/>
    <n v="841875.01"/>
    <x v="9"/>
  </r>
  <r>
    <e v="#N/A"/>
    <n v="2500"/>
    <s v="2500-EAG-4"/>
    <s v="Polder Groot Wilnis Vinkeveen, Zuidplas"/>
    <n v="3733467.08"/>
    <s v="Vaststellingsstatus: Vastgesteld"/>
    <s v="KRW Waterlichaam"/>
    <s v="De Ronde Venen"/>
    <x v="1"/>
    <n v="3733467.06"/>
    <x v="9"/>
  </r>
  <r>
    <e v="#N/A"/>
    <n v="2500"/>
    <s v="2500-EAG-5"/>
    <s v="Polder Groot Wilnis Vinkeveen, Noordplas"/>
    <n v="8586653.1500000004"/>
    <s v="Vaststellingsstatus: Vastgesteld"/>
    <s v="KRW Waterlichaam"/>
    <s v="De Ronde Venen"/>
    <x v="1"/>
    <n v="8586653.0600000005"/>
    <x v="9"/>
  </r>
  <r>
    <e v="#N/A"/>
    <n v="2500"/>
    <s v="2500-EAG-6"/>
    <s v="Polder Groot Wilnis Vinkeveen, Mijdrechtse  Bovenlanden"/>
    <n v="2924372.47"/>
    <s v="Vaststellingsstatus: Vastgesteld"/>
    <s v="KRW Waterlichaam"/>
    <s v="De Ronde Venen"/>
    <x v="1"/>
    <n v="2924372.47"/>
    <x v="10"/>
  </r>
  <r>
    <e v="#N/A"/>
    <n v="2501"/>
    <s v="2501-EAG-1"/>
    <s v="Polder Oukoop en Polder Groot Wilnis-Vinkeveen (oost), Oukoop"/>
    <n v="3710677.6"/>
    <s v="Vaststellingsstatus: Vastgesteld"/>
    <s v="KRW Waterlichaam"/>
    <s v="Stichtse Vecht"/>
    <x v="1"/>
    <n v="3710677.66"/>
    <x v="11"/>
  </r>
  <r>
    <e v="#N/A"/>
    <n v="2501"/>
    <s v="2501-EAG-2"/>
    <s v="Polder Oukoop en Polder Groot Wilnis-Vinkeveen (oost), Polder Demmerik"/>
    <n v="5987227.0300000003"/>
    <s v="Vaststellingsstatus: Samengevoegd met 2501-EAG-3"/>
    <s v="KRW Waterlichaam"/>
    <s v="De Ronde Venen"/>
    <x v="1"/>
    <n v="1978279.19"/>
    <x v="11"/>
  </r>
  <r>
    <e v="#N/A"/>
    <n v="2501"/>
    <s v="2501-EAG-2"/>
    <s v="Polder Oukoop en Polder Groot Wilnis-Vinkeveen (oost), Polder Demmerik"/>
    <n v="5987227.0300000003"/>
    <s v="Vaststellingsstatus: Samengevoegd met 2501-EAG-3"/>
    <s v="KRW Waterlichaam"/>
    <s v="Stichtse Vecht"/>
    <x v="1"/>
    <n v="4008947.86"/>
    <x v="11"/>
  </r>
  <r>
    <n v="2502"/>
    <n v="2502"/>
    <s v="2502-EAG-1"/>
    <s v="Polder Groot Wilnis-Vinkeveen (midden), oost"/>
    <n v="2747269.2"/>
    <s v="Vaststellingsstatus: Toegevoegd"/>
    <s v="KRW Overig water"/>
    <s v="De Ronde Venen"/>
    <x v="1"/>
    <n v="2747269.2"/>
    <x v="1"/>
  </r>
  <r>
    <n v="2502"/>
    <n v="2502"/>
    <s v="2502-EAG-2"/>
    <s v="Polder Groot Wilnis-Vinkeveen (midden), west"/>
    <n v="293983.65000000002"/>
    <s v="Vaststellingsstatus: Toegevoegd"/>
    <s v="KRW Overig water"/>
    <s v="De Ronde Venen"/>
    <x v="1"/>
    <n v="293983.63"/>
    <x v="1"/>
  </r>
  <r>
    <n v="2503"/>
    <n v="2503"/>
    <s v="2503-EAG-1"/>
    <s v="Polder Wilnis-Veldzijde, Polder Wilnis-Veldzijde"/>
    <n v="5707776.0499999998"/>
    <s v="Vaststellingsstatus: Toegevoegd"/>
    <s v="KRW Overig water"/>
    <s v="De Ronde Venen"/>
    <x v="1"/>
    <n v="5707776.0499999998"/>
    <x v="1"/>
  </r>
  <r>
    <n v="2504"/>
    <n v="2504"/>
    <s v="2504-EAG-1"/>
    <s v="Polder deTweede Bedijking, Polder deTweede Bedijking"/>
    <n v="1786026.78"/>
    <s v="Vaststellingsstatus: Toegevoegd"/>
    <s v="KRW Overig water"/>
    <s v="De Ronde Venen"/>
    <x v="1"/>
    <n v="1786026.78"/>
    <x v="1"/>
  </r>
  <r>
    <n v="2505"/>
    <n v="2505"/>
    <s v="2505-EAG-1"/>
    <s v="Veldhuiswetering, Veldhuisweg"/>
    <n v="4709823.05"/>
    <s v="Vaststellingsstatus: Vastgesteld"/>
    <s v="KRW Overig water"/>
    <s v="De Ronde Venen"/>
    <x v="1"/>
    <n v="2721678.87"/>
    <x v="1"/>
  </r>
  <r>
    <n v="2505"/>
    <n v="2505"/>
    <s v="2505-EAG-1"/>
    <s v="Veldhuiswetering, Veldhuisweg"/>
    <n v="4709823.05"/>
    <s v="Vaststellingsstatus: Vastgesteld"/>
    <s v="KRW Overig water"/>
    <s v="Stichtse Vecht"/>
    <x v="1"/>
    <n v="1988144.18"/>
    <x v="1"/>
  </r>
  <r>
    <n v="2506"/>
    <n v="2506"/>
    <s v="2506-EAG-1"/>
    <s v="Eilinzon, Eilinzon"/>
    <n v="37270.620000000003"/>
    <s v="Vaststellingsstatus: Vastgesteld"/>
    <s v="KRW Overig water"/>
    <s v="De Ronde Venen"/>
    <x v="1"/>
    <n v="37270.620000000003"/>
    <x v="1"/>
  </r>
  <r>
    <e v="#N/A"/>
    <n v="2510"/>
    <s v="2510-EAG-1"/>
    <s v="Groot Wilnis-Vinkeveen (zuid) en Polder Groot en Klein Oud-Aa, Heicop &amp; Geer"/>
    <n v="8793402.4399999995"/>
    <s v="Vaststellingsstatus: Samengevoegd met 2510-EAG-4"/>
    <s v="KRW Waterlichaam"/>
    <s v="De Ronde Venen"/>
    <x v="1"/>
    <n v="3216199.69"/>
    <x v="12"/>
  </r>
  <r>
    <e v="#N/A"/>
    <n v="2510"/>
    <s v="2510-EAG-1"/>
    <s v="Groot Wilnis-Vinkeveen (zuid) en Polder Groot en Klein Oud-Aa, Heicop &amp; Geer"/>
    <n v="8793402.4399999995"/>
    <s v="Vaststellingsstatus: Samengevoegd met 2510-EAG-4"/>
    <s v="KRW Waterlichaam"/>
    <s v="Stichtse Vecht"/>
    <x v="1"/>
    <n v="5577202.75"/>
    <x v="12"/>
  </r>
  <r>
    <s v="2510-EAG-2"/>
    <n v="2510"/>
    <s v="2510-EAG-2"/>
    <s v="Groot Wilnis-Vinkeveen (zuid) en Polder Groot en Klein Oud-Aa, Armenland"/>
    <n v="29734.400000000001"/>
    <s v="Vaststellingsstatus: Vastgesteld"/>
    <s v="KRW Overig water"/>
    <s v="Stichtse Vecht"/>
    <x v="1"/>
    <n v="29734.400000000001"/>
    <x v="1"/>
  </r>
  <r>
    <e v="#N/A"/>
    <n v="2510"/>
    <s v="2510-EAG-3"/>
    <s v="Groot Wilnis-Vinkeveen (zuid) en Polder Groot en Klein Oud-Aa, Bovenland"/>
    <n v="4048117.68"/>
    <s v="Vaststellingsstatus: Samengevoegd met 2510-EAG-5"/>
    <s v="KRW Waterlichaam"/>
    <s v="De Ronde Venen"/>
    <x v="1"/>
    <n v="3071108.77"/>
    <x v="12"/>
  </r>
  <r>
    <e v="#N/A"/>
    <n v="2510"/>
    <s v="2510-EAG-3"/>
    <s v="Groot Wilnis-Vinkeveen (zuid) en Polder Groot en Klein Oud-Aa, Bovenland"/>
    <n v="4048117.68"/>
    <s v="Vaststellingsstatus: Samengevoegd met 2510-EAG-5"/>
    <s v="KRW Waterlichaam"/>
    <s v="Nieuwkoop"/>
    <x v="2"/>
    <n v="977008.91"/>
    <x v="12"/>
  </r>
  <r>
    <n v="2511"/>
    <n v="2511"/>
    <s v="2511-EAG-1"/>
    <s v="Hoogwaterzone Amstelkade P1, Hoogwaterzone Amstelkade P1"/>
    <n v="300945.42"/>
    <s v="Vaststellingsstatus: Vastgesteld"/>
    <s v="KRW Overig water"/>
    <s v="De Ronde Venen"/>
    <x v="1"/>
    <n v="300945.42"/>
    <x v="1"/>
  </r>
  <r>
    <n v="2512"/>
    <n v="2512"/>
    <s v="2512-EAG-1"/>
    <s v="Hoogwaterzone Amstelkade P2, Hoogwaterzone Amstelkade P2"/>
    <n v="167973.12"/>
    <s v="Vaststellingsstatus: Vastgesteld"/>
    <s v="KRW Overig water"/>
    <s v="Nieuwkoop"/>
    <x v="2"/>
    <n v="167973.12"/>
    <x v="1"/>
  </r>
  <r>
    <s v="2510-EAG-4, 2510-EAG-5"/>
    <n v="2520"/>
    <s v="2520-EAG-1"/>
    <s v="Polder de Derde Bedijking, landelijk"/>
    <n v="5305377.82"/>
    <s v="Vaststellingsstatus: Toegevoegd"/>
    <s v="KRW Overig water"/>
    <s v="De Ronde Venen"/>
    <x v="1"/>
    <n v="5305377.8099999996"/>
    <x v="1"/>
  </r>
  <r>
    <s v="2520-EAG-2"/>
    <n v="2520"/>
    <s v="2520-EAG-2"/>
    <s v="Polder de Derde Bedijking, stedelijk"/>
    <n v="1708535.19"/>
    <s v="Vaststellingsstatus: Toegevoegd"/>
    <s v="KRW Overig water"/>
    <s v="De Ronde Venen"/>
    <x v="1"/>
    <n v="1708535.19"/>
    <x v="1"/>
  </r>
  <r>
    <s v="2520-EAG-2"/>
    <n v="2520"/>
    <s v="2520-EAG-3"/>
    <s v="Polder de Derde Bedijking, natuur"/>
    <n v="188226.75"/>
    <s v="Vaststellingsstatus: Toegevoegd"/>
    <s v="KRW Overig water"/>
    <s v="De Ronde Venen"/>
    <x v="1"/>
    <n v="188226.75"/>
    <x v="1"/>
  </r>
  <r>
    <s v="2520-EAG-2"/>
    <n v="2520"/>
    <s v="2520-EAG-4"/>
    <s v="Polder de Derde Bedijking, kassen"/>
    <n v="448503.96"/>
    <s v="Vaststellingsstatus: Toegevoegd"/>
    <s v="KRW Overig water"/>
    <s v="De Ronde Venen"/>
    <x v="1"/>
    <n v="448503.96"/>
    <x v="1"/>
  </r>
  <r>
    <n v="2530"/>
    <n v="2530"/>
    <s v="2530-EAG-1"/>
    <s v="Polder de Eerste Bedijking (west), west"/>
    <n v="5582310.46"/>
    <s v="Vaststellingsstatus: Toegevoegd"/>
    <s v="KRW Overig water"/>
    <s v="De Ronde Venen"/>
    <x v="1"/>
    <n v="5582310.3399999999"/>
    <x v="1"/>
  </r>
  <r>
    <n v="2530"/>
    <n v="2530"/>
    <s v="2530-EAG-2"/>
    <s v="Polder de Eerste Bedijking (west), oost"/>
    <n v="3327028.11"/>
    <s v="Vaststellingsstatus: Toegevoegd"/>
    <s v="KRW Overig water"/>
    <s v="De Ronde Venen"/>
    <x v="1"/>
    <n v="3327028"/>
    <x v="1"/>
  </r>
  <r>
    <e v="#N/A"/>
    <n v="2540"/>
    <s v="2540-EAG-1"/>
    <s v="Polder Groot Mijdrecht en Polder de Eerste Bedijking (oost), landelijk"/>
    <n v="14989660.960000001"/>
    <s v="Vaststellingsstatus: Samengevoegd met 2540-EAG-6"/>
    <s v="KRW Waterlichaam"/>
    <s v="De Ronde Venen"/>
    <x v="1"/>
    <n v="14989660.720000001"/>
    <x v="13"/>
  </r>
  <r>
    <s v="2520-EAG-2"/>
    <n v="2540"/>
    <s v="2540-EAG-2"/>
    <s v="Polder Groot Mijdrecht en Polder de Eerste Bedijking (oost), natuurreservaat"/>
    <n v="500306.97"/>
    <s v="Vaststellingsstatus: Toegevoegd"/>
    <s v="KRW Overig water"/>
    <s v="De Ronde Venen"/>
    <x v="1"/>
    <n v="500306.95"/>
    <x v="1"/>
  </r>
  <r>
    <s v="2540-EAG-2, 2540-EAG-3, 2540-EAG-5"/>
    <n v="2540"/>
    <s v="2540-EAG-3"/>
    <s v="Polder Groot Mijdrecht en Polder de Eerste Bedijking (oost), Botshol West"/>
    <n v="106124.49"/>
    <s v="Vaststellingsstatus: Code Gewijzigd"/>
    <s v="KRW Overig water"/>
    <s v="De Ronde Venen"/>
    <x v="1"/>
    <n v="106124.49"/>
    <x v="1"/>
  </r>
  <r>
    <s v="2540-EAG-4"/>
    <n v="2540"/>
    <s v="2540-EAG-4"/>
    <s v="Polder Groot Mijdrecht en Polder de Eerste Bedijking (oost), stedelijk"/>
    <n v="4097415.15"/>
    <s v="Vaststellingsstatus: Toegevoegd"/>
    <s v="KRW Overig water"/>
    <s v="De Ronde Venen"/>
    <x v="1"/>
    <n v="4097415.33"/>
    <x v="1"/>
  </r>
  <r>
    <s v="2540-EAG-4"/>
    <n v="2540"/>
    <s v="2540-EAG-5"/>
    <s v="Polder Groot Mijdrecht en Polder de Eerste Bedijking (oost), Veldweg"/>
    <n v="587958.27"/>
    <s v="Vaststellingsstatus: Toegevoegd"/>
    <s v="KRW Overig water"/>
    <s v="De Ronde Venen"/>
    <x v="1"/>
    <n v="587958.30000000005"/>
    <x v="1"/>
  </r>
  <r>
    <e v="#N/A"/>
    <n v="2550"/>
    <s v="2550-EAG-1"/>
    <s v="Noorderpolder of Botshol (zuid en west), Botshol Kleine- en Groote Wije"/>
    <n v="1128444.8700000001"/>
    <s v="Vaststellingsstatus: Vastgesteld"/>
    <s v="KRW Waterlichaam"/>
    <s v="De Ronde Venen"/>
    <x v="1"/>
    <n v="1128444.79"/>
    <x v="14"/>
  </r>
  <r>
    <e v="#N/A"/>
    <n v="2550"/>
    <s v="2550-EAG-2"/>
    <s v="Noorderpolder of Botshol (zuid en west), Botshol Midden"/>
    <n v="401283.1"/>
    <s v="Vaststellingsstatus: Vastgesteld"/>
    <s v="KRW Waterlichaam"/>
    <s v="De Ronde Venen"/>
    <x v="1"/>
    <n v="401283.06"/>
    <x v="14"/>
  </r>
  <r>
    <s v="2550-EAG-4"/>
    <n v="2550"/>
    <s v="2550-EAG-4"/>
    <s v="Noorderpolder of Botshol (zuid en west), Noorderpolder (oost)"/>
    <n v="650583.12"/>
    <s v="Vaststellingsstatus: Gewijzigd, opgesplitst"/>
    <s v="KRW Overig water"/>
    <s v="De Ronde Venen"/>
    <x v="1"/>
    <n v="650583.13"/>
    <x v="1"/>
  </r>
  <r>
    <s v="2550-EAG-5"/>
    <n v="2550"/>
    <s v="2550-EAG-5"/>
    <s v="Noorderpolder of Botshol (zuid en west), Noorderpolder (west)"/>
    <n v="615736.91"/>
    <s v="Vaststellingsstatus: Gewijzigd, opgesplitst"/>
    <s v="KRW Overig water"/>
    <s v="De Ronde Venen"/>
    <x v="1"/>
    <n v="615736.91"/>
    <x v="1"/>
  </r>
  <r>
    <n v="2560"/>
    <n v="2560"/>
    <s v="2560-EAG-1"/>
    <s v="Noorderpolder of Botshol (Nellestein), agrarisch"/>
    <n v="527080.89"/>
    <s v="Vaststellingsstatus: Toegevoegd"/>
    <s v="KRW Overig water"/>
    <s v="De Ronde Venen"/>
    <x v="1"/>
    <n v="527080.89"/>
    <x v="1"/>
  </r>
  <r>
    <n v="2560"/>
    <n v="2560"/>
    <s v="2560-EAG-2"/>
    <s v="Noorderpolder of Botshol (Nellestein), natuurgebied"/>
    <n v="519262.23"/>
    <s v="Vaststellingsstatus: Toegevoegd"/>
    <s v="KRW Overig water"/>
    <s v="De Ronde Venen"/>
    <x v="1"/>
    <n v="519262.23"/>
    <x v="1"/>
  </r>
  <r>
    <n v="2570"/>
    <n v="2570"/>
    <s v="2570-EAG-1"/>
    <s v="Baambrugge Westzijds, polder"/>
    <n v="5386152.6299999999"/>
    <s v="Vaststellingsstatus: Toegevoegd"/>
    <s v="KRW Overig water"/>
    <s v="De Ronde Venen"/>
    <x v="1"/>
    <n v="4733987.1399999997"/>
    <x v="1"/>
  </r>
  <r>
    <n v="2570"/>
    <n v="2570"/>
    <s v="2570-EAG-1"/>
    <s v="Baambrugge Westzijds, polder"/>
    <n v="5386152.6299999999"/>
    <s v="Vaststellingsstatus: Toegevoegd"/>
    <s v="KRW Overig water"/>
    <s v="Stichtse Vecht"/>
    <x v="1"/>
    <n v="652165.56000000006"/>
    <x v="1"/>
  </r>
  <r>
    <n v="2570"/>
    <n v="2570"/>
    <s v="2570-EAG-2"/>
    <s v="Baambrugge Westzijds, Schrobberpolder"/>
    <n v="830774.28"/>
    <s v="Vaststellingsstatus: Toegevoegd"/>
    <s v="KRW Overig water"/>
    <s v="De Ronde Venen"/>
    <x v="1"/>
    <n v="830774.33"/>
    <x v="1"/>
  </r>
  <r>
    <e v="#N/A"/>
    <n v="2600"/>
    <s v="2600-EAG-1"/>
    <s v="Polder Zevenhoven, bemalen gebied"/>
    <n v="3811221.21"/>
    <s v="Vaststellingsstatus: Samengevoegd met 2600-EAG-10"/>
    <s v="KRW Waterlichaam"/>
    <s v="Nieuwkoop"/>
    <x v="2"/>
    <n v="3811221.21"/>
    <x v="15"/>
  </r>
  <r>
    <s v="2550-EAG-5"/>
    <n v="2600"/>
    <s v="2600-EAG-2"/>
    <s v="Polder Zevenhoven, Oude Nieuwveenseweg"/>
    <n v="677641.8"/>
    <s v="Vaststellingsstatus: Toegevoegd"/>
    <s v="KRW Overig water"/>
    <s v="Nieuwkoop"/>
    <x v="2"/>
    <n v="677641.8"/>
    <x v="1"/>
  </r>
  <r>
    <s v="2600-EAG-2, 2600-EAG-3, 2600-EAG-4, 2600-EAG-9"/>
    <n v="2600"/>
    <s v="2600-EAG-3"/>
    <s v="Polder Zevenhoven, Nieuw Amstel"/>
    <n v="2319327.5"/>
    <s v="Vaststellingsstatus: Toegevoegd"/>
    <s v="KRW Overig water"/>
    <s v="Nieuwkoop"/>
    <x v="2"/>
    <n v="2319327.5"/>
    <x v="1"/>
  </r>
  <r>
    <s v="2600-EAG-2, 2600-EAG-3, 2600-EAG-4, 2600-EAG-9"/>
    <n v="2600"/>
    <s v="2600-EAG-4"/>
    <s v="Polder Zevenhoven, Bloklandseweg"/>
    <n v="1187052.1299999999"/>
    <s v="Vaststellingsstatus: Toegevoegd"/>
    <s v="KRW Overig water"/>
    <s v="Nieuwkoop"/>
    <x v="2"/>
    <n v="1187052.1299999999"/>
    <x v="1"/>
  </r>
  <r>
    <e v="#N/A"/>
    <n v="2600"/>
    <s v="2600-EAG-5"/>
    <s v="Polder Zevenhoven, Odesssa_Driesprong_De Jonker"/>
    <n v="2266434.52"/>
    <s v="Vaststellingsstatus: Toegevoegd"/>
    <s v="KRW Waterlichaam"/>
    <s v="Nieuwkoop"/>
    <x v="2"/>
    <n v="2266434.5299999998"/>
    <x v="15"/>
  </r>
  <r>
    <e v="#N/A"/>
    <n v="2600"/>
    <s v="2600-EAG-6"/>
    <s v="Polder Zevenhoven, Achterweg_Zeerust"/>
    <n v="2506180.16"/>
    <s v="Vaststellingsstatus: Toegevoegd"/>
    <s v="KRW Waterlichaam"/>
    <s v="Nieuwkoop"/>
    <x v="2"/>
    <n v="2506180.16"/>
    <x v="15"/>
  </r>
  <r>
    <e v="#N/A"/>
    <n v="2600"/>
    <s v="2600-EAG-8"/>
    <s v="Polder Zevenhoven, Kousmolentocht/Jonge Zevenhovenseweg"/>
    <n v="3588482.64"/>
    <s v="Vaststellingsstatus: Toegevoegd"/>
    <s v="KRW Waterlichaam"/>
    <s v="Nieuwkoop"/>
    <x v="2"/>
    <n v="3588482.64"/>
    <x v="15"/>
  </r>
  <r>
    <s v="2600-EAG-2, 2600-EAG-3, 2600-EAG-4, 2600-EAG-9"/>
    <n v="2600"/>
    <s v="2600-EAG-9"/>
    <s v="Polder Zevenhoven, Groene Jonker"/>
    <n v="1130573.33"/>
    <s v="Vaststellingsstatus: Toegevoegd"/>
    <s v="KRW Overig water"/>
    <s v="Nieuwkoop"/>
    <x v="2"/>
    <n v="1130573.33"/>
    <x v="1"/>
  </r>
  <r>
    <n v="2610"/>
    <n v="2610"/>
    <s v="2610-EAG-1"/>
    <s v="Buitendijkse Oosterpolder, Buitenwesterpolder en Blokland (noord), bemalen gebied"/>
    <n v="2610658.8199999998"/>
    <s v="Vaststellingsstatus: Toegevoegd"/>
    <s v="KRW Overig water"/>
    <s v="De Ronde Venen"/>
    <x v="1"/>
    <n v="505612.53"/>
    <x v="1"/>
  </r>
  <r>
    <n v="2610"/>
    <n v="2610"/>
    <s v="2610-EAG-1"/>
    <s v="Buitendijkse Oosterpolder, Buitenwesterpolder en Blokland (noord), bemalen gebied"/>
    <n v="2610658.8199999998"/>
    <s v="Vaststellingsstatus: Toegevoegd"/>
    <s v="KRW Overig water"/>
    <s v="Nieuwkoop"/>
    <x v="2"/>
    <n v="2104967.31"/>
    <x v="1"/>
  </r>
  <r>
    <n v="2610"/>
    <n v="2610"/>
    <s v="2610-EAG-1"/>
    <s v="Buitendijkse Oosterpolder, Buitenwesterpolder en Blokland (noord), bemalen gebied"/>
    <n v="2610658.8199999998"/>
    <s v="Vaststellingsstatus: Toegevoegd"/>
    <s v="KRW Overig water"/>
    <s v="Uithoorn"/>
    <x v="0"/>
    <n v="78.989999999999995"/>
    <x v="1"/>
  </r>
  <r>
    <n v="2620"/>
    <n v="2620"/>
    <s v="2620-EAG-1"/>
    <s v="Voordijkschepolder, Voordijkschepolder"/>
    <n v="1676544.47"/>
    <s v="Vaststellingsstatus: Code Gewijzigd"/>
    <s v="KRW Overig water"/>
    <s v="Nieuwkoop"/>
    <x v="2"/>
    <n v="1676544.46"/>
    <x v="1"/>
  </r>
  <r>
    <n v="2625"/>
    <n v="2625"/>
    <s v="2625-EAG-1"/>
    <s v="Blokland, Blokland"/>
    <n v="2878299.39"/>
    <s v="Vaststellingsstatus: Code Gewijzigd"/>
    <s v="KRW Overig water"/>
    <s v="De Ronde Venen"/>
    <x v="1"/>
    <n v="2583739.3199999998"/>
    <x v="1"/>
  </r>
  <r>
    <n v="2625"/>
    <n v="2625"/>
    <s v="2625-EAG-1"/>
    <s v="Blokland, Blokland"/>
    <n v="2878299.39"/>
    <s v="Vaststellingsstatus: Code Gewijzigd"/>
    <s v="KRW Overig water"/>
    <s v="Nieuwkoop"/>
    <x v="2"/>
    <n v="294560.08"/>
    <x v="1"/>
  </r>
  <r>
    <s v="2600-EAG-2, 2600-EAG-3, 2600-EAG-4, 2600-EAG-9"/>
    <n v="2630"/>
    <s v="2630-EAG-1"/>
    <s v="Noordse Buurt en Westveense Polder, Noordse buurt"/>
    <n v="2068349.85"/>
    <s v="Vaststellingsstatus: Toegevoegd"/>
    <s v="KRW Overig water"/>
    <s v="Nieuwkoop"/>
    <x v="2"/>
    <n v="2068349.85"/>
    <x v="1"/>
  </r>
  <r>
    <s v="2630-EAG-1, 2630-EAG-2"/>
    <n v="2630"/>
    <s v="2630-EAG-2"/>
    <s v="Noordse Buurt en Westveense Polder, Noordse dorp"/>
    <n v="622513.55000000005"/>
    <s v="Vaststellingsstatus: Toegevoegd"/>
    <s v="KRW Overig water"/>
    <s v="Nieuwkoop"/>
    <x v="2"/>
    <n v="622513.55000000005"/>
    <x v="1"/>
  </r>
  <r>
    <e v="#N/A"/>
    <n v="2630"/>
    <s v="2630-EAG-3"/>
    <s v="Noordse Buurt en Westveense Polder, Westveen"/>
    <n v="1211014.48"/>
    <s v="Vaststellingsstatus: Toegevoegd"/>
    <s v="KRW Waterlichaam"/>
    <s v="Nieuwkoop"/>
    <x v="2"/>
    <n v="1211014.48"/>
    <x v="16"/>
  </r>
  <r>
    <s v="3020-EAG-1"/>
    <s v="3???"/>
    <s v="3???-EAG-1"/>
    <s v="Oud-Zuilen, Oud-Zuilen"/>
    <n v="178273.96"/>
    <s v="Vaststellingsstatus: Vastgesteld"/>
    <s v="KRW Overig water"/>
    <s v="Stichtse Vecht"/>
    <x v="1"/>
    <n v="178273.96"/>
    <x v="1"/>
  </r>
  <r>
    <e v="#N/A"/>
    <n v="3000"/>
    <s v="3000-EAG-2"/>
    <s v="Vechtboezem, Vecht van Muiden tot Nigtevecht"/>
    <n v="2940266.58"/>
    <s v="Vaststellingsstatus: Opgeknipt uit 3000-EAG-1"/>
    <s v="KRW Waterlichaam"/>
    <s v="Diemen"/>
    <x v="0"/>
    <n v="8320.9599999999991"/>
    <x v="17"/>
  </r>
  <r>
    <e v="#N/A"/>
    <n v="3000"/>
    <s v="3000-EAG-2"/>
    <s v="Vechtboezem, Vecht van Muiden tot Nigtevecht"/>
    <n v="2940266.58"/>
    <s v="Vaststellingsstatus: Opgeknipt uit 3000-EAG-1"/>
    <s v="KRW Waterlichaam"/>
    <s v="Gooise Meren"/>
    <x v="0"/>
    <n v="794259.11"/>
    <x v="17"/>
  </r>
  <r>
    <e v="#N/A"/>
    <n v="3000"/>
    <s v="3000-EAG-2"/>
    <s v="Vechtboezem, Vecht van Muiden tot Nigtevecht"/>
    <n v="2940266.58"/>
    <s v="Vaststellingsstatus: Opgeknipt uit 3000-EAG-1"/>
    <s v="KRW Waterlichaam"/>
    <s v="Stichtse Vecht"/>
    <x v="1"/>
    <n v="278056.51"/>
    <x v="17"/>
  </r>
  <r>
    <e v="#N/A"/>
    <n v="3000"/>
    <s v="3000-EAG-2"/>
    <s v="Vechtboezem, Vecht van Muiden tot Nigtevecht"/>
    <n v="2940266.58"/>
    <s v="Vaststellingsstatus: Opgeknipt uit 3000-EAG-1"/>
    <s v="KRW Waterlichaam"/>
    <s v="Weesp"/>
    <x v="0"/>
    <n v="1601678.77"/>
    <x v="17"/>
  </r>
  <r>
    <e v="#N/A"/>
    <n v="3000"/>
    <s v="3000-EAG-2"/>
    <s v="Vechtboezem, Vecht van Muiden tot Nigtevecht"/>
    <n v="2940266.58"/>
    <s v="Vaststellingsstatus: Opgeknipt uit 3000-EAG-1"/>
    <s v="KRW Waterlichaam"/>
    <s v="Wijdemeren"/>
    <x v="0"/>
    <n v="257951.25"/>
    <x v="17"/>
  </r>
  <r>
    <e v="#N/A"/>
    <n v="3000"/>
    <s v="3000-EAG-3"/>
    <s v="Vechtboezem, Vecht van Nigtevecht tot Maarssen"/>
    <n v="2850042.22"/>
    <s v="Vaststellingsstatus: Opgeknipt uit 3000-EAG-1"/>
    <s v="KRW Waterlichaam"/>
    <s v="Stichtse Vecht"/>
    <x v="1"/>
    <n v="2615157.5499999998"/>
    <x v="17"/>
  </r>
  <r>
    <e v="#N/A"/>
    <n v="3000"/>
    <s v="3000-EAG-3"/>
    <s v="Vechtboezem, Vecht van Nigtevecht tot Maarssen"/>
    <n v="2850042.22"/>
    <s v="Vaststellingsstatus: Opgeknipt uit 3000-EAG-1"/>
    <s v="KRW Waterlichaam"/>
    <s v="Wijdemeren"/>
    <x v="0"/>
    <n v="234884.69"/>
    <x v="17"/>
  </r>
  <r>
    <e v="#N/A"/>
    <n v="3000"/>
    <s v="3000-EAG-4"/>
    <s v="Vechtboezem, Vecht van Maarssen tot Utrecht"/>
    <n v="277443.61"/>
    <s v="Vaststellingsstatus: Opgeknipt uit 3000-EAG-1"/>
    <s v="KRW Waterlichaam"/>
    <s v="Stichtse Vecht"/>
    <x v="1"/>
    <n v="150281.44"/>
    <x v="17"/>
  </r>
  <r>
    <e v="#N/A"/>
    <n v="3000"/>
    <s v="3000-EAG-4"/>
    <s v="Vechtboezem, Vecht van Maarssen tot Utrecht"/>
    <n v="277443.61"/>
    <s v="Vaststellingsstatus: Opgeknipt uit 3000-EAG-1"/>
    <s v="KRW Waterlichaam"/>
    <s v="Utrecht"/>
    <x v="1"/>
    <n v="127162.17"/>
    <x v="17"/>
  </r>
  <r>
    <s v="3000-EAG-5"/>
    <n v="3000"/>
    <s v="3000-EAG-5"/>
    <s v="Vechtboezem, stedelijk gebied Maarssen"/>
    <n v="568361.81000000006"/>
    <s v="Vaststellingsstatus: Opgeknipt uit 3000-EAG-1"/>
    <s v="KRW Overig water"/>
    <s v="Stichtse Vecht"/>
    <x v="1"/>
    <n v="568361.81000000006"/>
    <x v="1"/>
  </r>
  <r>
    <e v="#N/A"/>
    <n v="3010"/>
    <s v="3010-EAG-1"/>
    <s v="Noorder- of Rietpolder (zuid), Noorder- of Rietpolder (zuid) (De Krijgsman)"/>
    <n v="37345.339999999997"/>
    <s v="Vaststellingsstatus: Vastgesteld"/>
    <s v="KRW Overig water"/>
    <s v="Gooise Meren"/>
    <x v="0"/>
    <n v="37345.339999999997"/>
    <x v="1"/>
  </r>
  <r>
    <s v="3020-EAG-1"/>
    <n v="3020"/>
    <s v="3020-EAG-1"/>
    <s v="Noorder- of Rietpolder (De Krijgsman), landelijk"/>
    <n v="502292.71"/>
    <s v="Vaststellingsstatus: Vastgesteld"/>
    <s v="KRW Overig water"/>
    <s v="Gooise Meren"/>
    <x v="0"/>
    <n v="502292.71"/>
    <x v="1"/>
  </r>
  <r>
    <s v="3020-EAG-2"/>
    <n v="3020"/>
    <s v="3020-EAG-2"/>
    <s v="Noorder- of Rietpolder (De Krijgsman), Kruitfabriek eo"/>
    <n v="188157.02"/>
    <s v="Vaststellingsstatus: Vastgesteld"/>
    <s v="KRW Overig water"/>
    <s v="Gooise Meren"/>
    <x v="0"/>
    <n v="188157.02"/>
    <x v="1"/>
  </r>
  <r>
    <n v="3040"/>
    <n v="3040"/>
    <s v="3040-EAG-1"/>
    <s v="Bloemendalerpolder (noord), Bloemendalerpolder (noord)"/>
    <n v="1042140.43"/>
    <s v="Vaststellingsstatus: Vastgesteld"/>
    <s v="KRW Overig water"/>
    <s v="Gooise Meren"/>
    <x v="0"/>
    <n v="1042140.42"/>
    <x v="1"/>
  </r>
  <r>
    <s v="3050-EAG-1"/>
    <n v="3050"/>
    <s v="3050-EAG-1"/>
    <s v="Gemeenschapspolder zuid-oost, Gemeenschapspolder zuid-oost"/>
    <n v="783563.37"/>
    <s v="Vaststellingsstatus: Vastgesteld"/>
    <s v="KRW Overig water"/>
    <s v="Weesp"/>
    <x v="0"/>
    <n v="783563.37"/>
    <x v="1"/>
  </r>
  <r>
    <s v="3050-EAG-2"/>
    <n v="3050"/>
    <s v="3050-EAG-2"/>
    <s v="Gemeenschapspolder zuid-oost, Bloemendalerpolder Weesp"/>
    <n v="389397.87"/>
    <s v="Vaststellingsstatus: Vastgesteld"/>
    <s v="KRW Overig water"/>
    <s v="Weesp"/>
    <x v="0"/>
    <n v="389397.88"/>
    <x v="1"/>
  </r>
  <r>
    <n v="3070"/>
    <n v="3070"/>
    <s v="3070-EAG-1"/>
    <s v="Holland, Sticht, Voorburg en Polder het Honderd oost, Voorburg"/>
    <n v="1187936.68"/>
    <s v="Vaststellingsstatus: Vastgesteld"/>
    <s v="KRW Overig water"/>
    <s v="Stichtse Vecht"/>
    <x v="1"/>
    <n v="1187936.68"/>
    <x v="1"/>
  </r>
  <r>
    <n v="3070"/>
    <n v="3070"/>
    <s v="3070-EAG-2"/>
    <s v="Holland, Sticht, Voorburg en Polder het Honderd oost, Nog opknippen in  EAG's"/>
    <n v="5422597.5099999998"/>
    <s v="Vaststellingsstatus: Vastgesteld"/>
    <s v="KRW Overig water"/>
    <s v="Stichtse Vecht"/>
    <x v="1"/>
    <n v="5422597.5099999998"/>
    <x v="1"/>
  </r>
  <r>
    <n v="3080"/>
    <n v="3080"/>
    <s v="3080-EAG-1"/>
    <s v="Sportcombinatie Muiden, Sportcombinatie Muiden"/>
    <n v="23847.18"/>
    <s v="Vaststellingsstatus: Vastgesteld"/>
    <s v="KRW Overig water"/>
    <s v="Gooise Meren"/>
    <x v="0"/>
    <n v="23847.17"/>
    <x v="1"/>
  </r>
  <r>
    <e v="#N/A"/>
    <n v="3100"/>
    <s v="3100-EAG-1"/>
    <s v="Naardermeer, Binnezij/Spookgat"/>
    <n v="995677.22"/>
    <s v="Vaststellingsstatus: Vastgesteld"/>
    <s v="KRW Waterlichaam"/>
    <s v="Gooise Meren"/>
    <x v="0"/>
    <n v="995552.35"/>
    <x v="18"/>
  </r>
  <r>
    <e v="#N/A"/>
    <n v="3100"/>
    <s v="3100-EAG-1"/>
    <s v="Naardermeer, Binnezij/Spookgat"/>
    <n v="995677.22"/>
    <s v="Vaststellingsstatus: Vastgesteld"/>
    <s v="KRW Waterlichaam"/>
    <s v="Weesp"/>
    <x v="0"/>
    <n v="124.88"/>
    <x v="18"/>
  </r>
  <r>
    <s v="3100-EAG-10"/>
    <n v="3100"/>
    <s v="3100-EAG-10"/>
    <s v="Naardermeer, Meerlanden"/>
    <n v="349019.15"/>
    <s v="Vaststellingsstatus: Vastgesteld"/>
    <s v="KRW Overig water"/>
    <s v="Gooise Meren"/>
    <x v="0"/>
    <n v="349019.15"/>
    <x v="1"/>
  </r>
  <r>
    <e v="#N/A"/>
    <n v="3100"/>
    <s v="3100-EAG-2"/>
    <s v="Naardermeer, Groote Meer Noord"/>
    <n v="1281755.5900000001"/>
    <s v="Vaststellingsstatus: Vastgesteld"/>
    <s v="KRW Waterlichaam"/>
    <s v="Gooise Meren"/>
    <x v="0"/>
    <n v="1281755.6000000001"/>
    <x v="18"/>
  </r>
  <r>
    <e v="#N/A"/>
    <n v="3100"/>
    <s v="3100-EAG-3"/>
    <s v="Naardermeer, Groote Meer ZO"/>
    <n v="1355738.07"/>
    <s v="Vaststellingsstatus: Vastgesteld"/>
    <s v="KRW Waterlichaam"/>
    <s v="Gooise Meren"/>
    <x v="0"/>
    <n v="1355738.07"/>
    <x v="18"/>
  </r>
  <r>
    <e v="#N/A"/>
    <n v="3100"/>
    <s v="3100-EAG-4"/>
    <s v="Naardermeer, Veertigmorgen"/>
    <n v="1148255.72"/>
    <s v="Vaststellingsstatus: Begrenzing gewijzigd, met 3110-EAG-1"/>
    <s v="KRW Waterlichaam"/>
    <s v="Gooise Meren"/>
    <x v="0"/>
    <n v="1148152.46"/>
    <x v="18"/>
  </r>
  <r>
    <e v="#N/A"/>
    <n v="3100"/>
    <s v="3100-EAG-4"/>
    <s v="Naardermeer, Veertigmorgen"/>
    <n v="1148255.72"/>
    <s v="Vaststellingsstatus: Begrenzing gewijzigd, met 3110-EAG-1"/>
    <s v="KRW Waterlichaam"/>
    <s v="Weesp"/>
    <x v="0"/>
    <n v="103.26"/>
    <x v="18"/>
  </r>
  <r>
    <e v="#N/A"/>
    <n v="3100"/>
    <s v="3100-EAG-5"/>
    <s v="Naardermeer, Wijde- of Bovenste Blik"/>
    <n v="1199241.9099999999"/>
    <s v="Vaststellingsstatus: Begrenzing gewijzigd, met 3110-EAG-1"/>
    <s v="KRW Waterlichaam"/>
    <s v="Gooise Meren"/>
    <x v="0"/>
    <n v="1199241.8999999999"/>
    <x v="18"/>
  </r>
  <r>
    <e v="#N/A"/>
    <n v="3100"/>
    <s v="3100-EAG-9"/>
    <s v="Naardermeer, Kwelgebied noord"/>
    <n v="123686.76"/>
    <s v="Vaststellingsstatus: Begrenzing gewijzigd, ook GAF, nabij Stadzicht"/>
    <s v="KRW Waterlichaam"/>
    <s v="Gooise Meren"/>
    <x v="0"/>
    <n v="123686.76"/>
    <x v="18"/>
  </r>
  <r>
    <s v="3100-EAG-10"/>
    <n v="3110"/>
    <s v="3110-EAG-1"/>
    <s v="Nieuwe Keverdijksche Polder en Hilversumse Bovenmeent, Meerlanden, Landbouw ZO"/>
    <n v="1594509.99"/>
    <s v="Vaststellingsstatus: Begrenzing gewijzigd, met 3100-EAG-5 en 3100-EAG-4"/>
    <s v="KRW Overig water"/>
    <s v="Gooise Meren"/>
    <x v="0"/>
    <n v="177552.37"/>
    <x v="1"/>
  </r>
  <r>
    <s v="3100-EAG-10"/>
    <n v="3110"/>
    <s v="3110-EAG-1"/>
    <s v="Nieuwe Keverdijksche Polder en Hilversumse Bovenmeent, Meerlanden, Landbouw ZO"/>
    <n v="1594509.99"/>
    <s v="Vaststellingsstatus: Begrenzing gewijzigd, met 3100-EAG-5 en 3100-EAG-4"/>
    <s v="KRW Overig water"/>
    <s v="Hilversum"/>
    <x v="0"/>
    <n v="1414806.19"/>
    <x v="1"/>
  </r>
  <r>
    <s v="3100-EAG-10"/>
    <n v="3110"/>
    <s v="3110-EAG-1"/>
    <s v="Nieuwe Keverdijksche Polder en Hilversumse Bovenmeent, Meerlanden, Landbouw ZO"/>
    <n v="1594509.99"/>
    <s v="Vaststellingsstatus: Begrenzing gewijzigd, met 3100-EAG-5 en 3100-EAG-4"/>
    <s v="KRW Overig water"/>
    <s v="Weesp"/>
    <x v="0"/>
    <n v="2151.4499999999998"/>
    <x v="1"/>
  </r>
  <r>
    <s v="3110-EAG-1, 3110-EAG-2, 3110-EAG-3, 3110-EAG-5"/>
    <n v="3110"/>
    <s v="3110-EAG-2"/>
    <s v="Nieuwe Keverdijksche Polder en Hilversumse Bovenmeent, Hilversumse Bovenmeent"/>
    <n v="871799.47"/>
    <s v="Vaststellingsstatus: Vastgesteld"/>
    <s v="KRW Overig water"/>
    <s v="Gooise Meren"/>
    <x v="0"/>
    <n v="7453.37"/>
    <x v="1"/>
  </r>
  <r>
    <s v="3110-EAG-1, 3110-EAG-2, 3110-EAG-3, 3110-EAG-5"/>
    <n v="3110"/>
    <s v="3110-EAG-2"/>
    <s v="Nieuwe Keverdijksche Polder en Hilversumse Bovenmeent, Hilversumse Bovenmeent"/>
    <n v="871799.47"/>
    <s v="Vaststellingsstatus: Vastgesteld"/>
    <s v="KRW Overig water"/>
    <s v="Hilversum"/>
    <x v="0"/>
    <n v="1326.67"/>
    <x v="1"/>
  </r>
  <r>
    <s v="3110-EAG-1, 3110-EAG-2, 3110-EAG-3, 3110-EAG-5"/>
    <n v="3110"/>
    <s v="3110-EAG-2"/>
    <s v="Nieuwe Keverdijksche Polder en Hilversumse Bovenmeent, Hilversumse Bovenmeent"/>
    <n v="871799.47"/>
    <s v="Vaststellingsstatus: Vastgesteld"/>
    <s v="KRW Overig water"/>
    <s v="Weesp"/>
    <x v="0"/>
    <n v="863019.43"/>
    <x v="1"/>
  </r>
  <r>
    <s v="3110-EAG-1, 3110-EAG-2, 3110-EAG-3, 3110-EAG-5"/>
    <n v="3110"/>
    <s v="3110-EAG-3"/>
    <s v="Nieuwe Keverdijksche Polder en Hilversumse Bovenmeent, Nog opknippen in  EAG's"/>
    <n v="980301.22"/>
    <s v="Vaststellingsstatus: Vastgesteld"/>
    <s v="KRW Overig water"/>
    <s v="Gooise Meren"/>
    <x v="0"/>
    <n v="42659.42"/>
    <x v="1"/>
  </r>
  <r>
    <s v="3110-EAG-1, 3110-EAG-2, 3110-EAG-3, 3110-EAG-5"/>
    <n v="3110"/>
    <s v="3110-EAG-3"/>
    <s v="Nieuwe Keverdijksche Polder en Hilversumse Bovenmeent, Nog opknippen in  EAG's"/>
    <n v="980301.22"/>
    <s v="Vaststellingsstatus: Vastgesteld"/>
    <s v="KRW Overig water"/>
    <s v="Weesp"/>
    <x v="0"/>
    <n v="937641.79"/>
    <x v="1"/>
  </r>
  <r>
    <s v="3110-EAG-4"/>
    <n v="3110"/>
    <s v="3110-EAG-4"/>
    <s v="Nieuwe Keverdijksche Polder en Hilversumse Bovenmeent, Aalscholverkolonie"/>
    <n v="457841.53"/>
    <s v="Vaststellingsstatus: Vastgesteld"/>
    <s v="KRW Overig water"/>
    <s v="Gooise Meren"/>
    <x v="0"/>
    <n v="432291.64"/>
    <x v="1"/>
  </r>
  <r>
    <s v="3110-EAG-4"/>
    <n v="3110"/>
    <s v="3110-EAG-4"/>
    <s v="Nieuwe Keverdijksche Polder en Hilversumse Bovenmeent, Aalscholverkolonie"/>
    <n v="457841.53"/>
    <s v="Vaststellingsstatus: Vastgesteld"/>
    <s v="KRW Overig water"/>
    <s v="Weesp"/>
    <x v="0"/>
    <n v="25549.88"/>
    <x v="1"/>
  </r>
  <r>
    <s v="3110-EAG-4"/>
    <n v="3110"/>
    <s v="3110-EAG-5"/>
    <s v="Nieuwe Keverdijksche Polder en Hilversumse Bovenmeent, Nog opknippen in  EAG's"/>
    <n v="6328838.96"/>
    <s v="Vaststellingsstatus: Vastgesteld"/>
    <s v="KRW Overig water"/>
    <s v="Gooise Meren"/>
    <x v="0"/>
    <n v="110537.03"/>
    <x v="1"/>
  </r>
  <r>
    <s v="3110-EAG-4"/>
    <n v="3110"/>
    <s v="3110-EAG-5"/>
    <s v="Nieuwe Keverdijksche Polder en Hilversumse Bovenmeent, Nog opknippen in  EAG's"/>
    <n v="6328838.96"/>
    <s v="Vaststellingsstatus: Vastgesteld"/>
    <s v="KRW Overig water"/>
    <s v="Weesp"/>
    <x v="0"/>
    <n v="6218301.9400000004"/>
    <x v="1"/>
  </r>
  <r>
    <e v="#N/A"/>
    <n v="3200"/>
    <s v="3200-EAG-1"/>
    <s v="Spiegelpolder, Spiegel- en Blijkpolderplas"/>
    <n v="3213868.48"/>
    <s v="Vaststellingsstatus: Vastgesteld"/>
    <s v="KRW Waterlichaam"/>
    <s v="Weesp"/>
    <x v="0"/>
    <n v="1073.49"/>
    <x v="19"/>
  </r>
  <r>
    <e v="#N/A"/>
    <n v="3200"/>
    <s v="3200-EAG-1"/>
    <s v="Spiegelpolder, Spiegel- en Blijkpolderplas"/>
    <n v="3213868.48"/>
    <s v="Vaststellingsstatus: Vastgesteld"/>
    <s v="KRW Waterlichaam"/>
    <s v="Wijdemeren"/>
    <x v="0"/>
    <n v="3212795"/>
    <x v="19"/>
  </r>
  <r>
    <s v="3200-EAG-2"/>
    <n v="3200"/>
    <s v="3200-EAG-2"/>
    <s v="Spiegelpolder, Spiegelweg"/>
    <n v="586541.31999999995"/>
    <s v="Vaststellingsstatus: Vastgesteld"/>
    <s v="KRW Overig water"/>
    <s v="Wijdemeren"/>
    <x v="0"/>
    <n v="586541.31999999995"/>
    <x v="1"/>
  </r>
  <r>
    <e v="#N/A"/>
    <n v="3201"/>
    <s v="3201-EAG-1"/>
    <s v="Stichtsch Ankeveensche Polder, Ankeveensche Plassen SAP noord"/>
    <n v="2017838.94"/>
    <s v="Vaststellingsstatus: Vastgesteld"/>
    <s v="KRW Waterlichaam"/>
    <s v="Wijdemeren"/>
    <x v="0"/>
    <n v="2017838.94"/>
    <x v="20"/>
  </r>
  <r>
    <e v="#N/A"/>
    <n v="3201"/>
    <s v="3201-EAG-2"/>
    <s v="Stichtsch Ankeveensche Polder, Ankeveensche Plassen SAP zuid"/>
    <n v="543641.63"/>
    <s v="Vaststellingsstatus: Vastgesteld"/>
    <s v="KRW Waterlichaam"/>
    <s v="Wijdemeren"/>
    <x v="0"/>
    <n v="543641.63"/>
    <x v="20"/>
  </r>
  <r>
    <s v="3201-EAG-3"/>
    <n v="3201"/>
    <s v="3201-EAG-3"/>
    <s v="Stichtsch Ankeveensche Polder, Stichtsch Ankeveensche Polder oost"/>
    <n v="2371152.02"/>
    <s v="Vaststellingsstatus: Vastgesteld"/>
    <s v="KRW Overig water"/>
    <s v="Wijdemeren"/>
    <x v="0"/>
    <n v="2371152.02"/>
    <x v="1"/>
  </r>
  <r>
    <e v="#N/A"/>
    <n v="3210"/>
    <s v="3210-EAG-1"/>
    <s v="Horn- en Kuyerpolder, bemalen gebied"/>
    <n v="1296596.27"/>
    <s v="Vaststellingsstatus: Toegevoegd"/>
    <s v="KRW Overig water"/>
    <s v="Wijdemeren"/>
    <x v="0"/>
    <n v="1296596.26"/>
    <x v="1"/>
  </r>
  <r>
    <e v="#N/A"/>
    <n v="3210"/>
    <s v="3210-EAG-2"/>
    <s v="Horn- en Kuyerpolder, gestuwde gebieden"/>
    <n v="441390.14"/>
    <s v="Vaststellingsstatus: Toegevoegd"/>
    <s v="KRW Overig water"/>
    <s v="Wijdemeren"/>
    <x v="0"/>
    <n v="441390.14"/>
    <x v="1"/>
  </r>
  <r>
    <e v="#N/A"/>
    <n v="3210"/>
    <s v="3210-EAG-3"/>
    <s v="Horn- en Kuyerpolder, Stedelijk gebied Nederhorst Den Berg"/>
    <n v="752311.88"/>
    <s v="Vaststellingsstatus: Toegevoegd"/>
    <s v="KRW Overig water"/>
    <s v="Wijdemeren"/>
    <x v="0"/>
    <n v="752311.91"/>
    <x v="1"/>
  </r>
  <r>
    <s v="3210-EAG-3"/>
    <n v="3220"/>
    <s v="3220-EAG-1"/>
    <s v="Horstermeerpolder en Meeruiterdijksche Polder, Korremof"/>
    <n v="841012.94"/>
    <s v="Vaststellingsstatus: Vastgesteld"/>
    <s v="KRW Overig water"/>
    <s v="Wijdemeren"/>
    <x v="0"/>
    <n v="841012.93"/>
    <x v="1"/>
  </r>
  <r>
    <s v="3220-EAG-1, 3220-EAG-2, 3220-EAG-3, 3220-EAG-4, 3220-EAG-6"/>
    <n v="3220"/>
    <s v="3220-EAG-2"/>
    <s v="Horstermeerpolder en Meeruiterdijksche Polder, polder"/>
    <n v="4557583.41"/>
    <s v="Vaststellingsstatus: Vastgesteld"/>
    <s v="KRW Overig water"/>
    <s v="Wijdemeren"/>
    <x v="0"/>
    <n v="4557583.41"/>
    <x v="1"/>
  </r>
  <r>
    <s v="3220-EAG-1, 3220-EAG-2, 3220-EAG-3, 3220-EAG-4, 3220-EAG-6"/>
    <n v="3220"/>
    <s v="3220-EAG-3"/>
    <s v="Horstermeerpolder en Meeruiterdijksche Polder, Anko zuid"/>
    <n v="1564490.08"/>
    <s v="Vaststellingsstatus: Vastgesteld"/>
    <s v="KRW Overig water"/>
    <s v="Wijdemeren"/>
    <x v="0"/>
    <n v="1564490.09"/>
    <x v="1"/>
  </r>
  <r>
    <s v="3220-EAG-1, 3220-EAG-2, 3220-EAG-3, 3220-EAG-4, 3220-EAG-6"/>
    <n v="3220"/>
    <s v="3220-EAG-4"/>
    <s v="Horstermeerpolder en Meeruiterdijksche Polder, Meeruiterdijksche Polder zuid"/>
    <n v="765434.34"/>
    <s v="Vaststellingsstatus: Vastgesteld"/>
    <s v="KRW Overig water"/>
    <s v="Wijdemeren"/>
    <x v="0"/>
    <n v="765434.34"/>
    <x v="1"/>
  </r>
  <r>
    <s v="3220-EAG-5"/>
    <n v="3220"/>
    <s v="3220-EAG-5"/>
    <s v="Horstermeerpolder en Meeruiterdijksche Polder, Meeruiterdijksche Polder noord"/>
    <n v="190569.39"/>
    <s v="Vaststellingsstatus: Vastgesteld"/>
    <s v="KRW Overig water"/>
    <s v="Wijdemeren"/>
    <x v="0"/>
    <n v="190569.41"/>
    <x v="1"/>
  </r>
  <r>
    <s v="3220-EAG-5"/>
    <n v="3220"/>
    <s v="3220-EAG-6"/>
    <s v="Horstermeerpolder en Meeruiterdijksche Polder, Spiegelpolder zuid"/>
    <n v="223244.17"/>
    <s v="Vaststellingsstatus: Vastgesteld"/>
    <s v="KRW Overig water"/>
    <s v="Wijdemeren"/>
    <x v="0"/>
    <n v="223244.18"/>
    <x v="1"/>
  </r>
  <r>
    <e v="#N/A"/>
    <n v="3230"/>
    <s v="3230-EAG-1"/>
    <s v="Polder Kortenhoef, Het Hol/Suikerpot"/>
    <n v="2636996.7400000002"/>
    <s v="Vaststellingsstatus: Vastgesteld"/>
    <s v="KRW Waterlichaam"/>
    <s v="Hilversum"/>
    <x v="0"/>
    <n v="697.37"/>
    <x v="21"/>
  </r>
  <r>
    <e v="#N/A"/>
    <n v="3230"/>
    <s v="3230-EAG-1"/>
    <s v="Polder Kortenhoef, Het Hol/Suikerpot"/>
    <n v="2636996.7400000002"/>
    <s v="Vaststellingsstatus: Vastgesteld"/>
    <s v="KRW Waterlichaam"/>
    <s v="Wijdemeren"/>
    <x v="0"/>
    <n v="2636299.38"/>
    <x v="21"/>
  </r>
  <r>
    <e v="#N/A"/>
    <n v="3230"/>
    <s v="3230-EAG-2"/>
    <s v="Polder Kortenhoef, Wijde Blik"/>
    <n v="4015325.13"/>
    <s v="Vaststellingsstatus: Vastgesteld"/>
    <s v="KRW Waterlichaam"/>
    <s v="Stichtse Vecht"/>
    <x v="1"/>
    <n v="374374.26"/>
    <x v="22"/>
  </r>
  <r>
    <e v="#N/A"/>
    <n v="3230"/>
    <s v="3230-EAG-2"/>
    <s v="Polder Kortenhoef, Wijde Blik"/>
    <n v="4015325.13"/>
    <s v="Vaststellingsstatus: Vastgesteld"/>
    <s v="KRW Waterlichaam"/>
    <s v="Wijdemeren"/>
    <x v="0"/>
    <n v="3640950.9"/>
    <x v="22"/>
  </r>
  <r>
    <e v="#N/A"/>
    <n v="3230"/>
    <s v="3230-EAG-3"/>
    <s v="Polder Kortenhoef, Wijde Gat"/>
    <n v="3353056.97"/>
    <s v="Vaststellingsstatus: Vastgesteld"/>
    <s v="KRW Waterlichaam"/>
    <s v="Wijdemeren"/>
    <x v="0"/>
    <n v="3353056.97"/>
    <x v="23"/>
  </r>
  <r>
    <s v="3230-EAG-4"/>
    <n v="3230"/>
    <s v="3230-EAG-4"/>
    <s v="Polder Kortenhoef, Kortenhoef"/>
    <n v="2799563.67"/>
    <s v="Vaststellingsstatus: Vastgesteld"/>
    <s v="KRW Overig water"/>
    <s v="Wijdemeren"/>
    <x v="0"/>
    <n v="2799563.64"/>
    <x v="1"/>
  </r>
  <r>
    <e v="#N/A"/>
    <n v="3230"/>
    <s v="3230-EAG-5"/>
    <s v="Polder Kortenhoef, Hilversumsch Kanaal plas/dras"/>
    <n v="909771.11"/>
    <s v="Vaststellingsstatus: Vastgesteld"/>
    <s v="KRW Waterlichaam"/>
    <s v="Wijdemeren"/>
    <x v="0"/>
    <n v="909771.11"/>
    <x v="24"/>
  </r>
  <r>
    <e v="#N/A"/>
    <n v="3230"/>
    <s v="3230-EAG-6"/>
    <s v="Polder Kortenhoef, Hilversumsch Kanaal"/>
    <n v="3560635.82"/>
    <s v="Vaststellingsstatus: Begrenzing gewijzigd met 4250-EAG-1"/>
    <s v="KRW Waterlichaam"/>
    <s v="Hilversum"/>
    <x v="0"/>
    <n v="2686535.95"/>
    <x v="24"/>
  </r>
  <r>
    <e v="#N/A"/>
    <n v="3230"/>
    <s v="3230-EAG-6"/>
    <s v="Polder Kortenhoef, Hilversumsch Kanaal"/>
    <n v="3560635.82"/>
    <s v="Vaststellingsstatus: Begrenzing gewijzigd met 4250-EAG-1"/>
    <s v="KRW Waterlichaam"/>
    <s v="Stichtse Vecht"/>
    <x v="1"/>
    <n v="1374.36"/>
    <x v="24"/>
  </r>
  <r>
    <e v="#N/A"/>
    <n v="3230"/>
    <s v="3230-EAG-6"/>
    <s v="Polder Kortenhoef, Hilversumsch Kanaal"/>
    <n v="3560635.82"/>
    <s v="Vaststellingsstatus: Begrenzing gewijzigd met 4250-EAG-1"/>
    <s v="KRW Waterlichaam"/>
    <s v="Wijdemeren"/>
    <x v="0"/>
    <n v="872725.47"/>
    <x v="24"/>
  </r>
  <r>
    <n v="3240"/>
    <n v="3240"/>
    <s v="3240-EAG-1"/>
    <s v="Polder Dorssewaard, Polder Dorssewaard"/>
    <n v="1293694.96"/>
    <s v="Vaststellingsstatus: Vastgesteld"/>
    <s v="KRW Overig water"/>
    <s v="Stichtse Vecht"/>
    <x v="1"/>
    <n v="1280429.18"/>
    <x v="1"/>
  </r>
  <r>
    <n v="3240"/>
    <n v="3240"/>
    <s v="3240-EAG-1"/>
    <s v="Polder Dorssewaard, Polder Dorssewaard"/>
    <n v="1293694.96"/>
    <s v="Vaststellingsstatus: Vastgesteld"/>
    <s v="KRW Overig water"/>
    <s v="Wijdemeren"/>
    <x v="0"/>
    <n v="13265.77"/>
    <x v="1"/>
  </r>
  <r>
    <n v="3250"/>
    <n v="3250"/>
    <s v="3250-EAG-1"/>
    <s v="Vreeland (oost), Vreeland (oost)"/>
    <n v="109228.55"/>
    <s v="Vaststellingsstatus: Vastgesteld"/>
    <s v="KRW Overig water"/>
    <s v="Stichtse Vecht"/>
    <x v="1"/>
    <n v="109228.55"/>
    <x v="1"/>
  </r>
  <r>
    <n v="3260"/>
    <n v="3260"/>
    <s v="3260-EAG-1"/>
    <s v="Blijkpolder, Blijkpolder"/>
    <n v="448192.93"/>
    <s v="Vaststellingsstatus: Vastgesteld"/>
    <s v="KRW Overig water"/>
    <s v="Wijdemeren"/>
    <x v="0"/>
    <n v="448192.94"/>
    <x v="1"/>
  </r>
  <r>
    <e v="#N/A"/>
    <n v="3300"/>
    <s v="3300-EAG-1"/>
    <s v="Muyeveld, Loosdrechtsche Plassen"/>
    <n v="11241307.02"/>
    <s v="Vaststellingsstatus: Vastgesteld"/>
    <s v="KRW Waterlichaam"/>
    <s v="Stichtse Vecht"/>
    <x v="1"/>
    <n v="27245.17"/>
    <x v="25"/>
  </r>
  <r>
    <e v="#N/A"/>
    <n v="3300"/>
    <s v="3300-EAG-1"/>
    <s v="Muyeveld, Loosdrechtsche Plassen"/>
    <n v="11241307.02"/>
    <s v="Vaststellingsstatus: Vastgesteld"/>
    <s v="KRW Waterlichaam"/>
    <s v="Wijdemeren"/>
    <x v="0"/>
    <n v="11214061.859999999"/>
    <x v="25"/>
  </r>
  <r>
    <e v="#N/A"/>
    <n v="3300"/>
    <s v="3300-EAG-13"/>
    <s v="Muyeveld, Weersloot oost"/>
    <n v="2362741.25"/>
    <s v="Vaststellingsstatus: 3300-EAG-10 opgeknipt in 13 en 14"/>
    <s v="KRW Waterlichaam"/>
    <s v="De Bilt"/>
    <x v="1"/>
    <n v="44062.55"/>
    <x v="26"/>
  </r>
  <r>
    <e v="#N/A"/>
    <n v="3300"/>
    <s v="3300-EAG-13"/>
    <s v="Muyeveld, Weersloot oost"/>
    <n v="2362741.25"/>
    <s v="Vaststellingsstatus: 3300-EAG-10 opgeknipt in 13 en 14"/>
    <s v="KRW Waterlichaam"/>
    <s v="Hilversum"/>
    <x v="0"/>
    <n v="324283.8"/>
    <x v="26"/>
  </r>
  <r>
    <e v="#N/A"/>
    <n v="3300"/>
    <s v="3300-EAG-13"/>
    <s v="Muyeveld, Weersloot oost"/>
    <n v="2362741.25"/>
    <s v="Vaststellingsstatus: 3300-EAG-10 opgeknipt in 13 en 14"/>
    <s v="KRW Waterlichaam"/>
    <s v="Stichtse Vecht"/>
    <x v="1"/>
    <n v="19293.509999999998"/>
    <x v="26"/>
  </r>
  <r>
    <e v="#N/A"/>
    <n v="3300"/>
    <s v="3300-EAG-13"/>
    <s v="Muyeveld, Weersloot oost"/>
    <n v="2362741.25"/>
    <s v="Vaststellingsstatus: 3300-EAG-10 opgeknipt in 13 en 14"/>
    <s v="KRW Waterlichaam"/>
    <s v="Wijdemeren"/>
    <x v="0"/>
    <n v="1975101.35"/>
    <x v="26"/>
  </r>
  <r>
    <e v="#N/A"/>
    <n v="3300"/>
    <s v="3300-EAG-14"/>
    <s v="Muyeveld, Weersloot west"/>
    <n v="399145.17"/>
    <s v="Vaststellingsstatus: 3300-EAG-10 opgeknipt in 13 en 14"/>
    <s v="KRW Waterlichaam"/>
    <s v="Wijdemeren"/>
    <x v="0"/>
    <n v="399145.17"/>
    <x v="26"/>
  </r>
  <r>
    <e v="#N/A"/>
    <n v="3300"/>
    <s v="3300-EAG-15"/>
    <s v="Muyeveld, Oostelijke Drecht noord"/>
    <n v="3207634.15"/>
    <s v="Vaststellingsstatus: 3300-EAG-11 opgeknipt in 15 en 16"/>
    <s v="KRW Waterlichaam"/>
    <s v="Wijdemeren"/>
    <x v="0"/>
    <n v="3207634.15"/>
    <x v="26"/>
  </r>
  <r>
    <e v="#N/A"/>
    <n v="3300"/>
    <s v="3300-EAG-16"/>
    <s v="Muyeveld, Oostelijke Drecht zuid"/>
    <n v="1267780.7"/>
    <s v="Vaststellingsstatus: 3300-EAG-11 opgeknipt in 15 en 16"/>
    <s v="KRW Waterlichaam"/>
    <s v="De Bilt"/>
    <x v="1"/>
    <n v="3621.71"/>
    <x v="26"/>
  </r>
  <r>
    <e v="#N/A"/>
    <n v="3300"/>
    <s v="3300-EAG-16"/>
    <s v="Muyeveld, Oostelijke Drecht zuid"/>
    <n v="1267780.7"/>
    <s v="Vaststellingsstatus: 3300-EAG-11 opgeknipt in 15 en 16"/>
    <s v="KRW Waterlichaam"/>
    <s v="Hilversum"/>
    <x v="0"/>
    <n v="688529.35"/>
    <x v="26"/>
  </r>
  <r>
    <e v="#N/A"/>
    <n v="3300"/>
    <s v="3300-EAG-16"/>
    <s v="Muyeveld, Oostelijke Drecht zuid"/>
    <n v="1267780.7"/>
    <s v="Vaststellingsstatus: 3300-EAG-11 opgeknipt in 15 en 16"/>
    <s v="KRW Waterlichaam"/>
    <s v="Wijdemeren"/>
    <x v="0"/>
    <n v="575629.67000000004"/>
    <x v="26"/>
  </r>
  <r>
    <s v="3230-EAG-4"/>
    <n v="3300"/>
    <s v="3300-EAG-17"/>
    <s v="Muyeveld, De Ster noord"/>
    <n v="4230827.71"/>
    <s v="Vaststellingsstatus: Grensaanpassing met 3300-EAG-9"/>
    <s v="KRW Overig water"/>
    <s v="Hilversum"/>
    <x v="0"/>
    <n v="4760.59"/>
    <x v="1"/>
  </r>
  <r>
    <s v="3230-EAG-4"/>
    <n v="3300"/>
    <s v="3300-EAG-17"/>
    <s v="Muyeveld, De Ster noord"/>
    <n v="4230827.71"/>
    <s v="Vaststellingsstatus: Grensaanpassing met 3300-EAG-9"/>
    <s v="KRW Overig water"/>
    <s v="Wijdemeren"/>
    <x v="0"/>
    <n v="4226067.13"/>
    <x v="1"/>
  </r>
  <r>
    <s v="3300-EAG-17, 3300-EAG-18"/>
    <n v="3300"/>
    <s v="3300-EAG-18"/>
    <s v="Muyeveld, De Ster zuid"/>
    <n v="2238971.83"/>
    <s v="Vaststellingsstatus: 3300-EAG-12 opgeknipt in 17 en 18"/>
    <s v="KRW Overig water"/>
    <s v="De Bilt"/>
    <x v="1"/>
    <n v="28693.45"/>
    <x v="1"/>
  </r>
  <r>
    <s v="3300-EAG-17, 3300-EAG-18"/>
    <n v="3300"/>
    <s v="3300-EAG-18"/>
    <s v="Muyeveld, De Ster zuid"/>
    <n v="2238971.83"/>
    <s v="Vaststellingsstatus: 3300-EAG-12 opgeknipt in 17 en 18"/>
    <s v="KRW Overig water"/>
    <s v="Hilversum"/>
    <x v="0"/>
    <n v="2205750.92"/>
    <x v="1"/>
  </r>
  <r>
    <s v="3300-EAG-17, 3300-EAG-18"/>
    <n v="3300"/>
    <s v="3300-EAG-18"/>
    <s v="Muyeveld, De Ster zuid"/>
    <n v="2238971.83"/>
    <s v="Vaststellingsstatus: 3300-EAG-12 opgeknipt in 17 en 18"/>
    <s v="KRW Overig water"/>
    <s v="Wijdemeren"/>
    <x v="0"/>
    <n v="4527.46"/>
    <x v="1"/>
  </r>
  <r>
    <e v="#N/A"/>
    <n v="3300"/>
    <s v="3300-EAG-2"/>
    <s v="Muyeveld, Nieuwe Polderplas"/>
    <n v="265268.34999999998"/>
    <s v="Vaststellingsstatus: Vastgesteld"/>
    <s v="KRW Waterlichaam"/>
    <s v="Wijdemeren"/>
    <x v="0"/>
    <n v="265268.34999999998"/>
    <x v="25"/>
  </r>
  <r>
    <e v="#N/A"/>
    <n v="3300"/>
    <s v="3300-EAG-3"/>
    <s v="Muyeveld, Kievitsbuurt noord"/>
    <n v="1664885.65"/>
    <s v="Vaststellingsstatus: Vastgesteld"/>
    <s v="KRW Waterlichaam"/>
    <s v="Stichtse Vecht"/>
    <x v="1"/>
    <n v="1646458.23"/>
    <x v="27"/>
  </r>
  <r>
    <e v="#N/A"/>
    <n v="3300"/>
    <s v="3300-EAG-3"/>
    <s v="Muyeveld, Kievitsbuurt noord"/>
    <n v="1664885.65"/>
    <s v="Vaststellingsstatus: Vastgesteld"/>
    <s v="KRW Waterlichaam"/>
    <s v="Wijdemeren"/>
    <x v="0"/>
    <n v="18427.43"/>
    <x v="27"/>
  </r>
  <r>
    <e v="#N/A"/>
    <n v="3300"/>
    <s v="3300-EAG-4"/>
    <s v="Muyeveld, Kievitsbuurt zuid"/>
    <n v="1121825"/>
    <s v="Vaststellingsstatus: Vastgesteld"/>
    <s v="KRW Waterlichaam"/>
    <s v="Stichtse Vecht"/>
    <x v="1"/>
    <n v="1110273.45"/>
    <x v="27"/>
  </r>
  <r>
    <e v="#N/A"/>
    <n v="3300"/>
    <s v="3300-EAG-4"/>
    <s v="Muyeveld, Kievitsbuurt zuid"/>
    <n v="1121825"/>
    <s v="Vaststellingsstatus: Vastgesteld"/>
    <s v="KRW Waterlichaam"/>
    <s v="Wijdemeren"/>
    <x v="0"/>
    <n v="11551.55"/>
    <x v="27"/>
  </r>
  <r>
    <e v="#N/A"/>
    <n v="3300"/>
    <s v="3300-EAG-5"/>
    <s v="Muyeveld, Breukeleveensche of Stille Plas"/>
    <n v="2476608.36"/>
    <s v="Vaststellingsstatus: Vastgesteld"/>
    <s v="KRW Waterlichaam"/>
    <s v="Stichtse Vecht"/>
    <x v="1"/>
    <n v="21642.11"/>
    <x v="28"/>
  </r>
  <r>
    <e v="#N/A"/>
    <n v="3300"/>
    <s v="3300-EAG-5"/>
    <s v="Muyeveld, Breukeleveensche of Stille Plas"/>
    <n v="2476608.36"/>
    <s v="Vaststellingsstatus: Vastgesteld"/>
    <s v="KRW Waterlichaam"/>
    <s v="Wijdemeren"/>
    <x v="0"/>
    <n v="2454966.25"/>
    <x v="28"/>
  </r>
  <r>
    <e v="#N/A"/>
    <n v="3300"/>
    <s v="3300-EAG-6"/>
    <s v="Muyeveld, Tienhovensche Plassen noord"/>
    <n v="388056.84"/>
    <s v="Vaststellingsstatus: Vastgesteld"/>
    <s v="KRW Waterlichaam"/>
    <s v="Stichtse Vecht"/>
    <x v="1"/>
    <n v="388056.84"/>
    <x v="29"/>
  </r>
  <r>
    <e v="#N/A"/>
    <n v="3300"/>
    <s v="3300-EAG-7"/>
    <s v="Muyeveld, Tienhovensche Plassen zuid"/>
    <n v="513495.92"/>
    <s v="Vaststellingsstatus: Vastgesteld"/>
    <s v="KRW Waterlichaam"/>
    <s v="Stichtse Vecht"/>
    <x v="1"/>
    <n v="513495.91"/>
    <x v="29"/>
  </r>
  <r>
    <e v="#N/A"/>
    <n v="3300"/>
    <s v="3300-EAG-8"/>
    <s v="Muyeveld, Vuntus"/>
    <n v="1445317.92"/>
    <s v="Vaststellingsstatus: Vastgesteld"/>
    <s v="KRW Waterlichaam"/>
    <s v="Wijdemeren"/>
    <x v="0"/>
    <n v="1445317.92"/>
    <x v="30"/>
  </r>
  <r>
    <e v="#N/A"/>
    <n v="3300"/>
    <s v="3300-EAG-9"/>
    <s v="Muyeveld, Kromme Rade"/>
    <n v="1753623.75"/>
    <s v="Vaststellingsstatus: Grensaanpassing met 3300-EAG-17"/>
    <s v="KRW Waterlichaam"/>
    <s v="Hilversum"/>
    <x v="0"/>
    <n v="433.85"/>
    <x v="26"/>
  </r>
  <r>
    <e v="#N/A"/>
    <n v="3300"/>
    <s v="3300-EAG-9"/>
    <s v="Muyeveld, Kromme Rade"/>
    <n v="1753623.75"/>
    <s v="Vaststellingsstatus: Grensaanpassing met 3300-EAG-17"/>
    <s v="KRW Waterlichaam"/>
    <s v="Wijdemeren"/>
    <x v="0"/>
    <n v="1753189.9"/>
    <x v="26"/>
  </r>
  <r>
    <s v="3301-EAG-1"/>
    <n v="3301"/>
    <s v="3301-EAG-1"/>
    <s v="Gansenhoef oost, Gansenhoef"/>
    <n v="796078.11"/>
    <s v="Vaststellingsstatus: Vastgesteld"/>
    <s v="KRW Overig water"/>
    <s v="Stichtse Vecht"/>
    <x v="1"/>
    <n v="796078.11"/>
    <x v="1"/>
  </r>
  <r>
    <s v="3301-EAG-2"/>
    <n v="3301"/>
    <s v="3301-EAG-2"/>
    <s v="Gansenhoef oost, Staatsbosbheer"/>
    <n v="28341.64"/>
    <s v="Vaststellingsstatus: Vastgesteld"/>
    <s v="KRW Overig water"/>
    <s v="Stichtse Vecht"/>
    <x v="1"/>
    <n v="28341.64"/>
    <x v="1"/>
  </r>
  <r>
    <e v="#N/A"/>
    <n v="3302"/>
    <s v="3302-EAG-1"/>
    <s v="Oostelijke Binnenpolder van Tienhoven, overig"/>
    <n v="1878272.15"/>
    <s v="Vaststellingsstatus: Vastgesteld"/>
    <s v="KRW Waterlichaam"/>
    <s v="De Bilt"/>
    <x v="1"/>
    <n v="474468.77"/>
    <x v="31"/>
  </r>
  <r>
    <e v="#N/A"/>
    <n v="3302"/>
    <s v="3302-EAG-1"/>
    <s v="Oostelijke Binnenpolder van Tienhoven, overig"/>
    <n v="1878272.15"/>
    <s v="Vaststellingsstatus: Vastgesteld"/>
    <s v="KRW Waterlichaam"/>
    <s v="Stichtse Vecht"/>
    <x v="1"/>
    <n v="1403803.38"/>
    <x v="31"/>
  </r>
  <r>
    <e v="#N/A"/>
    <n v="3302"/>
    <s v="3302-EAG-2"/>
    <s v="Oostelijke Binnenpolder van Tienhoven, petgaten"/>
    <n v="194270.36"/>
    <s v="Vaststellingsstatus: Vastgesteld"/>
    <s v="KRW Waterlichaam"/>
    <s v="De Bilt"/>
    <x v="1"/>
    <n v="28010.95"/>
    <x v="31"/>
  </r>
  <r>
    <e v="#N/A"/>
    <n v="3302"/>
    <s v="3302-EAG-2"/>
    <s v="Oostelijke Binnenpolder van Tienhoven, petgaten"/>
    <n v="194270.36"/>
    <s v="Vaststellingsstatus: Vastgesteld"/>
    <s v="KRW Waterlichaam"/>
    <s v="Stichtse Vecht"/>
    <x v="1"/>
    <n v="166259.41"/>
    <x v="31"/>
  </r>
  <r>
    <n v="3303"/>
    <n v="3303"/>
    <s v="3303-EAG-1"/>
    <s v="Gansenhoef west, Gansenhoef west"/>
    <n v="364412.08"/>
    <s v="Vaststellingsstatus: Vastgesteld"/>
    <s v="KRW Overig water"/>
    <s v="Stichtse Vecht"/>
    <x v="1"/>
    <n v="364412.08"/>
    <x v="1"/>
  </r>
  <r>
    <s v="3310-EAG-1"/>
    <n v="3310"/>
    <s v="3310-EAG-1"/>
    <s v="Loenderveen (GWA), Waterleidingkanaal"/>
    <n v="241341.47"/>
    <s v="Vaststellingsstatus: Vastgesteld"/>
    <s v="KRW Overig water"/>
    <s v="Stichtse Vecht"/>
    <x v="1"/>
    <n v="80936.600000000006"/>
    <x v="1"/>
  </r>
  <r>
    <s v="3310-EAG-1"/>
    <n v="3310"/>
    <s v="3310-EAG-1"/>
    <s v="Loenderveen (GWA), Waterleidingkanaal"/>
    <n v="241341.47"/>
    <s v="Vaststellingsstatus: Vastgesteld"/>
    <s v="KRW Overig water"/>
    <s v="Wijdemeren"/>
    <x v="0"/>
    <n v="160404.87"/>
    <x v="1"/>
  </r>
  <r>
    <e v="#N/A"/>
    <n v="3310"/>
    <s v="3310-EAG-2"/>
    <s v="Loenderveen (GWA), Waterleidingplas"/>
    <n v="1336313.49"/>
    <s v="Vaststellingsstatus: Vastgesteld"/>
    <s v="KRW Waterlichaam"/>
    <s v="Wijdemeren"/>
    <x v="0"/>
    <n v="1336313.49"/>
    <x v="32"/>
  </r>
  <r>
    <n v="3311"/>
    <n v="3311"/>
    <s v="3311-EAG-1"/>
    <s v="Bethunepolder,"/>
    <n v="2528228.75"/>
    <s v="Vaststellingsstatus: Toegevoegd"/>
    <s v="KRW Overig water"/>
    <s v="Stichtse Vecht"/>
    <x v="1"/>
    <n v="2528228.75"/>
    <x v="1"/>
  </r>
  <r>
    <n v="3311"/>
    <n v="3311"/>
    <s v="3311-EAG-10"/>
    <s v="Bethunepolder,"/>
    <n v="63416.07"/>
    <s v="Vaststellingsstatus: Toegevoegd"/>
    <s v="KRW Overig water"/>
    <s v="Stichtse Vecht"/>
    <x v="1"/>
    <n v="63416.07"/>
    <x v="1"/>
  </r>
  <r>
    <n v="3311"/>
    <n v="3311"/>
    <s v="3311-EAG-2"/>
    <s v="Bethunepolder,"/>
    <n v="190450.83"/>
    <s v="Vaststellingsstatus: Toegevoegd"/>
    <s v="KRW Overig water"/>
    <s v="Stichtse Vecht"/>
    <x v="1"/>
    <n v="190450.83"/>
    <x v="1"/>
  </r>
  <r>
    <n v="3311"/>
    <n v="3311"/>
    <s v="3311-EAG-3"/>
    <s v="Bethunepolder,"/>
    <n v="924141.8"/>
    <s v="Vaststellingsstatus: Toegevoegd"/>
    <s v="KRW Overig water"/>
    <s v="Stichtse Vecht"/>
    <x v="1"/>
    <n v="924141.8"/>
    <x v="1"/>
  </r>
  <r>
    <n v="3311"/>
    <n v="3311"/>
    <s v="3311-EAG-4"/>
    <s v="Bethunepolder,"/>
    <n v="119736.12"/>
    <s v="Vaststellingsstatus: Toegevoegd"/>
    <s v="KRW Overig water"/>
    <s v="Stichtse Vecht"/>
    <x v="1"/>
    <n v="119736.12"/>
    <x v="1"/>
  </r>
  <r>
    <n v="3311"/>
    <n v="3311"/>
    <s v="3311-EAG-5"/>
    <s v="Bethunepolder,"/>
    <n v="53585.26"/>
    <s v="Vaststellingsstatus: Toegevoegd"/>
    <s v="KRW Overig water"/>
    <s v="Stichtse Vecht"/>
    <x v="1"/>
    <n v="53585.26"/>
    <x v="1"/>
  </r>
  <r>
    <n v="3311"/>
    <n v="3311"/>
    <s v="3311-EAG-6"/>
    <s v="Bethunepolder,"/>
    <n v="356808.06"/>
    <s v="Vaststellingsstatus: Toegevoegd"/>
    <s v="KRW Overig water"/>
    <s v="Stichtse Vecht"/>
    <x v="1"/>
    <n v="356808.06"/>
    <x v="1"/>
  </r>
  <r>
    <n v="3311"/>
    <n v="3311"/>
    <s v="3311-EAG-7"/>
    <s v="Bethunepolder,"/>
    <n v="375596.49"/>
    <s v="Vaststellingsstatus: Toegevoegd"/>
    <s v="KRW Overig water"/>
    <s v="Stichtse Vecht"/>
    <x v="1"/>
    <n v="375596.49"/>
    <x v="1"/>
  </r>
  <r>
    <n v="3311"/>
    <n v="3311"/>
    <s v="3311-EAG-8"/>
    <s v="Bethunepolder,"/>
    <n v="116098.23"/>
    <s v="Vaststellingsstatus: Toegevoegd"/>
    <s v="KRW Overig water"/>
    <s v="Stichtse Vecht"/>
    <x v="1"/>
    <n v="116098.23"/>
    <x v="1"/>
  </r>
  <r>
    <n v="3311"/>
    <n v="3311"/>
    <s v="3311-EAG-9"/>
    <s v="Bethunepolder,"/>
    <n v="677404.98"/>
    <s v="Vaststellingsstatus: Toegevoegd"/>
    <s v="KRW Overig water"/>
    <s v="Stichtse Vecht"/>
    <x v="1"/>
    <n v="677404.97"/>
    <x v="1"/>
  </r>
  <r>
    <e v="#N/A"/>
    <n v="3320"/>
    <s v="3320-EAG-1"/>
    <s v="Loenderveen, Terra Nova landelijk noord"/>
    <n v="267624.71000000002"/>
    <s v="Vaststellingsstatus: Vastgesteld"/>
    <s v="KRW Waterlichaam"/>
    <s v="Stichtse Vecht"/>
    <x v="1"/>
    <n v="144215.76999999999"/>
    <x v="33"/>
  </r>
  <r>
    <e v="#N/A"/>
    <n v="3320"/>
    <s v="3320-EAG-1"/>
    <s v="Loenderveen, Terra Nova landelijk noord"/>
    <n v="267624.71000000002"/>
    <s v="Vaststellingsstatus: Vastgesteld"/>
    <s v="KRW Waterlichaam"/>
    <s v="Wijdemeren"/>
    <x v="0"/>
    <n v="123408.94"/>
    <x v="33"/>
  </r>
  <r>
    <e v="#N/A"/>
    <n v="3320"/>
    <s v="3320-EAG-2"/>
    <s v="Loenderveen, Terra Nova"/>
    <n v="989951.6"/>
    <s v="Vaststellingsstatus: Vastgesteld"/>
    <s v="KRW Waterlichaam"/>
    <s v="Stichtse Vecht"/>
    <x v="1"/>
    <n v="284208.17"/>
    <x v="33"/>
  </r>
  <r>
    <e v="#N/A"/>
    <n v="3320"/>
    <s v="3320-EAG-2"/>
    <s v="Loenderveen, Terra Nova"/>
    <n v="989951.6"/>
    <s v="Vaststellingsstatus: Vastgesteld"/>
    <s v="KRW Waterlichaam"/>
    <s v="Wijdemeren"/>
    <x v="0"/>
    <n v="705743.39"/>
    <x v="33"/>
  </r>
  <r>
    <s v="3320-EAG-3"/>
    <n v="3320"/>
    <s v="3320-EAG-3"/>
    <s v="Loenderveen, Terra Nova landelijk zuid"/>
    <n v="983394.48"/>
    <s v="Vaststellingsstatus: Vastgesteld"/>
    <s v="KRW Overig water"/>
    <s v="Stichtse Vecht"/>
    <x v="1"/>
    <n v="648130.30000000005"/>
    <x v="1"/>
  </r>
  <r>
    <s v="3320-EAG-3"/>
    <n v="3320"/>
    <s v="3320-EAG-3"/>
    <s v="Loenderveen, Terra Nova landelijk zuid"/>
    <n v="983394.48"/>
    <s v="Vaststellingsstatus: Vastgesteld"/>
    <s v="KRW Overig water"/>
    <s v="Wijdemeren"/>
    <x v="0"/>
    <n v="335264.18"/>
    <x v="1"/>
  </r>
  <r>
    <e v="#N/A"/>
    <n v="3320"/>
    <s v="3320-EAG-4"/>
    <s v="Loenderveen, Loenderveensche Plas"/>
    <n v="2374817.2400000002"/>
    <s v="Vaststellingsstatus: Vastgesteld"/>
    <s v="KRW Waterlichaam"/>
    <s v="Wijdemeren"/>
    <x v="0"/>
    <n v="2374817.2400000002"/>
    <x v="34"/>
  </r>
  <r>
    <s v="3320-EAG-3"/>
    <n v="3340"/>
    <s v="3340-EAG-1"/>
    <s v="Polder Mijnden, Polder Mijnden west"/>
    <n v="2126391.5"/>
    <s v="Vaststellingsstatus: Vastgesteld"/>
    <s v="KRW Overig water"/>
    <s v="Stichtse Vecht"/>
    <x v="1"/>
    <n v="2121871.65"/>
    <x v="1"/>
  </r>
  <r>
    <s v="3320-EAG-3"/>
    <n v="3340"/>
    <s v="3340-EAG-1"/>
    <s v="Polder Mijnden, Polder Mijnden west"/>
    <n v="2126391.5"/>
    <s v="Vaststellingsstatus: Vastgesteld"/>
    <s v="KRW Overig water"/>
    <s v="Wijdemeren"/>
    <x v="0"/>
    <n v="4519.8500000000004"/>
    <x v="1"/>
  </r>
  <r>
    <s v="3340-EAG-2"/>
    <n v="3340"/>
    <s v="3340-EAG-2"/>
    <s v="Polder Mijnden, Polder Mijnden oost"/>
    <n v="757911.65"/>
    <s v="Vaststellingsstatus: Vastgesteld"/>
    <s v="KRW Overig water"/>
    <s v="Stichtse Vecht"/>
    <x v="1"/>
    <n v="738966.2"/>
    <x v="1"/>
  </r>
  <r>
    <s v="3340-EAG-2"/>
    <n v="3340"/>
    <s v="3340-EAG-2"/>
    <s v="Polder Mijnden, Polder Mijnden oost"/>
    <n v="757911.65"/>
    <s v="Vaststellingsstatus: Vastgesteld"/>
    <s v="KRW Overig water"/>
    <s v="Wijdemeren"/>
    <x v="0"/>
    <n v="18945.439999999999"/>
    <x v="1"/>
  </r>
  <r>
    <s v="3340-EAG-2"/>
    <n v="3340"/>
    <s v="3340-EAG-3"/>
    <s v="Polder Mijnden, Staatbosbeheer"/>
    <n v="202638.58"/>
    <s v="Vaststellingsstatus: Vastgesteld"/>
    <s v="KRW Overig water"/>
    <s v="Stichtse Vecht"/>
    <x v="1"/>
    <n v="196819.83"/>
    <x v="1"/>
  </r>
  <r>
    <s v="3340-EAG-2"/>
    <n v="3340"/>
    <s v="3340-EAG-3"/>
    <s v="Polder Mijnden, Staatbosbeheer"/>
    <n v="202638.58"/>
    <s v="Vaststellingsstatus: Vastgesteld"/>
    <s v="KRW Overig water"/>
    <s v="Wijdemeren"/>
    <x v="0"/>
    <n v="5818.75"/>
    <x v="1"/>
  </r>
  <r>
    <n v="3350"/>
    <n v="3350"/>
    <s v="3350-EAG-1"/>
    <s v="Polder Breukelen-Proostdij, bemalen gebied"/>
    <n v="2908071.63"/>
    <s v="Vaststellingsstatus: Toegevoegd"/>
    <s v="KRW Overig water"/>
    <s v="Stichtse Vecht"/>
    <x v="1"/>
    <n v="2908071.63"/>
    <x v="1"/>
  </r>
  <r>
    <n v="3350"/>
    <n v="3350"/>
    <s v="3350-EAG-2"/>
    <s v="Polder Breukelen-Proostdij, Beringde landen"/>
    <n v="680693.28"/>
    <s v="Vaststellingsstatus: Toegevoegd"/>
    <s v="KRW Overig water"/>
    <s v="Stichtse Vecht"/>
    <x v="1"/>
    <n v="680693.28"/>
    <x v="1"/>
  </r>
  <r>
    <s v="3340-EAG-2"/>
    <n v="3360"/>
    <s v="3360-EAG-1"/>
    <s v="Polder Maarsseveen-Westbroek, Agrarisch Molenpolder"/>
    <n v="3425724.44"/>
    <s v="Vaststellingsstatus: Vastgesteld"/>
    <s v="KRW Overig water"/>
    <s v="De Bilt"/>
    <x v="1"/>
    <n v="1238410.94"/>
    <x v="1"/>
  </r>
  <r>
    <s v="3340-EAG-2"/>
    <n v="3360"/>
    <s v="3360-EAG-1"/>
    <s v="Polder Maarsseveen-Westbroek, Agrarisch Molenpolder"/>
    <n v="3425724.44"/>
    <s v="Vaststellingsstatus: Vastgesteld"/>
    <s v="KRW Overig water"/>
    <s v="Stichtse Vecht"/>
    <x v="1"/>
    <n v="2187313.62"/>
    <x v="1"/>
  </r>
  <r>
    <e v="#N/A"/>
    <n v="3360"/>
    <s v="3360-EAG-10"/>
    <s v="Polder Maarsseveen-Westbroek, Maarsseveense Zodden"/>
    <n v="526854.48"/>
    <s v="Vaststellingsstatus: Vastgesteld"/>
    <s v="KRW Waterlichaam"/>
    <s v="Stichtse Vecht"/>
    <x v="1"/>
    <n v="526854.56999999995"/>
    <x v="35"/>
  </r>
  <r>
    <e v="#N/A"/>
    <n v="3360"/>
    <s v="3360-EAG-11"/>
    <s v="Polder Maarsseveen-Westbroek, Grote Maarsseveensche Plas"/>
    <n v="856915.57"/>
    <s v="Vaststellingsstatus: Vastgesteld"/>
    <s v="KRW Waterlichaam"/>
    <s v="Stichtse Vecht"/>
    <x v="1"/>
    <n v="856915.58"/>
    <x v="36"/>
  </r>
  <r>
    <s v="3360-EAG-12"/>
    <n v="3360"/>
    <s v="3360-EAG-12"/>
    <s v="Polder Maarsseveen-Westbroek, Nederreinsche Vaart"/>
    <n v="207091.12"/>
    <s v="Vaststellingsstatus: Vastgesteld"/>
    <s v="KRW Overig water"/>
    <s v="De Bilt"/>
    <x v="1"/>
    <n v="134981.45000000001"/>
    <x v="1"/>
  </r>
  <r>
    <s v="3360-EAG-12"/>
    <n v="3360"/>
    <s v="3360-EAG-12"/>
    <s v="Polder Maarsseveen-Westbroek, Nederreinsche Vaart"/>
    <n v="207091.12"/>
    <s v="Vaststellingsstatus: Vastgesteld"/>
    <s v="KRW Overig water"/>
    <s v="Stichtse Vecht"/>
    <x v="1"/>
    <n v="72109.679999999993"/>
    <x v="1"/>
  </r>
  <r>
    <e v="#N/A"/>
    <n v="3360"/>
    <s v="3360-EAG-13"/>
    <s v="Polder Maarsseveen-Westbroek, Klein Molenpolder"/>
    <n v="299533.55"/>
    <s v="Vaststellingsstatus: Vastgesteld"/>
    <s v="KRW Waterlichaam"/>
    <s v="Stichtse Vecht"/>
    <x v="1"/>
    <n v="299533.59000000003"/>
    <x v="35"/>
  </r>
  <r>
    <e v="#N/A"/>
    <n v="3360"/>
    <s v="3360-EAG-14"/>
    <s v="Polder Maarsseveen-Westbroek, Taartpunt Zodden"/>
    <n v="460202.76"/>
    <s v="Vaststellingsstatus: Vastgesteld"/>
    <s v="KRW Waterlichaam"/>
    <s v="Stichtse Vecht"/>
    <x v="1"/>
    <n v="460202.79"/>
    <x v="35"/>
  </r>
  <r>
    <s v="3360-EAG-12"/>
    <n v="3360"/>
    <s v="3360-EAG-15"/>
    <s v="Polder Maarsseveen-Westbroek, Taartpunt"/>
    <n v="1422263.46"/>
    <s v="Vaststellingsstatus: Vastgesteld"/>
    <s v="KRW Overig water"/>
    <s v="De Bilt"/>
    <x v="1"/>
    <n v="69950.100000000006"/>
    <x v="1"/>
  </r>
  <r>
    <s v="3360-EAG-12"/>
    <n v="3360"/>
    <s v="3360-EAG-15"/>
    <s v="Polder Maarsseveen-Westbroek, Taartpunt"/>
    <n v="1422263.46"/>
    <s v="Vaststellingsstatus: Vastgesteld"/>
    <s v="KRW Overig water"/>
    <s v="Stichtse Vecht"/>
    <x v="1"/>
    <n v="1352313.35"/>
    <x v="1"/>
  </r>
  <r>
    <e v="#N/A"/>
    <n v="3360"/>
    <s v="3360-EAG-16"/>
    <s v="Polder Maarsseveen-Westbroek, Molenpolder Natuurreservaat"/>
    <n v="1420882"/>
    <s v="Vaststellingsstatus: Vastgesteld"/>
    <s v="KRW Waterlichaam"/>
    <s v="De Bilt"/>
    <x v="1"/>
    <n v="142821.43"/>
    <x v="37"/>
  </r>
  <r>
    <e v="#N/A"/>
    <n v="3360"/>
    <s v="3360-EAG-16"/>
    <s v="Polder Maarsseveen-Westbroek, Molenpolder Natuurreservaat"/>
    <n v="1420882"/>
    <s v="Vaststellingsstatus: Vastgesteld"/>
    <s v="KRW Waterlichaam"/>
    <s v="Stichtse Vecht"/>
    <x v="1"/>
    <n v="1278060.57"/>
    <x v="37"/>
  </r>
  <r>
    <e v="#N/A"/>
    <n v="3360"/>
    <s v="3360-EAG-17"/>
    <s v="Polder Maarsseveen-Westbroek, Westbroekse Zodden"/>
    <n v="2573879.5699999998"/>
    <s v="Vaststellingsstatus: Vastgesteld"/>
    <s v="KRW Waterlichaam"/>
    <s v="De Bilt"/>
    <x v="1"/>
    <n v="2573879.5699999998"/>
    <x v="37"/>
  </r>
  <r>
    <s v="3360-EAG-18"/>
    <n v="3360"/>
    <s v="3360-EAG-18"/>
    <s v="Polder Maarsseveen-Westbroek, Polder het Huis te Hart"/>
    <n v="961132.65"/>
    <s v="Vaststellingsstatus: Vastgesteld"/>
    <s v="KRW Overig water"/>
    <s v="De Bilt"/>
    <x v="1"/>
    <n v="961132.65"/>
    <x v="1"/>
  </r>
  <r>
    <e v="#N/A"/>
    <n v="3360"/>
    <s v="3360-EAG-19"/>
    <s v="Polder Maarsseveen-Westbroek, Taartpunt noord"/>
    <n v="279178.84000000003"/>
    <s v="Vaststellingsstatus: Gewijzigd, opgesplitst"/>
    <s v="KRW Waterlichaam"/>
    <s v="De Bilt"/>
    <x v="1"/>
    <n v="19253.68"/>
    <x v="31"/>
  </r>
  <r>
    <e v="#N/A"/>
    <n v="3360"/>
    <s v="3360-EAG-19"/>
    <s v="Polder Maarsseveen-Westbroek, Taartpunt noord"/>
    <n v="279178.84000000003"/>
    <s v="Vaststellingsstatus: Gewijzigd, opgesplitst"/>
    <s v="KRW Waterlichaam"/>
    <s v="Stichtse Vecht"/>
    <x v="1"/>
    <n v="259925.16"/>
    <x v="31"/>
  </r>
  <r>
    <s v="3360-EAG-18"/>
    <n v="3360"/>
    <s v="3360-EAG-2"/>
    <s v="Polder Maarsseveen-Westbroek, Polder Buitenweg"/>
    <n v="1256056.23"/>
    <s v="Vaststellingsstatus: Vastgesteld"/>
    <s v="KRW Overig water"/>
    <s v="Stichtse Vecht"/>
    <x v="1"/>
    <n v="1079024.33"/>
    <x v="1"/>
  </r>
  <r>
    <s v="3360-EAG-18"/>
    <n v="3360"/>
    <s v="3360-EAG-2"/>
    <s v="Polder Maarsseveen-Westbroek, Polder Buitenweg"/>
    <n v="1256056.23"/>
    <s v="Vaststellingsstatus: Vastgesteld"/>
    <s v="KRW Overig water"/>
    <s v="Utrecht"/>
    <x v="1"/>
    <n v="177031.89"/>
    <x v="1"/>
  </r>
  <r>
    <s v="3360-EAG-18"/>
    <n v="3360"/>
    <s v="3360-EAG-3"/>
    <s v="Polder Maarsseveen-Westbroek, Zogwetering"/>
    <n v="2132014.4"/>
    <s v="Vaststellingsstatus: Vastgesteld"/>
    <s v="KRW Overig water"/>
    <s v="Stichtse Vecht"/>
    <x v="1"/>
    <n v="2132014.4"/>
    <x v="1"/>
  </r>
  <r>
    <s v="3360-EAG-4"/>
    <n v="3360"/>
    <s v="3360-EAG-4"/>
    <s v="Polder Maarsseveen-Westbroek, Wilgenplas"/>
    <n v="1323590.81"/>
    <s v="Vaststellingsstatus: Vastgesteld"/>
    <s v="KRW Overig water"/>
    <s v="Stichtse Vecht"/>
    <x v="1"/>
    <n v="1323590.77"/>
    <x v="1"/>
  </r>
  <r>
    <s v="3360-EAG-4"/>
    <n v="3360"/>
    <s v="3360-EAG-5"/>
    <s v="Polder Maarsseveen-Westbroek, rond Kleine Maarsseveensche Plas"/>
    <n v="710827.53"/>
    <s v="Vaststellingsstatus: Vastgesteld"/>
    <s v="KRW Overig water"/>
    <s v="Stichtse Vecht"/>
    <x v="1"/>
    <n v="710827.5"/>
    <x v="1"/>
  </r>
  <r>
    <s v="3360-EAG-4"/>
    <n v="3360"/>
    <s v="3360-EAG-6"/>
    <s v="Polder Maarsseveen-Westbroek, Kassen"/>
    <n v="327020.37"/>
    <s v="Vaststellingsstatus: Vastgesteld"/>
    <s v="KRW Overig water"/>
    <s v="Stichtse Vecht"/>
    <x v="1"/>
    <n v="327020.37"/>
    <x v="1"/>
  </r>
  <r>
    <s v="3360-EAG-4"/>
    <n v="3360"/>
    <s v="3360-EAG-7"/>
    <s v="Polder Maarsseveen-Westbroek, Volkstuinen"/>
    <n v="280770.95"/>
    <s v="Vaststellingsstatus: Vastgesteld"/>
    <s v="KRW Overig water"/>
    <s v="Stichtse Vecht"/>
    <x v="1"/>
    <n v="280770.95"/>
    <x v="1"/>
  </r>
  <r>
    <s v="3360-EAG-4"/>
    <n v="3360"/>
    <s v="3360-EAG-8"/>
    <s v="Polder Maarsseveen-Westbroek, Oud tuinbouwgebied"/>
    <n v="166978.9"/>
    <s v="Vaststellingsstatus: Vastgesteld"/>
    <s v="KRW Overig water"/>
    <s v="Stichtse Vecht"/>
    <x v="1"/>
    <n v="166978.88"/>
    <x v="1"/>
  </r>
  <r>
    <s v="3360-EAG-9"/>
    <n v="3360"/>
    <s v="3360-EAG-9"/>
    <s v="Polder Maarsseveen-Westbroek, Kleine Maarsseveensche Plas"/>
    <n v="271055.87"/>
    <s v="Vaststellingsstatus: Vastgesteld"/>
    <s v="KRW Overig water"/>
    <s v="Stichtse Vecht"/>
    <x v="1"/>
    <n v="271055.87"/>
    <x v="1"/>
  </r>
  <r>
    <s v="3360-EAG-9"/>
    <n v="3370"/>
    <s v="3370-EAG-1"/>
    <s v="Polder Achtienhoven, Gagelweg/Kooidijk"/>
    <n v="4096115.08"/>
    <s v="Vaststellingsstatus: Vastgesteld"/>
    <s v="KRW Overig water"/>
    <s v="De Bilt"/>
    <x v="1"/>
    <n v="3141929.66"/>
    <x v="1"/>
  </r>
  <r>
    <s v="3360-EAG-9"/>
    <n v="3370"/>
    <s v="3370-EAG-1"/>
    <s v="Polder Achtienhoven, Gagelweg/Kooidijk"/>
    <n v="4096115.08"/>
    <s v="Vaststellingsstatus: Vastgesteld"/>
    <s v="KRW Overig water"/>
    <s v="Stichtse Vecht"/>
    <x v="1"/>
    <n v="6324.89"/>
    <x v="1"/>
  </r>
  <r>
    <s v="3360-EAG-9"/>
    <n v="3370"/>
    <s v="3370-EAG-1"/>
    <s v="Polder Achtienhoven, Gagelweg/Kooidijk"/>
    <n v="4096115.08"/>
    <s v="Vaststellingsstatus: Vastgesteld"/>
    <s v="KRW Overig water"/>
    <s v="Utrecht"/>
    <x v="1"/>
    <n v="947860.53"/>
    <x v="1"/>
  </r>
  <r>
    <s v="3370-EAG-2"/>
    <n v="3370"/>
    <s v="3370-EAG-2"/>
    <s v="Polder Achtienhoven, Gagelbos"/>
    <n v="582635.85"/>
    <s v="Vaststellingsstatus: Vastgesteld"/>
    <s v="KRW Overig water"/>
    <s v="De Bilt"/>
    <x v="1"/>
    <n v="512421.01"/>
    <x v="1"/>
  </r>
  <r>
    <s v="3370-EAG-2"/>
    <n v="3370"/>
    <s v="3370-EAG-2"/>
    <s v="Polder Achtienhoven, Gagelbos"/>
    <n v="582635.85"/>
    <s v="Vaststellingsstatus: Vastgesteld"/>
    <s v="KRW Overig water"/>
    <s v="Utrecht"/>
    <x v="1"/>
    <n v="70214.84"/>
    <x v="1"/>
  </r>
  <r>
    <s v="3370-EAG-2"/>
    <n v="3370"/>
    <s v="3370-EAG-3"/>
    <s v="Polder Achtienhoven, Kerkeindse Polder"/>
    <n v="2454143.71"/>
    <s v="Vaststellingsstatus: Vastgesteld"/>
    <s v="KRW Overig water"/>
    <s v="De Bilt"/>
    <x v="1"/>
    <n v="2434693.21"/>
    <x v="1"/>
  </r>
  <r>
    <s v="3370-EAG-2"/>
    <n v="3370"/>
    <s v="3370-EAG-3"/>
    <s v="Polder Achtienhoven, Kerkeindse Polder"/>
    <n v="2454143.71"/>
    <s v="Vaststellingsstatus: Vastgesteld"/>
    <s v="KRW Overig water"/>
    <s v="Stichtse Vecht"/>
    <x v="1"/>
    <n v="19432.580000000002"/>
    <x v="1"/>
  </r>
  <r>
    <s v="3370-EAG-2"/>
    <n v="3370"/>
    <s v="3370-EAG-3"/>
    <s v="Polder Achtienhoven, Kerkeindse Polder"/>
    <n v="2454143.71"/>
    <s v="Vaststellingsstatus: Vastgesteld"/>
    <s v="KRW Overig water"/>
    <s v="Utrecht"/>
    <x v="1"/>
    <n v="17.920000000000002"/>
    <x v="1"/>
  </r>
  <r>
    <s v="3370-EAG-2"/>
    <n v="3370"/>
    <s v="3370-EAG-4"/>
    <s v="Polder Achtienhoven,  Het Achteraf"/>
    <n v="3145044.44"/>
    <s v="Vaststellingsstatus: Gewijzigd t.h.v. grens 3370-EAG-5"/>
    <s v="KRW Overig water"/>
    <s v="De Bilt"/>
    <x v="1"/>
    <n v="3145044.44"/>
    <x v="1"/>
  </r>
  <r>
    <s v="3370-EAG-2"/>
    <n v="3370"/>
    <s v="3370-EAG-5"/>
    <s v="Polder Achtienhoven,  Korssesteeg"/>
    <n v="516657.84"/>
    <s v="Vaststellingsstatus: Gewijzigd t.h.v. grens 3370-EAG-4"/>
    <s v="KRW Overig water"/>
    <s v="De Bilt"/>
    <x v="1"/>
    <n v="516657.84"/>
    <x v="1"/>
  </r>
  <r>
    <e v="#N/A"/>
    <n v="4000"/>
    <s v="4000-EAG-1"/>
    <s v="'s-Gravelandsche vaartboezem,  's-Gravelandsche Vaart"/>
    <n v="442739.83"/>
    <s v="Vaststellingsstatus: Vastgesteld"/>
    <s v="KRW Waterlichaam"/>
    <s v="Gooise Meren"/>
    <x v="0"/>
    <n v="191945.49"/>
    <x v="38"/>
  </r>
  <r>
    <e v="#N/A"/>
    <n v="4000"/>
    <s v="4000-EAG-1"/>
    <s v="'s-Gravelandsche vaartboezem,  's-Gravelandsche Vaart"/>
    <n v="442739.83"/>
    <s v="Vaststellingsstatus: Vastgesteld"/>
    <s v="KRW Waterlichaam"/>
    <s v="Hilversum"/>
    <x v="0"/>
    <n v="128235.94"/>
    <x v="38"/>
  </r>
  <r>
    <e v="#N/A"/>
    <n v="4000"/>
    <s v="4000-EAG-1"/>
    <s v="'s-Gravelandsche vaartboezem,  's-Gravelandsche Vaart"/>
    <n v="442739.83"/>
    <s v="Vaststellingsstatus: Vastgesteld"/>
    <s v="KRW Waterlichaam"/>
    <s v="Weesp"/>
    <x v="0"/>
    <n v="47629.34"/>
    <x v="38"/>
  </r>
  <r>
    <e v="#N/A"/>
    <n v="4000"/>
    <s v="4000-EAG-1"/>
    <s v="'s-Gravelandsche vaartboezem,  's-Gravelandsche Vaart"/>
    <n v="442739.83"/>
    <s v="Vaststellingsstatus: Vastgesteld"/>
    <s v="KRW Waterlichaam"/>
    <s v="Wijdemeren"/>
    <x v="0"/>
    <n v="74929.06"/>
    <x v="38"/>
  </r>
  <r>
    <s v="4000-EAG-2"/>
    <n v="4000"/>
    <s v="4000-EAG-2"/>
    <s v="'s-Gravelandsche vaartboezem, Cruijsbergen"/>
    <n v="441308.31"/>
    <s v="Vaststellingsstatus: Vastgesteld"/>
    <s v="KRW Overig water"/>
    <s v="Gooise Meren"/>
    <x v="0"/>
    <n v="428868.13"/>
    <x v="1"/>
  </r>
  <r>
    <s v="4000-EAG-2"/>
    <n v="4000"/>
    <s v="4000-EAG-2"/>
    <s v="'s-Gravelandsche vaartboezem, Cruijsbergen"/>
    <n v="441308.31"/>
    <s v="Vaststellingsstatus: Vastgesteld"/>
    <s v="KRW Overig water"/>
    <s v="Hilversum"/>
    <x v="0"/>
    <n v="12440.18"/>
    <x v="1"/>
  </r>
  <r>
    <e v="#N/A"/>
    <n v="4000"/>
    <s v="4000-EAG-3"/>
    <s v="'s-Gravelandsche vaartboezem, Karnemelksloot"/>
    <n v="347006.88"/>
    <s v="Vaststellingsstatus: Begrenzing gewijzigd, ook GAF, nabij Laegieskamp"/>
    <s v="KRW Waterlichaam"/>
    <s v="Gooise Meren"/>
    <x v="0"/>
    <n v="244334.34"/>
    <x v="38"/>
  </r>
  <r>
    <e v="#N/A"/>
    <n v="4000"/>
    <s v="4000-EAG-3"/>
    <s v="'s-Gravelandsche vaartboezem, Karnemelksloot"/>
    <n v="347006.88"/>
    <s v="Vaststellingsstatus: Begrenzing gewijzigd, ook GAF, nabij Laegieskamp"/>
    <s v="KRW Waterlichaam"/>
    <s v="Hilversum"/>
    <x v="0"/>
    <n v="102672.55"/>
    <x v="38"/>
  </r>
  <r>
    <e v="#N/A"/>
    <n v="4000"/>
    <s v="4000-EAG-4"/>
    <s v="'s-Gravelandsche vaartboezem, Naardertrekvaart"/>
    <n v="1210256.6299999999"/>
    <s v="Vaststellingsstatus: Vastgesteld"/>
    <s v="KRW Waterlichaam"/>
    <s v="Gooise Meren"/>
    <x v="0"/>
    <n v="1210256.6299999999"/>
    <x v="38"/>
  </r>
  <r>
    <e v="#N/A"/>
    <n v="4000"/>
    <s v="4000-EAG-6"/>
    <s v="'s-Gravelandsche vaartboezem, Vesting Naarden"/>
    <n v="1623744.09"/>
    <s v="Vaststellingsstatus: Vastgesteld"/>
    <s v="KRW Waterlichaam"/>
    <s v="Gooise Meren"/>
    <x v="0"/>
    <n v="1623744.09"/>
    <x v="38"/>
  </r>
  <r>
    <e v="#N/A"/>
    <n v="4000"/>
    <s v="4000-EAG-7"/>
    <s v="'s-Gravelandsche vaartboezem, Naarden-Bussum"/>
    <n v="719843.46"/>
    <s v="Vaststellingsstatus: Vastgesteld"/>
    <s v="KRW Waterlichaam"/>
    <s v="Gooise Meren"/>
    <x v="0"/>
    <n v="719843.46"/>
    <x v="38"/>
  </r>
  <r>
    <e v="#N/A"/>
    <n v="4000"/>
    <s v="4000-EAG-8"/>
    <s v="'s-Gravelandsche vaartboezem, Zanderijvaarten"/>
    <n v="2578208.73"/>
    <s v="Vaststellingsstatus: Vastgesteld"/>
    <s v="KRW Waterlichaam"/>
    <s v="Gooise Meren"/>
    <x v="0"/>
    <n v="2270992.75"/>
    <x v="38"/>
  </r>
  <r>
    <e v="#N/A"/>
    <n v="4000"/>
    <s v="4000-EAG-8"/>
    <s v="'s-Gravelandsche vaartboezem, Zanderijvaarten"/>
    <n v="2578208.73"/>
    <s v="Vaststellingsstatus: Vastgesteld"/>
    <s v="KRW Waterlichaam"/>
    <s v="Huizen"/>
    <x v="0"/>
    <n v="307215.98"/>
    <x v="38"/>
  </r>
  <r>
    <n v="4100"/>
    <n v="4100"/>
    <s v="4100-EAG-1"/>
    <s v="Noordpolder beoosten Muiden, bemalen"/>
    <n v="3467565.92"/>
    <s v="Vaststellingsstatus: Toegevoegd"/>
    <s v="KRW Overig water"/>
    <s v="Gooise Meren"/>
    <x v="0"/>
    <n v="3467565.93"/>
    <x v="1"/>
  </r>
  <r>
    <n v="4100"/>
    <n v="4100"/>
    <s v="4100-EAG-2"/>
    <s v="Noordpolder beoosten Muiden, noord"/>
    <n v="254935.59"/>
    <s v="Vaststellingsstatus: Toegevoegd"/>
    <s v="KRW Overig water"/>
    <s v="Gooise Meren"/>
    <x v="0"/>
    <n v="254935.59"/>
    <x v="1"/>
  </r>
  <r>
    <n v="4110"/>
    <n v="4110"/>
    <s v="4110-EAG-1"/>
    <s v="B.O.B.M.-polder en Buitendijken tussen Muiderberg en Naarden, B.O. bemalen"/>
    <n v="2370791.83"/>
    <s v="Vaststellingsstatus: Toegevoegd"/>
    <s v="KRW Overig water"/>
    <s v="Gooise Meren"/>
    <x v="0"/>
    <n v="2370791.83"/>
    <x v="1"/>
  </r>
  <r>
    <n v="4110"/>
    <n v="4110"/>
    <s v="4110-EAG-2"/>
    <s v="B.O.B.M.-polder en Buitendijken tussen Muiderberg en Naarden, B.O. (oost)"/>
    <n v="313695.42"/>
    <s v="Vaststellingsstatus: Toegevoegd"/>
    <s v="KRW Overig water"/>
    <s v="Gooise Meren"/>
    <x v="0"/>
    <n v="313695.42"/>
    <x v="1"/>
  </r>
  <r>
    <s v="4120-EAG-1"/>
    <n v="4120"/>
    <s v="4120-EAG-1"/>
    <s v="Buitendijken ten Noorden van Naarden, Schapenmeent"/>
    <n v="625674.15"/>
    <s v="Vaststellingsstatus: Toegevoegd"/>
    <s v="KRW Overig water"/>
    <s v="Gooise Meren"/>
    <x v="0"/>
    <n v="625674.15"/>
    <x v="1"/>
  </r>
  <r>
    <s v="4120-EAG-2"/>
    <n v="4120"/>
    <s v="4120-EAG-2"/>
    <s v="Buitendijken ten Noorden van Naarden, Haverland"/>
    <n v="482429.81"/>
    <s v="Vaststellingsstatus: Toegevoegd"/>
    <s v="KRW Overig water"/>
    <s v="Gooise Meren"/>
    <x v="0"/>
    <n v="482429.81"/>
    <x v="1"/>
  </r>
  <r>
    <n v="4130"/>
    <n v="4130"/>
    <s v="4130-EAG-1"/>
    <s v="Zuidpolder beoosten Muiden, Zuidpolder beoosten Muiden"/>
    <n v="2558683.5699999998"/>
    <s v="Vaststellingsstatus: Toegevoegd"/>
    <s v="KRW Overig water"/>
    <s v="Gooise Meren"/>
    <x v="0"/>
    <n v="2547248.61"/>
    <x v="1"/>
  </r>
  <r>
    <n v="4130"/>
    <n v="4130"/>
    <s v="4130-EAG-1"/>
    <s v="Zuidpolder beoosten Muiden, Zuidpolder beoosten Muiden"/>
    <n v="2558683.5699999998"/>
    <s v="Vaststellingsstatus: Toegevoegd"/>
    <s v="KRW Overig water"/>
    <s v="Weesp"/>
    <x v="0"/>
    <n v="11434.97"/>
    <x v="1"/>
  </r>
  <r>
    <s v="4120-EAG-2"/>
    <n v="4140"/>
    <s v="4140-EAG-1"/>
    <s v="Keverdijkse Overscheense Polder,"/>
    <n v="723257.13"/>
    <s v="Vaststellingsstatus: Toegevoegd"/>
    <s v="KRW Overig water"/>
    <s v="Gooise Meren"/>
    <x v="0"/>
    <n v="723257.13"/>
    <x v="1"/>
  </r>
  <r>
    <s v="4140-EAG-1, 4140-EAG-2, 4140-EAG-3, 4140-EAG-4"/>
    <n v="4140"/>
    <s v="4140-EAG-2"/>
    <s v="Keverdijkse Overscheense Polder,"/>
    <n v="586330.4"/>
    <s v="Vaststellingsstatus: Toegevoegd"/>
    <s v="KRW Overig water"/>
    <s v="Gooise Meren"/>
    <x v="0"/>
    <n v="586330.4"/>
    <x v="1"/>
  </r>
  <r>
    <s v="4140-EAG-1, 4140-EAG-2, 4140-EAG-3, 4140-EAG-4"/>
    <n v="4140"/>
    <s v="4140-EAG-3"/>
    <s v="Keverdijkse Overscheense Polder,"/>
    <n v="595656.97"/>
    <s v="Vaststellingsstatus: Toegevoegd"/>
    <s v="KRW Overig water"/>
    <s v="Gooise Meren"/>
    <x v="0"/>
    <n v="595656.97"/>
    <x v="1"/>
  </r>
  <r>
    <s v="4140-EAG-1, 4140-EAG-2, 4140-EAG-3, 4140-EAG-4"/>
    <n v="4140"/>
    <s v="4140-EAG-4"/>
    <s v="Keverdijkse Overscheense Polder,"/>
    <n v="119590.74"/>
    <s v="Vaststellingsstatus: Toegevoegd"/>
    <s v="KRW Overig water"/>
    <s v="Gooise Meren"/>
    <x v="0"/>
    <n v="119590.73"/>
    <x v="1"/>
  </r>
  <r>
    <s v="4140-EAG-5"/>
    <n v="4140"/>
    <s v="4140-EAG-5"/>
    <s v="Keverdijkse Overscheense Polder, Stadzicht"/>
    <n v="115848.1"/>
    <s v="Vaststellingsstatus: Begrenzing gewijzigd, ook GAF, nabij Stadzicht"/>
    <s v="KRW Overig water"/>
    <s v="Gooise Meren"/>
    <x v="0"/>
    <n v="115848.1"/>
    <x v="1"/>
  </r>
  <r>
    <n v="4200"/>
    <n v="4200"/>
    <s v="4200-EAG-1"/>
    <s v="Heintjesrak- en Broekerpolder, nabij Faunapassage"/>
    <n v="199109.23"/>
    <s v="Vaststellingsstatus: Toegevoegd"/>
    <s v="KRW Overig water"/>
    <s v="Hilversum"/>
    <x v="0"/>
    <n v="1629.29"/>
    <x v="1"/>
  </r>
  <r>
    <n v="4200"/>
    <n v="4200"/>
    <s v="4200-EAG-1"/>
    <s v="Heintjesrak- en Broekerpolder, nabij Faunapassage"/>
    <n v="199109.23"/>
    <s v="Vaststellingsstatus: Toegevoegd"/>
    <s v="KRW Overig water"/>
    <s v="Weesp"/>
    <x v="0"/>
    <n v="193163.24"/>
    <x v="1"/>
  </r>
  <r>
    <n v="4200"/>
    <n v="4200"/>
    <s v="4200-EAG-1"/>
    <s v="Heintjesrak- en Broekerpolder, nabij Faunapassage"/>
    <n v="199109.23"/>
    <s v="Vaststellingsstatus: Toegevoegd"/>
    <s v="KRW Overig water"/>
    <s v="Wijdemeren"/>
    <x v="0"/>
    <n v="4316.7"/>
    <x v="1"/>
  </r>
  <r>
    <n v="4200"/>
    <n v="4200"/>
    <s v="4200-EAG-2"/>
    <s v="Heintjesrak- en Broekerpolder, Broekerpolder"/>
    <n v="1271904.67"/>
    <s v="Vaststellingsstatus: Toegevoegd"/>
    <s v="KRW Overig water"/>
    <s v="Weesp"/>
    <x v="0"/>
    <n v="1269192.02"/>
    <x v="1"/>
  </r>
  <r>
    <n v="4200"/>
    <n v="4200"/>
    <s v="4200-EAG-2"/>
    <s v="Heintjesrak- en Broekerpolder, Broekerpolder"/>
    <n v="1271904.67"/>
    <s v="Vaststellingsstatus: Toegevoegd"/>
    <s v="KRW Overig water"/>
    <s v="Wijdemeren"/>
    <x v="0"/>
    <n v="2712.65"/>
    <x v="1"/>
  </r>
  <r>
    <n v="4200"/>
    <n v="4200"/>
    <s v="4200-EAG-3"/>
    <s v="Heintjesrak- en Broekerpolder, Heintjesrakpolder"/>
    <n v="842477.13"/>
    <s v="Vaststellingsstatus: Toegevoegd"/>
    <s v="KRW Overig water"/>
    <s v="Weesp"/>
    <x v="0"/>
    <n v="829929.22"/>
    <x v="1"/>
  </r>
  <r>
    <n v="4200"/>
    <n v="4200"/>
    <s v="4200-EAG-3"/>
    <s v="Heintjesrak- en Broekerpolder, Heintjesrakpolder"/>
    <n v="842477.13"/>
    <s v="Vaststellingsstatus: Toegevoegd"/>
    <s v="KRW Overig water"/>
    <s v="Wijdemeren"/>
    <x v="0"/>
    <n v="12547.9"/>
    <x v="1"/>
  </r>
  <r>
    <e v="#N/A"/>
    <n v="4210"/>
    <s v="4210-EAG-1"/>
    <s v="Hollands Ankeveensche Polder, Hollandsch Ankeveensche Polder bemalen"/>
    <n v="100167.02"/>
    <s v="Vaststellingsstatus: Vastgesteld"/>
    <s v="KRW Waterlichaam"/>
    <s v="Hilversum"/>
    <x v="0"/>
    <n v="89.11"/>
    <x v="39"/>
  </r>
  <r>
    <e v="#N/A"/>
    <n v="4210"/>
    <s v="4210-EAG-1"/>
    <s v="Hollands Ankeveensche Polder, Hollandsch Ankeveensche Polder bemalen"/>
    <n v="100167.02"/>
    <s v="Vaststellingsstatus: Vastgesteld"/>
    <s v="KRW Waterlichaam"/>
    <s v="Wijdemeren"/>
    <x v="0"/>
    <n v="100077.91"/>
    <x v="39"/>
  </r>
  <r>
    <e v="#N/A"/>
    <n v="4210"/>
    <s v="4210-EAG-2"/>
    <s v="Hollands Ankeveensche Polder, Ankeveensche Plassen HAP noord"/>
    <n v="562462.43000000005"/>
    <s v="Vaststellingsstatus: Vastgesteld"/>
    <s v="KRW Waterlichaam"/>
    <s v="Hilversum"/>
    <x v="0"/>
    <n v="38842.83"/>
    <x v="39"/>
  </r>
  <r>
    <e v="#N/A"/>
    <n v="4210"/>
    <s v="4210-EAG-2"/>
    <s v="Hollands Ankeveensche Polder, Ankeveensche Plassen HAP noord"/>
    <n v="562462.43000000005"/>
    <s v="Vaststellingsstatus: Vastgesteld"/>
    <s v="KRW Waterlichaam"/>
    <s v="Weesp"/>
    <x v="0"/>
    <n v="179.74"/>
    <x v="39"/>
  </r>
  <r>
    <e v="#N/A"/>
    <n v="4210"/>
    <s v="4210-EAG-2"/>
    <s v="Hollands Ankeveensche Polder, Ankeveensche Plassen HAP noord"/>
    <n v="562462.43000000005"/>
    <s v="Vaststellingsstatus: Vastgesteld"/>
    <s v="KRW Waterlichaam"/>
    <s v="Wijdemeren"/>
    <x v="0"/>
    <n v="523439.84"/>
    <x v="39"/>
  </r>
  <r>
    <e v="#N/A"/>
    <n v="4210"/>
    <s v="4210-EAG-3"/>
    <s v="Hollands Ankeveensche Polder, Ankeveensche Plassen HAP zuid"/>
    <n v="1186444.99"/>
    <s v="Vaststellingsstatus: Vastgesteld"/>
    <s v="KRW Waterlichaam"/>
    <s v="Wijdemeren"/>
    <x v="0"/>
    <n v="1186444.98"/>
    <x v="39"/>
  </r>
  <r>
    <s v="4210-EAG-4"/>
    <n v="4210"/>
    <s v="4210-EAG-4"/>
    <s v="Hollands Ankeveensche Polder, Hollandsch Ankeveensche Polder oost"/>
    <n v="1667059.75"/>
    <s v="Vaststellingsstatus: Vastgesteld"/>
    <s v="KRW Overig water"/>
    <s v="Wijdemeren"/>
    <x v="0"/>
    <n v="1667059.75"/>
    <x v="1"/>
  </r>
  <r>
    <e v="#N/A"/>
    <n v="4210"/>
    <s v="4210-EAG-5"/>
    <s v="Hollands Ankeveensche Polder, Ankeveense Plassen HAP oost"/>
    <n v="242786.26"/>
    <s v="Vaststellingsstatus: Vastgesteld"/>
    <s v="KRW Waterlichaam"/>
    <s v="Wijdemeren"/>
    <x v="0"/>
    <n v="242786.25"/>
    <x v="39"/>
  </r>
  <r>
    <s v="4210-EAG-6"/>
    <n v="4210"/>
    <s v="4210-EAG-6"/>
    <s v="Hollands Ankeveensche Polder, Peilgebied 24-4"/>
    <n v="153160.16"/>
    <s v="Vaststellingsstatus: Opgeknipt uit 4210-EAG-6"/>
    <s v="KRW Overig water"/>
    <s v="Wijdemeren"/>
    <x v="0"/>
    <n v="153160.16"/>
    <x v="1"/>
  </r>
  <r>
    <n v="4230"/>
    <n v="4230"/>
    <s v="4230-EAG-1"/>
    <s v="Hilversumse Ondermeent, Hilversumse Ondermeent"/>
    <n v="1277624.44"/>
    <s v="Vaststellingsstatus: Toegevoegd"/>
    <s v="KRW Overig water"/>
    <s v="Hilversum"/>
    <x v="0"/>
    <n v="1277624.44"/>
    <x v="1"/>
  </r>
  <r>
    <n v="4240"/>
    <n v="4240"/>
    <s v="4240-EAG-1"/>
    <s v="Hilversumse Meent, Hilversumse Meent"/>
    <n v="888824.58"/>
    <s v="Vaststellingsstatus: Toegevoegd"/>
    <s v="KRW Overig water"/>
    <s v="Hilversum"/>
    <x v="0"/>
    <n v="888824.58"/>
    <x v="1"/>
  </r>
  <r>
    <s v="4250-EAG-1"/>
    <n v="4250"/>
    <s v="4250-EAG-1"/>
    <s v="'s-Gravelandsche Polder, 's-Gravelandsche Polder"/>
    <n v="8224547.7699999996"/>
    <s v="Vaststellingsstatus: Toegevoegd"/>
    <s v="KRW Overig water"/>
    <s v="Gooise Meren"/>
    <x v="0"/>
    <n v="1754.95"/>
    <x v="1"/>
  </r>
  <r>
    <s v="4250-EAG-1"/>
    <n v="4250"/>
    <s v="4250-EAG-1"/>
    <s v="'s-Gravelandsche Polder, 's-Gravelandsche Polder"/>
    <n v="8224547.7699999996"/>
    <s v="Vaststellingsstatus: Toegevoegd"/>
    <s v="KRW Overig water"/>
    <s v="Hilversum"/>
    <x v="0"/>
    <n v="3248605.67"/>
    <x v="1"/>
  </r>
  <r>
    <s v="4250-EAG-1"/>
    <n v="4250"/>
    <s v="4250-EAG-1"/>
    <s v="'s-Gravelandsche Polder, 's-Gravelandsche Polder"/>
    <n v="8224547.7699999996"/>
    <s v="Vaststellingsstatus: Toegevoegd"/>
    <s v="KRW Overig water"/>
    <s v="Wijdemeren"/>
    <x v="0"/>
    <n v="4974187.16"/>
    <x v="1"/>
  </r>
  <r>
    <e v="#N/A"/>
    <n v="4250"/>
    <s v="4250-EAG-2"/>
    <s v="'s-Gravelandsche Polder, 's-Gravelandsche Polder - KRW Waterlichaam"/>
    <n v="255788.08"/>
    <s v="Vaststellingsstatus: Toegevoegd"/>
    <s v="KRW Waterlichaam"/>
    <s v="Hilversum"/>
    <x v="0"/>
    <n v="5553.71"/>
    <x v="38"/>
  </r>
  <r>
    <e v="#N/A"/>
    <n v="4250"/>
    <s v="4250-EAG-2"/>
    <s v="'s-Gravelandsche Polder, 's-Gravelandsche Polder - KRW Waterlichaam"/>
    <n v="255788.08"/>
    <s v="Vaststellingsstatus: Toegevoegd"/>
    <s v="KRW Waterlichaam"/>
    <s v="Wijdemeren"/>
    <x v="0"/>
    <n v="250234.37"/>
    <x v="38"/>
  </r>
  <r>
    <s v="4250-EAG-1"/>
    <n v="5000"/>
    <s v="5000-EAG-2"/>
    <s v="'t Gooi, 't Gooi - 1"/>
    <n v="19859112.289999999"/>
    <s v="Vaststellingsstatus: Toegevoegd"/>
    <s v="KRW Overig water"/>
    <s v="Gooise Meren"/>
    <x v="0"/>
    <n v="9875526.3499999996"/>
    <x v="1"/>
  </r>
  <r>
    <s v="4250-EAG-1"/>
    <n v="5000"/>
    <s v="5000-EAG-2"/>
    <s v="'t Gooi, 't Gooi - 1"/>
    <n v="19859112.289999999"/>
    <s v="Vaststellingsstatus: Toegevoegd"/>
    <s v="KRW Overig water"/>
    <s v="Hilversum"/>
    <x v="0"/>
    <n v="3617721.02"/>
    <x v="1"/>
  </r>
  <r>
    <s v="4250-EAG-1"/>
    <n v="5000"/>
    <s v="5000-EAG-2"/>
    <s v="'t Gooi, 't Gooi - 1"/>
    <n v="19859112.289999999"/>
    <s v="Vaststellingsstatus: Toegevoegd"/>
    <s v="KRW Overig water"/>
    <s v="Huizen"/>
    <x v="0"/>
    <n v="5138344.6100000003"/>
    <x v="1"/>
  </r>
  <r>
    <s v="4250-EAG-1"/>
    <n v="5000"/>
    <s v="5000-EAG-2"/>
    <s v="'t Gooi, 't Gooi - 1"/>
    <n v="19859112.289999999"/>
    <s v="Vaststellingsstatus: Toegevoegd"/>
    <s v="KRW Overig water"/>
    <s v="Laren"/>
    <x v="0"/>
    <n v="1227520.31"/>
    <x v="1"/>
  </r>
  <r>
    <s v="5000-EAG-2, 5000-EAG-3, 5000-EAG-4, 5000-EAG-5, 5000-EAG-6, 5000-EAG-8"/>
    <n v="5000"/>
    <s v="5000-EAG-3"/>
    <s v="'t Gooi, 't Gooi"/>
    <n v="10258828.16"/>
    <s v="Vaststellingsstatus: Toegevoegd"/>
    <s v="KRW Overig water"/>
    <s v="Blaricum"/>
    <x v="0"/>
    <n v="4992629.82"/>
    <x v="1"/>
  </r>
  <r>
    <s v="5000-EAG-2, 5000-EAG-3, 5000-EAG-4, 5000-EAG-5, 5000-EAG-6, 5000-EAG-8"/>
    <n v="5000"/>
    <s v="5000-EAG-3"/>
    <s v="'t Gooi, 't Gooi"/>
    <n v="10258828.16"/>
    <s v="Vaststellingsstatus: Toegevoegd"/>
    <s v="KRW Overig water"/>
    <s v="Eemnes"/>
    <x v="1"/>
    <n v="81670.97"/>
    <x v="1"/>
  </r>
  <r>
    <s v="5000-EAG-2, 5000-EAG-3, 5000-EAG-4, 5000-EAG-5, 5000-EAG-6, 5000-EAG-8"/>
    <n v="5000"/>
    <s v="5000-EAG-3"/>
    <s v="'t Gooi, 't Gooi"/>
    <n v="10258828.16"/>
    <s v="Vaststellingsstatus: Toegevoegd"/>
    <s v="KRW Overig water"/>
    <s v="Huizen"/>
    <x v="0"/>
    <n v="4599624.8099999996"/>
    <x v="1"/>
  </r>
  <r>
    <s v="5000-EAG-2, 5000-EAG-3, 5000-EAG-4, 5000-EAG-5, 5000-EAG-6, 5000-EAG-8"/>
    <n v="5000"/>
    <s v="5000-EAG-3"/>
    <s v="'t Gooi, 't Gooi"/>
    <n v="10258828.16"/>
    <s v="Vaststellingsstatus: Toegevoegd"/>
    <s v="KRW Overig water"/>
    <s v="Laren"/>
    <x v="0"/>
    <n v="584902.56000000006"/>
    <x v="1"/>
  </r>
  <r>
    <s v="5000-EAG-2, 5000-EAG-3, 5000-EAG-4, 5000-EAG-5, 5000-EAG-6, 5000-EAG-8"/>
    <n v="5000"/>
    <s v="5000-EAG-4"/>
    <s v="'t Gooi, 't Gooi"/>
    <n v="10272165.01"/>
    <s v="Vaststellingsstatus: Toegevoegd"/>
    <s v="KRW Overig water"/>
    <s v="Blaricum"/>
    <x v="0"/>
    <n v="1218772.6399999999"/>
    <x v="1"/>
  </r>
  <r>
    <s v="5000-EAG-2, 5000-EAG-3, 5000-EAG-4, 5000-EAG-5, 5000-EAG-6, 5000-EAG-8"/>
    <n v="5000"/>
    <s v="5000-EAG-4"/>
    <s v="'t Gooi, 't Gooi"/>
    <n v="10272165.01"/>
    <s v="Vaststellingsstatus: Toegevoegd"/>
    <s v="KRW Overig water"/>
    <s v="Eemnes"/>
    <x v="1"/>
    <n v="1111.3800000000001"/>
    <x v="1"/>
  </r>
  <r>
    <s v="5000-EAG-2, 5000-EAG-3, 5000-EAG-4, 5000-EAG-5, 5000-EAG-6, 5000-EAG-8"/>
    <n v="5000"/>
    <s v="5000-EAG-4"/>
    <s v="'t Gooi, 't Gooi"/>
    <n v="10272165.01"/>
    <s v="Vaststellingsstatus: Toegevoegd"/>
    <s v="KRW Overig water"/>
    <s v="Gooise Meren"/>
    <x v="0"/>
    <n v="455504.24"/>
    <x v="1"/>
  </r>
  <r>
    <s v="5000-EAG-2, 5000-EAG-3, 5000-EAG-4, 5000-EAG-5, 5000-EAG-6, 5000-EAG-8"/>
    <n v="5000"/>
    <s v="5000-EAG-4"/>
    <s v="'t Gooi, 't Gooi"/>
    <n v="10272165.01"/>
    <s v="Vaststellingsstatus: Toegevoegd"/>
    <s v="KRW Overig water"/>
    <s v="Hilversum"/>
    <x v="0"/>
    <n v="445251.09"/>
    <x v="1"/>
  </r>
  <r>
    <s v="5000-EAG-2, 5000-EAG-3, 5000-EAG-4, 5000-EAG-5, 5000-EAG-6, 5000-EAG-8"/>
    <n v="5000"/>
    <s v="5000-EAG-4"/>
    <s v="'t Gooi, 't Gooi"/>
    <n v="10272165.01"/>
    <s v="Vaststellingsstatus: Toegevoegd"/>
    <s v="KRW Overig water"/>
    <s v="Huizen"/>
    <x v="0"/>
    <n v="740235.08"/>
    <x v="1"/>
  </r>
  <r>
    <s v="5000-EAG-2, 5000-EAG-3, 5000-EAG-4, 5000-EAG-5, 5000-EAG-6, 5000-EAG-8"/>
    <n v="5000"/>
    <s v="5000-EAG-4"/>
    <s v="'t Gooi, 't Gooi"/>
    <n v="10272165.01"/>
    <s v="Vaststellingsstatus: Toegevoegd"/>
    <s v="KRW Overig water"/>
    <s v="Laren"/>
    <x v="0"/>
    <n v="7411290.5800000001"/>
    <x v="1"/>
  </r>
  <r>
    <s v="5000-EAG-2, 5000-EAG-3, 5000-EAG-4, 5000-EAG-5, 5000-EAG-6, 5000-EAG-8"/>
    <n v="5000"/>
    <s v="5000-EAG-5"/>
    <s v="'t Gooi, 't Gooi"/>
    <n v="5700402.5199999996"/>
    <s v="Vaststellingsstatus: Toegevoegd"/>
    <s v="KRW Overig water"/>
    <s v="Baarn"/>
    <x v="1"/>
    <n v="5.13"/>
    <x v="1"/>
  </r>
  <r>
    <s v="5000-EAG-2, 5000-EAG-3, 5000-EAG-4, 5000-EAG-5, 5000-EAG-6, 5000-EAG-8"/>
    <n v="5000"/>
    <s v="5000-EAG-5"/>
    <s v="'t Gooi, 't Gooi"/>
    <n v="5700402.5199999996"/>
    <s v="Vaststellingsstatus: Toegevoegd"/>
    <s v="KRW Overig water"/>
    <s v="Eemnes"/>
    <x v="1"/>
    <n v="1.72"/>
    <x v="1"/>
  </r>
  <r>
    <s v="5000-EAG-2, 5000-EAG-3, 5000-EAG-4, 5000-EAG-5, 5000-EAG-6, 5000-EAG-8"/>
    <n v="5000"/>
    <s v="5000-EAG-5"/>
    <s v="'t Gooi, 't Gooi"/>
    <n v="5700402.5199999996"/>
    <s v="Vaststellingsstatus: Toegevoegd"/>
    <s v="KRW Overig water"/>
    <s v="Hilversum"/>
    <x v="0"/>
    <n v="2512790.67"/>
    <x v="1"/>
  </r>
  <r>
    <s v="5000-EAG-2, 5000-EAG-3, 5000-EAG-4, 5000-EAG-5, 5000-EAG-6, 5000-EAG-8"/>
    <n v="5000"/>
    <s v="5000-EAG-5"/>
    <s v="'t Gooi, 't Gooi"/>
    <n v="5700402.5199999996"/>
    <s v="Vaststellingsstatus: Toegevoegd"/>
    <s v="KRW Overig water"/>
    <s v="Laren"/>
    <x v="0"/>
    <n v="3187605"/>
    <x v="1"/>
  </r>
  <r>
    <s v="5000-EAG-2, 5000-EAG-3, 5000-EAG-4, 5000-EAG-5, 5000-EAG-6, 5000-EAG-8"/>
    <n v="5000"/>
    <s v="5000-EAG-6"/>
    <s v="'t Gooi, 't Gooi"/>
    <n v="12241436.82"/>
    <s v="Vaststellingsstatus: Toegevoegd"/>
    <s v="KRW Overig water"/>
    <s v="Baarn"/>
    <x v="1"/>
    <n v="0.64"/>
    <x v="1"/>
  </r>
  <r>
    <s v="5000-EAG-2, 5000-EAG-3, 5000-EAG-4, 5000-EAG-5, 5000-EAG-6, 5000-EAG-8"/>
    <n v="5000"/>
    <s v="5000-EAG-6"/>
    <s v="'t Gooi, 't Gooi"/>
    <n v="12241436.82"/>
    <s v="Vaststellingsstatus: Toegevoegd"/>
    <s v="KRW Overig water"/>
    <s v="De Bilt"/>
    <x v="1"/>
    <n v="165.35"/>
    <x v="1"/>
  </r>
  <r>
    <s v="5000-EAG-2, 5000-EAG-3, 5000-EAG-4, 5000-EAG-5, 5000-EAG-6, 5000-EAG-8"/>
    <n v="5000"/>
    <s v="5000-EAG-6"/>
    <s v="'t Gooi, 't Gooi"/>
    <n v="12241436.82"/>
    <s v="Vaststellingsstatus: Toegevoegd"/>
    <s v="KRW Overig water"/>
    <s v="Hilversum"/>
    <x v="0"/>
    <n v="12220225.369999999"/>
    <x v="1"/>
  </r>
  <r>
    <s v="5000-EAG-2, 5000-EAG-3, 5000-EAG-4, 5000-EAG-5, 5000-EAG-6, 5000-EAG-8"/>
    <n v="5000"/>
    <s v="5000-EAG-6"/>
    <s v="'t Gooi, 't Gooi"/>
    <n v="12241436.82"/>
    <s v="Vaststellingsstatus: Toegevoegd"/>
    <s v="KRW Overig water"/>
    <s v="Wijdemeren"/>
    <x v="0"/>
    <n v="21045.439999999999"/>
    <x v="1"/>
  </r>
  <r>
    <s v="5000-EAG-7"/>
    <n v="5000"/>
    <s v="5000-EAG-7"/>
    <s v="'t Gooi, 't Gooi"/>
    <n v="6330229.6299999999"/>
    <s v="Vaststellingsstatus: Toegevoegd"/>
    <s v="KRW Overig water"/>
    <s v="Hilversum"/>
    <x v="0"/>
    <n v="6330229.6299999999"/>
    <x v="1"/>
  </r>
  <r>
    <s v="5000-EAG-7"/>
    <n v="5000"/>
    <s v="5000-EAG-8"/>
    <s v="'t Gooi, 't Gooi"/>
    <n v="10183597.34"/>
    <s v="Vaststellingsstatus: Toegevoegd"/>
    <s v="KRW Overig water"/>
    <s v="Gooise Meren"/>
    <x v="0"/>
    <n v="1992922.28"/>
    <x v="1"/>
  </r>
  <r>
    <s v="5000-EAG-7"/>
    <n v="5000"/>
    <s v="5000-EAG-8"/>
    <s v="'t Gooi, 't Gooi"/>
    <n v="10183597.34"/>
    <s v="Vaststellingsstatus: Toegevoegd"/>
    <s v="KRW Overig water"/>
    <s v="Hilversum"/>
    <x v="0"/>
    <n v="8190675.0599999996"/>
    <x v="1"/>
  </r>
  <r>
    <s v="5000-EAG-7"/>
    <n v="6000"/>
    <s v="6000-EAG-10"/>
    <s v="Noordzeekanaal/IJ/Amsterdamrijnkanaalboezem, afstromend naar boezem - oost"/>
    <n v="7832292.6500000004"/>
    <s v="Vaststellingsstatus: Vastgesteld"/>
    <s v="KRW Overig water"/>
    <s v="Amsterdam"/>
    <x v="0"/>
    <n v="7832292.6699999999"/>
    <x v="1"/>
  </r>
  <r>
    <s v="6000-EAG-10, 6000-EAG-2, 6000-EAG-3, 6000-EAG-5, 6000-EAG-6, 6000-EAG-7, 6000-EAG-8, 6000-EAG-9"/>
    <n v="6000"/>
    <s v="6000-EAG-2"/>
    <s v="Noordzeekanaal/IJ/Amsterdamrijnkanaalboezem, Nuoncentrale"/>
    <n v="169776.21"/>
    <s v="Vaststellingsstatus: Vastgesteld"/>
    <s v="KRW Overig water"/>
    <s v="Diemen"/>
    <x v="0"/>
    <n v="169776.17"/>
    <x v="1"/>
  </r>
  <r>
    <s v="6000-EAG-10, 6000-EAG-2, 6000-EAG-3, 6000-EAG-5, 6000-EAG-6, 6000-EAG-7, 6000-EAG-8, 6000-EAG-9"/>
    <n v="6000"/>
    <s v="6000-EAG-3"/>
    <s v="Noordzeekanaal/IJ/Amsterdamrijnkanaalboezem, Diemerzeedijk noord"/>
    <n v="464059.2"/>
    <s v="Vaststellingsstatus: Toegevoegd"/>
    <s v="KRW Overig water"/>
    <s v="Amsterdam"/>
    <x v="0"/>
    <n v="464059.2"/>
    <x v="1"/>
  </r>
  <r>
    <s v="6000-EAG-4"/>
    <n v="6000"/>
    <s v="6000-EAG-4"/>
    <s v="Noordzeekanaal/IJ/Amsterdamrijnkanaalboezem, Hoeker- en Garstenpolder noord-puntje"/>
    <n v="15233.58"/>
    <s v="Vaststellingsstatus: Toegevoegd"/>
    <s v="KRW Overig water"/>
    <s v="Stichtse Vecht"/>
    <x v="1"/>
    <n v="15233.58"/>
    <x v="1"/>
  </r>
  <r>
    <s v="6000-EAG-4"/>
    <n v="6000"/>
    <s v="6000-EAG-5"/>
    <s v="Noordzeekanaal/IJ/Amsterdamrijnkanaalboezem, hoogspanningstracé"/>
    <n v="360601.97"/>
    <s v="Vaststellingsstatus: Vastgesteld"/>
    <s v="KRW Overig water"/>
    <s v="Amsterdam"/>
    <x v="0"/>
    <n v="360601.97"/>
    <x v="1"/>
  </r>
  <r>
    <s v="6000-EAG-4"/>
    <n v="6000"/>
    <s v="6000-EAG-6"/>
    <s v="Noordzeekanaal/IJ/Amsterdamrijnkanaalboezem, haven"/>
    <n v="13626.36"/>
    <s v="Vaststellingsstatus: Vastgesteld"/>
    <s v="KRW Overig water"/>
    <s v="Stichtse Vecht"/>
    <x v="1"/>
    <n v="13626.36"/>
    <x v="1"/>
  </r>
  <r>
    <s v="6000-EAG-4"/>
    <n v="6000"/>
    <s v="6000-EAG-7"/>
    <s v="Geen EAG"/>
    <n v="83180.52"/>
    <s v="Vaststellingsstatus: Vastgesteld"/>
    <s v="Geen KRW open water"/>
    <s v="Diemen"/>
    <x v="0"/>
    <n v="5364.27"/>
    <x v="1"/>
  </r>
  <r>
    <s v="6000-EAG-4"/>
    <n v="6000"/>
    <s v="6000-EAG-7"/>
    <s v="Geen EAG"/>
    <n v="83180.52"/>
    <s v="Vaststellingsstatus: Vastgesteld"/>
    <s v="Geen KRW open water"/>
    <s v="Gooise Meren"/>
    <x v="0"/>
    <n v="77816.25"/>
    <x v="1"/>
  </r>
  <r>
    <s v="6000-EAG-4"/>
    <n v="6000"/>
    <s v="6000-EAG-8"/>
    <s v="Noordzeekanaal/IJ/Amsterdamrijnkanaalboezem, tbv drinkwater"/>
    <n v="18845.759999999998"/>
    <s v="Vaststellingsstatus: Vastgesteld"/>
    <s v="KRW Overig water"/>
    <s v="Stichtse Vecht"/>
    <x v="1"/>
    <n v="18845.759999999998"/>
    <x v="1"/>
  </r>
  <r>
    <s v="6000-EAG-4"/>
    <n v="6000"/>
    <s v="6000-EAG-9"/>
    <s v="Noordzeekanaal/IJ/Amsterdamrijnkanaalboezem, afstromend naar boezem - west"/>
    <n v="23487569.170000002"/>
    <s v="Vaststellingsstatus: Vastgesteld"/>
    <s v="KRW Overig water"/>
    <s v="Amsterdam"/>
    <x v="0"/>
    <n v="23487569.16"/>
    <x v="1"/>
  </r>
  <r>
    <n v="6040"/>
    <n v="6040"/>
    <s v="6040-EAG-1"/>
    <s v="Sportpark Tuindorp Oostzaan, Sportpark Tuindorp Oostzaan"/>
    <n v="84507.72"/>
    <s v="Vaststellingsstatus: Toegevoegd"/>
    <s v="KRW Overig water"/>
    <s v="Amsterdam"/>
    <x v="0"/>
    <n v="84507.72"/>
    <x v="1"/>
  </r>
  <r>
    <n v="6050"/>
    <n v="6050"/>
    <s v="6050-EAG-1"/>
    <s v="Krasseurstraat, Krasseurstraat"/>
    <n v="227689.92"/>
    <s v="Vaststellingsstatus: Toegevoegd"/>
    <s v="KRW Overig water"/>
    <s v="Amsterdam"/>
    <x v="0"/>
    <n v="227689.92"/>
    <x v="1"/>
  </r>
  <r>
    <n v="6060"/>
    <n v="6060"/>
    <s v="6060-EAG-1"/>
    <s v="W.H. Vliegenbos, W.H. Vliegenbos"/>
    <n v="252627.47"/>
    <s v="Vaststellingsstatus: Begrenzing gewijzigd, met 6000-EAG-1"/>
    <s v="KRW Overig water"/>
    <s v="Amsterdam"/>
    <x v="0"/>
    <n v="252627.47"/>
    <x v="1"/>
  </r>
  <r>
    <n v="6080"/>
    <n v="6080"/>
    <s v="6080-EAG-1"/>
    <s v="Polder Bernard, Polder Polder Bernard"/>
    <n v="25595.06"/>
    <s v="Vaststellingsstatus: Toegevoegd"/>
    <s v="KRW Overig water"/>
    <s v="Amsterdam"/>
    <x v="0"/>
    <n v="25595.06"/>
    <x v="1"/>
  </r>
  <r>
    <e v="#N/A"/>
    <n v="6100"/>
    <s v="6100-EAG-1"/>
    <s v="Noorder IJ Polder, Noorder IJplas"/>
    <n v="692760.91"/>
    <s v="Vaststellingsstatus: Vastgesteld"/>
    <s v="KRW Waterlichaam"/>
    <s v="Amsterdam"/>
    <x v="0"/>
    <n v="692760.91"/>
    <x v="40"/>
  </r>
  <r>
    <n v="6110"/>
    <n v="6110"/>
    <s v="6110-EAG-1"/>
    <s v="Noorder IJ Polder, Noorder IJ Polder"/>
    <n v="1485000.47"/>
    <s v="Vaststellingsstatus: Toegevoegd"/>
    <s v="KRW Overig water"/>
    <s v="Amsterdam"/>
    <x v="0"/>
    <n v="1485000.47"/>
    <x v="1"/>
  </r>
  <r>
    <n v="6400"/>
    <n v="6400"/>
    <s v="6400-EAG-1"/>
    <s v="Watergraafsmeer, zuid"/>
    <n v="4655975.53"/>
    <s v="Vaststellingsstatus: Toegevoegd"/>
    <s v="KRW Overig water"/>
    <s v="Amsterdam"/>
    <x v="0"/>
    <n v="4626097.28"/>
    <x v="1"/>
  </r>
  <r>
    <n v="6400"/>
    <n v="6400"/>
    <s v="6400-EAG-1"/>
    <s v="Watergraafsmeer, zuid"/>
    <n v="4655975.53"/>
    <s v="Vaststellingsstatus: Toegevoegd"/>
    <s v="KRW Overig water"/>
    <s v="Diemen"/>
    <x v="0"/>
    <n v="29878.25"/>
    <x v="1"/>
  </r>
  <r>
    <n v="6400"/>
    <n v="6400"/>
    <s v="6400-EAG-2"/>
    <s v="Watergraafsmeer, noord"/>
    <n v="1169349.28"/>
    <s v="Vaststellingsstatus: Toegevoegd"/>
    <s v="KRW Overig water"/>
    <s v="Amsterdam"/>
    <x v="0"/>
    <n v="1051023.05"/>
    <x v="1"/>
  </r>
  <r>
    <n v="6400"/>
    <n v="6400"/>
    <s v="6400-EAG-2"/>
    <s v="Watergraafsmeer, noord"/>
    <n v="1169349.28"/>
    <s v="Vaststellingsstatus: Toegevoegd"/>
    <s v="KRW Overig water"/>
    <s v="Diemen"/>
    <x v="0"/>
    <n v="118326.22"/>
    <x v="1"/>
  </r>
  <r>
    <n v="6420"/>
    <n v="6420"/>
    <s v="6420-EAG-1"/>
    <s v="Gemeenschapspolder West (Tuincomplex Linnaeus), Gemeenschapspolder West (Tuincomplex Linnaeus)"/>
    <n v="247645.08"/>
    <s v="Vaststellingsstatus: Toegevoegd"/>
    <s v="KRW Overig water"/>
    <s v="Amsterdam"/>
    <x v="0"/>
    <n v="247645.08"/>
    <x v="1"/>
  </r>
  <r>
    <n v="6430"/>
    <n v="6430"/>
    <s v="6430-EAG-1"/>
    <s v="Baambrugge Oostzijds"/>
    <n v="7252899.1200000001"/>
    <s v="Vaststellingsstatus: Toegevoegd"/>
    <s v="KRW Overig water"/>
    <s v="De Ronde Venen"/>
    <x v="1"/>
    <n v="7252883.5899999999"/>
    <x v="1"/>
  </r>
  <r>
    <n v="6430"/>
    <n v="6430"/>
    <s v="6430-EAG-1"/>
    <s v="Baambrugge Oostzijds"/>
    <n v="7252899.1200000001"/>
    <s v="Vaststellingsstatus: Toegevoegd"/>
    <s v="KRW Overig water"/>
    <s v="Stichtse Vecht"/>
    <x v="1"/>
    <n v="15.47"/>
    <x v="1"/>
  </r>
  <r>
    <s v="6100-EAG-2"/>
    <n v="6440"/>
    <s v="6440-EAG-1"/>
    <s v="Polder Breukelerwaard West, bemalen gebied"/>
    <n v="1230826.75"/>
    <s v="Vaststellingsstatus: Toegevoegd"/>
    <s v="KRW Overig water"/>
    <s v="Stichtse Vecht"/>
    <x v="1"/>
    <n v="1230826.75"/>
    <x v="1"/>
  </r>
  <r>
    <s v="6440-EAG-1, 6440-EAG-2, 6440-EAG-3, 6440-EAG-4"/>
    <n v="6440"/>
    <s v="6440-EAG-2"/>
    <s v="Polder Breukelerwaard West,"/>
    <n v="285971.65000000002"/>
    <s v="Vaststellingsstatus: Toegevoegd"/>
    <s v="KRW Overig water"/>
    <s v="Stichtse Vecht"/>
    <x v="1"/>
    <n v="285971.65999999997"/>
    <x v="1"/>
  </r>
  <r>
    <s v="6440-EAG-1, 6440-EAG-2, 6440-EAG-3, 6440-EAG-4"/>
    <n v="6440"/>
    <s v="6440-EAG-3"/>
    <s v="Polder Breukelerwaard West,"/>
    <n v="280693.28999999998"/>
    <s v="Vaststellingsstatus: Toegevoegd"/>
    <s v="KRW Overig water"/>
    <s v="Stichtse Vecht"/>
    <x v="1"/>
    <n v="280693.28999999998"/>
    <x v="1"/>
  </r>
  <r>
    <s v="6440-EAG-1, 6440-EAG-2, 6440-EAG-3, 6440-EAG-4"/>
    <n v="6440"/>
    <s v="6440-EAG-4"/>
    <s v="Polder Breukelerwaard West,"/>
    <n v="339803.56"/>
    <s v="Vaststellingsstatus: Toegevoegd"/>
    <s v="KRW Overig water"/>
    <s v="Stichtse Vecht"/>
    <x v="1"/>
    <n v="339803.56"/>
    <x v="1"/>
  </r>
  <r>
    <s v="6440-EAG-5"/>
    <n v="6440"/>
    <s v="6440-EAG-5"/>
    <s v="Polder Breukelerwaard West,"/>
    <n v="193571.09"/>
    <s v="Vaststellingsstatus: Toegevoegd"/>
    <s v="KRW Overig water"/>
    <s v="Stichtse Vecht"/>
    <x v="1"/>
    <n v="193571.09"/>
    <x v="1"/>
  </r>
  <r>
    <s v="6440-EAG-5"/>
    <n v="6450"/>
    <s v="6450-EAG-1"/>
    <s v="Aetsveldse Polder west, bemalen"/>
    <n v="2470401.41"/>
    <s v="Vaststellingsstatus: Vastgesteld"/>
    <s v="KRW Overig water"/>
    <s v="Amsterdam"/>
    <x v="0"/>
    <n v="9547.18"/>
    <x v="1"/>
  </r>
  <r>
    <s v="6440-EAG-5"/>
    <n v="6450"/>
    <s v="6450-EAG-1"/>
    <s v="Aetsveldse Polder west, bemalen"/>
    <n v="2470401.41"/>
    <s v="Vaststellingsstatus: Vastgesteld"/>
    <s v="KRW Overig water"/>
    <s v="De Ronde Venen"/>
    <x v="1"/>
    <n v="2460854.2000000002"/>
    <x v="1"/>
  </r>
  <r>
    <s v="6450-EAG-2"/>
    <n v="6450"/>
    <s v="6450-EAG-2"/>
    <s v="Aetsveldse Polder west, fort"/>
    <n v="48505.53"/>
    <s v="Vaststellingsstatus: Vastgesteld"/>
    <s v="KRW Overig water"/>
    <s v="De Ronde Venen"/>
    <x v="1"/>
    <n v="48505.53"/>
    <x v="1"/>
  </r>
  <r>
    <s v="6450-EAG-2"/>
    <n v="6450"/>
    <s v="6450-EAG-3"/>
    <s v="Aetsveldse Polder west, zuid"/>
    <n v="258937.48"/>
    <s v="Vaststellingsstatus: Vastgesteld"/>
    <s v="KRW Overig water"/>
    <s v="De Ronde Venen"/>
    <x v="1"/>
    <n v="258937.48"/>
    <x v="1"/>
  </r>
  <r>
    <n v="6460"/>
    <n v="6460"/>
    <s v="6460-EAG-1"/>
    <s v="Breukelen Noord, Breukelen Noord"/>
    <n v="795903.7"/>
    <s v="Vaststellingsstatus: Toegevoegd"/>
    <s v="KRW Overig water"/>
    <s v="Stichtse Vecht"/>
    <x v="1"/>
    <n v="795903.7"/>
    <x v="1"/>
  </r>
  <r>
    <n v="6460"/>
    <n v="6460"/>
    <s v="6460-EAG-2"/>
    <s v="Breukelen Noord, landelijk"/>
    <n v="187174.34"/>
    <s v="Vaststellingsstatus: Toegevoegd"/>
    <s v="KRW Overig water"/>
    <s v="Stichtse Vecht"/>
    <x v="1"/>
    <n v="187174.34"/>
    <x v="1"/>
  </r>
  <r>
    <n v="6480"/>
    <n v="6480"/>
    <s v="6480-EAG-1"/>
    <s v="Hoeker- en Garstenpolder, bemalen gebied"/>
    <n v="2826209.78"/>
    <s v="Vaststellingsstatus: Toegevoegd"/>
    <s v="KRW Overig water"/>
    <s v="Stichtse Vecht"/>
    <x v="1"/>
    <n v="2826209.77"/>
    <x v="1"/>
  </r>
  <r>
    <n v="6480"/>
    <n v="6480"/>
    <s v="6480-EAG-2"/>
    <s v="Hoeker- en Garstenpolder, noord"/>
    <n v="846152.38"/>
    <s v="Vaststellingsstatus: Toegevoegd"/>
    <s v="KRW Overig water"/>
    <s v="Stichtse Vecht"/>
    <x v="1"/>
    <n v="846152.38"/>
    <x v="1"/>
  </r>
  <r>
    <n v="6480"/>
    <n v="6480"/>
    <s v="6480-EAG-3"/>
    <s v="Hoeker- en Garstenpolder, oost"/>
    <n v="1494322.02"/>
    <s v="Vaststellingsstatus: Toegevoegd"/>
    <s v="KRW Overig water"/>
    <s v="Stichtse Vecht"/>
    <x v="1"/>
    <n v="1494322.02"/>
    <x v="1"/>
  </r>
  <r>
    <n v="6490"/>
    <n v="6490"/>
    <s v="6490-EAG-1"/>
    <s v="Aetsveldse Polder west (Driemond), Driemond"/>
    <n v="67416.7"/>
    <s v="Vaststellingsstatus: Vastgesteld"/>
    <s v="KRW Overig water"/>
    <s v="Amsterdam"/>
    <x v="0"/>
    <n v="67416.7"/>
    <x v="1"/>
  </r>
  <r>
    <n v="6500"/>
    <n v="6500"/>
    <s v="6500-EAG-1"/>
    <s v="Over-Diemen, elektriciteitscentrale"/>
    <n v="481096.8"/>
    <s v="Vaststellingsstatus: Vastgesteld"/>
    <s v="KRW Overig water"/>
    <s v="Diemen"/>
    <x v="0"/>
    <n v="481096.78"/>
    <x v="1"/>
  </r>
  <r>
    <n v="6510"/>
    <n v="6510"/>
    <s v="6510-EAG-1"/>
    <s v="Over-Diemen (Zeehoeve), Zeehoeve"/>
    <n v="199831.24"/>
    <s v="Vaststellingsstatus: Vastgesteld"/>
    <s v="KRW Overig water"/>
    <s v="Diemen"/>
    <x v="0"/>
    <n v="199831.2"/>
    <x v="1"/>
  </r>
  <r>
    <n v="6530"/>
    <n v="6530"/>
    <s v="6530-EAG-1"/>
    <s v="Bloemendalerpolder en Gemeenschapspolder Oost, bemalen"/>
    <n v="4048345.72"/>
    <s v="Vaststellingsstatus: Vastgesteld"/>
    <s v="KRW Overig water"/>
    <s v="Diemen"/>
    <x v="0"/>
    <n v="2346.92"/>
    <x v="1"/>
  </r>
  <r>
    <n v="6530"/>
    <n v="6530"/>
    <s v="6530-EAG-1"/>
    <s v="Bloemendalerpolder en Gemeenschapspolder Oost, bemalen"/>
    <n v="4048345.72"/>
    <s v="Vaststellingsstatus: Vastgesteld"/>
    <s v="KRW Overig water"/>
    <s v="Gooise Meren"/>
    <x v="0"/>
    <n v="384352.36"/>
    <x v="1"/>
  </r>
  <r>
    <n v="6530"/>
    <n v="6530"/>
    <s v="6530-EAG-1"/>
    <s v="Bloemendalerpolder en Gemeenschapspolder Oost, bemalen"/>
    <n v="4048345.72"/>
    <s v="Vaststellingsstatus: Vastgesteld"/>
    <s v="KRW Overig water"/>
    <s v="Weesp"/>
    <x v="0"/>
    <n v="3661646.45"/>
    <x v="1"/>
  </r>
  <r>
    <n v="6530"/>
    <n v="6530"/>
    <s v="6530-EAG-2"/>
    <s v="Bloemendalerpolder en Gemeenschapspolder Oost, langs de Vecht"/>
    <n v="228520.72"/>
    <s v="Vaststellingsstatus: Vastgesteld"/>
    <s v="KRW Overig water"/>
    <s v="Gooise Meren"/>
    <x v="0"/>
    <n v="175939.18"/>
    <x v="1"/>
  </r>
  <r>
    <n v="6530"/>
    <n v="6530"/>
    <s v="6530-EAG-2"/>
    <s v="Bloemendalerpolder en Gemeenschapspolder Oost, langs de Vecht"/>
    <n v="228520.72"/>
    <s v="Vaststellingsstatus: Vastgesteld"/>
    <s v="KRW Overig water"/>
    <s v="Weesp"/>
    <x v="0"/>
    <n v="52581.53"/>
    <x v="1"/>
  </r>
  <r>
    <s v="6450-EAG-2"/>
    <n v="6540"/>
    <s v="6540-EAG-1"/>
    <s v="Aetsveldse Polder Oost, bemalen"/>
    <n v="6423869.6500000004"/>
    <s v="Vaststellingsstatus: Vastgesteld"/>
    <s v="KRW Overig water"/>
    <s v="Stichtse Vecht"/>
    <x v="1"/>
    <n v="2091370.79"/>
    <x v="1"/>
  </r>
  <r>
    <s v="6450-EAG-2"/>
    <n v="6540"/>
    <s v="6540-EAG-1"/>
    <s v="Aetsveldse Polder Oost, bemalen"/>
    <n v="6423869.6500000004"/>
    <s v="Vaststellingsstatus: Vastgesteld"/>
    <s v="KRW Overig water"/>
    <s v="Weesp"/>
    <x v="0"/>
    <n v="4332498.87"/>
    <x v="1"/>
  </r>
  <r>
    <s v="6540-EAG-1, 6540-EAG-2"/>
    <n v="6540"/>
    <s v="6540-EAG-2"/>
    <s v="Aetsveldse Polder Oost, blokbemaling"/>
    <n v="614462.19999999995"/>
    <s v="Vaststellingsstatus: Vastgesteld"/>
    <s v="KRW Overig water"/>
    <s v="Stichtse Vecht"/>
    <x v="1"/>
    <n v="60253.21"/>
    <x v="1"/>
  </r>
  <r>
    <s v="6540-EAG-1, 6540-EAG-2"/>
    <n v="6540"/>
    <s v="6540-EAG-2"/>
    <s v="Aetsveldse Polder Oost, blokbemaling"/>
    <n v="614462.19999999995"/>
    <s v="Vaststellingsstatus: Vastgesteld"/>
    <s v="KRW Overig water"/>
    <s v="Weesp"/>
    <x v="0"/>
    <n v="554208.99"/>
    <x v="1"/>
  </r>
  <r>
    <s v="6540-EAG-3"/>
    <n v="6540"/>
    <s v="6540-EAG-3"/>
    <s v="Aetsveldse Polder Oost, stedelijk Weesp"/>
    <n v="1510073.34"/>
    <s v="Vaststellingsstatus: Vastgesteld"/>
    <s v="KRW Overig water"/>
    <s v="Weesp"/>
    <x v="0"/>
    <n v="1510073.34"/>
    <x v="1"/>
  </r>
  <r>
    <s v="6540-EAG-3"/>
    <n v="6550"/>
    <s v="6550-EAG-1"/>
    <s v="Polder Nijenrode, landelijk gebied"/>
    <n v="2079514.47"/>
    <s v="Vaststellingsstatus: Toegevoegd"/>
    <s v="KRW Overig water"/>
    <s v="Stichtse Vecht"/>
    <x v="1"/>
    <n v="2079514.47"/>
    <x v="1"/>
  </r>
  <r>
    <s v="6550-EAG-1, 6550-EAG-2"/>
    <n v="6550"/>
    <s v="6550-EAG-2"/>
    <s v="Polder Nijenrode, Kasteel Neijenrode en sportvelden"/>
    <n v="610219.1"/>
    <s v="Vaststellingsstatus: Grensaanpassing met 6570-EAG-1 a.g.v. oplevering Gemaal Broeckland"/>
    <s v="KRW Overig water"/>
    <s v="Stichtse Vecht"/>
    <x v="1"/>
    <n v="610219.1"/>
    <x v="1"/>
  </r>
  <r>
    <s v="6550-EAG-3"/>
    <n v="6550"/>
    <s v="6550-EAG-3"/>
    <s v="Polder Nijenrode, bebouwing"/>
    <n v="385697.41"/>
    <s v="Vaststellingsstatus: Toegevoegd"/>
    <s v="KRW Overig water"/>
    <s v="Stichtse Vecht"/>
    <x v="1"/>
    <n v="385697.41"/>
    <x v="1"/>
  </r>
  <r>
    <n v="6560"/>
    <n v="6560"/>
    <s v="6560-EAG-1"/>
    <s v="Over-Diemen (noord), Over-Diemen (noord)"/>
    <n v="33325.61"/>
    <s v="Vaststellingsstatus: Vastgesteld"/>
    <s v="KRW Overig water"/>
    <s v="Diemen"/>
    <x v="0"/>
    <n v="33325.61"/>
    <x v="1"/>
  </r>
  <r>
    <n v="6570"/>
    <n v="6570"/>
    <s v="6570-EAG-1"/>
    <s v="Polder Broeckland, Polder Broeckland"/>
    <n v="389469.25"/>
    <s v="Vaststellingsstatus: Grensaanpassing met 6550-EAG-2 a.g.v. oplevering Gemaal Broeckland"/>
    <s v="KRW Overig water"/>
    <s v="Stichtse Vecht"/>
    <x v="1"/>
    <n v="389469.25"/>
    <x v="1"/>
  </r>
  <r>
    <n v="6580"/>
    <n v="6580"/>
    <s v="6580-EAG-1"/>
    <s v="Breukelen boezempeil, Breukelen boezempeil"/>
    <n v="173962.77"/>
    <s v="Vaststellingsstatus: Toegevoegd"/>
    <s v="KRW Overig water"/>
    <s v="Stichtse Vecht"/>
    <x v="1"/>
    <n v="173962.77"/>
    <x v="1"/>
  </r>
  <r>
    <n v="6590"/>
    <n v="6590"/>
    <s v="6590-EAG-1"/>
    <s v="Rijnkade, Rijnkade"/>
    <n v="624710.18000000005"/>
    <s v="Vaststellingsstatus: Vastgesteld"/>
    <s v="KRW Overig water"/>
    <s v="Weesp"/>
    <x v="0"/>
    <n v="624710.18000000005"/>
    <x v="1"/>
  </r>
  <r>
    <s v="6550-EAG-3"/>
    <n v="7000"/>
    <s v="7000-EAG-1"/>
    <s v="IJmeer, Markermeer, Gooimeer en Eemmeer, IJmeer, Bovenmaat"/>
    <n v="901036.34"/>
    <s v="Vaststellingsstatus: Toegevoegd"/>
    <s v="KRW Overig water"/>
    <s v="Huizen"/>
    <x v="0"/>
    <n v="901036.34"/>
    <x v="1"/>
  </r>
  <r>
    <s v="7000-EAG-1, 7000-EAG-2, 7000-EAG-3"/>
    <n v="7000"/>
    <s v="7000-EAG-2"/>
    <s v="Geen EAG, afstromend"/>
    <n v="83559.69"/>
    <s v="Vaststellingsstatus: Toegevoegd"/>
    <s v="Geen KRW open water"/>
    <s v="Amsterdam"/>
    <x v="0"/>
    <n v="83559.69"/>
    <x v="1"/>
  </r>
  <r>
    <s v="7000-EAG-1, 7000-EAG-2, 7000-EAG-3"/>
    <n v="7000"/>
    <s v="7000-EAG-3"/>
    <s v="Geen EAG, afstromend"/>
    <n v="50343.75"/>
    <s v="Vaststellingsstatus: Toegevoegd"/>
    <s v="Geen KRW open water"/>
    <s v="Amsterdam"/>
    <x v="0"/>
    <n v="50343.75"/>
    <x v="1"/>
  </r>
  <r>
    <s v="7000-EAG-4"/>
    <n v="7000"/>
    <s v="7000-EAG-4"/>
    <s v="IJmeer, Markermeer, Gooimeer en Eemmeer, Diemerzeedijk noord"/>
    <n v="606735.80000000005"/>
    <s v="Vaststellingsstatus: Toegevoegd"/>
    <s v="KRW Overig water"/>
    <s v="Amsterdam"/>
    <x v="0"/>
    <n v="606735.80000000005"/>
    <x v="1"/>
  </r>
  <r>
    <s v="7010-EAG-1"/>
    <n v="7010"/>
    <s v="7010-EAG-1"/>
    <s v="De Gooise Zomerkade, De Gooise Zomerkade"/>
    <n v="2117462.0299999998"/>
    <s v="Vaststellingsstatus: Toegevoegd"/>
    <s v="KRW Overig water"/>
    <s v="Blaricum"/>
    <x v="0"/>
    <n v="2102626.7599999998"/>
    <x v="1"/>
  </r>
  <r>
    <s v="7010-EAG-1"/>
    <n v="7010"/>
    <s v="7010-EAG-1"/>
    <s v="De Gooise Zomerkade, De Gooise Zomerkade"/>
    <n v="2117462.0299999998"/>
    <s v="Vaststellingsstatus: Toegevoegd"/>
    <s v="KRW Overig water"/>
    <s v="Eemnes"/>
    <x v="1"/>
    <n v="14835.28"/>
    <x v="1"/>
  </r>
  <r>
    <s v="7010-EAG-2"/>
    <n v="7010"/>
    <s v="7010-EAG-2"/>
    <s v="De Gooise Zomerkade, Blaricummer Meent"/>
    <n v="927562.86"/>
    <s v="Vaststellingsstatus: Toegevoegd"/>
    <s v="KRW Overig water"/>
    <s v="Blaricum"/>
    <x v="0"/>
    <n v="894676.58"/>
    <x v="1"/>
  </r>
  <r>
    <s v="7010-EAG-2"/>
    <n v="7010"/>
    <s v="7010-EAG-2"/>
    <s v="De Gooise Zomerkade, Blaricummer Meent"/>
    <n v="927562.86"/>
    <s v="Vaststellingsstatus: Toegevoegd"/>
    <s v="KRW Overig water"/>
    <s v="Eemnes"/>
    <x v="1"/>
    <n v="11378.16"/>
    <x v="1"/>
  </r>
  <r>
    <s v="7010-EAG-2"/>
    <n v="7010"/>
    <s v="7010-EAG-2"/>
    <s v="De Gooise Zomerkade, Blaricummer Meent"/>
    <n v="927562.86"/>
    <s v="Vaststellingsstatus: Toegevoegd"/>
    <s v="KRW Overig water"/>
    <s v="Huizen"/>
    <x v="0"/>
    <n v="21508.12"/>
    <x v="1"/>
  </r>
  <r>
    <n v="7020"/>
    <n v="7020"/>
    <s v="7020-EAG-1"/>
    <s v="Huizen (oost), Bijvanck en Vierde Kwadrant"/>
    <n v="2157198.0699999998"/>
    <s v="Vaststellingsstatus: Toegevoegd"/>
    <s v="KRW Overig water"/>
    <s v="Blaricum"/>
    <x v="0"/>
    <n v="852376.35"/>
    <x v="1"/>
  </r>
  <r>
    <n v="7020"/>
    <n v="7020"/>
    <s v="7020-EAG-1"/>
    <s v="Huizen (oost), Bijvanck en Vierde Kwadrant"/>
    <n v="2157198.0699999998"/>
    <s v="Vaststellingsstatus: Toegevoegd"/>
    <s v="KRW Overig water"/>
    <s v="Eemnes"/>
    <x v="1"/>
    <n v="533.85"/>
    <x v="1"/>
  </r>
  <r>
    <n v="7020"/>
    <n v="7020"/>
    <s v="7020-EAG-1"/>
    <s v="Huizen (oost), Bijvanck en Vierde Kwadrant"/>
    <n v="2157198.0699999998"/>
    <s v="Vaststellingsstatus: Toegevoegd"/>
    <s v="KRW Overig water"/>
    <s v="Huizen"/>
    <x v="0"/>
    <n v="1304287.8700000001"/>
    <x v="1"/>
  </r>
  <r>
    <n v="7030"/>
    <n v="7030"/>
    <s v="7030-EAG-1"/>
    <s v="Buitendijksgebied Naarden en Muiderberg, Buitendijksgebied Naarden en Muiderberg"/>
    <n v="1688667.32"/>
    <s v="Vaststellingsstatus: Toegevoegd"/>
    <s v="KRW Overig water"/>
    <s v="Gooise Meren"/>
    <x v="0"/>
    <n v="1688667.31"/>
    <x v="1"/>
  </r>
  <r>
    <n v="7040"/>
    <n v="7040"/>
    <s v="7040-EAG-1"/>
    <s v="Eiland Zeeburg, Eiland Zeeburg"/>
    <n v="937005.54"/>
    <s v="Vaststellingsstatus: Toegevoegd"/>
    <s v="KRW Overig water"/>
    <s v="Amsterdam"/>
    <x v="0"/>
    <n v="937005.54"/>
    <x v="1"/>
  </r>
  <r>
    <n v="7050"/>
    <n v="7050"/>
    <s v="7050-EAG-1"/>
    <s v="Haveneiland, Haveneiland"/>
    <n v="1298601.6000000001"/>
    <s v="Vaststellingsstatus: Toegevoegd"/>
    <s v="KRW Overig water"/>
    <s v="Amsterdam"/>
    <x v="0"/>
    <n v="1298601.6000000001"/>
    <x v="1"/>
  </r>
  <r>
    <n v="7060"/>
    <n v="7060"/>
    <s v="7060-EAG-1"/>
    <s v="Steigereiland, Steigereiland"/>
    <n v="392004.68"/>
    <s v="Vaststellingsstatus: Toegevoegd"/>
    <s v="KRW Overig water"/>
    <s v="Amsterdam"/>
    <x v="0"/>
    <n v="392004.68"/>
    <x v="1"/>
  </r>
  <r>
    <n v="7080"/>
    <n v="7080"/>
    <s v="7080-EAG-1"/>
    <s v="Eiland Zeeburg (oost), Eiland Zeeburg (oost)"/>
    <n v="82484.740000000005"/>
    <s v="Vaststellingsstatus: Toegevoegd"/>
    <s v="KRW Overig water"/>
    <s v="Amsterdam"/>
    <x v="0"/>
    <n v="82484.740000000005"/>
    <x v="1"/>
  </r>
  <r>
    <n v="7090"/>
    <n v="7090"/>
    <s v="7090-EAG-1"/>
    <s v="Uitstroom gemaal Zeeburg, Uitstroom gemaal Zeeburg"/>
    <n v="27177.439999999999"/>
    <s v="Vaststellingsstatus: Toegevoegd"/>
    <s v="KRW Overig water"/>
    <s v="Amsterdam"/>
    <x v="0"/>
    <n v="27177.439999999999"/>
    <x v="1"/>
  </r>
  <r>
    <n v="7100"/>
    <n v="7100"/>
    <s v="7100-EAG-1"/>
    <s v="Huizen (west), Kwelvijvers"/>
    <n v="322140.59999999998"/>
    <s v="Vaststellingsstatus: Toegevoegd"/>
    <s v="KRW Overig water"/>
    <s v="Blaricum"/>
    <x v="0"/>
    <n v="88513.82"/>
    <x v="1"/>
  </r>
  <r>
    <n v="7100"/>
    <n v="7100"/>
    <s v="7100-EAG-1"/>
    <s v="Huizen (west), Kwelvijvers"/>
    <n v="322140.59999999998"/>
    <s v="Vaststellingsstatus: Toegevoegd"/>
    <s v="KRW Overig water"/>
    <s v="Huizen"/>
    <x v="0"/>
    <n v="233626.78"/>
    <x v="1"/>
  </r>
  <r>
    <n v="7100"/>
    <n v="7100"/>
    <s v="7100-EAG-2"/>
    <s v="Huizen (west), Huizermaat"/>
    <n v="2237689.69"/>
    <s v="Vaststellingsstatus: Toegevoegd"/>
    <s v="KRW Overig water"/>
    <s v="Huizen"/>
    <x v="0"/>
    <n v="2237689.69"/>
    <x v="1"/>
  </r>
  <r>
    <n v="7110"/>
    <n v="7110"/>
    <s v="7110-EAG-1"/>
    <s v="Eiland Zeeburg (zuid), Eiland Zeeburg (zuid)"/>
    <n v="72595.789999999994"/>
    <s v="Vaststellingsstatus: Toegevoegd"/>
    <s v="KRW Overig water"/>
    <s v="Amsterdam"/>
    <x v="0"/>
    <n v="72595.789999999994"/>
    <x v="1"/>
  </r>
  <r>
    <s v="8000-EAG-1"/>
    <n v="8000"/>
    <s v="8000-EAG-1"/>
    <s v="Rijnlands Boezem, boezemland"/>
    <n v="783281.97"/>
    <s v="Vaststellingsstatus: Toegevoegd"/>
    <s v="KRW Overig water"/>
    <s v="Amsterdam"/>
    <x v="0"/>
    <n v="769563.18"/>
    <x v="1"/>
  </r>
  <r>
    <s v="8000-EAG-1"/>
    <n v="8000"/>
    <s v="8000-EAG-1"/>
    <s v="Rijnlands Boezem, boezemland"/>
    <n v="783281.97"/>
    <s v="Vaststellingsstatus: Toegevoegd"/>
    <s v="KRW Overig water"/>
    <s v="Haarlemmermeer"/>
    <x v="0"/>
    <n v="13718.8"/>
    <x v="1"/>
  </r>
  <r>
    <s v="8000-EAG-2"/>
    <n v="8000"/>
    <s v="8000-EAG-2"/>
    <s v="Geen EAG"/>
    <n v="11371.78"/>
    <s v="Vaststellingsstatus: Toegevoegd"/>
    <s v="Geen KRW open water"/>
    <s v="Aalsmeer"/>
    <x v="0"/>
    <n v="11371.79"/>
    <x v="1"/>
  </r>
  <r>
    <n v="8010"/>
    <n v="8010"/>
    <s v="8010-EAG-1"/>
    <s v="De Lange Bretten, natuurgebied"/>
    <n v="1097488.6299999999"/>
    <s v="Vaststellingsstatus: Toegevoegd"/>
    <s v="KRW Overig water"/>
    <s v="Amsterdam"/>
    <x v="0"/>
    <n v="1097488.6399999999"/>
    <x v="1"/>
  </r>
  <r>
    <n v="8010"/>
    <n v="8010"/>
    <s v="8010-EAG-2"/>
    <s v="De Lange Bretten, polder"/>
    <n v="1326904.5"/>
    <s v="Vaststellingsstatus: Toegevoegd"/>
    <s v="KRW Overig water"/>
    <s v="Amsterdam"/>
    <x v="0"/>
    <n v="1326904.5"/>
    <x v="1"/>
  </r>
  <r>
    <n v="8020"/>
    <n v="8020"/>
    <s v="8020-EAG-1"/>
    <s v="Overbraker Binnenpolder, volkstuinen"/>
    <n v="819230.76"/>
    <s v="Vaststellingsstatus: Toegevoegd"/>
    <s v="KRW Overig water"/>
    <s v="Amsterdam"/>
    <x v="0"/>
    <n v="819230.76"/>
    <x v="1"/>
  </r>
  <r>
    <n v="8020"/>
    <n v="8020"/>
    <s v="8020-EAG-2"/>
    <s v="Overbraker Binnenpolder, noord-oost"/>
    <n v="117903.45"/>
    <s v="Vaststellingsstatus: Toegevoegd"/>
    <s v="KRW Overig water"/>
    <s v="Amsterdam"/>
    <x v="0"/>
    <n v="117903.45"/>
    <x v="1"/>
  </r>
  <r>
    <n v="8030"/>
    <n v="8030"/>
    <s v="8030-EAG-1"/>
    <s v="Osdorperbinnenpolder, veenweide"/>
    <n v="1195877.18"/>
    <s v="Vaststellingsstatus: Toegevoegd"/>
    <s v="KRW Overig water"/>
    <s v="Amsterdam"/>
    <x v="0"/>
    <n v="1171294.29"/>
    <x v="1"/>
  </r>
  <r>
    <n v="8030"/>
    <n v="8030"/>
    <s v="8030-EAG-1"/>
    <s v="Osdorperbinnenpolder, veenweide"/>
    <n v="1195877.18"/>
    <s v="Vaststellingsstatus: Toegevoegd"/>
    <s v="KRW Overig water"/>
    <s v="Haarlemmermeer"/>
    <x v="0"/>
    <n v="24582.89"/>
    <x v="1"/>
  </r>
  <r>
    <n v="8030"/>
    <n v="8030"/>
    <s v="8030-EAG-2"/>
    <s v="Osdorperbinnenpolder, Geuzenveld"/>
    <n v="295053.94"/>
    <s v="Vaststellingsstatus: Toegevoegd"/>
    <s v="KRW Overig water"/>
    <s v="Amsterdam"/>
    <x v="0"/>
    <n v="295053.94"/>
    <x v="1"/>
  </r>
  <r>
    <n v="8030"/>
    <n v="8030"/>
    <s v="8030-EAG-3"/>
    <s v="Osdorperbinnenpolder,  De Kluut 2"/>
    <n v="168924.38"/>
    <s v="Vaststellingsstatus: Toegevoegd"/>
    <s v="KRW Overig water"/>
    <s v="Amsterdam"/>
    <x v="0"/>
    <n v="168924.38"/>
    <x v="1"/>
  </r>
  <r>
    <n v="8030"/>
    <n v="8030"/>
    <s v="8030-EAG-4"/>
    <s v="Osdorperbinnenpolder, VTP Tigeno en Eendracht"/>
    <n v="260772.47"/>
    <s v="Vaststellingsstatus: Toegevoegd"/>
    <s v="KRW Overig water"/>
    <s v="Amsterdam"/>
    <x v="0"/>
    <n v="260772.47"/>
    <x v="1"/>
  </r>
  <r>
    <n v="8030"/>
    <n v="8030"/>
    <s v="8030-EAG-5"/>
    <s v="Osdorperbinnenpolder, polder"/>
    <n v="1344447.99"/>
    <s v="Vaststellingsstatus: Toegevoegd"/>
    <s v="KRW Overig water"/>
    <s v="Amsterdam"/>
    <x v="0"/>
    <n v="1344447.99"/>
    <x v="1"/>
  </r>
  <r>
    <n v="8030"/>
    <n v="8030"/>
    <s v="8030-EAG-6"/>
    <s v="Osdorperbinnenpolder, Tom Schreurweg"/>
    <n v="37829.46"/>
    <s v="Vaststellingsstatus: Vastgesteld"/>
    <s v="KRW Overig water"/>
    <s v="Amsterdam"/>
    <x v="0"/>
    <n v="37829.46"/>
    <x v="1"/>
  </r>
  <r>
    <n v="8040"/>
    <n v="8040"/>
    <s v="8040-EAG-1"/>
    <s v="Osdorperbovenpolder, Osdorperbovenpolder"/>
    <n v="1533603.73"/>
    <s v="Vaststellingsstatus: Toegevoegd"/>
    <s v="KRW Overig water"/>
    <s v="Amsterdam"/>
    <x v="0"/>
    <n v="1483217.05"/>
    <x v="1"/>
  </r>
  <r>
    <n v="8040"/>
    <n v="8040"/>
    <s v="8040-EAG-1"/>
    <s v="Osdorperbovenpolder, Osdorperbovenpolder"/>
    <n v="1533603.73"/>
    <s v="Vaststellingsstatus: Toegevoegd"/>
    <s v="KRW Overig water"/>
    <s v="Haarlemmermeer"/>
    <x v="0"/>
    <n v="50386.69"/>
    <x v="1"/>
  </r>
  <r>
    <n v="8040"/>
    <n v="8040"/>
    <s v="8040-EAG-2"/>
    <s v="Osdorperbovenpolder, Bovensloot"/>
    <n v="60327.53"/>
    <s v="Vaststellingsstatus: Toegevoegd"/>
    <s v="KRW Overig water"/>
    <s v="Amsterdam"/>
    <x v="0"/>
    <n v="59901.45"/>
    <x v="1"/>
  </r>
  <r>
    <n v="8040"/>
    <n v="8040"/>
    <s v="8040-EAG-2"/>
    <s v="Osdorperbovenpolder, Bovensloot"/>
    <n v="60327.53"/>
    <s v="Vaststellingsstatus: Toegevoegd"/>
    <s v="KRW Overig water"/>
    <s v="Haarlemmermeer"/>
    <x v="0"/>
    <n v="426.08"/>
    <x v="1"/>
  </r>
  <r>
    <n v="8050"/>
    <n v="8050"/>
    <s v="8050-EAG-1"/>
    <s v="Lutkemeerpolder, Bisschopsmuts"/>
    <n v="669903.59"/>
    <s v="Vaststellingsstatus: Toegevoegd"/>
    <s v="KRW Overig water"/>
    <s v="Amsterdam"/>
    <x v="0"/>
    <n v="669903.59"/>
    <x v="1"/>
  </r>
  <r>
    <n v="8050"/>
    <n v="8050"/>
    <s v="8050-EAG-2"/>
    <s v="Lutkemeerpolder, polder"/>
    <n v="1734919.74"/>
    <s v="Vaststellingsstatus: Toegevoegd"/>
    <s v="KRW Overig water"/>
    <s v="Amsterdam"/>
    <x v="0"/>
    <n v="1734919.74"/>
    <x v="1"/>
  </r>
  <r>
    <n v="8050"/>
    <n v="8050"/>
    <s v="8050-EAG-3"/>
    <s v="Lutkemeerpolder, natuurgebied"/>
    <n v="535921.72"/>
    <s v="Vaststellingsstatus: Toegevoegd"/>
    <s v="KRW Overig water"/>
    <s v="Amsterdam"/>
    <x v="0"/>
    <n v="535921.72"/>
    <x v="1"/>
  </r>
  <r>
    <n v="8060"/>
    <n v="8060"/>
    <s v="8060-EAG-1"/>
    <s v="Middelveldse Akerpolder, polder"/>
    <n v="1517909.64"/>
    <s v="Vaststellingsstatus: Toegevoegd"/>
    <s v="KRW Overig water"/>
    <s v="Amsterdam"/>
    <x v="0"/>
    <n v="1517909.64"/>
    <x v="1"/>
  </r>
  <r>
    <e v="#N/A"/>
    <n v="8070"/>
    <s v="8070-EAG-1"/>
    <s v="Sloterbinnen en Middelveldsepolder, Sloterplas"/>
    <n v="1462213.95"/>
    <s v="Vaststellingsstatus: Vastgesteld"/>
    <s v="KRW Waterlichaam"/>
    <s v="Amsterdam"/>
    <x v="0"/>
    <n v="1462213.95"/>
    <x v="41"/>
  </r>
  <r>
    <s v="8000-EAG-2"/>
    <n v="8070"/>
    <s v="8070-EAG-2"/>
    <s v="Sloterbinnen en Middelveldsepolder, Gecombineerde Polders"/>
    <n v="12604571.4"/>
    <s v="Vaststellingsstatus: Begrenzing gewijzigd met 1000-EAG-1"/>
    <s v="KRW Overig water"/>
    <s v="Amsterdam"/>
    <x v="0"/>
    <n v="12604571.4"/>
    <x v="1"/>
  </r>
  <r>
    <s v="8070-EAG-2, 8070-EAG-3"/>
    <n v="8070"/>
    <s v="8070-EAG-3"/>
    <s v="Sloterbinnen en Middelveldsepolder, SPP Ookmeer"/>
    <n v="661486.65"/>
    <s v="Vaststellingsstatus: Vastgesteld"/>
    <s v="KRW Overig water"/>
    <s v="Amsterdam"/>
    <x v="0"/>
    <n v="661486.65"/>
    <x v="1"/>
  </r>
  <r>
    <n v="8080"/>
    <n v="8080"/>
    <s v="8080-EAG-1"/>
    <s v="Riekerpolder, Wielerbaan"/>
    <n v="376550.63"/>
    <s v="Vaststellingsstatus: Toegevoegd"/>
    <s v="KRW Overig water"/>
    <s v="Amsterdam"/>
    <x v="0"/>
    <n v="376550.63"/>
    <x v="1"/>
  </r>
  <r>
    <n v="8080"/>
    <n v="8080"/>
    <s v="8080-EAG-2"/>
    <s v="Riekerpolder, polder"/>
    <n v="3011395.27"/>
    <s v="Vaststellingsstatus: Toegevoegd"/>
    <s v="KRW Overig water"/>
    <s v="Amsterdam"/>
    <x v="0"/>
    <n v="3011395.27"/>
    <x v="1"/>
  </r>
  <r>
    <n v="8090"/>
    <n v="8090"/>
    <s v="8090-EAG-1"/>
    <s v="Nieuw-Sloten, Nieuw-Sloten"/>
    <n v="1264353.43"/>
    <s v="Vaststellingsstatus: Toegevoegd"/>
    <s v="KRW Overig water"/>
    <s v="Amsterdam"/>
    <x v="0"/>
    <n v="1264353.43"/>
    <x v="1"/>
  </r>
  <r>
    <n v="8090"/>
    <n v="8090"/>
    <s v="8090-EAG-2"/>
    <s v="Nieuw-Sloten, Plesmanstrook"/>
    <n v="318450.32"/>
    <s v="Vaststellingsstatus: Toegevoegd"/>
    <s v="KRW Overig water"/>
    <s v="Amsterdam"/>
    <x v="0"/>
    <n v="318450.32"/>
    <x v="1"/>
  </r>
  <r>
    <n v="8110"/>
    <n v="8110"/>
    <s v="8110-EAG-1"/>
    <s v="Begraafplaats Vredenhof"/>
    <n v="54181.7"/>
    <s v="Vaststellingsstatus: Toegevoegd"/>
    <s v="KRW Overig water"/>
    <s v="Amsterdam"/>
    <x v="0"/>
    <n v="54181.7"/>
    <x v="1"/>
  </r>
  <r>
    <n v="9010"/>
    <n v="9010"/>
    <s v="9010-EAG-1"/>
    <s v="Buiksloterdijk, Buiksloterdijk"/>
    <n v="186604.19"/>
    <s v="Vaststellingsstatus: Toegevoegd"/>
    <s v="KRW Overig water"/>
    <s v="Amsterdam"/>
    <x v="0"/>
    <n v="186604.19"/>
    <x v="1"/>
  </r>
  <r>
    <n v="9020"/>
    <n v="9020"/>
    <s v="9020-EAG-1"/>
    <s v="Florapark (noord), Florapark (noord)"/>
    <n v="136993.19"/>
    <s v="Vaststellingsstatus: Toegevoegd"/>
    <s v="KRW Overig water"/>
    <s v="Amsterdam"/>
    <x v="0"/>
    <n v="136993.19"/>
    <x v="1"/>
  </r>
  <r>
    <n v="9030"/>
    <n v="9030"/>
    <s v="9030-EAG-1"/>
    <s v="Florapark (zuid), Florapark (zuid)"/>
    <n v="32620.34"/>
    <s v="Vaststellingsstatus: Toegevoegd"/>
    <s v="KRW Overig water"/>
    <s v="Amsterdam"/>
    <x v="0"/>
    <n v="32620.34"/>
    <x v="1"/>
  </r>
  <r>
    <n v="9040"/>
    <n v="9040"/>
    <s v="9040-EAG-1"/>
    <s v="Buiksloterweg, Buiksloterweg"/>
    <n v="8998.7000000000007"/>
    <s v="Vaststellingsstatus: Toegevoegd"/>
    <s v="KRW Overig water"/>
    <s v="Amsterdam"/>
    <x v="0"/>
    <n v="8998.7000000000007"/>
    <x v="1"/>
  </r>
  <r>
    <n v="9801"/>
    <n v="9801"/>
    <s v="9801-EAG-1"/>
    <s v="Wiel Onderwal, Wiel Onderwal"/>
    <n v="35884.92"/>
    <s v="Vaststellingsstatus: Toegevoegd"/>
    <s v="KRW Overig water"/>
    <s v="Gooise Meren"/>
    <x v="0"/>
    <n v="35884.92"/>
    <x v="1"/>
  </r>
  <r>
    <n v="9802"/>
    <n v="9802"/>
    <s v="9802-EAG-1"/>
    <s v="Buitendijks gebied Muiderberg, Buitendijks gebied Muiderberg"/>
    <n v="461227.79"/>
    <s v="Vaststellingsstatus: Toegevoegd"/>
    <s v="KRW Overig water"/>
    <s v="Gooise Meren"/>
    <x v="0"/>
    <n v="461227.8"/>
    <x v="1"/>
  </r>
  <r>
    <n v="9901"/>
    <n v="9901"/>
    <s v="9901-EAG-1"/>
    <s v="Geen EAG, lozend op riolering"/>
    <n v="46805.41"/>
    <s v="Vaststellingsstatus: Vastgesteld"/>
    <s v="Geen KRW open water"/>
    <s v="Weesp"/>
    <x v="0"/>
    <n v="46805.4"/>
    <x v="1"/>
  </r>
  <r>
    <n v="9902"/>
    <n v="9902"/>
    <s v="9902-EAG-1"/>
    <s v="Geen EAG, lozend op riolering"/>
    <n v="203804.79"/>
    <s v="Vaststellingsstatus: Toegevoegd"/>
    <s v="Geen KRW open water"/>
    <s v="Stichtse Vecht"/>
    <x v="1"/>
    <n v="203804.79"/>
    <x v="1"/>
  </r>
  <r>
    <m/>
    <m/>
    <m/>
    <m/>
    <m/>
    <m/>
    <m/>
    <m/>
    <x v="3"/>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7E1977-E46C-4077-A35D-B62663769BD7}" name="Draaitabel1" cacheId="7"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A3:B254" firstHeaderRow="1" firstDataRow="1" firstDataCol="2"/>
  <pivotFields count="9">
    <pivotField axis="axisRow"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0"/>
    <field x="6"/>
  </rowFields>
  <rowItems count="251">
    <i>
      <x/>
      <x v="2"/>
    </i>
    <i>
      <x v="1"/>
      <x v="2"/>
    </i>
    <i>
      <x v="2"/>
      <x v="2"/>
    </i>
    <i>
      <x v="3"/>
      <x v="2"/>
    </i>
    <i>
      <x v="4"/>
      <x v="2"/>
    </i>
    <i>
      <x v="5"/>
      <x v="2"/>
    </i>
    <i>
      <x v="6"/>
      <x v="1"/>
    </i>
    <i r="1">
      <x v="2"/>
    </i>
    <i r="1">
      <x v="6"/>
    </i>
    <i r="1">
      <x v="7"/>
    </i>
    <i r="1">
      <x v="15"/>
    </i>
    <i r="1">
      <x v="16"/>
    </i>
    <i r="1">
      <x v="17"/>
    </i>
    <i r="1">
      <x v="18"/>
    </i>
    <i r="1">
      <x v="22"/>
    </i>
    <i>
      <x v="7"/>
      <x v="2"/>
    </i>
    <i r="1">
      <x v="7"/>
    </i>
    <i>
      <x v="8"/>
      <x v="2"/>
    </i>
    <i>
      <x v="9"/>
      <x v="2"/>
    </i>
    <i>
      <x v="10"/>
      <x v="2"/>
    </i>
    <i>
      <x v="11"/>
      <x v="2"/>
    </i>
    <i>
      <x v="12"/>
      <x v="1"/>
    </i>
    <i r="1">
      <x v="2"/>
    </i>
    <i>
      <x v="13"/>
      <x v="1"/>
    </i>
    <i r="1">
      <x v="2"/>
    </i>
    <i>
      <x v="14"/>
      <x v="1"/>
    </i>
    <i>
      <x v="15"/>
      <x/>
    </i>
    <i r="1">
      <x v="1"/>
    </i>
    <i r="1">
      <x v="18"/>
    </i>
    <i>
      <x v="16"/>
      <x v="13"/>
    </i>
    <i r="1">
      <x v="18"/>
    </i>
    <i>
      <x v="17"/>
      <x/>
    </i>
    <i r="1">
      <x v="13"/>
    </i>
    <i r="1">
      <x v="18"/>
    </i>
    <i>
      <x v="18"/>
      <x v="2"/>
    </i>
    <i>
      <x v="19"/>
      <x v="16"/>
    </i>
    <i>
      <x v="20"/>
      <x v="2"/>
    </i>
    <i r="1">
      <x v="7"/>
    </i>
    <i>
      <x v="21"/>
      <x v="2"/>
    </i>
    <i r="1">
      <x v="6"/>
    </i>
    <i>
      <x v="22"/>
      <x v="6"/>
    </i>
    <i>
      <x v="23"/>
      <x v="16"/>
    </i>
    <i>
      <x v="24"/>
      <x v="2"/>
    </i>
    <i r="1">
      <x v="6"/>
    </i>
    <i r="1">
      <x v="16"/>
    </i>
    <i>
      <x v="25"/>
      <x v="2"/>
    </i>
    <i r="1">
      <x v="16"/>
    </i>
    <i>
      <x v="26"/>
      <x v="2"/>
    </i>
    <i r="1">
      <x v="7"/>
    </i>
    <i r="1">
      <x v="16"/>
    </i>
    <i>
      <x v="27"/>
      <x v="16"/>
    </i>
    <i>
      <x v="28"/>
      <x v="7"/>
    </i>
    <i>
      <x v="29"/>
      <x v="2"/>
    </i>
    <i r="1">
      <x v="7"/>
    </i>
    <i r="1">
      <x v="9"/>
    </i>
    <i>
      <x v="30"/>
      <x v="6"/>
    </i>
    <i>
      <x v="31"/>
      <x v="6"/>
    </i>
    <i r="1">
      <x v="17"/>
    </i>
    <i>
      <x v="32"/>
      <x v="2"/>
    </i>
    <i>
      <x v="33"/>
      <x v="7"/>
    </i>
    <i r="1">
      <x v="9"/>
    </i>
    <i>
      <x v="34"/>
      <x v="17"/>
    </i>
    <i>
      <x v="35"/>
      <x v="16"/>
    </i>
    <i>
      <x v="36"/>
      <x v="6"/>
    </i>
    <i>
      <x v="37"/>
      <x v="6"/>
    </i>
    <i r="1">
      <x v="17"/>
    </i>
    <i>
      <x v="38"/>
      <x v="6"/>
    </i>
    <i r="1">
      <x v="17"/>
    </i>
    <i>
      <x v="39"/>
      <x v="6"/>
    </i>
    <i>
      <x v="40"/>
      <x v="6"/>
    </i>
    <i>
      <x v="41"/>
      <x v="6"/>
    </i>
    <i>
      <x v="42"/>
      <x v="6"/>
    </i>
    <i r="1">
      <x v="17"/>
    </i>
    <i>
      <x v="43"/>
      <x v="6"/>
    </i>
    <i>
      <x v="44"/>
      <x v="6"/>
    </i>
    <i r="1">
      <x v="15"/>
    </i>
    <i r="1">
      <x v="17"/>
    </i>
    <i>
      <x v="45"/>
      <x v="6"/>
    </i>
    <i>
      <x v="46"/>
      <x v="15"/>
    </i>
    <i>
      <x v="47"/>
      <x v="6"/>
    </i>
    <i>
      <x v="48"/>
      <x v="6"/>
    </i>
    <i>
      <x v="49"/>
      <x v="6"/>
    </i>
    <i>
      <x v="50"/>
      <x v="6"/>
    </i>
    <i>
      <x v="51"/>
      <x v="6"/>
    </i>
    <i>
      <x v="52"/>
      <x v="6"/>
    </i>
    <i r="1">
      <x v="17"/>
    </i>
    <i>
      <x v="53"/>
      <x v="15"/>
    </i>
    <i>
      <x v="54"/>
      <x v="6"/>
    </i>
    <i r="1">
      <x v="15"/>
    </i>
    <i r="1">
      <x v="18"/>
    </i>
    <i>
      <x v="55"/>
      <x v="15"/>
    </i>
    <i>
      <x v="56"/>
      <x v="6"/>
    </i>
    <i r="1">
      <x v="15"/>
    </i>
    <i>
      <x v="57"/>
      <x v="15"/>
    </i>
    <i>
      <x v="58"/>
      <x v="7"/>
    </i>
    <i r="1">
      <x v="9"/>
    </i>
    <i r="1">
      <x v="17"/>
    </i>
    <i r="1">
      <x v="19"/>
    </i>
    <i r="1">
      <x v="20"/>
    </i>
    <i r="1">
      <x v="21"/>
    </i>
    <i>
      <x v="59"/>
      <x v="9"/>
    </i>
    <i>
      <x v="60"/>
      <x v="9"/>
    </i>
    <i>
      <x v="61"/>
      <x v="9"/>
    </i>
    <i>
      <x v="62"/>
      <x v="20"/>
    </i>
    <i>
      <x v="63"/>
      <x v="17"/>
    </i>
    <i>
      <x v="64"/>
      <x v="9"/>
    </i>
    <i>
      <x v="65"/>
      <x v="9"/>
    </i>
    <i r="1">
      <x v="20"/>
    </i>
    <i>
      <x v="66"/>
      <x v="9"/>
    </i>
    <i r="1">
      <x v="11"/>
    </i>
    <i r="1">
      <x v="20"/>
    </i>
    <i>
      <x v="67"/>
      <x v="20"/>
    </i>
    <i r="1">
      <x v="21"/>
    </i>
    <i>
      <x v="68"/>
      <x v="21"/>
    </i>
    <i>
      <x v="69"/>
      <x v="21"/>
    </i>
    <i>
      <x v="70"/>
      <x v="21"/>
    </i>
    <i>
      <x v="71"/>
      <x v="11"/>
    </i>
    <i r="1">
      <x v="17"/>
    </i>
    <i r="1">
      <x v="21"/>
    </i>
    <i>
      <x v="72"/>
      <x v="17"/>
    </i>
    <i r="1">
      <x v="21"/>
    </i>
    <i>
      <x v="73"/>
      <x v="17"/>
    </i>
    <i>
      <x v="74"/>
      <x v="21"/>
    </i>
    <i>
      <x v="75"/>
      <x v="5"/>
    </i>
    <i r="1">
      <x v="11"/>
    </i>
    <i r="1">
      <x v="17"/>
    </i>
    <i r="1">
      <x v="21"/>
    </i>
    <i>
      <x v="76"/>
      <x v="17"/>
    </i>
    <i>
      <x v="77"/>
      <x v="5"/>
    </i>
    <i r="1">
      <x v="17"/>
    </i>
    <i>
      <x v="78"/>
      <x v="17"/>
    </i>
    <i>
      <x v="79"/>
      <x v="17"/>
    </i>
    <i r="1">
      <x v="21"/>
    </i>
    <i>
      <x v="80"/>
      <x v="17"/>
    </i>
    <i>
      <x v="81"/>
      <x v="17"/>
    </i>
    <i r="1">
      <x v="21"/>
    </i>
    <i>
      <x v="82"/>
      <x v="17"/>
    </i>
    <i r="1">
      <x v="21"/>
    </i>
    <i>
      <x v="83"/>
      <x v="17"/>
    </i>
    <i>
      <x v="84"/>
      <x v="5"/>
    </i>
    <i r="1">
      <x v="17"/>
    </i>
    <i r="1">
      <x v="19"/>
    </i>
    <i>
      <x v="85"/>
      <x v="5"/>
    </i>
    <i r="1">
      <x v="17"/>
    </i>
    <i r="1">
      <x v="19"/>
    </i>
    <i>
      <x v="86"/>
      <x v="9"/>
    </i>
    <i r="1">
      <x v="11"/>
    </i>
    <i r="1">
      <x v="12"/>
    </i>
    <i r="1">
      <x v="20"/>
    </i>
    <i r="1">
      <x v="21"/>
    </i>
    <i>
      <x v="87"/>
      <x v="9"/>
    </i>
    <i>
      <x v="88"/>
      <x v="9"/>
    </i>
    <i>
      <x v="89"/>
      <x v="9"/>
    </i>
    <i>
      <x v="90"/>
      <x v="9"/>
    </i>
    <i r="1">
      <x v="20"/>
    </i>
    <i>
      <x v="91"/>
      <x v="9"/>
    </i>
    <i>
      <x v="92"/>
      <x v="11"/>
    </i>
    <i r="1">
      <x v="20"/>
    </i>
    <i r="1">
      <x v="21"/>
    </i>
    <i>
      <x v="93"/>
      <x v="11"/>
    </i>
    <i r="1">
      <x v="20"/>
    </i>
    <i r="1">
      <x v="21"/>
    </i>
    <i>
      <x v="94"/>
      <x v="11"/>
    </i>
    <i>
      <x v="95"/>
      <x v="11"/>
    </i>
    <i>
      <x v="96"/>
      <x v="9"/>
    </i>
    <i r="1">
      <x v="11"/>
    </i>
    <i r="1">
      <x v="21"/>
    </i>
    <i>
      <x v="97"/>
      <x v="3"/>
    </i>
    <i r="1">
      <x v="4"/>
    </i>
    <i r="1">
      <x v="5"/>
    </i>
    <i r="1">
      <x v="8"/>
    </i>
    <i r="1">
      <x v="9"/>
    </i>
    <i r="1">
      <x v="11"/>
    </i>
    <i r="1">
      <x v="12"/>
    </i>
    <i r="1">
      <x v="14"/>
    </i>
    <i r="1">
      <x v="21"/>
    </i>
    <i>
      <x v="98"/>
      <x v="2"/>
    </i>
    <i r="1">
      <x v="7"/>
    </i>
    <i r="1">
      <x v="9"/>
    </i>
    <i r="1">
      <x v="17"/>
    </i>
    <i>
      <x v="99"/>
      <x v="2"/>
    </i>
    <i>
      <x v="100"/>
      <x v="2"/>
    </i>
    <i>
      <x v="101"/>
      <x v="2"/>
    </i>
    <i>
      <x v="102"/>
      <x v="2"/>
    </i>
    <i>
      <x v="103"/>
      <x v="2"/>
    </i>
    <i>
      <x v="104"/>
      <x v="2"/>
    </i>
    <i>
      <x v="105"/>
      <x v="2"/>
    </i>
    <i r="1">
      <x v="7"/>
    </i>
    <i>
      <x v="106"/>
      <x v="2"/>
    </i>
    <i>
      <x v="107"/>
      <x v="6"/>
    </i>
    <i r="1">
      <x v="17"/>
    </i>
    <i>
      <x v="108"/>
      <x v="17"/>
    </i>
    <i>
      <x v="109"/>
      <x v="2"/>
    </i>
    <i r="1">
      <x v="6"/>
    </i>
    <i>
      <x v="110"/>
      <x v="17"/>
    </i>
    <i>
      <x v="111"/>
      <x v="17"/>
    </i>
    <i>
      <x v="112"/>
      <x v="2"/>
    </i>
    <i>
      <x v="113"/>
      <x v="7"/>
    </i>
    <i>
      <x v="114"/>
      <x v="7"/>
    </i>
    <i>
      <x v="115"/>
      <x v="7"/>
    </i>
    <i r="1">
      <x v="9"/>
    </i>
    <i r="1">
      <x v="20"/>
    </i>
    <i>
      <x v="116"/>
      <x v="17"/>
    </i>
    <i r="1">
      <x v="20"/>
    </i>
    <i>
      <x v="117"/>
      <x v="17"/>
    </i>
    <i>
      <x v="118"/>
      <x v="7"/>
    </i>
    <i>
      <x v="119"/>
      <x v="17"/>
    </i>
    <i>
      <x v="120"/>
      <x v="17"/>
    </i>
    <i>
      <x v="121"/>
      <x v="20"/>
    </i>
    <i>
      <x v="122"/>
      <x v="2"/>
    </i>
    <i r="1">
      <x v="12"/>
    </i>
    <i>
      <x v="123"/>
      <x v="4"/>
    </i>
    <i r="1">
      <x v="8"/>
    </i>
    <i r="1">
      <x v="12"/>
    </i>
    <i>
      <x v="124"/>
      <x v="4"/>
    </i>
    <i r="1">
      <x v="8"/>
    </i>
    <i r="1">
      <x v="12"/>
    </i>
    <i>
      <x v="125"/>
      <x v="9"/>
    </i>
    <i>
      <x v="126"/>
      <x v="2"/>
    </i>
    <i>
      <x v="127"/>
      <x v="2"/>
    </i>
    <i>
      <x v="128"/>
      <x v="2"/>
    </i>
    <i>
      <x v="129"/>
      <x v="2"/>
    </i>
    <i>
      <x v="130"/>
      <x v="2"/>
    </i>
    <i>
      <x v="131"/>
      <x v="4"/>
    </i>
    <i r="1">
      <x v="12"/>
    </i>
    <i>
      <x v="132"/>
      <x v="2"/>
    </i>
    <i>
      <x v="133"/>
      <x/>
    </i>
    <i r="1">
      <x v="2"/>
    </i>
    <i r="1">
      <x v="10"/>
    </i>
    <i>
      <x v="134"/>
      <x v="2"/>
    </i>
    <i>
      <x v="135"/>
      <x v="2"/>
    </i>
    <i>
      <x v="136"/>
      <x v="2"/>
    </i>
    <i r="1">
      <x v="10"/>
    </i>
    <i>
      <x v="137"/>
      <x v="2"/>
    </i>
    <i r="1">
      <x v="10"/>
    </i>
    <i>
      <x v="138"/>
      <x v="2"/>
    </i>
    <i>
      <x v="139"/>
      <x v="2"/>
    </i>
    <i>
      <x v="140"/>
      <x v="2"/>
    </i>
    <i>
      <x v="141"/>
      <x v="2"/>
    </i>
    <i>
      <x v="142"/>
      <x v="2"/>
    </i>
    <i>
      <x v="143"/>
      <x v="2"/>
    </i>
    <i>
      <x v="144"/>
      <x v="2"/>
    </i>
    <i>
      <x v="145"/>
      <x v="2"/>
    </i>
    <i>
      <x v="146"/>
      <x v="2"/>
    </i>
    <i>
      <x v="147"/>
      <x v="2"/>
    </i>
    <i>
      <x v="148"/>
      <x v="9"/>
    </i>
    <i>
      <x v="149"/>
      <x v="9"/>
    </i>
    <i>
      <x v="150"/>
      <x v="20"/>
    </i>
    <i>
      <x v="151"/>
      <x v="17"/>
    </i>
    <i>
      <x v="152"/>
      <x v="17"/>
    </i>
    <i>
      <x v="153"/>
      <x v="2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006BE6-F901-4F07-9894-F219860A5374}" name="Draaitabel4" cacheId="7"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S3:T434" firstHeaderRow="1" firstDataRow="1" firstDataCol="2"/>
  <pivotFields count="9">
    <pivotField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axis="axisRow"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7"/>
  </rowFields>
  <rowItems count="431">
    <i>
      <x/>
      <x/>
    </i>
    <i>
      <x v="1"/>
      <x/>
    </i>
    <i>
      <x v="2"/>
      <x/>
    </i>
    <i>
      <x v="3"/>
      <x/>
    </i>
    <i>
      <x v="4"/>
      <x/>
    </i>
    <i>
      <x v="5"/>
      <x/>
    </i>
    <i>
      <x v="6"/>
      <x/>
    </i>
    <i>
      <x v="7"/>
      <x/>
    </i>
    <i>
      <x v="8"/>
      <x/>
    </i>
    <i>
      <x v="9"/>
      <x/>
    </i>
    <i>
      <x v="10"/>
      <x/>
    </i>
    <i>
      <x v="11"/>
      <x/>
    </i>
    <i r="1">
      <x v="1"/>
    </i>
    <i>
      <x v="12"/>
      <x/>
    </i>
    <i r="1">
      <x v="1"/>
    </i>
    <i>
      <x v="13"/>
      <x/>
    </i>
    <i r="1">
      <x v="1"/>
    </i>
    <i>
      <x v="14"/>
      <x/>
    </i>
    <i r="1">
      <x v="1"/>
    </i>
    <i r="1">
      <x v="2"/>
    </i>
    <i>
      <x v="15"/>
      <x v="1"/>
    </i>
    <i r="1">
      <x v="2"/>
    </i>
    <i>
      <x v="16"/>
      <x/>
    </i>
    <i>
      <x v="17"/>
      <x/>
    </i>
    <i>
      <x v="18"/>
      <x/>
    </i>
    <i>
      <x v="19"/>
      <x/>
    </i>
    <i>
      <x v="20"/>
      <x/>
    </i>
    <i>
      <x v="21"/>
      <x/>
    </i>
    <i>
      <x v="22"/>
      <x/>
    </i>
    <i>
      <x v="23"/>
      <x/>
    </i>
    <i>
      <x v="24"/>
      <x/>
    </i>
    <i>
      <x v="25"/>
      <x/>
    </i>
    <i>
      <x v="26"/>
      <x/>
    </i>
    <i>
      <x v="27"/>
      <x/>
    </i>
    <i>
      <x v="28"/>
      <x/>
    </i>
    <i>
      <x v="29"/>
      <x/>
    </i>
    <i>
      <x v="30"/>
      <x/>
    </i>
    <i>
      <x v="31"/>
      <x/>
    </i>
    <i>
      <x v="32"/>
      <x/>
    </i>
    <i>
      <x v="33"/>
      <x/>
    </i>
    <i>
      <x v="34"/>
      <x/>
    </i>
    <i>
      <x v="35"/>
      <x/>
    </i>
    <i>
      <x v="36"/>
      <x/>
    </i>
    <i>
      <x v="37"/>
      <x/>
    </i>
    <i>
      <x v="38"/>
      <x/>
    </i>
    <i r="1">
      <x v="2"/>
    </i>
    <i>
      <x v="39"/>
      <x/>
    </i>
    <i>
      <x v="40"/>
      <x/>
    </i>
    <i>
      <x v="41"/>
      <x/>
    </i>
    <i>
      <x v="42"/>
      <x/>
    </i>
    <i>
      <x v="43"/>
      <x/>
    </i>
    <i>
      <x v="44"/>
      <x/>
    </i>
    <i>
      <x v="45"/>
      <x/>
    </i>
    <i r="1">
      <x v="2"/>
    </i>
    <i>
      <x v="46"/>
      <x/>
    </i>
    <i>
      <x v="47"/>
      <x/>
    </i>
    <i>
      <x v="48"/>
      <x/>
    </i>
    <i>
      <x v="49"/>
      <x/>
    </i>
    <i>
      <x v="50"/>
      <x/>
    </i>
    <i r="1">
      <x v="1"/>
    </i>
    <i>
      <x v="51"/>
      <x/>
    </i>
    <i>
      <x v="52"/>
      <x/>
    </i>
    <i>
      <x v="53"/>
      <x v="1"/>
    </i>
    <i>
      <x v="54"/>
      <x v="1"/>
    </i>
    <i>
      <x v="55"/>
      <x/>
    </i>
    <i>
      <x v="56"/>
      <x/>
    </i>
    <i>
      <x v="57"/>
      <x/>
    </i>
    <i>
      <x v="58"/>
      <x/>
    </i>
    <i>
      <x v="59"/>
      <x/>
    </i>
    <i>
      <x v="60"/>
      <x/>
    </i>
    <i>
      <x v="61"/>
      <x/>
    </i>
    <i r="1">
      <x v="1"/>
    </i>
    <i>
      <x v="62"/>
      <x/>
    </i>
    <i>
      <x v="63"/>
      <x/>
    </i>
    <i>
      <x v="64"/>
      <x/>
    </i>
    <i>
      <x v="65"/>
      <x/>
    </i>
    <i>
      <x v="66"/>
      <x/>
    </i>
    <i>
      <x v="67"/>
      <x/>
    </i>
    <i>
      <x v="68"/>
      <x/>
    </i>
    <i>
      <x v="69"/>
      <x v="1"/>
    </i>
    <i>
      <x v="70"/>
      <x v="1"/>
    </i>
    <i>
      <x v="71"/>
      <x v="1"/>
    </i>
    <i>
      <x v="72"/>
      <x/>
    </i>
    <i>
      <x v="73"/>
      <x/>
    </i>
    <i>
      <x v="74"/>
      <x v="1"/>
    </i>
    <i>
      <x v="75"/>
      <x/>
    </i>
    <i>
      <x v="76"/>
      <x/>
    </i>
    <i>
      <x v="77"/>
      <x/>
    </i>
    <i>
      <x v="78"/>
      <x/>
    </i>
    <i>
      <x v="79"/>
      <x/>
    </i>
    <i>
      <x v="80"/>
      <x/>
    </i>
    <i>
      <x v="81"/>
      <x v="1"/>
    </i>
    <i>
      <x v="82"/>
      <x v="1"/>
    </i>
    <i>
      <x v="83"/>
      <x v="1"/>
    </i>
    <i>
      <x v="84"/>
      <x v="1"/>
    </i>
    <i>
      <x v="85"/>
      <x v="1"/>
    </i>
    <i>
      <x v="86"/>
      <x v="1"/>
    </i>
    <i>
      <x v="87"/>
      <x v="1"/>
    </i>
    <i>
      <x v="88"/>
      <x v="1"/>
    </i>
    <i>
      <x v="89"/>
      <x v="1"/>
    </i>
    <i>
      <x v="90"/>
      <x v="1"/>
    </i>
    <i>
      <x v="91"/>
      <x v="1"/>
    </i>
    <i>
      <x v="92"/>
      <x v="1"/>
    </i>
    <i>
      <x v="93"/>
      <x v="1"/>
    </i>
    <i>
      <x v="94"/>
      <x v="1"/>
    </i>
    <i>
      <x v="95"/>
      <x v="1"/>
    </i>
    <i>
      <x v="96"/>
      <x v="1"/>
    </i>
    <i>
      <x v="97"/>
      <x v="1"/>
    </i>
    <i>
      <x v="98"/>
      <x v="1"/>
    </i>
    <i>
      <x v="99"/>
      <x v="1"/>
    </i>
    <i>
      <x v="100"/>
      <x v="1"/>
    </i>
    <i>
      <x v="101"/>
      <x v="1"/>
    </i>
    <i r="1">
      <x v="2"/>
    </i>
    <i>
      <x v="102"/>
      <x v="1"/>
    </i>
    <i>
      <x v="103"/>
      <x v="2"/>
    </i>
    <i>
      <x v="104"/>
      <x v="1"/>
    </i>
    <i>
      <x v="105"/>
      <x v="1"/>
    </i>
    <i>
      <x v="106"/>
      <x v="1"/>
    </i>
    <i>
      <x v="107"/>
      <x v="1"/>
    </i>
    <i>
      <x v="108"/>
      <x v="1"/>
    </i>
    <i>
      <x v="109"/>
      <x v="1"/>
    </i>
    <i>
      <x v="110"/>
      <x v="1"/>
    </i>
    <i>
      <x v="111"/>
      <x v="1"/>
    </i>
    <i>
      <x v="112"/>
      <x v="1"/>
    </i>
    <i>
      <x v="113"/>
      <x v="1"/>
    </i>
    <i>
      <x v="114"/>
      <x v="1"/>
    </i>
    <i>
      <x v="115"/>
      <x v="1"/>
    </i>
    <i>
      <x v="116"/>
      <x v="1"/>
    </i>
    <i>
      <x v="117"/>
      <x v="1"/>
    </i>
    <i>
      <x v="118"/>
      <x v="1"/>
    </i>
    <i>
      <x v="119"/>
      <x v="1"/>
    </i>
    <i>
      <x v="120"/>
      <x v="1"/>
    </i>
    <i>
      <x v="121"/>
      <x v="1"/>
    </i>
    <i>
      <x v="122"/>
      <x v="1"/>
    </i>
    <i>
      <x v="123"/>
      <x v="2"/>
    </i>
    <i>
      <x v="124"/>
      <x v="2"/>
    </i>
    <i>
      <x v="125"/>
      <x v="2"/>
    </i>
    <i>
      <x v="126"/>
      <x v="2"/>
    </i>
    <i>
      <x v="127"/>
      <x v="2"/>
    </i>
    <i>
      <x v="128"/>
      <x v="2"/>
    </i>
    <i>
      <x v="129"/>
      <x v="2"/>
    </i>
    <i>
      <x v="130"/>
      <x v="2"/>
    </i>
    <i>
      <x v="131"/>
      <x/>
    </i>
    <i r="1">
      <x v="1"/>
    </i>
    <i r="1">
      <x v="2"/>
    </i>
    <i>
      <x v="132"/>
      <x v="2"/>
    </i>
    <i>
      <x v="133"/>
      <x v="1"/>
    </i>
    <i r="1">
      <x v="2"/>
    </i>
    <i>
      <x v="134"/>
      <x v="2"/>
    </i>
    <i>
      <x v="135"/>
      <x v="2"/>
    </i>
    <i>
      <x v="136"/>
      <x v="2"/>
    </i>
    <i>
      <x v="137"/>
      <x v="1"/>
    </i>
    <i>
      <x v="138"/>
      <x/>
    </i>
    <i r="1">
      <x v="1"/>
    </i>
    <i>
      <x v="139"/>
      <x/>
    </i>
    <i r="1">
      <x v="1"/>
    </i>
    <i>
      <x v="140"/>
      <x v="1"/>
    </i>
    <i>
      <x v="141"/>
      <x v="1"/>
    </i>
    <i>
      <x v="142"/>
      <x/>
    </i>
    <i>
      <x v="143"/>
      <x/>
    </i>
    <i>
      <x v="144"/>
      <x/>
    </i>
    <i>
      <x v="145"/>
      <x/>
    </i>
    <i>
      <x v="146"/>
      <x/>
    </i>
    <i>
      <x v="147"/>
      <x/>
    </i>
    <i>
      <x v="148"/>
      <x v="1"/>
    </i>
    <i>
      <x v="149"/>
      <x v="1"/>
    </i>
    <i>
      <x v="150"/>
      <x/>
    </i>
    <i>
      <x v="151"/>
      <x/>
    </i>
    <i>
      <x v="152"/>
      <x/>
    </i>
    <i>
      <x v="153"/>
      <x/>
    </i>
    <i>
      <x v="154"/>
      <x/>
    </i>
    <i>
      <x v="155"/>
      <x/>
    </i>
    <i>
      <x v="156"/>
      <x/>
    </i>
    <i>
      <x v="157"/>
      <x/>
    </i>
    <i>
      <x v="158"/>
      <x/>
    </i>
    <i>
      <x v="159"/>
      <x/>
    </i>
    <i>
      <x v="160"/>
      <x/>
    </i>
    <i>
      <x v="161"/>
      <x/>
    </i>
    <i>
      <x v="162"/>
      <x/>
    </i>
    <i>
      <x v="163"/>
      <x/>
    </i>
    <i>
      <x v="164"/>
      <x/>
    </i>
    <i>
      <x v="165"/>
      <x/>
    </i>
    <i>
      <x v="166"/>
      <x/>
    </i>
    <i>
      <x v="167"/>
      <x/>
    </i>
    <i>
      <x v="168"/>
      <x/>
    </i>
    <i>
      <x v="169"/>
      <x/>
    </i>
    <i>
      <x v="170"/>
      <x/>
    </i>
    <i>
      <x v="171"/>
      <x/>
    </i>
    <i>
      <x v="172"/>
      <x/>
    </i>
    <i>
      <x v="173"/>
      <x/>
    </i>
    <i>
      <x v="174"/>
      <x/>
    </i>
    <i>
      <x v="175"/>
      <x/>
    </i>
    <i>
      <x v="176"/>
      <x/>
    </i>
    <i>
      <x v="177"/>
      <x/>
    </i>
    <i>
      <x v="178"/>
      <x/>
    </i>
    <i r="1">
      <x v="1"/>
    </i>
    <i>
      <x v="179"/>
      <x/>
    </i>
    <i>
      <x v="180"/>
      <x/>
    </i>
    <i>
      <x v="181"/>
      <x/>
    </i>
    <i>
      <x v="182"/>
      <x/>
    </i>
    <i r="1">
      <x v="1"/>
    </i>
    <i>
      <x v="183"/>
      <x/>
    </i>
    <i r="1">
      <x v="1"/>
    </i>
    <i>
      <x v="184"/>
      <x v="1"/>
    </i>
    <i>
      <x v="185"/>
      <x/>
    </i>
    <i>
      <x v="186"/>
      <x/>
    </i>
    <i r="1">
      <x v="1"/>
    </i>
    <i>
      <x v="187"/>
      <x/>
    </i>
    <i r="1">
      <x v="1"/>
    </i>
    <i>
      <x v="188"/>
      <x/>
    </i>
    <i>
      <x v="189"/>
      <x/>
    </i>
    <i>
      <x v="190"/>
      <x/>
    </i>
    <i r="1">
      <x v="1"/>
    </i>
    <i>
      <x v="191"/>
      <x/>
    </i>
    <i>
      <x v="192"/>
      <x/>
    </i>
    <i r="1">
      <x v="1"/>
    </i>
    <i>
      <x v="193"/>
      <x/>
    </i>
    <i>
      <x v="194"/>
      <x/>
    </i>
    <i r="1">
      <x v="1"/>
    </i>
    <i>
      <x v="195"/>
      <x/>
    </i>
    <i r="1">
      <x v="1"/>
    </i>
    <i>
      <x v="196"/>
      <x/>
    </i>
    <i r="1">
      <x v="1"/>
    </i>
    <i>
      <x v="197"/>
      <x v="1"/>
    </i>
    <i>
      <x v="198"/>
      <x v="1"/>
    </i>
    <i>
      <x v="199"/>
      <x/>
    </i>
    <i>
      <x v="200"/>
      <x/>
    </i>
    <i>
      <x v="201"/>
      <x v="1"/>
    </i>
    <i>
      <x v="202"/>
      <x v="1"/>
    </i>
    <i>
      <x v="203"/>
      <x v="1"/>
    </i>
    <i>
      <x v="204"/>
      <x v="1"/>
    </i>
    <i>
      <x v="205"/>
      <x v="1"/>
    </i>
    <i>
      <x v="206"/>
      <x/>
    </i>
    <i r="1">
      <x v="1"/>
    </i>
    <i>
      <x v="207"/>
      <x/>
    </i>
    <i>
      <x v="208"/>
      <x v="1"/>
    </i>
    <i>
      <x v="209"/>
      <x v="1"/>
    </i>
    <i>
      <x v="210"/>
      <x v="1"/>
    </i>
    <i>
      <x v="211"/>
      <x v="1"/>
    </i>
    <i>
      <x v="212"/>
      <x v="1"/>
    </i>
    <i>
      <x v="213"/>
      <x v="1"/>
    </i>
    <i>
      <x v="214"/>
      <x v="1"/>
    </i>
    <i>
      <x v="215"/>
      <x v="1"/>
    </i>
    <i>
      <x v="216"/>
      <x v="1"/>
    </i>
    <i>
      <x v="217"/>
      <x v="1"/>
    </i>
    <i>
      <x v="218"/>
      <x/>
    </i>
    <i r="1">
      <x v="1"/>
    </i>
    <i>
      <x v="219"/>
      <x/>
    </i>
    <i r="1">
      <x v="1"/>
    </i>
    <i>
      <x v="220"/>
      <x/>
    </i>
    <i r="1">
      <x v="1"/>
    </i>
    <i>
      <x v="221"/>
      <x/>
    </i>
    <i>
      <x v="222"/>
      <x/>
    </i>
    <i r="1">
      <x v="1"/>
    </i>
    <i>
      <x v="223"/>
      <x/>
    </i>
    <i r="1">
      <x v="1"/>
    </i>
    <i>
      <x v="224"/>
      <x/>
    </i>
    <i r="1">
      <x v="1"/>
    </i>
    <i>
      <x v="225"/>
      <x v="1"/>
    </i>
    <i>
      <x v="226"/>
      <x v="1"/>
    </i>
    <i>
      <x v="227"/>
      <x v="1"/>
    </i>
    <i>
      <x v="228"/>
      <x v="1"/>
    </i>
    <i>
      <x v="229"/>
      <x v="1"/>
    </i>
    <i>
      <x v="230"/>
      <x v="1"/>
    </i>
    <i>
      <x v="231"/>
      <x v="1"/>
    </i>
    <i>
      <x v="232"/>
      <x v="1"/>
    </i>
    <i>
      <x v="233"/>
      <x v="1"/>
    </i>
    <i>
      <x v="234"/>
      <x v="1"/>
    </i>
    <i>
      <x v="235"/>
      <x v="1"/>
    </i>
    <i>
      <x v="236"/>
      <x v="1"/>
    </i>
    <i>
      <x v="237"/>
      <x v="1"/>
    </i>
    <i>
      <x v="238"/>
      <x v="1"/>
    </i>
    <i>
      <x v="239"/>
      <x v="1"/>
    </i>
    <i>
      <x v="240"/>
      <x v="1"/>
    </i>
    <i>
      <x v="241"/>
      <x v="1"/>
    </i>
    <i>
      <x v="242"/>
      <x v="1"/>
    </i>
    <i>
      <x v="243"/>
      <x v="1"/>
    </i>
    <i>
      <x v="244"/>
      <x v="1"/>
    </i>
    <i>
      <x v="245"/>
      <x v="1"/>
    </i>
    <i>
      <x v="246"/>
      <x v="1"/>
    </i>
    <i>
      <x v="247"/>
      <x v="1"/>
    </i>
    <i>
      <x v="248"/>
      <x v="1"/>
    </i>
    <i>
      <x v="249"/>
      <x v="1"/>
    </i>
    <i>
      <x v="250"/>
      <x v="1"/>
    </i>
    <i>
      <x v="251"/>
      <x/>
    </i>
    <i>
      <x v="252"/>
      <x/>
    </i>
    <i>
      <x v="253"/>
      <x/>
    </i>
    <i>
      <x v="254"/>
      <x/>
    </i>
    <i>
      <x v="255"/>
      <x/>
    </i>
    <i>
      <x v="256"/>
      <x/>
    </i>
    <i>
      <x v="257"/>
      <x/>
    </i>
    <i>
      <x v="258"/>
      <x/>
    </i>
    <i>
      <x v="259"/>
      <x/>
    </i>
    <i>
      <x v="260"/>
      <x/>
    </i>
    <i>
      <x v="261"/>
      <x/>
    </i>
    <i>
      <x v="262"/>
      <x/>
    </i>
    <i>
      <x v="263"/>
      <x/>
    </i>
    <i>
      <x v="264"/>
      <x/>
    </i>
    <i>
      <x v="265"/>
      <x/>
    </i>
    <i>
      <x v="266"/>
      <x/>
    </i>
    <i>
      <x v="267"/>
      <x/>
    </i>
    <i>
      <x v="268"/>
      <x/>
    </i>
    <i>
      <x v="269"/>
      <x/>
    </i>
    <i>
      <x v="270"/>
      <x/>
    </i>
    <i>
      <x v="271"/>
      <x/>
    </i>
    <i>
      <x v="272"/>
      <x/>
    </i>
    <i>
      <x v="273"/>
      <x/>
    </i>
    <i>
      <x v="274"/>
      <x/>
    </i>
    <i>
      <x v="275"/>
      <x/>
    </i>
    <i>
      <x v="276"/>
      <x/>
    </i>
    <i>
      <x v="277"/>
      <x/>
    </i>
    <i>
      <x v="278"/>
      <x/>
    </i>
    <i>
      <x v="279"/>
      <x/>
    </i>
    <i>
      <x v="280"/>
      <x/>
    </i>
    <i>
      <x v="281"/>
      <x/>
    </i>
    <i>
      <x v="282"/>
      <x/>
    </i>
    <i>
      <x v="283"/>
      <x/>
    </i>
    <i>
      <x v="284"/>
      <x/>
    </i>
    <i r="1">
      <x v="1"/>
    </i>
    <i>
      <x v="285"/>
      <x/>
    </i>
    <i r="1">
      <x v="1"/>
    </i>
    <i>
      <x v="286"/>
      <x/>
    </i>
    <i r="1">
      <x v="1"/>
    </i>
    <i>
      <x v="287"/>
      <x/>
    </i>
    <i r="1">
      <x v="1"/>
    </i>
    <i>
      <x v="288"/>
      <x/>
    </i>
    <i>
      <x v="289"/>
      <x/>
    </i>
    <i>
      <x v="290"/>
      <x/>
    </i>
    <i>
      <x v="291"/>
      <x/>
    </i>
    <i>
      <x v="292"/>
      <x/>
    </i>
    <i>
      <x v="293"/>
      <x v="1"/>
    </i>
    <i>
      <x v="294"/>
      <x/>
    </i>
    <i>
      <x v="295"/>
      <x v="1"/>
    </i>
    <i>
      <x v="296"/>
      <x/>
    </i>
    <i>
      <x v="297"/>
      <x v="1"/>
    </i>
    <i>
      <x v="298"/>
      <x/>
    </i>
    <i>
      <x v="299"/>
      <x/>
    </i>
    <i>
      <x v="300"/>
      <x/>
    </i>
    <i>
      <x v="301"/>
      <x/>
    </i>
    <i>
      <x v="302"/>
      <x/>
    </i>
    <i>
      <x v="303"/>
      <x/>
    </i>
    <i>
      <x v="304"/>
      <x/>
    </i>
    <i>
      <x v="305"/>
      <x/>
    </i>
    <i>
      <x v="306"/>
      <x/>
    </i>
    <i>
      <x v="307"/>
      <x/>
    </i>
    <i>
      <x v="308"/>
      <x v="1"/>
    </i>
    <i>
      <x v="309"/>
      <x v="1"/>
    </i>
    <i>
      <x v="310"/>
      <x v="1"/>
    </i>
    <i>
      <x v="311"/>
      <x v="1"/>
    </i>
    <i>
      <x v="312"/>
      <x v="1"/>
    </i>
    <i>
      <x v="313"/>
      <x v="1"/>
    </i>
    <i>
      <x v="314"/>
      <x/>
    </i>
    <i r="1">
      <x v="1"/>
    </i>
    <i>
      <x v="315"/>
      <x v="1"/>
    </i>
    <i>
      <x v="316"/>
      <x v="1"/>
    </i>
    <i>
      <x v="317"/>
      <x v="1"/>
    </i>
    <i>
      <x v="318"/>
      <x v="1"/>
    </i>
    <i>
      <x v="319"/>
      <x v="1"/>
    </i>
    <i>
      <x v="320"/>
      <x v="1"/>
    </i>
    <i>
      <x v="321"/>
      <x v="1"/>
    </i>
    <i>
      <x v="322"/>
      <x/>
    </i>
    <i>
      <x v="323"/>
      <x/>
    </i>
    <i>
      <x v="324"/>
      <x/>
    </i>
    <i>
      <x v="325"/>
      <x/>
    </i>
    <i>
      <x v="326"/>
      <x/>
    </i>
    <i>
      <x v="327"/>
      <x/>
    </i>
    <i r="1">
      <x v="1"/>
    </i>
    <i>
      <x v="328"/>
      <x/>
    </i>
    <i r="1">
      <x v="1"/>
    </i>
    <i>
      <x v="329"/>
      <x/>
    </i>
    <i>
      <x v="330"/>
      <x v="1"/>
    </i>
    <i>
      <x v="331"/>
      <x v="1"/>
    </i>
    <i>
      <x v="332"/>
      <x v="1"/>
    </i>
    <i>
      <x v="333"/>
      <x/>
    </i>
    <i>
      <x v="334"/>
      <x v="1"/>
    </i>
    <i>
      <x v="335"/>
      <x v="1"/>
    </i>
    <i>
      <x v="336"/>
      <x/>
    </i>
    <i>
      <x v="337"/>
      <x/>
    </i>
    <i>
      <x v="338"/>
      <x/>
    </i>
    <i>
      <x v="339"/>
      <x/>
    </i>
    <i>
      <x v="340"/>
      <x/>
    </i>
    <i>
      <x v="341"/>
      <x/>
    </i>
    <i r="1">
      <x v="1"/>
    </i>
    <i>
      <x v="342"/>
      <x/>
    </i>
    <i r="1">
      <x v="1"/>
    </i>
    <i>
      <x v="343"/>
      <x/>
    </i>
    <i r="1">
      <x v="1"/>
    </i>
    <i>
      <x v="344"/>
      <x/>
    </i>
    <i>
      <x v="345"/>
      <x/>
    </i>
    <i>
      <x v="346"/>
      <x/>
    </i>
    <i>
      <x v="347"/>
      <x/>
    </i>
    <i>
      <x v="348"/>
      <x/>
    </i>
    <i>
      <x v="349"/>
      <x/>
    </i>
    <i>
      <x v="350"/>
      <x/>
    </i>
    <i>
      <x v="351"/>
      <x/>
    </i>
    <i>
      <x v="352"/>
      <x/>
    </i>
    <i>
      <x v="353"/>
      <x/>
    </i>
    <i>
      <x v="354"/>
      <x/>
    </i>
    <i>
      <x v="355"/>
      <x/>
    </i>
    <i>
      <x v="356"/>
      <x/>
    </i>
    <i>
      <x v="357"/>
      <x/>
    </i>
    <i>
      <x v="358"/>
      <x/>
    </i>
    <i>
      <x v="359"/>
      <x/>
    </i>
    <i>
      <x v="360"/>
      <x/>
    </i>
    <i>
      <x v="361"/>
      <x/>
    </i>
    <i>
      <x v="362"/>
      <x/>
    </i>
    <i>
      <x v="363"/>
      <x/>
    </i>
    <i>
      <x v="364"/>
      <x/>
    </i>
    <i>
      <x v="365"/>
      <x/>
    </i>
    <i>
      <x v="366"/>
      <x/>
    </i>
    <i>
      <x v="367"/>
      <x/>
    </i>
    <i>
      <x v="368"/>
      <x/>
    </i>
    <i>
      <x v="369"/>
      <x/>
    </i>
    <i>
      <x v="370"/>
      <x/>
    </i>
    <i>
      <x v="371"/>
      <x/>
    </i>
    <i>
      <x v="372"/>
      <x/>
    </i>
    <i>
      <x v="373"/>
      <x/>
    </i>
    <i>
      <x v="374"/>
      <x/>
    </i>
    <i>
      <x v="375"/>
      <x/>
    </i>
    <i>
      <x v="376"/>
      <x/>
    </i>
    <i>
      <x v="377"/>
      <x/>
    </i>
    <i>
      <x v="378"/>
      <x/>
    </i>
    <i>
      <x v="379"/>
      <x/>
    </i>
    <i>
      <x v="380"/>
      <x/>
    </i>
    <i>
      <x v="381"/>
      <x/>
    </i>
    <i>
      <x v="382"/>
      <x/>
    </i>
    <i>
      <x v="383"/>
      <x/>
    </i>
    <i>
      <x v="384"/>
      <x/>
    </i>
    <i>
      <x v="385"/>
      <x/>
    </i>
    <i>
      <x v="386"/>
      <x v="1"/>
    </i>
    <i>
      <x v="387"/>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B447EE-9A85-48CD-B978-E4F60D9E5EBC}" name="Draaitabel3" cacheId="7"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M3:N180" firstHeaderRow="1" firstDataRow="1" firstDataCol="2"/>
  <pivotFields count="9">
    <pivotField axis="axisRow"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0"/>
    <field x="7"/>
  </rowFields>
  <rowItems count="177">
    <i>
      <x/>
      <x/>
    </i>
    <i>
      <x v="1"/>
      <x/>
    </i>
    <i>
      <x v="2"/>
      <x/>
    </i>
    <i>
      <x v="3"/>
      <x/>
    </i>
    <i>
      <x v="4"/>
      <x/>
    </i>
    <i>
      <x v="5"/>
      <x/>
    </i>
    <i>
      <x v="6"/>
      <x/>
    </i>
    <i r="1">
      <x v="1"/>
    </i>
    <i r="1">
      <x v="2"/>
    </i>
    <i>
      <x v="7"/>
      <x/>
    </i>
    <i>
      <x v="8"/>
      <x/>
    </i>
    <i>
      <x v="9"/>
      <x/>
    </i>
    <i>
      <x v="10"/>
      <x/>
    </i>
    <i>
      <x v="11"/>
      <x/>
    </i>
    <i>
      <x v="12"/>
      <x/>
    </i>
    <i>
      <x v="13"/>
      <x/>
    </i>
    <i>
      <x v="14"/>
      <x/>
    </i>
    <i>
      <x v="15"/>
      <x/>
    </i>
    <i>
      <x v="16"/>
      <x/>
    </i>
    <i r="1">
      <x v="2"/>
    </i>
    <i>
      <x v="17"/>
      <x/>
    </i>
    <i r="1">
      <x v="2"/>
    </i>
    <i>
      <x v="18"/>
      <x/>
    </i>
    <i>
      <x v="19"/>
      <x/>
    </i>
    <i>
      <x v="20"/>
      <x/>
    </i>
    <i>
      <x v="21"/>
      <x/>
    </i>
    <i r="1">
      <x v="1"/>
    </i>
    <i>
      <x v="22"/>
      <x v="1"/>
    </i>
    <i>
      <x v="23"/>
      <x/>
    </i>
    <i>
      <x v="24"/>
      <x/>
    </i>
    <i r="1">
      <x v="1"/>
    </i>
    <i>
      <x v="25"/>
      <x/>
    </i>
    <i>
      <x v="26"/>
      <x/>
    </i>
    <i>
      <x v="27"/>
      <x/>
    </i>
    <i>
      <x v="28"/>
      <x/>
    </i>
    <i>
      <x v="29"/>
      <x/>
    </i>
    <i>
      <x v="30"/>
      <x v="1"/>
    </i>
    <i>
      <x v="31"/>
      <x v="1"/>
    </i>
    <i>
      <x v="32"/>
      <x/>
    </i>
    <i>
      <x v="33"/>
      <x/>
    </i>
    <i>
      <x v="34"/>
      <x v="1"/>
    </i>
    <i>
      <x v="35"/>
      <x/>
    </i>
    <i>
      <x v="36"/>
      <x v="1"/>
    </i>
    <i>
      <x v="37"/>
      <x v="1"/>
    </i>
    <i>
      <x v="38"/>
      <x v="1"/>
    </i>
    <i>
      <x v="39"/>
      <x v="1"/>
    </i>
    <i>
      <x v="40"/>
      <x v="1"/>
    </i>
    <i>
      <x v="41"/>
      <x v="1"/>
    </i>
    <i>
      <x v="42"/>
      <x v="1"/>
    </i>
    <i>
      <x v="43"/>
      <x v="1"/>
    </i>
    <i>
      <x v="44"/>
      <x v="1"/>
    </i>
    <i r="1">
      <x v="2"/>
    </i>
    <i>
      <x v="45"/>
      <x v="1"/>
    </i>
    <i>
      <x v="46"/>
      <x v="2"/>
    </i>
    <i>
      <x v="47"/>
      <x v="1"/>
    </i>
    <i>
      <x v="48"/>
      <x v="1"/>
    </i>
    <i>
      <x v="49"/>
      <x v="1"/>
    </i>
    <i>
      <x v="50"/>
      <x v="1"/>
    </i>
    <i>
      <x v="51"/>
      <x v="1"/>
    </i>
    <i>
      <x v="52"/>
      <x v="1"/>
    </i>
    <i>
      <x v="53"/>
      <x v="2"/>
    </i>
    <i>
      <x v="54"/>
      <x/>
    </i>
    <i r="1">
      <x v="1"/>
    </i>
    <i r="1">
      <x v="2"/>
    </i>
    <i>
      <x v="55"/>
      <x v="2"/>
    </i>
    <i>
      <x v="56"/>
      <x v="1"/>
    </i>
    <i r="1">
      <x v="2"/>
    </i>
    <i>
      <x v="57"/>
      <x v="2"/>
    </i>
    <i>
      <x v="58"/>
      <x/>
    </i>
    <i r="1">
      <x v="1"/>
    </i>
    <i>
      <x v="59"/>
      <x/>
    </i>
    <i>
      <x v="60"/>
      <x/>
    </i>
    <i>
      <x v="61"/>
      <x/>
    </i>
    <i>
      <x v="62"/>
      <x/>
    </i>
    <i>
      <x v="63"/>
      <x v="1"/>
    </i>
    <i>
      <x v="64"/>
      <x/>
    </i>
    <i>
      <x v="65"/>
      <x/>
    </i>
    <i>
      <x v="66"/>
      <x/>
    </i>
    <i>
      <x v="67"/>
      <x/>
    </i>
    <i>
      <x v="68"/>
      <x/>
    </i>
    <i>
      <x v="69"/>
      <x/>
    </i>
    <i>
      <x v="70"/>
      <x/>
    </i>
    <i>
      <x v="71"/>
      <x/>
    </i>
    <i r="1">
      <x v="1"/>
    </i>
    <i>
      <x v="72"/>
      <x/>
    </i>
    <i r="1">
      <x v="1"/>
    </i>
    <i>
      <x v="73"/>
      <x v="1"/>
    </i>
    <i>
      <x v="74"/>
      <x/>
    </i>
    <i>
      <x v="75"/>
      <x/>
    </i>
    <i r="1">
      <x v="1"/>
    </i>
    <i>
      <x v="76"/>
      <x v="1"/>
    </i>
    <i>
      <x v="77"/>
      <x v="1"/>
    </i>
    <i>
      <x v="78"/>
      <x v="1"/>
    </i>
    <i>
      <x v="79"/>
      <x/>
    </i>
    <i r="1">
      <x v="1"/>
    </i>
    <i>
      <x v="80"/>
      <x v="1"/>
    </i>
    <i>
      <x v="81"/>
      <x/>
    </i>
    <i r="1">
      <x v="1"/>
    </i>
    <i>
      <x v="82"/>
      <x/>
    </i>
    <i r="1">
      <x v="1"/>
    </i>
    <i>
      <x v="83"/>
      <x v="1"/>
    </i>
    <i>
      <x v="84"/>
      <x v="1"/>
    </i>
    <i>
      <x v="85"/>
      <x v="1"/>
    </i>
    <i>
      <x v="86"/>
      <x/>
    </i>
    <i>
      <x v="87"/>
      <x/>
    </i>
    <i>
      <x v="88"/>
      <x/>
    </i>
    <i>
      <x v="89"/>
      <x/>
    </i>
    <i>
      <x v="90"/>
      <x/>
    </i>
    <i>
      <x v="91"/>
      <x/>
    </i>
    <i>
      <x v="92"/>
      <x/>
    </i>
    <i>
      <x v="93"/>
      <x/>
    </i>
    <i>
      <x v="94"/>
      <x/>
    </i>
    <i>
      <x v="95"/>
      <x/>
    </i>
    <i>
      <x v="96"/>
      <x/>
    </i>
    <i>
      <x v="97"/>
      <x/>
    </i>
    <i r="1">
      <x v="1"/>
    </i>
    <i>
      <x v="98"/>
      <x/>
    </i>
    <i r="1">
      <x v="1"/>
    </i>
    <i>
      <x v="99"/>
      <x/>
    </i>
    <i>
      <x v="100"/>
      <x/>
    </i>
    <i>
      <x v="101"/>
      <x/>
    </i>
    <i>
      <x v="102"/>
      <x/>
    </i>
    <i>
      <x v="103"/>
      <x/>
    </i>
    <i>
      <x v="104"/>
      <x/>
    </i>
    <i>
      <x v="105"/>
      <x/>
    </i>
    <i>
      <x v="106"/>
      <x/>
    </i>
    <i>
      <x v="107"/>
      <x v="1"/>
    </i>
    <i>
      <x v="108"/>
      <x v="1"/>
    </i>
    <i>
      <x v="109"/>
      <x/>
    </i>
    <i r="1">
      <x v="1"/>
    </i>
    <i>
      <x v="110"/>
      <x v="1"/>
    </i>
    <i>
      <x v="111"/>
      <x v="1"/>
    </i>
    <i>
      <x v="112"/>
      <x/>
    </i>
    <i>
      <x v="113"/>
      <x/>
    </i>
    <i>
      <x v="114"/>
      <x/>
    </i>
    <i>
      <x v="115"/>
      <x/>
    </i>
    <i>
      <x v="116"/>
      <x/>
    </i>
    <i r="1">
      <x v="1"/>
    </i>
    <i>
      <x v="117"/>
      <x v="1"/>
    </i>
    <i>
      <x v="118"/>
      <x/>
    </i>
    <i>
      <x v="119"/>
      <x v="1"/>
    </i>
    <i>
      <x v="120"/>
      <x v="1"/>
    </i>
    <i>
      <x v="121"/>
      <x/>
    </i>
    <i>
      <x v="122"/>
      <x/>
    </i>
    <i>
      <x v="123"/>
      <x/>
    </i>
    <i r="1">
      <x v="1"/>
    </i>
    <i>
      <x v="124"/>
      <x/>
    </i>
    <i r="1">
      <x v="1"/>
    </i>
    <i>
      <x v="125"/>
      <x/>
    </i>
    <i>
      <x v="126"/>
      <x/>
    </i>
    <i>
      <x v="127"/>
      <x/>
    </i>
    <i>
      <x v="128"/>
      <x/>
    </i>
    <i>
      <x v="129"/>
      <x/>
    </i>
    <i>
      <x v="130"/>
      <x/>
    </i>
    <i>
      <x v="131"/>
      <x/>
    </i>
    <i>
      <x v="132"/>
      <x/>
    </i>
    <i>
      <x v="133"/>
      <x/>
    </i>
    <i>
      <x v="134"/>
      <x/>
    </i>
    <i>
      <x v="135"/>
      <x/>
    </i>
    <i>
      <x v="136"/>
      <x/>
    </i>
    <i>
      <x v="137"/>
      <x/>
    </i>
    <i>
      <x v="138"/>
      <x/>
    </i>
    <i>
      <x v="139"/>
      <x/>
    </i>
    <i>
      <x v="140"/>
      <x/>
    </i>
    <i>
      <x v="141"/>
      <x/>
    </i>
    <i>
      <x v="142"/>
      <x/>
    </i>
    <i>
      <x v="143"/>
      <x/>
    </i>
    <i>
      <x v="144"/>
      <x/>
    </i>
    <i>
      <x v="145"/>
      <x/>
    </i>
    <i>
      <x v="146"/>
      <x/>
    </i>
    <i>
      <x v="147"/>
      <x/>
    </i>
    <i>
      <x v="148"/>
      <x/>
    </i>
    <i>
      <x v="149"/>
      <x/>
    </i>
    <i>
      <x v="150"/>
      <x/>
    </i>
    <i>
      <x v="151"/>
      <x v="1"/>
    </i>
    <i>
      <x v="152"/>
      <x v="1"/>
    </i>
    <i>
      <x v="153"/>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0B83A5-7E41-41A6-8445-364E20927816}" name="Draaitabel2" cacheId="7"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G3:H550" firstHeaderRow="1" firstDataRow="1" firstDataCol="2"/>
  <pivotFields count="9">
    <pivotField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axis="axisRow"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6"/>
  </rowFields>
  <rowItems count="547">
    <i>
      <x/>
      <x v="2"/>
    </i>
    <i>
      <x v="1"/>
      <x v="2"/>
    </i>
    <i>
      <x v="2"/>
      <x v="2"/>
    </i>
    <i>
      <x v="3"/>
      <x v="2"/>
    </i>
    <i>
      <x v="4"/>
      <x v="2"/>
    </i>
    <i>
      <x v="5"/>
      <x v="2"/>
    </i>
    <i>
      <x v="6"/>
      <x v="2"/>
    </i>
    <i>
      <x v="7"/>
      <x v="2"/>
    </i>
    <i>
      <x v="8"/>
      <x v="2"/>
    </i>
    <i>
      <x v="9"/>
      <x v="2"/>
    </i>
    <i r="1">
      <x v="7"/>
    </i>
    <i>
      <x v="10"/>
      <x v="1"/>
    </i>
    <i r="1">
      <x v="2"/>
    </i>
    <i r="1">
      <x v="7"/>
    </i>
    <i r="1">
      <x v="16"/>
    </i>
    <i>
      <x v="11"/>
      <x v="2"/>
    </i>
    <i r="1">
      <x v="6"/>
    </i>
    <i r="1">
      <x v="7"/>
    </i>
    <i>
      <x v="12"/>
      <x v="2"/>
    </i>
    <i r="1">
      <x v="6"/>
    </i>
    <i r="1">
      <x v="17"/>
    </i>
    <i>
      <x v="13"/>
      <x v="1"/>
    </i>
    <i r="1">
      <x v="2"/>
    </i>
    <i r="1">
      <x v="6"/>
    </i>
    <i r="1">
      <x v="16"/>
    </i>
    <i>
      <x v="14"/>
      <x v="1"/>
    </i>
    <i r="1">
      <x v="6"/>
    </i>
    <i r="1">
      <x v="15"/>
    </i>
    <i r="1">
      <x v="18"/>
    </i>
    <i>
      <x v="15"/>
      <x v="6"/>
    </i>
    <i r="1">
      <x v="15"/>
    </i>
    <i r="1">
      <x v="17"/>
    </i>
    <i r="1">
      <x v="22"/>
    </i>
    <i>
      <x v="16"/>
      <x v="2"/>
    </i>
    <i r="1">
      <x v="7"/>
    </i>
    <i>
      <x v="17"/>
      <x v="7"/>
    </i>
    <i>
      <x v="18"/>
      <x v="2"/>
    </i>
    <i>
      <x v="19"/>
      <x v="2"/>
    </i>
    <i>
      <x v="20"/>
      <x v="2"/>
    </i>
    <i>
      <x v="21"/>
      <x v="2"/>
    </i>
    <i>
      <x v="22"/>
      <x v="1"/>
    </i>
    <i r="1">
      <x v="2"/>
    </i>
    <i>
      <x v="23"/>
      <x v="1"/>
    </i>
    <i>
      <x v="24"/>
      <x v="1"/>
    </i>
    <i r="1">
      <x v="2"/>
    </i>
    <i>
      <x v="25"/>
      <x v="1"/>
    </i>
    <i r="1">
      <x v="2"/>
    </i>
    <i>
      <x v="26"/>
      <x v="1"/>
    </i>
    <i>
      <x v="27"/>
      <x v="1"/>
    </i>
    <i>
      <x v="28"/>
      <x v="1"/>
    </i>
    <i>
      <x v="29"/>
      <x v="1"/>
    </i>
    <i>
      <x v="30"/>
      <x v="1"/>
    </i>
    <i>
      <x v="31"/>
      <x v="1"/>
    </i>
    <i>
      <x v="32"/>
      <x v="1"/>
    </i>
    <i>
      <x v="33"/>
      <x/>
    </i>
    <i r="1">
      <x v="1"/>
    </i>
    <i r="1">
      <x v="18"/>
    </i>
    <i>
      <x v="34"/>
      <x/>
    </i>
    <i r="1">
      <x v="1"/>
    </i>
    <i>
      <x v="35"/>
      <x v="1"/>
    </i>
    <i r="1">
      <x v="18"/>
    </i>
    <i>
      <x v="36"/>
      <x v="1"/>
    </i>
    <i r="1">
      <x v="18"/>
    </i>
    <i>
      <x v="37"/>
      <x v="18"/>
    </i>
    <i>
      <x v="38"/>
      <x v="13"/>
    </i>
    <i r="1">
      <x v="18"/>
    </i>
    <i>
      <x v="39"/>
      <x v="18"/>
    </i>
    <i>
      <x v="40"/>
      <x v="18"/>
    </i>
    <i>
      <x v="41"/>
      <x v="18"/>
    </i>
    <i>
      <x v="42"/>
      <x v="18"/>
    </i>
    <i>
      <x v="43"/>
      <x v="18"/>
    </i>
    <i>
      <x v="44"/>
      <x/>
    </i>
    <i>
      <x v="45"/>
      <x/>
    </i>
    <i r="1">
      <x v="13"/>
    </i>
    <i r="1">
      <x v="18"/>
    </i>
    <i>
      <x v="46"/>
      <x v="2"/>
    </i>
    <i>
      <x v="47"/>
      <x v="16"/>
    </i>
    <i>
      <x v="48"/>
      <x v="2"/>
    </i>
    <i r="1">
      <x v="7"/>
    </i>
    <i>
      <x v="49"/>
      <x v="2"/>
    </i>
    <i>
      <x v="50"/>
      <x v="2"/>
    </i>
    <i r="1">
      <x v="6"/>
    </i>
    <i>
      <x v="51"/>
      <x v="2"/>
    </i>
    <i>
      <x v="52"/>
      <x v="2"/>
    </i>
    <i>
      <x v="53"/>
      <x v="6"/>
    </i>
    <i>
      <x v="54"/>
      <x v="6"/>
    </i>
    <i>
      <x v="55"/>
      <x v="16"/>
    </i>
    <i>
      <x v="56"/>
      <x v="16"/>
    </i>
    <i>
      <x v="57"/>
      <x v="16"/>
    </i>
    <i>
      <x v="58"/>
      <x v="16"/>
    </i>
    <i>
      <x v="59"/>
      <x v="2"/>
    </i>
    <i r="1">
      <x v="16"/>
    </i>
    <i>
      <x v="60"/>
      <x v="2"/>
    </i>
    <i r="1">
      <x v="16"/>
    </i>
    <i>
      <x v="61"/>
      <x v="2"/>
    </i>
    <i r="1">
      <x v="6"/>
    </i>
    <i>
      <x v="62"/>
      <x v="16"/>
    </i>
    <i>
      <x v="63"/>
      <x v="2"/>
    </i>
    <i r="1">
      <x v="16"/>
    </i>
    <i>
      <x v="64"/>
      <x v="2"/>
    </i>
    <i r="1">
      <x v="7"/>
    </i>
    <i r="1">
      <x v="16"/>
    </i>
    <i>
      <x v="65"/>
      <x v="16"/>
    </i>
    <i>
      <x v="66"/>
      <x v="7"/>
    </i>
    <i>
      <x v="67"/>
      <x v="2"/>
    </i>
    <i r="1">
      <x v="7"/>
    </i>
    <i r="1">
      <x v="9"/>
    </i>
    <i>
      <x v="68"/>
      <x v="2"/>
    </i>
    <i>
      <x v="69"/>
      <x v="6"/>
    </i>
    <i>
      <x v="70"/>
      <x v="17"/>
    </i>
    <i>
      <x v="71"/>
      <x v="6"/>
    </i>
    <i r="1">
      <x v="17"/>
    </i>
    <i>
      <x v="72"/>
      <x v="2"/>
    </i>
    <i>
      <x v="73"/>
      <x v="7"/>
    </i>
    <i r="1">
      <x v="9"/>
    </i>
    <i>
      <x v="74"/>
      <x v="17"/>
    </i>
    <i>
      <x v="75"/>
      <x v="16"/>
    </i>
    <i>
      <x v="76"/>
      <x v="16"/>
    </i>
    <i>
      <x v="77"/>
      <x v="16"/>
    </i>
    <i>
      <x v="78"/>
      <x v="16"/>
    </i>
    <i>
      <x v="79"/>
      <x v="16"/>
    </i>
    <i>
      <x v="80"/>
      <x v="16"/>
    </i>
    <i>
      <x v="81"/>
      <x v="6"/>
    </i>
    <i>
      <x v="82"/>
      <x v="6"/>
    </i>
    <i>
      <x v="83"/>
      <x v="6"/>
    </i>
    <i>
      <x v="84"/>
      <x v="6"/>
    </i>
    <i>
      <x v="85"/>
      <x v="6"/>
    </i>
    <i>
      <x v="86"/>
      <x v="6"/>
    </i>
    <i r="1">
      <x v="17"/>
    </i>
    <i>
      <x v="87"/>
      <x v="6"/>
    </i>
    <i>
      <x v="88"/>
      <x v="6"/>
    </i>
    <i>
      <x v="89"/>
      <x v="6"/>
    </i>
    <i>
      <x v="90"/>
      <x v="6"/>
    </i>
    <i>
      <x v="91"/>
      <x v="17"/>
    </i>
    <i>
      <x v="92"/>
      <x v="6"/>
    </i>
    <i r="1">
      <x v="17"/>
    </i>
    <i>
      <x v="93"/>
      <x v="6"/>
    </i>
    <i>
      <x v="94"/>
      <x v="6"/>
    </i>
    <i>
      <x v="95"/>
      <x v="6"/>
    </i>
    <i>
      <x v="96"/>
      <x v="6"/>
    </i>
    <i>
      <x v="97"/>
      <x v="6"/>
    </i>
    <i r="1">
      <x v="17"/>
    </i>
    <i>
      <x v="98"/>
      <x v="6"/>
    </i>
    <i>
      <x v="99"/>
      <x v="6"/>
    </i>
    <i r="1">
      <x v="17"/>
    </i>
    <i>
      <x v="100"/>
      <x v="17"/>
    </i>
    <i>
      <x v="101"/>
      <x v="6"/>
    </i>
    <i r="1">
      <x v="15"/>
    </i>
    <i>
      <x v="102"/>
      <x v="6"/>
    </i>
    <i>
      <x v="103"/>
      <x v="15"/>
    </i>
    <i>
      <x v="104"/>
      <x v="6"/>
    </i>
    <i>
      <x v="105"/>
      <x v="6"/>
    </i>
    <i>
      <x v="106"/>
      <x v="6"/>
    </i>
    <i>
      <x v="107"/>
      <x v="6"/>
    </i>
    <i>
      <x v="108"/>
      <x v="6"/>
    </i>
    <i>
      <x v="109"/>
      <x v="6"/>
    </i>
    <i>
      <x v="110"/>
      <x v="6"/>
    </i>
    <i>
      <x v="111"/>
      <x v="6"/>
    </i>
    <i>
      <x v="112"/>
      <x v="6"/>
    </i>
    <i>
      <x v="113"/>
      <x v="6"/>
    </i>
    <i>
      <x v="114"/>
      <x v="6"/>
    </i>
    <i>
      <x v="115"/>
      <x v="6"/>
    </i>
    <i>
      <x v="116"/>
      <x v="6"/>
    </i>
    <i>
      <x v="117"/>
      <x v="6"/>
    </i>
    <i>
      <x v="118"/>
      <x v="6"/>
    </i>
    <i>
      <x v="119"/>
      <x v="6"/>
    </i>
    <i>
      <x v="120"/>
      <x v="6"/>
    </i>
    <i>
      <x v="121"/>
      <x v="6"/>
    </i>
    <i r="1">
      <x v="17"/>
    </i>
    <i>
      <x v="122"/>
      <x v="6"/>
    </i>
    <i>
      <x v="123"/>
      <x v="15"/>
    </i>
    <i>
      <x v="124"/>
      <x v="15"/>
    </i>
    <i>
      <x v="125"/>
      <x v="15"/>
    </i>
    <i>
      <x v="126"/>
      <x v="15"/>
    </i>
    <i>
      <x v="127"/>
      <x v="15"/>
    </i>
    <i>
      <x v="128"/>
      <x v="15"/>
    </i>
    <i>
      <x v="129"/>
      <x v="15"/>
    </i>
    <i>
      <x v="130"/>
      <x v="15"/>
    </i>
    <i>
      <x v="131"/>
      <x v="6"/>
    </i>
    <i r="1">
      <x v="15"/>
    </i>
    <i r="1">
      <x v="18"/>
    </i>
    <i>
      <x v="132"/>
      <x v="15"/>
    </i>
    <i>
      <x v="133"/>
      <x v="6"/>
    </i>
    <i r="1">
      <x v="15"/>
    </i>
    <i>
      <x v="134"/>
      <x v="15"/>
    </i>
    <i>
      <x v="135"/>
      <x v="15"/>
    </i>
    <i>
      <x v="136"/>
      <x v="15"/>
    </i>
    <i>
      <x v="137"/>
      <x v="17"/>
    </i>
    <i>
      <x v="138"/>
      <x v="7"/>
    </i>
    <i r="1">
      <x v="9"/>
    </i>
    <i r="1">
      <x v="17"/>
    </i>
    <i r="1">
      <x v="20"/>
    </i>
    <i r="1">
      <x v="21"/>
    </i>
    <i>
      <x v="139"/>
      <x v="17"/>
    </i>
    <i r="1">
      <x v="21"/>
    </i>
    <i>
      <x v="140"/>
      <x v="17"/>
    </i>
    <i r="1">
      <x v="19"/>
    </i>
    <i>
      <x v="141"/>
      <x v="17"/>
    </i>
    <i>
      <x v="142"/>
      <x v="9"/>
    </i>
    <i>
      <x v="143"/>
      <x v="9"/>
    </i>
    <i>
      <x v="144"/>
      <x v="9"/>
    </i>
    <i>
      <x v="145"/>
      <x v="9"/>
    </i>
    <i>
      <x v="146"/>
      <x v="20"/>
    </i>
    <i>
      <x v="147"/>
      <x v="20"/>
    </i>
    <i>
      <x v="148"/>
      <x v="17"/>
    </i>
    <i>
      <x v="149"/>
      <x v="17"/>
    </i>
    <i>
      <x v="150"/>
      <x v="9"/>
    </i>
    <i>
      <x v="151"/>
      <x v="9"/>
    </i>
    <i r="1">
      <x v="20"/>
    </i>
    <i>
      <x v="152"/>
      <x v="9"/>
    </i>
    <i>
      <x v="153"/>
      <x v="9"/>
    </i>
    <i>
      <x v="154"/>
      <x v="9"/>
    </i>
    <i>
      <x v="155"/>
      <x v="9"/>
    </i>
    <i r="1">
      <x v="20"/>
    </i>
    <i>
      <x v="156"/>
      <x v="9"/>
    </i>
    <i>
      <x v="157"/>
      <x v="9"/>
    </i>
    <i>
      <x v="158"/>
      <x v="9"/>
    </i>
    <i r="1">
      <x v="11"/>
    </i>
    <i r="1">
      <x v="20"/>
    </i>
    <i>
      <x v="159"/>
      <x v="9"/>
    </i>
    <i r="1">
      <x v="11"/>
    </i>
    <i r="1">
      <x v="20"/>
    </i>
    <i>
      <x v="160"/>
      <x v="9"/>
    </i>
    <i r="1">
      <x v="20"/>
    </i>
    <i>
      <x v="161"/>
      <x v="9"/>
    </i>
    <i r="1">
      <x v="20"/>
    </i>
    <i>
      <x v="162"/>
      <x v="9"/>
    </i>
    <i r="1">
      <x v="20"/>
    </i>
    <i>
      <x v="163"/>
      <x v="20"/>
    </i>
    <i r="1">
      <x v="21"/>
    </i>
    <i>
      <x v="164"/>
      <x v="21"/>
    </i>
    <i>
      <x v="165"/>
      <x v="21"/>
    </i>
    <i>
      <x v="166"/>
      <x v="21"/>
    </i>
    <i>
      <x v="167"/>
      <x v="21"/>
    </i>
    <i>
      <x v="168"/>
      <x v="21"/>
    </i>
    <i>
      <x v="169"/>
      <x v="21"/>
    </i>
    <i>
      <x v="170"/>
      <x v="21"/>
    </i>
    <i>
      <x v="171"/>
      <x v="21"/>
    </i>
    <i>
      <x v="172"/>
      <x v="21"/>
    </i>
    <i>
      <x v="173"/>
      <x v="21"/>
    </i>
    <i>
      <x v="174"/>
      <x v="21"/>
    </i>
    <i>
      <x v="175"/>
      <x v="21"/>
    </i>
    <i>
      <x v="176"/>
      <x v="21"/>
    </i>
    <i>
      <x v="177"/>
      <x v="11"/>
    </i>
    <i r="1">
      <x v="21"/>
    </i>
    <i>
      <x v="178"/>
      <x v="17"/>
    </i>
    <i r="1">
      <x v="21"/>
    </i>
    <i>
      <x v="179"/>
      <x v="21"/>
    </i>
    <i>
      <x v="180"/>
      <x v="21"/>
    </i>
    <i>
      <x v="181"/>
      <x v="21"/>
    </i>
    <i>
      <x v="182"/>
      <x v="11"/>
    </i>
    <i r="1">
      <x v="17"/>
    </i>
    <i r="1">
      <x v="21"/>
    </i>
    <i>
      <x v="183"/>
      <x v="17"/>
    </i>
    <i r="1">
      <x v="21"/>
    </i>
    <i>
      <x v="184"/>
      <x v="17"/>
    </i>
    <i>
      <x v="185"/>
      <x v="21"/>
    </i>
    <i>
      <x v="186"/>
      <x v="17"/>
    </i>
    <i r="1">
      <x v="21"/>
    </i>
    <i>
      <x v="187"/>
      <x v="5"/>
    </i>
    <i r="1">
      <x v="11"/>
    </i>
    <i r="1">
      <x v="17"/>
    </i>
    <i r="1">
      <x v="21"/>
    </i>
    <i>
      <x v="188"/>
      <x v="21"/>
    </i>
    <i>
      <x v="189"/>
      <x v="21"/>
    </i>
    <i>
      <x v="190"/>
      <x v="5"/>
    </i>
    <i r="1">
      <x v="11"/>
    </i>
    <i r="1">
      <x v="21"/>
    </i>
    <i>
      <x v="191"/>
      <x v="11"/>
    </i>
    <i r="1">
      <x v="21"/>
    </i>
    <i>
      <x v="192"/>
      <x v="5"/>
    </i>
    <i r="1">
      <x v="11"/>
    </i>
    <i r="1">
      <x v="21"/>
    </i>
    <i>
      <x v="193"/>
      <x v="21"/>
    </i>
    <i>
      <x v="194"/>
      <x v="17"/>
    </i>
    <i r="1">
      <x v="21"/>
    </i>
    <i>
      <x v="195"/>
      <x v="17"/>
    </i>
    <i r="1">
      <x v="21"/>
    </i>
    <i>
      <x v="196"/>
      <x v="17"/>
    </i>
    <i r="1">
      <x v="21"/>
    </i>
    <i>
      <x v="197"/>
      <x v="17"/>
    </i>
    <i>
      <x v="198"/>
      <x v="17"/>
    </i>
    <i>
      <x v="199"/>
      <x v="21"/>
    </i>
    <i>
      <x v="200"/>
      <x v="11"/>
    </i>
    <i r="1">
      <x v="21"/>
    </i>
    <i>
      <x v="201"/>
      <x v="17"/>
    </i>
    <i>
      <x v="202"/>
      <x v="17"/>
    </i>
    <i>
      <x v="203"/>
      <x v="5"/>
    </i>
    <i r="1">
      <x v="17"/>
    </i>
    <i>
      <x v="204"/>
      <x v="5"/>
    </i>
    <i r="1">
      <x v="17"/>
    </i>
    <i>
      <x v="205"/>
      <x v="17"/>
    </i>
    <i>
      <x v="206"/>
      <x v="17"/>
    </i>
    <i r="1">
      <x v="21"/>
    </i>
    <i>
      <x v="207"/>
      <x v="21"/>
    </i>
    <i>
      <x v="208"/>
      <x v="17"/>
    </i>
    <i>
      <x v="209"/>
      <x v="17"/>
    </i>
    <i>
      <x v="210"/>
      <x v="17"/>
    </i>
    <i>
      <x v="211"/>
      <x v="17"/>
    </i>
    <i>
      <x v="212"/>
      <x v="17"/>
    </i>
    <i>
      <x v="213"/>
      <x v="17"/>
    </i>
    <i>
      <x v="214"/>
      <x v="17"/>
    </i>
    <i>
      <x v="215"/>
      <x v="17"/>
    </i>
    <i>
      <x v="216"/>
      <x v="17"/>
    </i>
    <i>
      <x v="217"/>
      <x v="17"/>
    </i>
    <i>
      <x v="218"/>
      <x v="17"/>
    </i>
    <i r="1">
      <x v="21"/>
    </i>
    <i>
      <x v="219"/>
      <x v="17"/>
    </i>
    <i r="1">
      <x v="21"/>
    </i>
    <i>
      <x v="220"/>
      <x v="17"/>
    </i>
    <i r="1">
      <x v="21"/>
    </i>
    <i>
      <x v="221"/>
      <x v="21"/>
    </i>
    <i>
      <x v="222"/>
      <x v="17"/>
    </i>
    <i r="1">
      <x v="21"/>
    </i>
    <i>
      <x v="223"/>
      <x v="17"/>
    </i>
    <i r="1">
      <x v="21"/>
    </i>
    <i>
      <x v="224"/>
      <x v="17"/>
    </i>
    <i r="1">
      <x v="21"/>
    </i>
    <i>
      <x v="225"/>
      <x v="17"/>
    </i>
    <i>
      <x v="226"/>
      <x v="17"/>
    </i>
    <i>
      <x v="227"/>
      <x v="5"/>
    </i>
    <i r="1">
      <x v="17"/>
    </i>
    <i>
      <x v="228"/>
      <x v="17"/>
    </i>
    <i>
      <x v="229"/>
      <x v="17"/>
    </i>
    <i>
      <x v="230"/>
      <x v="5"/>
    </i>
    <i r="1">
      <x v="17"/>
    </i>
    <i>
      <x v="231"/>
      <x v="17"/>
    </i>
    <i>
      <x v="232"/>
      <x v="17"/>
    </i>
    <i>
      <x v="233"/>
      <x v="5"/>
    </i>
    <i r="1">
      <x v="17"/>
    </i>
    <i>
      <x v="234"/>
      <x v="5"/>
    </i>
    <i r="1">
      <x v="17"/>
    </i>
    <i>
      <x v="235"/>
      <x v="5"/>
    </i>
    <i>
      <x v="236"/>
      <x v="5"/>
    </i>
    <i>
      <x v="237"/>
      <x v="5"/>
    </i>
    <i r="1">
      <x v="17"/>
    </i>
    <i>
      <x v="238"/>
      <x v="17"/>
    </i>
    <i r="1">
      <x v="19"/>
    </i>
    <i>
      <x v="239"/>
      <x v="17"/>
    </i>
    <i>
      <x v="240"/>
      <x v="17"/>
    </i>
    <i>
      <x v="241"/>
      <x v="17"/>
    </i>
    <i>
      <x v="242"/>
      <x v="17"/>
    </i>
    <i>
      <x v="243"/>
      <x v="17"/>
    </i>
    <i>
      <x v="244"/>
      <x v="17"/>
    </i>
    <i>
      <x v="245"/>
      <x v="17"/>
    </i>
    <i>
      <x v="246"/>
      <x v="5"/>
    </i>
    <i r="1">
      <x v="17"/>
    </i>
    <i r="1">
      <x v="19"/>
    </i>
    <i>
      <x v="247"/>
      <x v="5"/>
    </i>
    <i r="1">
      <x v="19"/>
    </i>
    <i>
      <x v="248"/>
      <x v="5"/>
    </i>
    <i r="1">
      <x v="17"/>
    </i>
    <i r="1">
      <x v="19"/>
    </i>
    <i>
      <x v="249"/>
      <x v="5"/>
    </i>
    <i>
      <x v="250"/>
      <x v="5"/>
    </i>
    <i>
      <x v="251"/>
      <x v="9"/>
    </i>
    <i r="1">
      <x v="11"/>
    </i>
    <i r="1">
      <x v="20"/>
    </i>
    <i r="1">
      <x v="21"/>
    </i>
    <i>
      <x v="252"/>
      <x v="9"/>
    </i>
    <i r="1">
      <x v="11"/>
    </i>
    <i>
      <x v="253"/>
      <x v="9"/>
    </i>
    <i r="1">
      <x v="11"/>
    </i>
    <i>
      <x v="254"/>
      <x v="9"/>
    </i>
    <i>
      <x v="255"/>
      <x v="9"/>
    </i>
    <i>
      <x v="256"/>
      <x v="9"/>
    </i>
    <i>
      <x v="257"/>
      <x v="9"/>
    </i>
    <i r="1">
      <x v="12"/>
    </i>
    <i>
      <x v="258"/>
      <x v="9"/>
    </i>
    <i>
      <x v="259"/>
      <x v="9"/>
    </i>
    <i>
      <x v="260"/>
      <x v="9"/>
    </i>
    <i>
      <x v="261"/>
      <x v="9"/>
    </i>
    <i>
      <x v="262"/>
      <x v="9"/>
    </i>
    <i>
      <x v="263"/>
      <x v="9"/>
    </i>
    <i>
      <x v="264"/>
      <x v="9"/>
    </i>
    <i r="1">
      <x v="20"/>
    </i>
    <i>
      <x v="265"/>
      <x v="9"/>
    </i>
    <i>
      <x v="266"/>
      <x v="9"/>
    </i>
    <i>
      <x v="267"/>
      <x v="9"/>
    </i>
    <i>
      <x v="268"/>
      <x v="9"/>
    </i>
    <i>
      <x v="269"/>
      <x v="9"/>
    </i>
    <i>
      <x v="270"/>
      <x v="11"/>
    </i>
    <i r="1">
      <x v="20"/>
    </i>
    <i r="1">
      <x v="21"/>
    </i>
    <i>
      <x v="271"/>
      <x v="20"/>
    </i>
    <i r="1">
      <x v="21"/>
    </i>
    <i>
      <x v="272"/>
      <x v="20"/>
    </i>
    <i r="1">
      <x v="21"/>
    </i>
    <i>
      <x v="273"/>
      <x v="11"/>
    </i>
    <i r="1">
      <x v="21"/>
    </i>
    <i>
      <x v="274"/>
      <x v="11"/>
    </i>
    <i r="1">
      <x v="20"/>
    </i>
    <i r="1">
      <x v="21"/>
    </i>
    <i>
      <x v="275"/>
      <x v="21"/>
    </i>
    <i>
      <x v="276"/>
      <x v="21"/>
    </i>
    <i>
      <x v="277"/>
      <x v="21"/>
    </i>
    <i>
      <x v="278"/>
      <x v="21"/>
    </i>
    <i>
      <x v="279"/>
      <x v="11"/>
    </i>
    <i>
      <x v="280"/>
      <x v="11"/>
    </i>
    <i>
      <x v="281"/>
      <x v="9"/>
    </i>
    <i r="1">
      <x v="11"/>
    </i>
    <i r="1">
      <x v="21"/>
    </i>
    <i>
      <x v="282"/>
      <x v="11"/>
    </i>
    <i r="1">
      <x v="21"/>
    </i>
    <i>
      <x v="283"/>
      <x v="9"/>
    </i>
    <i r="1">
      <x v="11"/>
    </i>
    <i r="1">
      <x v="12"/>
    </i>
    <i r="1">
      <x v="14"/>
    </i>
    <i>
      <x v="284"/>
      <x v="4"/>
    </i>
    <i r="1">
      <x v="8"/>
    </i>
    <i r="1">
      <x v="12"/>
    </i>
    <i r="1">
      <x v="14"/>
    </i>
    <i>
      <x v="285"/>
      <x v="4"/>
    </i>
    <i r="1">
      <x v="8"/>
    </i>
    <i r="1">
      <x v="9"/>
    </i>
    <i r="1">
      <x v="11"/>
    </i>
    <i r="1">
      <x v="12"/>
    </i>
    <i r="1">
      <x v="14"/>
    </i>
    <i>
      <x v="286"/>
      <x v="3"/>
    </i>
    <i r="1">
      <x v="8"/>
    </i>
    <i r="1">
      <x v="11"/>
    </i>
    <i r="1">
      <x v="14"/>
    </i>
    <i>
      <x v="287"/>
      <x v="3"/>
    </i>
    <i r="1">
      <x v="5"/>
    </i>
    <i r="1">
      <x v="11"/>
    </i>
    <i r="1">
      <x v="21"/>
    </i>
    <i>
      <x v="288"/>
      <x v="11"/>
    </i>
    <i>
      <x v="289"/>
      <x v="9"/>
    </i>
    <i r="1">
      <x v="11"/>
    </i>
    <i>
      <x v="290"/>
      <x v="2"/>
    </i>
    <i>
      <x v="291"/>
      <x v="7"/>
    </i>
    <i>
      <x v="292"/>
      <x v="2"/>
    </i>
    <i>
      <x v="293"/>
      <x v="17"/>
    </i>
    <i>
      <x v="294"/>
      <x v="2"/>
    </i>
    <i>
      <x v="295"/>
      <x v="17"/>
    </i>
    <i>
      <x v="296"/>
      <x v="7"/>
    </i>
    <i r="1">
      <x v="9"/>
    </i>
    <i>
      <x v="297"/>
      <x v="17"/>
    </i>
    <i>
      <x v="298"/>
      <x v="2"/>
    </i>
    <i>
      <x v="299"/>
      <x v="2"/>
    </i>
    <i>
      <x v="300"/>
      <x v="2"/>
    </i>
    <i>
      <x v="301"/>
      <x v="2"/>
    </i>
    <i>
      <x v="302"/>
      <x v="2"/>
    </i>
    <i>
      <x v="303"/>
      <x v="2"/>
    </i>
    <i>
      <x v="304"/>
      <x v="2"/>
    </i>
    <i>
      <x v="305"/>
      <x v="2"/>
    </i>
    <i r="1">
      <x v="7"/>
    </i>
    <i>
      <x v="306"/>
      <x v="2"/>
    </i>
    <i r="1">
      <x v="7"/>
    </i>
    <i>
      <x v="307"/>
      <x v="2"/>
    </i>
    <i>
      <x v="308"/>
      <x v="6"/>
    </i>
    <i r="1">
      <x v="17"/>
    </i>
    <i>
      <x v="309"/>
      <x v="17"/>
    </i>
    <i>
      <x v="310"/>
      <x v="17"/>
    </i>
    <i>
      <x v="311"/>
      <x v="17"/>
    </i>
    <i>
      <x v="312"/>
      <x v="17"/>
    </i>
    <i>
      <x v="313"/>
      <x v="17"/>
    </i>
    <i>
      <x v="314"/>
      <x v="2"/>
    </i>
    <i r="1">
      <x v="6"/>
    </i>
    <i>
      <x v="315"/>
      <x v="6"/>
    </i>
    <i>
      <x v="316"/>
      <x v="6"/>
    </i>
    <i>
      <x v="317"/>
      <x v="17"/>
    </i>
    <i>
      <x v="318"/>
      <x v="17"/>
    </i>
    <i>
      <x v="319"/>
      <x v="17"/>
    </i>
    <i>
      <x v="320"/>
      <x v="17"/>
    </i>
    <i>
      <x v="321"/>
      <x v="17"/>
    </i>
    <i>
      <x v="322"/>
      <x v="2"/>
    </i>
    <i>
      <x v="323"/>
      <x v="7"/>
    </i>
    <i>
      <x v="324"/>
      <x v="7"/>
    </i>
    <i>
      <x v="325"/>
      <x v="7"/>
    </i>
    <i r="1">
      <x v="9"/>
    </i>
    <i r="1">
      <x v="20"/>
    </i>
    <i>
      <x v="326"/>
      <x v="9"/>
    </i>
    <i r="1">
      <x v="20"/>
    </i>
    <i>
      <x v="327"/>
      <x v="17"/>
    </i>
    <i r="1">
      <x v="20"/>
    </i>
    <i>
      <x v="328"/>
      <x v="17"/>
    </i>
    <i r="1">
      <x v="20"/>
    </i>
    <i>
      <x v="329"/>
      <x v="20"/>
    </i>
    <i>
      <x v="330"/>
      <x v="17"/>
    </i>
    <i>
      <x v="331"/>
      <x v="17"/>
    </i>
    <i>
      <x v="332"/>
      <x v="17"/>
    </i>
    <i>
      <x v="333"/>
      <x v="7"/>
    </i>
    <i>
      <x v="334"/>
      <x v="17"/>
    </i>
    <i>
      <x v="335"/>
      <x v="17"/>
    </i>
    <i>
      <x v="336"/>
      <x v="20"/>
    </i>
    <i>
      <x v="337"/>
      <x v="12"/>
    </i>
    <i>
      <x v="338"/>
      <x v="2"/>
    </i>
    <i>
      <x v="339"/>
      <x v="2"/>
    </i>
    <i>
      <x v="340"/>
      <x v="2"/>
    </i>
    <i>
      <x v="341"/>
      <x v="4"/>
    </i>
    <i r="1">
      <x v="8"/>
    </i>
    <i>
      <x v="342"/>
      <x v="4"/>
    </i>
    <i r="1">
      <x v="8"/>
    </i>
    <i r="1">
      <x v="12"/>
    </i>
    <i>
      <x v="343"/>
      <x v="4"/>
    </i>
    <i r="1">
      <x v="8"/>
    </i>
    <i r="1">
      <x v="12"/>
    </i>
    <i>
      <x v="344"/>
      <x v="9"/>
    </i>
    <i>
      <x v="345"/>
      <x v="2"/>
    </i>
    <i>
      <x v="346"/>
      <x v="2"/>
    </i>
    <i>
      <x v="347"/>
      <x v="2"/>
    </i>
    <i>
      <x v="348"/>
      <x v="2"/>
    </i>
    <i>
      <x v="349"/>
      <x v="2"/>
    </i>
    <i>
      <x v="350"/>
      <x v="4"/>
    </i>
    <i r="1">
      <x v="12"/>
    </i>
    <i>
      <x v="351"/>
      <x v="12"/>
    </i>
    <i>
      <x v="352"/>
      <x v="2"/>
    </i>
    <i>
      <x v="353"/>
      <x v="2"/>
    </i>
    <i r="1">
      <x v="10"/>
    </i>
    <i>
      <x v="354"/>
      <x/>
    </i>
    <i>
      <x v="355"/>
      <x v="2"/>
    </i>
    <i>
      <x v="356"/>
      <x v="2"/>
    </i>
    <i>
      <x v="357"/>
      <x v="2"/>
    </i>
    <i>
      <x v="358"/>
      <x v="2"/>
    </i>
    <i>
      <x v="359"/>
      <x v="2"/>
    </i>
    <i r="1">
      <x v="10"/>
    </i>
    <i>
      <x v="360"/>
      <x v="2"/>
    </i>
    <i>
      <x v="361"/>
      <x v="2"/>
    </i>
    <i>
      <x v="362"/>
      <x v="2"/>
    </i>
    <i>
      <x v="363"/>
      <x v="2"/>
    </i>
    <i>
      <x v="364"/>
      <x v="2"/>
    </i>
    <i>
      <x v="365"/>
      <x v="2"/>
    </i>
    <i r="1">
      <x v="10"/>
    </i>
    <i>
      <x v="366"/>
      <x v="2"/>
    </i>
    <i r="1">
      <x v="10"/>
    </i>
    <i>
      <x v="367"/>
      <x v="2"/>
    </i>
    <i>
      <x v="368"/>
      <x v="2"/>
    </i>
    <i>
      <x v="369"/>
      <x v="2"/>
    </i>
    <i>
      <x v="370"/>
      <x v="2"/>
    </i>
    <i>
      <x v="371"/>
      <x v="2"/>
    </i>
    <i>
      <x v="372"/>
      <x v="2"/>
    </i>
    <i>
      <x v="373"/>
      <x v="2"/>
    </i>
    <i>
      <x v="374"/>
      <x v="2"/>
    </i>
    <i>
      <x v="375"/>
      <x v="2"/>
    </i>
    <i>
      <x v="376"/>
      <x v="2"/>
    </i>
    <i>
      <x v="377"/>
      <x v="2"/>
    </i>
    <i>
      <x v="378"/>
      <x v="2"/>
    </i>
    <i>
      <x v="379"/>
      <x v="2"/>
    </i>
    <i>
      <x v="380"/>
      <x v="2"/>
    </i>
    <i>
      <x v="381"/>
      <x v="2"/>
    </i>
    <i>
      <x v="382"/>
      <x v="2"/>
    </i>
    <i>
      <x v="383"/>
      <x v="9"/>
    </i>
    <i>
      <x v="384"/>
      <x v="9"/>
    </i>
    <i>
      <x v="385"/>
      <x v="20"/>
    </i>
    <i>
      <x v="386"/>
      <x v="17"/>
    </i>
    <i>
      <x v="387"/>
      <x v="2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24C45C-3A3E-4F61-A62C-6FFED278789B}" name="Draaitabel5" cacheId="8"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Y3:AA55" firstHeaderRow="1" firstDataRow="1" firstDataCol="2"/>
  <pivotFields count="1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0"/>
        <item x="1"/>
        <item x="2"/>
        <item x="3"/>
      </items>
    </pivotField>
    <pivotField dataField="1" compact="0" outline="0" showAll="0" defaultSubtotal="0"/>
    <pivotField axis="axisRow" compact="0" outline="0" showAll="0" defaultSubtotal="0">
      <items count="42">
        <item x="2"/>
        <item x="17"/>
        <item x="11"/>
        <item x="12"/>
        <item x="13"/>
        <item x="9"/>
        <item x="22"/>
        <item x="36"/>
        <item x="33"/>
        <item x="25"/>
        <item x="27"/>
        <item x="28"/>
        <item x="29"/>
        <item x="26"/>
        <item x="35"/>
        <item x="37"/>
        <item x="24"/>
        <item x="31"/>
        <item x="14"/>
        <item x="8"/>
        <item x="10"/>
        <item h="1" x="1"/>
        <item x="0"/>
        <item x="3"/>
        <item x="4"/>
        <item x="5"/>
        <item x="6"/>
        <item x="7"/>
        <item x="15"/>
        <item x="16"/>
        <item x="18"/>
        <item x="19"/>
        <item x="20"/>
        <item x="21"/>
        <item x="23"/>
        <item x="30"/>
        <item x="32"/>
        <item x="34"/>
        <item x="38"/>
        <item x="39"/>
        <item x="40"/>
        <item x="41"/>
      </items>
    </pivotField>
  </pivotFields>
  <rowFields count="2">
    <field x="10"/>
    <field x="8"/>
  </rowFields>
  <rowItems count="52">
    <i>
      <x/>
      <x/>
    </i>
    <i r="1">
      <x v="1"/>
    </i>
    <i r="1">
      <x v="2"/>
    </i>
    <i>
      <x v="1"/>
      <x/>
    </i>
    <i r="1">
      <x v="1"/>
    </i>
    <i>
      <x v="2"/>
      <x v="1"/>
    </i>
    <i>
      <x v="3"/>
      <x v="1"/>
    </i>
    <i r="1">
      <x v="2"/>
    </i>
    <i>
      <x v="4"/>
      <x v="1"/>
    </i>
    <i>
      <x v="5"/>
      <x v="1"/>
    </i>
    <i>
      <x v="6"/>
      <x/>
    </i>
    <i r="1">
      <x v="1"/>
    </i>
    <i>
      <x v="7"/>
      <x v="1"/>
    </i>
    <i>
      <x v="8"/>
      <x/>
    </i>
    <i r="1">
      <x v="1"/>
    </i>
    <i>
      <x v="9"/>
      <x/>
    </i>
    <i r="1">
      <x v="1"/>
    </i>
    <i>
      <x v="10"/>
      <x/>
    </i>
    <i r="1">
      <x v="1"/>
    </i>
    <i>
      <x v="11"/>
      <x/>
    </i>
    <i r="1">
      <x v="1"/>
    </i>
    <i>
      <x v="12"/>
      <x v="1"/>
    </i>
    <i>
      <x v="13"/>
      <x/>
    </i>
    <i r="1">
      <x v="1"/>
    </i>
    <i>
      <x v="14"/>
      <x v="1"/>
    </i>
    <i>
      <x v="15"/>
      <x v="1"/>
    </i>
    <i>
      <x v="16"/>
      <x/>
    </i>
    <i r="1">
      <x v="1"/>
    </i>
    <i>
      <x v="17"/>
      <x v="1"/>
    </i>
    <i>
      <x v="18"/>
      <x v="1"/>
    </i>
    <i>
      <x v="19"/>
      <x v="1"/>
    </i>
    <i>
      <x v="20"/>
      <x v="1"/>
    </i>
    <i>
      <x v="22"/>
      <x/>
    </i>
    <i>
      <x v="23"/>
      <x/>
    </i>
    <i>
      <x v="24"/>
      <x/>
    </i>
    <i>
      <x v="25"/>
      <x/>
    </i>
    <i>
      <x v="26"/>
      <x/>
    </i>
    <i>
      <x v="27"/>
      <x/>
    </i>
    <i>
      <x v="28"/>
      <x v="2"/>
    </i>
    <i>
      <x v="29"/>
      <x v="2"/>
    </i>
    <i>
      <x v="30"/>
      <x/>
    </i>
    <i>
      <x v="31"/>
      <x/>
    </i>
    <i>
      <x v="32"/>
      <x/>
    </i>
    <i>
      <x v="33"/>
      <x/>
    </i>
    <i>
      <x v="34"/>
      <x/>
    </i>
    <i>
      <x v="35"/>
      <x/>
    </i>
    <i>
      <x v="36"/>
      <x/>
    </i>
    <i>
      <x v="37"/>
      <x/>
    </i>
    <i>
      <x v="38"/>
      <x/>
    </i>
    <i>
      <x v="39"/>
      <x/>
    </i>
    <i>
      <x v="40"/>
      <x/>
    </i>
    <i>
      <x v="41"/>
      <x/>
    </i>
  </rowItems>
  <colItems count="1">
    <i/>
  </colItems>
  <dataFields count="1">
    <dataField name="Som van Deel opp EAG (m²)" fld="9" baseField="0"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1" dT="2020-06-08T08:36:45.31" personId="{B32A158A-F823-45E3-BAF6-3F27EF704B0B}" id="{E683C3D7-BCD9-4EE5-B440-652A56DB9046}">
    <text>automatisch gegenereerd, moet aan rapporten worden toegevoegd en niet meer in deze tabel. Nu dit als tussenoplossing</text>
  </threadedComment>
  <threadedComment ref="Q66" dT="2020-11-27T20:40:12.20" personId="{B32A158A-F823-45E3-BAF6-3F27EF704B0B}" id="{7D977517-980B-45A9-A536-0DE5C206E715}">
    <text>wat is te hoog?</text>
  </threadedComment>
  <threadedComment ref="P103" dT="2020-11-24T09:23:02.03" personId="{B32A158A-F823-45E3-BAF6-3F27EF704B0B}" id="{500C446E-214E-4C24-B42B-C41CE13B9569}">
    <text>een doel kan niet matig of slecht zijn.</text>
  </threadedComment>
  <threadedComment ref="O171" dT="2020-11-27T20:40:46.52" personId="{B32A158A-F823-45E3-BAF6-3F27EF704B0B}" id="{F44C71EB-8E67-4965-A268-1C0D2DD3137A}">
    <text>dit gaat niet over eag6 maar over het waterlichaam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V233"/>
  <sheetViews>
    <sheetView tabSelected="1" zoomScale="55" zoomScaleNormal="55" workbookViewId="0">
      <selection activeCell="Z66" sqref="Z66"/>
    </sheetView>
  </sheetViews>
  <sheetFormatPr defaultColWidth="8.83984375" defaultRowHeight="16.899999999999999" customHeight="1"/>
  <cols>
    <col min="1" max="1" width="13.578125" style="1" customWidth="1"/>
    <col min="2" max="2" width="11.41796875" style="1" customWidth="1"/>
    <col min="3" max="3" width="27.26171875" style="1" customWidth="1"/>
    <col min="4" max="4" width="16.68359375" style="1" customWidth="1"/>
    <col min="5" max="6" width="7.15625" style="1" customWidth="1"/>
    <col min="7" max="7" width="5.26171875" style="1" customWidth="1"/>
    <col min="8" max="8" width="3.41796875" style="1" customWidth="1"/>
    <col min="9" max="9" width="4.15625" style="1" customWidth="1"/>
    <col min="10" max="14" width="3.41796875" style="1" customWidth="1"/>
    <col min="15" max="16" width="8.15625" style="1" customWidth="1"/>
    <col min="17" max="17" width="7.83984375" style="1" customWidth="1"/>
    <col min="18" max="25" width="8.15625" style="1" customWidth="1"/>
    <col min="26" max="26" width="7.578125" style="1" customWidth="1"/>
    <col min="27" max="31" width="3.41796875" style="1" customWidth="1"/>
    <col min="32" max="32" width="14.41796875" style="1" customWidth="1"/>
    <col min="33" max="33" width="11.41796875" style="1" customWidth="1"/>
    <col min="34" max="34" width="10.41796875" style="1" customWidth="1"/>
    <col min="35" max="35" width="9.578125" style="1" customWidth="1"/>
    <col min="36" max="39" width="9.15625" style="1" customWidth="1"/>
    <col min="40" max="16384" width="8.83984375" style="1"/>
  </cols>
  <sheetData>
    <row r="1" spans="1:48" customFormat="1" ht="16.899999999999999" customHeight="1">
      <c r="A1" s="29" t="s">
        <v>0</v>
      </c>
      <c r="B1" s="29" t="s">
        <v>1</v>
      </c>
      <c r="C1" s="16" t="s">
        <v>2</v>
      </c>
      <c r="D1" s="29" t="s">
        <v>3</v>
      </c>
      <c r="E1" s="29" t="s">
        <v>4</v>
      </c>
      <c r="F1" s="29" t="s">
        <v>5</v>
      </c>
      <c r="G1" s="16" t="s">
        <v>6</v>
      </c>
      <c r="H1" s="16" t="s">
        <v>7</v>
      </c>
      <c r="I1" s="16" t="s">
        <v>8</v>
      </c>
      <c r="J1" s="16" t="s">
        <v>9</v>
      </c>
      <c r="K1" s="16" t="s">
        <v>10</v>
      </c>
      <c r="L1" s="16" t="s">
        <v>11</v>
      </c>
      <c r="M1" s="16" t="s">
        <v>12</v>
      </c>
      <c r="N1" s="16" t="s">
        <v>13</v>
      </c>
      <c r="O1" s="16" t="s">
        <v>14</v>
      </c>
      <c r="P1" s="16" t="s">
        <v>15</v>
      </c>
      <c r="Q1" s="16" t="s">
        <v>16</v>
      </c>
      <c r="R1" s="25" t="s">
        <v>17</v>
      </c>
      <c r="S1" s="25" t="s">
        <v>18</v>
      </c>
      <c r="T1" s="16" t="s">
        <v>19</v>
      </c>
      <c r="U1" s="16" t="s">
        <v>20</v>
      </c>
      <c r="V1" s="16" t="s">
        <v>21</v>
      </c>
      <c r="W1" s="16" t="s">
        <v>6</v>
      </c>
      <c r="X1" s="16" t="s">
        <v>7</v>
      </c>
      <c r="Y1" s="16" t="s">
        <v>8</v>
      </c>
      <c r="Z1" s="16" t="s">
        <v>9</v>
      </c>
      <c r="AA1" s="16" t="s">
        <v>10</v>
      </c>
      <c r="AB1" s="16" t="s">
        <v>11</v>
      </c>
      <c r="AC1" s="16" t="s">
        <v>12</v>
      </c>
      <c r="AD1" s="16" t="s">
        <v>13</v>
      </c>
      <c r="AE1" s="16" t="s">
        <v>22</v>
      </c>
      <c r="AF1" s="25" t="s">
        <v>23</v>
      </c>
      <c r="AG1" s="25" t="s">
        <v>24</v>
      </c>
      <c r="AH1" s="16" t="s">
        <v>25</v>
      </c>
      <c r="AI1" s="25" t="s">
        <v>26</v>
      </c>
      <c r="AJ1" s="16" t="s">
        <v>27</v>
      </c>
      <c r="AK1" s="16" t="s">
        <v>28</v>
      </c>
      <c r="AL1" s="16" t="s">
        <v>29</v>
      </c>
      <c r="AM1" s="16" t="s">
        <v>30</v>
      </c>
      <c r="AN1" s="16" t="s">
        <v>31</v>
      </c>
      <c r="AO1" s="8"/>
      <c r="AP1" s="8"/>
      <c r="AQ1" s="8"/>
      <c r="AR1" s="8"/>
      <c r="AS1" s="8"/>
      <c r="AT1" s="8"/>
      <c r="AU1" s="8"/>
      <c r="AV1" s="8"/>
    </row>
    <row r="2" spans="1:48" customFormat="1" ht="16.899999999999999" hidden="1" customHeight="1">
      <c r="A2" s="29"/>
      <c r="B2" s="38"/>
      <c r="C2" s="16" t="s">
        <v>32</v>
      </c>
      <c r="D2" s="29">
        <v>1010</v>
      </c>
      <c r="E2" s="29" t="s">
        <v>33</v>
      </c>
      <c r="F2" s="29" t="s">
        <v>34</v>
      </c>
      <c r="G2" s="16">
        <v>0</v>
      </c>
      <c r="H2" s="16">
        <v>1</v>
      </c>
      <c r="I2" s="16">
        <v>0</v>
      </c>
      <c r="J2" s="16">
        <v>0</v>
      </c>
      <c r="K2" s="16">
        <v>0</v>
      </c>
      <c r="L2" s="16">
        <v>0</v>
      </c>
      <c r="M2" s="16">
        <v>0</v>
      </c>
      <c r="N2" s="16">
        <v>0</v>
      </c>
      <c r="O2" s="16"/>
      <c r="P2" s="16" t="s">
        <v>35</v>
      </c>
      <c r="Q2" s="16" t="s">
        <v>36</v>
      </c>
      <c r="R2" s="25"/>
      <c r="S2" s="25"/>
      <c r="T2" s="32"/>
      <c r="U2" s="16"/>
      <c r="V2" s="16"/>
      <c r="W2" s="16"/>
      <c r="X2" s="18" t="s">
        <v>37</v>
      </c>
      <c r="Y2" s="16"/>
      <c r="Z2" s="16"/>
      <c r="AA2" s="16"/>
      <c r="AB2" s="16"/>
      <c r="AC2" s="16"/>
      <c r="AD2" s="16"/>
      <c r="AE2" s="16"/>
      <c r="AF2" s="25" t="s">
        <v>38</v>
      </c>
      <c r="AG2" s="25" t="s">
        <v>39</v>
      </c>
      <c r="AH2" s="16"/>
      <c r="AI2" s="25"/>
      <c r="AJ2" s="16" t="s">
        <v>40</v>
      </c>
      <c r="AK2" s="16"/>
      <c r="AL2" s="16" t="s">
        <v>41</v>
      </c>
      <c r="AM2" s="16"/>
      <c r="AN2" s="16" t="s">
        <v>42</v>
      </c>
      <c r="AO2" s="8"/>
      <c r="AP2" s="8"/>
      <c r="AQ2" s="8"/>
      <c r="AR2" s="8"/>
      <c r="AS2" s="8"/>
      <c r="AT2" s="8"/>
      <c r="AU2" s="8"/>
      <c r="AV2" s="8"/>
    </row>
    <row r="3" spans="1:48" customFormat="1" ht="16.899999999999999" hidden="1" customHeight="1">
      <c r="A3" s="29"/>
      <c r="B3" s="38"/>
      <c r="C3" s="16" t="s">
        <v>43</v>
      </c>
      <c r="D3" s="29">
        <v>1020</v>
      </c>
      <c r="E3" s="29" t="s">
        <v>33</v>
      </c>
      <c r="F3" s="29" t="s">
        <v>34</v>
      </c>
      <c r="G3" s="16">
        <v>0</v>
      </c>
      <c r="H3" s="16">
        <v>3</v>
      </c>
      <c r="I3" s="16">
        <v>0</v>
      </c>
      <c r="J3" s="16">
        <v>0</v>
      </c>
      <c r="K3" s="16">
        <v>0</v>
      </c>
      <c r="L3" s="16">
        <v>0</v>
      </c>
      <c r="M3" s="16">
        <v>0</v>
      </c>
      <c r="N3" s="16">
        <v>0</v>
      </c>
      <c r="O3" s="16"/>
      <c r="P3" s="16" t="s">
        <v>35</v>
      </c>
      <c r="Q3" s="16" t="s">
        <v>44</v>
      </c>
      <c r="R3" s="25"/>
      <c r="S3" s="25"/>
      <c r="T3" s="16"/>
      <c r="U3" s="16"/>
      <c r="V3" s="16"/>
      <c r="W3" s="16"/>
      <c r="X3" s="16" t="s">
        <v>45</v>
      </c>
      <c r="Y3" s="16"/>
      <c r="Z3" s="16"/>
      <c r="AA3" s="16"/>
      <c r="AB3" s="16"/>
      <c r="AC3" s="16"/>
      <c r="AD3" s="16"/>
      <c r="AE3" s="16"/>
      <c r="AF3" s="25" t="s">
        <v>38</v>
      </c>
      <c r="AG3" s="25" t="s">
        <v>39</v>
      </c>
      <c r="AH3" s="16"/>
      <c r="AI3" s="25"/>
      <c r="AJ3" s="16" t="s">
        <v>40</v>
      </c>
      <c r="AK3" s="16"/>
      <c r="AL3" s="16" t="s">
        <v>46</v>
      </c>
      <c r="AM3" s="16"/>
      <c r="AN3" s="16" t="s">
        <v>42</v>
      </c>
      <c r="AO3" s="8"/>
      <c r="AP3" s="8"/>
      <c r="AQ3" s="8"/>
      <c r="AR3" s="8"/>
      <c r="AS3" s="8"/>
      <c r="AT3" s="8"/>
      <c r="AU3" s="8"/>
      <c r="AV3" s="8"/>
    </row>
    <row r="4" spans="1:48" customFormat="1" ht="16.899999999999999" hidden="1" customHeight="1">
      <c r="A4" s="29"/>
      <c r="B4" s="38"/>
      <c r="C4" s="16" t="s">
        <v>47</v>
      </c>
      <c r="D4" s="29">
        <v>1030</v>
      </c>
      <c r="E4" s="29" t="s">
        <v>48</v>
      </c>
      <c r="F4" s="29" t="s">
        <v>34</v>
      </c>
      <c r="G4" s="16">
        <v>0</v>
      </c>
      <c r="H4" s="16">
        <v>1</v>
      </c>
      <c r="I4" s="16">
        <v>0</v>
      </c>
      <c r="J4" s="16">
        <v>0</v>
      </c>
      <c r="K4" s="16">
        <v>0</v>
      </c>
      <c r="L4" s="16">
        <v>0</v>
      </c>
      <c r="M4" s="16">
        <v>0</v>
      </c>
      <c r="N4" s="16">
        <v>0</v>
      </c>
      <c r="O4" s="16"/>
      <c r="P4" s="16"/>
      <c r="Q4" s="16" t="s">
        <v>49</v>
      </c>
      <c r="R4" s="25"/>
      <c r="S4" s="25"/>
      <c r="T4" s="16"/>
      <c r="U4" s="16"/>
      <c r="V4" s="16"/>
      <c r="W4" s="16"/>
      <c r="X4" s="18" t="s">
        <v>37</v>
      </c>
      <c r="Y4" s="16"/>
      <c r="Z4" s="16"/>
      <c r="AA4" s="16"/>
      <c r="AB4" s="16"/>
      <c r="AC4" s="16"/>
      <c r="AD4" s="16"/>
      <c r="AE4" s="16"/>
      <c r="AF4" s="25" t="s">
        <v>38</v>
      </c>
      <c r="AG4" s="25" t="s">
        <v>39</v>
      </c>
      <c r="AH4" s="16"/>
      <c r="AI4" s="25"/>
      <c r="AJ4" s="16" t="s">
        <v>40</v>
      </c>
      <c r="AK4" s="16"/>
      <c r="AL4" s="16" t="s">
        <v>41</v>
      </c>
      <c r="AM4" s="16"/>
      <c r="AN4" s="16" t="s">
        <v>42</v>
      </c>
      <c r="AO4" s="8"/>
      <c r="AP4" s="8"/>
      <c r="AQ4" s="8"/>
      <c r="AR4" s="8"/>
      <c r="AS4" s="8"/>
      <c r="AT4" s="8"/>
      <c r="AU4" s="8"/>
      <c r="AV4" s="8"/>
    </row>
    <row r="5" spans="1:48" customFormat="1" ht="16.899999999999999" hidden="1" customHeight="1">
      <c r="A5" s="29"/>
      <c r="B5" s="38"/>
      <c r="C5" s="16" t="s">
        <v>50</v>
      </c>
      <c r="D5" s="29">
        <v>1050</v>
      </c>
      <c r="E5" s="29" t="s">
        <v>51</v>
      </c>
      <c r="F5" s="29" t="s">
        <v>34</v>
      </c>
      <c r="G5" s="16">
        <v>0</v>
      </c>
      <c r="H5" s="16">
        <v>1</v>
      </c>
      <c r="I5" s="16">
        <v>0</v>
      </c>
      <c r="J5" s="16">
        <v>3</v>
      </c>
      <c r="K5" s="16">
        <v>0</v>
      </c>
      <c r="L5" s="16">
        <v>0</v>
      </c>
      <c r="M5" s="16">
        <v>0</v>
      </c>
      <c r="N5" s="16">
        <v>0</v>
      </c>
      <c r="O5" s="16"/>
      <c r="P5" s="16" t="s">
        <v>52</v>
      </c>
      <c r="Q5" s="16" t="s">
        <v>53</v>
      </c>
      <c r="R5" s="25"/>
      <c r="S5" s="25"/>
      <c r="T5" s="16"/>
      <c r="U5" s="16"/>
      <c r="V5" s="16"/>
      <c r="W5" s="16"/>
      <c r="X5" s="18" t="s">
        <v>37</v>
      </c>
      <c r="Y5" s="16"/>
      <c r="Z5" s="16" t="s">
        <v>54</v>
      </c>
      <c r="AA5" s="16"/>
      <c r="AB5" s="16"/>
      <c r="AC5" s="16"/>
      <c r="AD5" s="16"/>
      <c r="AE5" s="16"/>
      <c r="AF5" s="25" t="s">
        <v>38</v>
      </c>
      <c r="AG5" s="25" t="s">
        <v>39</v>
      </c>
      <c r="AH5" s="16"/>
      <c r="AI5" s="25"/>
      <c r="AJ5" s="16" t="s">
        <v>40</v>
      </c>
      <c r="AK5" s="16"/>
      <c r="AL5" s="16" t="s">
        <v>46</v>
      </c>
      <c r="AM5" s="16"/>
      <c r="AN5" s="16" t="s">
        <v>42</v>
      </c>
      <c r="AO5" s="8"/>
      <c r="AP5" s="8"/>
      <c r="AQ5" s="8"/>
      <c r="AR5" s="8"/>
      <c r="AS5" s="8"/>
      <c r="AT5" s="8"/>
      <c r="AU5" s="8"/>
      <c r="AV5" s="8"/>
    </row>
    <row r="6" spans="1:48" customFormat="1" ht="16.899999999999999" hidden="1" customHeight="1">
      <c r="A6" s="29"/>
      <c r="B6" s="38"/>
      <c r="C6" s="16" t="s">
        <v>55</v>
      </c>
      <c r="D6" s="29">
        <v>1060</v>
      </c>
      <c r="E6" s="29" t="s">
        <v>33</v>
      </c>
      <c r="F6" s="29" t="s">
        <v>34</v>
      </c>
      <c r="G6" s="16">
        <v>0</v>
      </c>
      <c r="H6" s="16">
        <v>2</v>
      </c>
      <c r="I6" s="16">
        <v>0</v>
      </c>
      <c r="J6" s="16">
        <v>3</v>
      </c>
      <c r="K6" s="16">
        <v>0</v>
      </c>
      <c r="L6" s="16">
        <v>0</v>
      </c>
      <c r="M6" s="16">
        <v>0</v>
      </c>
      <c r="N6" s="16">
        <v>0</v>
      </c>
      <c r="O6" s="16"/>
      <c r="P6" s="16" t="s">
        <v>35</v>
      </c>
      <c r="Q6" s="16" t="s">
        <v>56</v>
      </c>
      <c r="R6" s="25"/>
      <c r="S6" s="25"/>
      <c r="T6" s="16"/>
      <c r="U6" s="16"/>
      <c r="V6" s="16"/>
      <c r="W6" s="16"/>
      <c r="X6" s="16" t="s">
        <v>57</v>
      </c>
      <c r="Y6" s="16"/>
      <c r="Z6" s="16"/>
      <c r="AA6" s="16"/>
      <c r="AB6" s="16"/>
      <c r="AC6" s="16"/>
      <c r="AD6" s="16"/>
      <c r="AE6" s="16"/>
      <c r="AF6" s="25" t="s">
        <v>38</v>
      </c>
      <c r="AG6" s="25" t="s">
        <v>39</v>
      </c>
      <c r="AH6" s="16"/>
      <c r="AI6" s="25"/>
      <c r="AJ6" s="16" t="s">
        <v>40</v>
      </c>
      <c r="AK6" s="16"/>
      <c r="AL6" s="16" t="s">
        <v>46</v>
      </c>
      <c r="AM6" s="16"/>
      <c r="AN6" s="16" t="s">
        <v>42</v>
      </c>
      <c r="AO6" s="8"/>
      <c r="AP6" s="8"/>
      <c r="AQ6" s="8"/>
      <c r="AR6" s="8"/>
      <c r="AS6" s="8"/>
      <c r="AT6" s="8"/>
      <c r="AU6" s="8"/>
      <c r="AV6" s="8"/>
    </row>
    <row r="7" spans="1:48" customFormat="1" ht="16.899999999999999" hidden="1" customHeight="1">
      <c r="A7" s="29" t="s">
        <v>58</v>
      </c>
      <c r="B7" s="29" t="s">
        <v>59</v>
      </c>
      <c r="C7" s="16" t="s">
        <v>60</v>
      </c>
      <c r="D7" s="29">
        <v>2010</v>
      </c>
      <c r="E7" s="29" t="s">
        <v>61</v>
      </c>
      <c r="F7" s="29" t="s">
        <v>34</v>
      </c>
      <c r="G7" s="16">
        <v>3</v>
      </c>
      <c r="H7" s="16">
        <v>2</v>
      </c>
      <c r="I7" s="16">
        <v>2</v>
      </c>
      <c r="J7" s="16">
        <v>3</v>
      </c>
      <c r="K7" s="16">
        <v>1</v>
      </c>
      <c r="L7" s="16">
        <v>1</v>
      </c>
      <c r="M7" s="16">
        <v>0</v>
      </c>
      <c r="N7" s="16">
        <v>0</v>
      </c>
      <c r="O7" s="16" t="s">
        <v>62</v>
      </c>
      <c r="P7" s="18" t="s">
        <v>63</v>
      </c>
      <c r="Q7" s="16" t="s">
        <v>64</v>
      </c>
      <c r="R7" s="25" t="s">
        <v>65</v>
      </c>
      <c r="S7" s="25"/>
      <c r="T7" s="16" t="s">
        <v>66</v>
      </c>
      <c r="U7" s="16" t="s">
        <v>67</v>
      </c>
      <c r="V7" s="17" t="s">
        <v>68</v>
      </c>
      <c r="W7" s="16" t="s">
        <v>69</v>
      </c>
      <c r="X7" s="16" t="s">
        <v>70</v>
      </c>
      <c r="Y7" s="16" t="s">
        <v>71</v>
      </c>
      <c r="Z7" s="16" t="s">
        <v>72</v>
      </c>
      <c r="AA7" s="16" t="s">
        <v>73</v>
      </c>
      <c r="AB7" s="16" t="s">
        <v>73</v>
      </c>
      <c r="AC7" s="16" t="s">
        <v>73</v>
      </c>
      <c r="AD7" s="16" t="s">
        <v>73</v>
      </c>
      <c r="AE7" s="16" t="s">
        <v>74</v>
      </c>
      <c r="AF7" s="25" t="s">
        <v>75</v>
      </c>
      <c r="AG7" s="25" t="s">
        <v>39</v>
      </c>
      <c r="AH7" s="16"/>
      <c r="AI7" s="25" t="s">
        <v>76</v>
      </c>
      <c r="AJ7" s="16" t="s">
        <v>77</v>
      </c>
      <c r="AK7" s="16"/>
      <c r="AL7" s="16" t="s">
        <v>41</v>
      </c>
      <c r="AM7" s="16"/>
      <c r="AN7" s="16" t="s">
        <v>78</v>
      </c>
      <c r="AO7" s="8"/>
      <c r="AP7" s="8"/>
      <c r="AQ7" s="8"/>
      <c r="AR7" s="8"/>
      <c r="AS7" s="8"/>
      <c r="AT7" s="8"/>
      <c r="AU7" s="8"/>
      <c r="AV7" s="8"/>
    </row>
    <row r="8" spans="1:48" customFormat="1" ht="16.899999999999999" hidden="1" customHeight="1">
      <c r="A8" s="29"/>
      <c r="B8" s="29"/>
      <c r="C8" s="16" t="s">
        <v>79</v>
      </c>
      <c r="D8" s="29">
        <v>2020</v>
      </c>
      <c r="E8" s="29" t="s">
        <v>33</v>
      </c>
      <c r="F8" s="29" t="s">
        <v>34</v>
      </c>
      <c r="G8" s="18">
        <v>3</v>
      </c>
      <c r="H8" s="16">
        <v>3</v>
      </c>
      <c r="I8" s="16">
        <v>2</v>
      </c>
      <c r="J8" s="16">
        <v>3</v>
      </c>
      <c r="K8" s="16">
        <v>0</v>
      </c>
      <c r="L8" s="16">
        <v>0</v>
      </c>
      <c r="M8" s="16">
        <v>3</v>
      </c>
      <c r="N8" s="16">
        <v>0</v>
      </c>
      <c r="O8" s="16" t="s">
        <v>80</v>
      </c>
      <c r="P8" s="16" t="s">
        <v>35</v>
      </c>
      <c r="Q8" s="16" t="s">
        <v>81</v>
      </c>
      <c r="R8" s="25" t="s">
        <v>65</v>
      </c>
      <c r="S8" s="27" t="s">
        <v>82</v>
      </c>
      <c r="T8" s="32" t="s">
        <v>83</v>
      </c>
      <c r="U8" s="17" t="s">
        <v>84</v>
      </c>
      <c r="V8" s="17" t="s">
        <v>85</v>
      </c>
      <c r="W8" s="16" t="s">
        <v>86</v>
      </c>
      <c r="X8" s="16" t="s">
        <v>87</v>
      </c>
      <c r="Y8" s="16" t="s">
        <v>88</v>
      </c>
      <c r="Z8" s="16" t="s">
        <v>89</v>
      </c>
      <c r="AA8" s="16" t="s">
        <v>73</v>
      </c>
      <c r="AB8" s="16" t="s">
        <v>73</v>
      </c>
      <c r="AC8" s="16" t="s">
        <v>90</v>
      </c>
      <c r="AD8" s="16" t="s">
        <v>73</v>
      </c>
      <c r="AE8" s="16"/>
      <c r="AF8" s="25" t="s">
        <v>38</v>
      </c>
      <c r="AG8" s="25" t="s">
        <v>39</v>
      </c>
      <c r="AH8" s="16"/>
      <c r="AI8" s="25"/>
      <c r="AJ8" s="16" t="s">
        <v>91</v>
      </c>
      <c r="AK8" s="16"/>
      <c r="AL8" s="16" t="s">
        <v>92</v>
      </c>
      <c r="AM8" s="16"/>
      <c r="AN8" s="16" t="s">
        <v>78</v>
      </c>
      <c r="AO8" s="8"/>
      <c r="AP8" s="8"/>
      <c r="AQ8" s="8"/>
      <c r="AR8" s="8"/>
      <c r="AS8" s="8"/>
      <c r="AT8" s="8"/>
      <c r="AU8" s="8"/>
      <c r="AV8" s="8"/>
    </row>
    <row r="9" spans="1:48" customFormat="1" ht="16.899999999999999" hidden="1" customHeight="1">
      <c r="A9" s="29"/>
      <c r="B9" s="38"/>
      <c r="C9" s="16" t="s">
        <v>93</v>
      </c>
      <c r="D9" s="29">
        <v>2030</v>
      </c>
      <c r="E9" s="29" t="s">
        <v>33</v>
      </c>
      <c r="F9" s="29" t="s">
        <v>34</v>
      </c>
      <c r="G9" s="16">
        <v>0</v>
      </c>
      <c r="H9" s="16">
        <v>3</v>
      </c>
      <c r="I9" s="16">
        <v>0</v>
      </c>
      <c r="J9" s="16">
        <v>1</v>
      </c>
      <c r="K9" s="16">
        <v>0</v>
      </c>
      <c r="L9" s="16">
        <v>0</v>
      </c>
      <c r="M9" s="16">
        <v>0</v>
      </c>
      <c r="N9" s="16">
        <v>0</v>
      </c>
      <c r="O9" s="16"/>
      <c r="P9" s="16" t="s">
        <v>35</v>
      </c>
      <c r="Q9" s="16" t="s">
        <v>94</v>
      </c>
      <c r="R9" s="25"/>
      <c r="S9" s="25"/>
      <c r="T9" s="16"/>
      <c r="U9" s="16"/>
      <c r="V9" s="16"/>
      <c r="W9" s="16"/>
      <c r="X9" s="16" t="s">
        <v>45</v>
      </c>
      <c r="Y9" s="16"/>
      <c r="Z9" s="16"/>
      <c r="AA9" s="16"/>
      <c r="AB9" s="16"/>
      <c r="AC9" s="16"/>
      <c r="AD9" s="16"/>
      <c r="AE9" s="16"/>
      <c r="AF9" s="25" t="s">
        <v>38</v>
      </c>
      <c r="AG9" s="25" t="s">
        <v>39</v>
      </c>
      <c r="AH9" s="16"/>
      <c r="AI9" s="25"/>
      <c r="AJ9" s="16" t="s">
        <v>40</v>
      </c>
      <c r="AK9" s="16"/>
      <c r="AL9" s="16" t="s">
        <v>46</v>
      </c>
      <c r="AM9" s="16"/>
      <c r="AN9" s="16" t="s">
        <v>42</v>
      </c>
      <c r="AO9" s="8"/>
      <c r="AP9" s="8"/>
      <c r="AQ9" s="8"/>
      <c r="AR9" s="8"/>
      <c r="AS9" s="8"/>
      <c r="AT9" s="8"/>
      <c r="AU9" s="8"/>
      <c r="AV9" s="8"/>
    </row>
    <row r="10" spans="1:48" customFormat="1" ht="16.899999999999999" hidden="1" customHeight="1">
      <c r="A10" s="29"/>
      <c r="B10" s="38"/>
      <c r="C10" s="16" t="s">
        <v>95</v>
      </c>
      <c r="D10" s="29">
        <v>2040</v>
      </c>
      <c r="E10" s="29" t="s">
        <v>33</v>
      </c>
      <c r="F10" s="29" t="s">
        <v>34</v>
      </c>
      <c r="G10" s="16">
        <v>0</v>
      </c>
      <c r="H10" s="16">
        <v>0</v>
      </c>
      <c r="I10" s="16">
        <v>0</v>
      </c>
      <c r="J10" s="16">
        <v>1</v>
      </c>
      <c r="K10" s="16">
        <v>0</v>
      </c>
      <c r="L10" s="16">
        <v>0</v>
      </c>
      <c r="M10" s="16">
        <v>0</v>
      </c>
      <c r="N10" s="16">
        <v>0</v>
      </c>
      <c r="O10" s="16"/>
      <c r="P10" s="16" t="s">
        <v>35</v>
      </c>
      <c r="Q10" s="16" t="s">
        <v>96</v>
      </c>
      <c r="R10" s="25"/>
      <c r="S10" s="25"/>
      <c r="T10" s="16"/>
      <c r="U10" s="16"/>
      <c r="V10" s="16"/>
      <c r="W10" s="16"/>
      <c r="X10" s="16"/>
      <c r="Y10" s="16"/>
      <c r="Z10" s="16"/>
      <c r="AA10" s="16"/>
      <c r="AB10" s="16"/>
      <c r="AC10" s="16"/>
      <c r="AD10" s="16"/>
      <c r="AE10" s="16"/>
      <c r="AF10" s="25" t="s">
        <v>38</v>
      </c>
      <c r="AG10" s="25" t="s">
        <v>39</v>
      </c>
      <c r="AH10" s="16"/>
      <c r="AI10" s="25"/>
      <c r="AJ10" s="16" t="s">
        <v>40</v>
      </c>
      <c r="AK10" s="16"/>
      <c r="AL10" s="16" t="s">
        <v>46</v>
      </c>
      <c r="AM10" s="16"/>
      <c r="AN10" s="16" t="s">
        <v>42</v>
      </c>
      <c r="AO10" s="8"/>
      <c r="AP10" s="8"/>
      <c r="AQ10" s="8"/>
      <c r="AR10" s="8"/>
      <c r="AS10" s="8"/>
      <c r="AT10" s="8"/>
      <c r="AU10" s="8"/>
      <c r="AV10" s="8"/>
    </row>
    <row r="11" spans="1:48" customFormat="1" ht="16.899999999999999" hidden="1" customHeight="1">
      <c r="A11" s="29"/>
      <c r="B11" s="38"/>
      <c r="C11" s="16" t="s">
        <v>97</v>
      </c>
      <c r="D11" s="29">
        <v>2050</v>
      </c>
      <c r="E11" s="29" t="s">
        <v>98</v>
      </c>
      <c r="F11" s="29" t="s">
        <v>34</v>
      </c>
      <c r="G11" s="16">
        <v>0</v>
      </c>
      <c r="H11" s="16">
        <v>1</v>
      </c>
      <c r="I11" s="16">
        <v>0</v>
      </c>
      <c r="J11" s="16">
        <v>1</v>
      </c>
      <c r="K11" s="16">
        <v>0</v>
      </c>
      <c r="L11" s="16">
        <v>0</v>
      </c>
      <c r="M11" s="16">
        <v>0</v>
      </c>
      <c r="N11" s="16">
        <v>0</v>
      </c>
      <c r="O11" s="16"/>
      <c r="P11" s="18" t="s">
        <v>99</v>
      </c>
      <c r="Q11" s="16" t="s">
        <v>100</v>
      </c>
      <c r="R11" s="25" t="s">
        <v>65</v>
      </c>
      <c r="S11" s="25"/>
      <c r="T11" s="16"/>
      <c r="U11" s="16"/>
      <c r="V11" s="16"/>
      <c r="W11" s="16"/>
      <c r="X11" s="16" t="s">
        <v>45</v>
      </c>
      <c r="Y11" s="16"/>
      <c r="Z11" s="16" t="s">
        <v>101</v>
      </c>
      <c r="AA11" s="16"/>
      <c r="AB11" s="16"/>
      <c r="AC11" s="16"/>
      <c r="AD11" s="16"/>
      <c r="AE11" s="16"/>
      <c r="AF11" s="25" t="s">
        <v>38</v>
      </c>
      <c r="AG11" s="25" t="s">
        <v>39</v>
      </c>
      <c r="AH11" s="16"/>
      <c r="AI11" s="25"/>
      <c r="AJ11" s="16" t="s">
        <v>40</v>
      </c>
      <c r="AK11" s="16"/>
      <c r="AL11" s="16" t="s">
        <v>46</v>
      </c>
      <c r="AM11" s="16"/>
      <c r="AN11" s="16" t="s">
        <v>42</v>
      </c>
      <c r="AO11" s="5"/>
      <c r="AP11" s="5"/>
      <c r="AQ11" s="5"/>
      <c r="AR11" s="5"/>
      <c r="AS11" s="5"/>
      <c r="AT11" s="5"/>
      <c r="AU11" s="5"/>
      <c r="AV11" s="5"/>
    </row>
    <row r="12" spans="1:48" customFormat="1" ht="16.899999999999999" hidden="1" customHeight="1">
      <c r="A12" s="29"/>
      <c r="B12" s="38"/>
      <c r="C12" s="16" t="s">
        <v>102</v>
      </c>
      <c r="D12" s="29">
        <v>2100</v>
      </c>
      <c r="E12" s="29" t="s">
        <v>98</v>
      </c>
      <c r="F12" s="29" t="s">
        <v>34</v>
      </c>
      <c r="G12" s="18">
        <v>3</v>
      </c>
      <c r="H12" s="16">
        <v>1</v>
      </c>
      <c r="I12" s="16">
        <v>0</v>
      </c>
      <c r="J12" s="16">
        <v>1</v>
      </c>
      <c r="K12" s="16">
        <v>0</v>
      </c>
      <c r="L12" s="16">
        <v>0</v>
      </c>
      <c r="M12" s="16">
        <v>0</v>
      </c>
      <c r="N12" s="16">
        <v>0</v>
      </c>
      <c r="O12" s="16"/>
      <c r="P12" s="18" t="s">
        <v>99</v>
      </c>
      <c r="Q12" s="16" t="s">
        <v>103</v>
      </c>
      <c r="R12" s="25" t="s">
        <v>104</v>
      </c>
      <c r="S12" s="25"/>
      <c r="T12" s="16"/>
      <c r="U12" s="16"/>
      <c r="V12" s="16"/>
      <c r="W12" s="18" t="s">
        <v>105</v>
      </c>
      <c r="X12" s="18" t="s">
        <v>37</v>
      </c>
      <c r="Y12" s="16"/>
      <c r="Z12" s="16" t="s">
        <v>106</v>
      </c>
      <c r="AA12" s="16"/>
      <c r="AB12" s="16"/>
      <c r="AC12" s="16"/>
      <c r="AD12" s="16"/>
      <c r="AE12" s="16"/>
      <c r="AF12" s="25" t="s">
        <v>107</v>
      </c>
      <c r="AG12" s="25" t="s">
        <v>39</v>
      </c>
      <c r="AH12" s="16"/>
      <c r="AI12" s="25"/>
      <c r="AJ12" s="16" t="s">
        <v>40</v>
      </c>
      <c r="AK12" s="16"/>
      <c r="AL12" s="16" t="s">
        <v>46</v>
      </c>
      <c r="AM12" s="16"/>
      <c r="AN12" s="16" t="s">
        <v>42</v>
      </c>
      <c r="AO12" s="5"/>
      <c r="AP12" s="5"/>
      <c r="AQ12" s="5"/>
      <c r="AR12" s="5"/>
      <c r="AS12" s="5"/>
      <c r="AT12" s="5"/>
      <c r="AU12" s="5"/>
      <c r="AV12" s="5"/>
    </row>
    <row r="13" spans="1:48" customFormat="1" ht="16.899999999999999" hidden="1" customHeight="1">
      <c r="A13" s="29" t="s">
        <v>108</v>
      </c>
      <c r="B13" s="29" t="s">
        <v>109</v>
      </c>
      <c r="C13" s="16" t="s">
        <v>108</v>
      </c>
      <c r="D13" s="29">
        <v>2140</v>
      </c>
      <c r="E13" s="29" t="s">
        <v>98</v>
      </c>
      <c r="F13" s="29" t="s">
        <v>110</v>
      </c>
      <c r="G13" s="16">
        <v>2</v>
      </c>
      <c r="H13" s="16">
        <v>1</v>
      </c>
      <c r="I13" s="16">
        <v>0</v>
      </c>
      <c r="J13" s="16">
        <v>0</v>
      </c>
      <c r="K13" s="16">
        <v>0</v>
      </c>
      <c r="L13" s="16">
        <v>0</v>
      </c>
      <c r="M13" s="16">
        <v>0</v>
      </c>
      <c r="N13" s="16">
        <v>0</v>
      </c>
      <c r="O13" s="16"/>
      <c r="P13" s="18" t="s">
        <v>99</v>
      </c>
      <c r="Q13" s="16" t="s">
        <v>111</v>
      </c>
      <c r="R13" s="25" t="s">
        <v>112</v>
      </c>
      <c r="S13" s="25"/>
      <c r="T13" s="16"/>
      <c r="U13" s="16" t="s">
        <v>113</v>
      </c>
      <c r="V13" s="16" t="s">
        <v>114</v>
      </c>
      <c r="W13" s="18" t="s">
        <v>115</v>
      </c>
      <c r="X13" s="18" t="s">
        <v>37</v>
      </c>
      <c r="Y13" s="16"/>
      <c r="Z13" s="16" t="s">
        <v>116</v>
      </c>
      <c r="AA13" s="16" t="s">
        <v>73</v>
      </c>
      <c r="AB13" s="16" t="s">
        <v>73</v>
      </c>
      <c r="AC13" s="16" t="s">
        <v>73</v>
      </c>
      <c r="AD13" s="16" t="s">
        <v>73</v>
      </c>
      <c r="AE13" s="16"/>
      <c r="AF13" s="25" t="s">
        <v>117</v>
      </c>
      <c r="AG13" s="25" t="s">
        <v>118</v>
      </c>
      <c r="AH13" s="16"/>
      <c r="AI13" s="25" t="s">
        <v>76</v>
      </c>
      <c r="AJ13" s="16" t="s">
        <v>40</v>
      </c>
      <c r="AK13" s="16"/>
      <c r="AL13" s="16" t="s">
        <v>119</v>
      </c>
      <c r="AM13" s="16"/>
      <c r="AN13" s="16" t="s">
        <v>42</v>
      </c>
      <c r="AO13" s="5"/>
      <c r="AP13" s="5"/>
      <c r="AQ13" s="5"/>
      <c r="AR13" s="5"/>
      <c r="AS13" s="5"/>
      <c r="AT13" s="5"/>
      <c r="AU13" s="5"/>
      <c r="AV13" s="5"/>
    </row>
    <row r="14" spans="1:48" customFormat="1" ht="16.899999999999999" hidden="1" customHeight="1">
      <c r="A14" s="29"/>
      <c r="B14" s="38"/>
      <c r="C14" s="16" t="s">
        <v>120</v>
      </c>
      <c r="D14" s="29">
        <v>2160</v>
      </c>
      <c r="E14" s="29" t="s">
        <v>121</v>
      </c>
      <c r="F14" s="29" t="s">
        <v>34</v>
      </c>
      <c r="G14" s="16">
        <v>0</v>
      </c>
      <c r="H14" s="16">
        <v>1</v>
      </c>
      <c r="I14" s="16">
        <v>0</v>
      </c>
      <c r="J14" s="16">
        <v>1</v>
      </c>
      <c r="K14" s="16">
        <v>0</v>
      </c>
      <c r="L14" s="16">
        <v>0</v>
      </c>
      <c r="M14" s="16">
        <v>0</v>
      </c>
      <c r="N14" s="16">
        <v>0</v>
      </c>
      <c r="O14" s="16"/>
      <c r="P14" s="16" t="s">
        <v>122</v>
      </c>
      <c r="Q14" s="16" t="s">
        <v>123</v>
      </c>
      <c r="R14" s="25" t="s">
        <v>124</v>
      </c>
      <c r="S14" s="25"/>
      <c r="T14" s="16"/>
      <c r="U14" s="16"/>
      <c r="V14" s="16"/>
      <c r="W14" s="18"/>
      <c r="X14" s="18" t="s">
        <v>37</v>
      </c>
      <c r="Y14" s="16"/>
      <c r="Z14" s="16" t="s">
        <v>106</v>
      </c>
      <c r="AA14" s="16"/>
      <c r="AB14" s="16"/>
      <c r="AC14" s="16"/>
      <c r="AD14" s="16"/>
      <c r="AE14" s="16"/>
      <c r="AF14" s="25" t="s">
        <v>38</v>
      </c>
      <c r="AG14" s="25" t="s">
        <v>39</v>
      </c>
      <c r="AH14" s="16"/>
      <c r="AI14" s="25"/>
      <c r="AJ14" s="16" t="s">
        <v>40</v>
      </c>
      <c r="AK14" s="16"/>
      <c r="AL14" s="16" t="s">
        <v>46</v>
      </c>
      <c r="AM14" s="16"/>
      <c r="AN14" s="16" t="s">
        <v>42</v>
      </c>
      <c r="AO14" s="8"/>
      <c r="AP14" s="8"/>
      <c r="AQ14" s="8"/>
      <c r="AR14" s="8"/>
      <c r="AS14" s="8"/>
      <c r="AT14" s="8"/>
      <c r="AU14" s="8"/>
      <c r="AV14" s="8"/>
    </row>
    <row r="15" spans="1:48" customFormat="1" ht="16.899999999999999" hidden="1" customHeight="1">
      <c r="A15" s="29"/>
      <c r="B15" s="38"/>
      <c r="C15" s="16" t="s">
        <v>125</v>
      </c>
      <c r="D15" s="29">
        <v>2200</v>
      </c>
      <c r="E15" s="29" t="s">
        <v>98</v>
      </c>
      <c r="F15" s="29" t="s">
        <v>34</v>
      </c>
      <c r="G15" s="16">
        <v>0</v>
      </c>
      <c r="H15" s="16">
        <v>1</v>
      </c>
      <c r="I15" s="16">
        <v>0</v>
      </c>
      <c r="J15" s="16">
        <v>1</v>
      </c>
      <c r="K15" s="16">
        <v>0</v>
      </c>
      <c r="L15" s="16">
        <v>0</v>
      </c>
      <c r="M15" s="16">
        <v>0</v>
      </c>
      <c r="N15" s="16">
        <v>0</v>
      </c>
      <c r="O15" s="16"/>
      <c r="P15" s="18" t="s">
        <v>99</v>
      </c>
      <c r="Q15" s="16" t="s">
        <v>126</v>
      </c>
      <c r="R15" s="25" t="s">
        <v>127</v>
      </c>
      <c r="S15" s="25"/>
      <c r="T15" s="16"/>
      <c r="U15" s="16"/>
      <c r="V15" s="16"/>
      <c r="W15" s="18"/>
      <c r="X15" s="18" t="s">
        <v>37</v>
      </c>
      <c r="Y15" s="16"/>
      <c r="Z15" s="16" t="s">
        <v>128</v>
      </c>
      <c r="AA15" s="16"/>
      <c r="AB15" s="16"/>
      <c r="AC15" s="16"/>
      <c r="AD15" s="16"/>
      <c r="AE15" s="16"/>
      <c r="AF15" s="25" t="s">
        <v>129</v>
      </c>
      <c r="AG15" s="25" t="s">
        <v>39</v>
      </c>
      <c r="AH15" s="16"/>
      <c r="AI15" s="25"/>
      <c r="AJ15" s="16" t="s">
        <v>40</v>
      </c>
      <c r="AK15" s="16"/>
      <c r="AL15" s="16" t="s">
        <v>46</v>
      </c>
      <c r="AM15" s="16"/>
      <c r="AN15" s="16" t="s">
        <v>42</v>
      </c>
      <c r="AO15" s="5"/>
      <c r="AP15" s="5"/>
      <c r="AQ15" s="5"/>
      <c r="AR15" s="5"/>
      <c r="AS15" s="5"/>
      <c r="AT15" s="5"/>
      <c r="AU15" s="5"/>
      <c r="AV15" s="5"/>
    </row>
    <row r="16" spans="1:48" customFormat="1" ht="16.899999999999999" hidden="1" customHeight="1">
      <c r="A16" s="29"/>
      <c r="B16" s="38"/>
      <c r="C16" s="16" t="s">
        <v>130</v>
      </c>
      <c r="D16" s="29">
        <v>2210</v>
      </c>
      <c r="E16" s="29" t="s">
        <v>131</v>
      </c>
      <c r="F16" s="29" t="s">
        <v>34</v>
      </c>
      <c r="G16" s="16">
        <v>2</v>
      </c>
      <c r="H16" s="16">
        <v>1</v>
      </c>
      <c r="I16" s="16">
        <v>0</v>
      </c>
      <c r="J16" s="16">
        <v>1</v>
      </c>
      <c r="K16" s="16">
        <v>0</v>
      </c>
      <c r="L16" s="16">
        <v>0</v>
      </c>
      <c r="M16" s="16">
        <v>0</v>
      </c>
      <c r="N16" s="16">
        <v>0</v>
      </c>
      <c r="O16" s="16"/>
      <c r="P16" s="16"/>
      <c r="Q16" s="16" t="s">
        <v>132</v>
      </c>
      <c r="R16" s="25" t="s">
        <v>133</v>
      </c>
      <c r="S16" s="25"/>
      <c r="T16" s="16"/>
      <c r="U16" s="16"/>
      <c r="V16" s="16"/>
      <c r="W16" s="18" t="s">
        <v>134</v>
      </c>
      <c r="X16" s="18" t="s">
        <v>37</v>
      </c>
      <c r="Y16" s="16"/>
      <c r="Z16" s="16"/>
      <c r="AA16" s="16"/>
      <c r="AB16" s="16"/>
      <c r="AC16" s="16"/>
      <c r="AD16" s="16"/>
      <c r="AE16" s="16"/>
      <c r="AF16" s="25" t="s">
        <v>135</v>
      </c>
      <c r="AG16" s="25" t="s">
        <v>39</v>
      </c>
      <c r="AH16" s="16"/>
      <c r="AI16" s="25"/>
      <c r="AJ16" s="16" t="s">
        <v>40</v>
      </c>
      <c r="AK16" s="16"/>
      <c r="AL16" s="16" t="s">
        <v>41</v>
      </c>
      <c r="AM16" s="16"/>
      <c r="AN16" s="16" t="s">
        <v>42</v>
      </c>
      <c r="AO16" s="5"/>
      <c r="AP16" s="5"/>
      <c r="AQ16" s="5"/>
      <c r="AR16" s="5"/>
      <c r="AS16" s="5"/>
      <c r="AT16" s="5"/>
      <c r="AU16" s="5"/>
      <c r="AV16" s="5"/>
    </row>
    <row r="17" spans="1:48" customFormat="1" ht="16.899999999999999" hidden="1" customHeight="1">
      <c r="A17" s="29"/>
      <c r="B17" s="38"/>
      <c r="C17" s="16" t="s">
        <v>136</v>
      </c>
      <c r="D17" s="29">
        <v>2240</v>
      </c>
      <c r="E17" s="29" t="s">
        <v>61</v>
      </c>
      <c r="F17" s="29" t="s">
        <v>110</v>
      </c>
      <c r="G17" s="18">
        <v>3</v>
      </c>
      <c r="H17" s="16">
        <v>1</v>
      </c>
      <c r="I17" s="16">
        <v>0</v>
      </c>
      <c r="J17" s="16">
        <v>3</v>
      </c>
      <c r="K17" s="16">
        <v>0</v>
      </c>
      <c r="L17" s="16">
        <v>0</v>
      </c>
      <c r="M17" s="16">
        <v>0</v>
      </c>
      <c r="N17" s="16">
        <v>0</v>
      </c>
      <c r="O17" s="16"/>
      <c r="P17" s="18" t="s">
        <v>63</v>
      </c>
      <c r="Q17" s="16" t="s">
        <v>137</v>
      </c>
      <c r="R17" s="25" t="s">
        <v>138</v>
      </c>
      <c r="S17" s="25"/>
      <c r="T17" s="16"/>
      <c r="U17" s="16"/>
      <c r="V17" s="16"/>
      <c r="W17" s="18" t="s">
        <v>139</v>
      </c>
      <c r="X17" s="18" t="s">
        <v>37</v>
      </c>
      <c r="Y17" s="16"/>
      <c r="Z17" s="16" t="s">
        <v>140</v>
      </c>
      <c r="AA17" s="16"/>
      <c r="AB17" s="16"/>
      <c r="AC17" s="16"/>
      <c r="AD17" s="16"/>
      <c r="AE17" s="16"/>
      <c r="AF17" s="25" t="s">
        <v>129</v>
      </c>
      <c r="AG17" s="25" t="s">
        <v>39</v>
      </c>
      <c r="AH17" s="16"/>
      <c r="AI17" s="25"/>
      <c r="AJ17" s="16" t="s">
        <v>40</v>
      </c>
      <c r="AK17" s="16"/>
      <c r="AL17" s="16" t="s">
        <v>46</v>
      </c>
      <c r="AM17" s="16"/>
      <c r="AN17" s="16" t="s">
        <v>42</v>
      </c>
      <c r="AO17" s="5"/>
      <c r="AP17" s="5"/>
      <c r="AQ17" s="5"/>
      <c r="AR17" s="5"/>
      <c r="AS17" s="5"/>
      <c r="AT17" s="5"/>
      <c r="AU17" s="5"/>
      <c r="AV17" s="5"/>
    </row>
    <row r="18" spans="1:48" customFormat="1" ht="16.899999999999999" hidden="1" customHeight="1">
      <c r="A18" s="29"/>
      <c r="B18" s="38"/>
      <c r="C18" s="16" t="s">
        <v>141</v>
      </c>
      <c r="D18" s="29">
        <v>2270</v>
      </c>
      <c r="E18" s="29" t="s">
        <v>61</v>
      </c>
      <c r="F18" s="29" t="s">
        <v>110</v>
      </c>
      <c r="G18" s="16">
        <v>2</v>
      </c>
      <c r="H18" s="16">
        <v>1</v>
      </c>
      <c r="I18" s="16">
        <v>0</v>
      </c>
      <c r="J18" s="16">
        <v>1</v>
      </c>
      <c r="K18" s="16">
        <v>0</v>
      </c>
      <c r="L18" s="16">
        <v>0</v>
      </c>
      <c r="M18" s="16">
        <v>0</v>
      </c>
      <c r="N18" s="16">
        <v>0</v>
      </c>
      <c r="O18" s="16"/>
      <c r="P18" s="18" t="s">
        <v>63</v>
      </c>
      <c r="Q18" s="16" t="s">
        <v>142</v>
      </c>
      <c r="R18" s="25" t="s">
        <v>143</v>
      </c>
      <c r="S18" s="25"/>
      <c r="T18" s="16"/>
      <c r="U18" s="16"/>
      <c r="V18" s="16"/>
      <c r="W18" s="18" t="s">
        <v>144</v>
      </c>
      <c r="X18" s="18" t="s">
        <v>37</v>
      </c>
      <c r="Y18" s="16"/>
      <c r="Z18" s="16" t="s">
        <v>145</v>
      </c>
      <c r="AA18" s="16"/>
      <c r="AB18" s="16"/>
      <c r="AC18" s="16"/>
      <c r="AD18" s="16"/>
      <c r="AE18" s="16"/>
      <c r="AF18" s="25" t="s">
        <v>146</v>
      </c>
      <c r="AG18" s="25" t="s">
        <v>39</v>
      </c>
      <c r="AH18" s="16"/>
      <c r="AI18" s="25"/>
      <c r="AJ18" s="16" t="s">
        <v>40</v>
      </c>
      <c r="AK18" s="16"/>
      <c r="AL18" s="16" t="s">
        <v>46</v>
      </c>
      <c r="AM18" s="16"/>
      <c r="AN18" s="16" t="s">
        <v>42</v>
      </c>
      <c r="AO18" s="8"/>
      <c r="AP18" s="8"/>
      <c r="AQ18" s="8"/>
      <c r="AR18" s="8"/>
      <c r="AS18" s="8"/>
      <c r="AT18" s="8"/>
      <c r="AU18" s="8"/>
      <c r="AV18" s="8"/>
    </row>
    <row r="19" spans="1:48" s="5" customFormat="1" ht="16.899999999999999" hidden="1" customHeight="1">
      <c r="A19" s="29" t="s">
        <v>147</v>
      </c>
      <c r="B19" s="29" t="s">
        <v>148</v>
      </c>
      <c r="C19" s="16" t="s">
        <v>147</v>
      </c>
      <c r="D19" s="29">
        <v>2280</v>
      </c>
      <c r="E19" s="29" t="s">
        <v>51</v>
      </c>
      <c r="F19" s="29" t="s">
        <v>34</v>
      </c>
      <c r="G19" s="16">
        <v>3</v>
      </c>
      <c r="H19" s="16">
        <v>1</v>
      </c>
      <c r="I19" s="16">
        <v>0</v>
      </c>
      <c r="J19" s="16">
        <v>1</v>
      </c>
      <c r="K19" s="16">
        <v>1</v>
      </c>
      <c r="L19" s="16">
        <v>1</v>
      </c>
      <c r="M19" s="16">
        <v>0</v>
      </c>
      <c r="N19" s="16">
        <v>0</v>
      </c>
      <c r="O19" s="16"/>
      <c r="P19" s="16" t="s">
        <v>52</v>
      </c>
      <c r="Q19" s="16" t="s">
        <v>149</v>
      </c>
      <c r="R19" s="25" t="s">
        <v>150</v>
      </c>
      <c r="S19" s="25"/>
      <c r="T19" s="16"/>
      <c r="U19" s="16"/>
      <c r="V19" s="16" t="s">
        <v>151</v>
      </c>
      <c r="W19" s="18" t="s">
        <v>152</v>
      </c>
      <c r="X19" s="16" t="s">
        <v>153</v>
      </c>
      <c r="Y19" s="16"/>
      <c r="Z19" s="16" t="s">
        <v>154</v>
      </c>
      <c r="AA19" s="16" t="s">
        <v>73</v>
      </c>
      <c r="AB19" s="16" t="s">
        <v>73</v>
      </c>
      <c r="AC19" s="16" t="s">
        <v>73</v>
      </c>
      <c r="AD19" s="16" t="s">
        <v>73</v>
      </c>
      <c r="AE19" s="16" t="s">
        <v>74</v>
      </c>
      <c r="AF19" s="25" t="s">
        <v>75</v>
      </c>
      <c r="AG19" s="25" t="s">
        <v>39</v>
      </c>
      <c r="AH19" s="16"/>
      <c r="AI19" s="25" t="s">
        <v>76</v>
      </c>
      <c r="AJ19" s="16" t="s">
        <v>40</v>
      </c>
      <c r="AK19" s="16"/>
      <c r="AL19" s="16" t="s">
        <v>155</v>
      </c>
      <c r="AM19" s="16"/>
      <c r="AN19" s="16" t="s">
        <v>42</v>
      </c>
    </row>
    <row r="20" spans="1:48" customFormat="1" ht="16.899999999999999" hidden="1" customHeight="1">
      <c r="A20" s="29"/>
      <c r="B20" s="38"/>
      <c r="C20" s="16" t="s">
        <v>156</v>
      </c>
      <c r="D20" s="29">
        <v>2290</v>
      </c>
      <c r="E20" s="29" t="s">
        <v>61</v>
      </c>
      <c r="F20" s="29" t="s">
        <v>110</v>
      </c>
      <c r="G20" s="16">
        <v>2</v>
      </c>
      <c r="H20" s="16">
        <v>1</v>
      </c>
      <c r="I20" s="16">
        <v>0</v>
      </c>
      <c r="J20" s="16">
        <v>3</v>
      </c>
      <c r="K20" s="16">
        <v>0</v>
      </c>
      <c r="L20" s="16">
        <v>0</v>
      </c>
      <c r="M20" s="16">
        <v>0</v>
      </c>
      <c r="N20" s="16">
        <v>0</v>
      </c>
      <c r="O20" s="16"/>
      <c r="P20" s="18" t="s">
        <v>63</v>
      </c>
      <c r="Q20" s="16" t="s">
        <v>157</v>
      </c>
      <c r="R20" s="25" t="s">
        <v>158</v>
      </c>
      <c r="S20" s="25"/>
      <c r="T20" s="16"/>
      <c r="U20" s="16"/>
      <c r="V20" s="16"/>
      <c r="W20" s="18" t="s">
        <v>144</v>
      </c>
      <c r="X20" s="18" t="s">
        <v>37</v>
      </c>
      <c r="Y20" s="16"/>
      <c r="Z20" s="16" t="s">
        <v>159</v>
      </c>
      <c r="AA20" s="16"/>
      <c r="AB20" s="16"/>
      <c r="AC20" s="16"/>
      <c r="AD20" s="16"/>
      <c r="AE20" s="16"/>
      <c r="AF20" s="25" t="s">
        <v>129</v>
      </c>
      <c r="AG20" s="25" t="s">
        <v>39</v>
      </c>
      <c r="AH20" s="16"/>
      <c r="AI20" s="25"/>
      <c r="AJ20" s="16" t="s">
        <v>40</v>
      </c>
      <c r="AK20" s="16"/>
      <c r="AL20" s="16" t="s">
        <v>46</v>
      </c>
      <c r="AM20" s="16"/>
      <c r="AN20" s="16" t="s">
        <v>42</v>
      </c>
      <c r="AO20" s="5"/>
      <c r="AP20" s="5"/>
      <c r="AQ20" s="5"/>
      <c r="AR20" s="5"/>
      <c r="AS20" s="5"/>
      <c r="AT20" s="5"/>
      <c r="AU20" s="5"/>
      <c r="AV20" s="5"/>
    </row>
    <row r="21" spans="1:48" s="5" customFormat="1" ht="16.899999999999999" hidden="1" customHeight="1">
      <c r="A21" s="29" t="s">
        <v>160</v>
      </c>
      <c r="B21" s="29" t="s">
        <v>161</v>
      </c>
      <c r="C21" s="16" t="s">
        <v>160</v>
      </c>
      <c r="D21" s="29">
        <v>2300</v>
      </c>
      <c r="E21" s="29" t="s">
        <v>61</v>
      </c>
      <c r="F21" s="29" t="s">
        <v>110</v>
      </c>
      <c r="G21" s="16">
        <v>3</v>
      </c>
      <c r="H21" s="16">
        <v>1</v>
      </c>
      <c r="I21" s="16">
        <v>0</v>
      </c>
      <c r="J21" s="16">
        <v>1</v>
      </c>
      <c r="K21" s="16">
        <v>1</v>
      </c>
      <c r="L21" s="16">
        <v>1</v>
      </c>
      <c r="M21" s="16">
        <v>1</v>
      </c>
      <c r="N21" s="16">
        <v>0</v>
      </c>
      <c r="O21" s="16"/>
      <c r="P21" s="18" t="s">
        <v>63</v>
      </c>
      <c r="Q21" s="16" t="s">
        <v>162</v>
      </c>
      <c r="R21" s="25" t="s">
        <v>163</v>
      </c>
      <c r="S21" s="25"/>
      <c r="T21" s="16" t="s">
        <v>164</v>
      </c>
      <c r="U21" s="16"/>
      <c r="V21" s="16" t="s">
        <v>151</v>
      </c>
      <c r="W21" s="18" t="s">
        <v>165</v>
      </c>
      <c r="X21" s="16" t="s">
        <v>166</v>
      </c>
      <c r="Y21" s="16" t="s">
        <v>167</v>
      </c>
      <c r="Z21" s="16" t="s">
        <v>168</v>
      </c>
      <c r="AA21" s="16" t="s">
        <v>73</v>
      </c>
      <c r="AB21" s="16" t="s">
        <v>73</v>
      </c>
      <c r="AC21" s="16" t="s">
        <v>169</v>
      </c>
      <c r="AD21" s="16"/>
      <c r="AE21" s="16" t="s">
        <v>74</v>
      </c>
      <c r="AF21" s="25" t="s">
        <v>75</v>
      </c>
      <c r="AG21" s="25" t="s">
        <v>39</v>
      </c>
      <c r="AH21" s="16"/>
      <c r="AI21" s="25" t="s">
        <v>76</v>
      </c>
      <c r="AJ21" s="16" t="s">
        <v>40</v>
      </c>
      <c r="AK21" s="16"/>
      <c r="AL21" s="16" t="s">
        <v>155</v>
      </c>
      <c r="AM21" s="16"/>
      <c r="AN21" s="16" t="s">
        <v>170</v>
      </c>
    </row>
    <row r="22" spans="1:48" s="5" customFormat="1" ht="16.899999999999999" hidden="1" customHeight="1">
      <c r="A22" s="29" t="s">
        <v>171</v>
      </c>
      <c r="B22" s="29" t="s">
        <v>172</v>
      </c>
      <c r="C22" s="16" t="s">
        <v>171</v>
      </c>
      <c r="D22" s="29">
        <v>2310</v>
      </c>
      <c r="E22" s="29" t="s">
        <v>61</v>
      </c>
      <c r="F22" s="29" t="s">
        <v>110</v>
      </c>
      <c r="G22" s="16">
        <v>3</v>
      </c>
      <c r="H22" s="16">
        <v>2</v>
      </c>
      <c r="I22" s="16">
        <v>0</v>
      </c>
      <c r="J22" s="16">
        <v>2</v>
      </c>
      <c r="K22" s="16">
        <v>1</v>
      </c>
      <c r="L22" s="16">
        <v>1</v>
      </c>
      <c r="M22" s="16">
        <v>3</v>
      </c>
      <c r="N22" s="16">
        <v>0</v>
      </c>
      <c r="O22" s="16"/>
      <c r="P22" s="18" t="s">
        <v>63</v>
      </c>
      <c r="Q22" s="16" t="s">
        <v>173</v>
      </c>
      <c r="R22" s="25" t="s">
        <v>174</v>
      </c>
      <c r="S22" s="25"/>
      <c r="T22" s="16" t="s">
        <v>175</v>
      </c>
      <c r="U22" s="16"/>
      <c r="V22" s="16" t="s">
        <v>176</v>
      </c>
      <c r="W22" s="18" t="s">
        <v>177</v>
      </c>
      <c r="X22" s="16" t="s">
        <v>178</v>
      </c>
      <c r="Y22" s="16" t="s">
        <v>73</v>
      </c>
      <c r="Z22" s="16" t="s">
        <v>179</v>
      </c>
      <c r="AA22" s="16" t="s">
        <v>73</v>
      </c>
      <c r="AB22" s="16" t="s">
        <v>73</v>
      </c>
      <c r="AC22" s="16" t="s">
        <v>73</v>
      </c>
      <c r="AD22" s="16" t="s">
        <v>73</v>
      </c>
      <c r="AE22" s="16" t="s">
        <v>74</v>
      </c>
      <c r="AF22" s="25" t="s">
        <v>75</v>
      </c>
      <c r="AG22" s="25" t="s">
        <v>39</v>
      </c>
      <c r="AH22" s="16"/>
      <c r="AI22" s="25" t="s">
        <v>76</v>
      </c>
      <c r="AJ22" s="16" t="s">
        <v>40</v>
      </c>
      <c r="AK22" s="16"/>
      <c r="AL22" s="16" t="s">
        <v>155</v>
      </c>
      <c r="AM22" s="16"/>
      <c r="AN22" s="16" t="s">
        <v>170</v>
      </c>
    </row>
    <row r="23" spans="1:48" s="5" customFormat="1" ht="16.899999999999999" hidden="1" customHeight="1">
      <c r="A23" s="29" t="s">
        <v>180</v>
      </c>
      <c r="B23" s="29" t="s">
        <v>181</v>
      </c>
      <c r="C23" s="16" t="s">
        <v>180</v>
      </c>
      <c r="D23" s="29">
        <v>2330</v>
      </c>
      <c r="E23" s="29" t="s">
        <v>61</v>
      </c>
      <c r="F23" s="29" t="s">
        <v>110</v>
      </c>
      <c r="G23" s="16">
        <v>3</v>
      </c>
      <c r="H23" s="16">
        <v>1</v>
      </c>
      <c r="I23" s="16">
        <v>2</v>
      </c>
      <c r="J23" s="16">
        <v>1</v>
      </c>
      <c r="K23" s="16">
        <v>0</v>
      </c>
      <c r="L23" s="16">
        <v>0</v>
      </c>
      <c r="M23" s="16">
        <v>1</v>
      </c>
      <c r="N23" s="16">
        <v>0</v>
      </c>
      <c r="O23" s="16" t="s">
        <v>182</v>
      </c>
      <c r="P23" s="18" t="s">
        <v>63</v>
      </c>
      <c r="Q23" s="16" t="s">
        <v>183</v>
      </c>
      <c r="R23" s="25" t="s">
        <v>184</v>
      </c>
      <c r="S23" s="25"/>
      <c r="T23" s="17" t="s">
        <v>185</v>
      </c>
      <c r="U23" s="16"/>
      <c r="V23" s="16" t="s">
        <v>186</v>
      </c>
      <c r="W23" s="18" t="s">
        <v>187</v>
      </c>
      <c r="X23" s="16" t="s">
        <v>188</v>
      </c>
      <c r="Y23" s="16" t="s">
        <v>189</v>
      </c>
      <c r="Z23" s="16" t="s">
        <v>190</v>
      </c>
      <c r="AA23" s="16" t="s">
        <v>191</v>
      </c>
      <c r="AB23" s="16" t="s">
        <v>192</v>
      </c>
      <c r="AC23" s="16" t="s">
        <v>193</v>
      </c>
      <c r="AD23" s="16" t="s">
        <v>73</v>
      </c>
      <c r="AE23" s="16"/>
      <c r="AF23" s="25" t="s">
        <v>194</v>
      </c>
      <c r="AG23" s="25" t="s">
        <v>195</v>
      </c>
      <c r="AH23" s="16" t="s">
        <v>196</v>
      </c>
      <c r="AI23" s="25" t="s">
        <v>76</v>
      </c>
      <c r="AJ23" s="16" t="s">
        <v>197</v>
      </c>
      <c r="AK23" s="16" t="s">
        <v>198</v>
      </c>
      <c r="AL23" s="16" t="s">
        <v>119</v>
      </c>
      <c r="AM23" s="16"/>
      <c r="AN23" s="16" t="s">
        <v>170</v>
      </c>
    </row>
    <row r="24" spans="1:48" s="5" customFormat="1" ht="16.899999999999999" hidden="1" customHeight="1">
      <c r="A24" s="29"/>
      <c r="B24" s="38"/>
      <c r="C24" s="16" t="s">
        <v>199</v>
      </c>
      <c r="D24" s="29">
        <v>2340</v>
      </c>
      <c r="E24" s="29" t="s">
        <v>121</v>
      </c>
      <c r="F24" s="29" t="s">
        <v>110</v>
      </c>
      <c r="G24" s="16">
        <v>2</v>
      </c>
      <c r="H24" s="16">
        <v>1</v>
      </c>
      <c r="I24" s="16">
        <v>0</v>
      </c>
      <c r="J24" s="16">
        <v>2</v>
      </c>
      <c r="K24" s="16">
        <v>0</v>
      </c>
      <c r="L24" s="16">
        <v>0</v>
      </c>
      <c r="M24" s="16">
        <v>0</v>
      </c>
      <c r="N24" s="16">
        <v>0</v>
      </c>
      <c r="O24" s="16"/>
      <c r="P24" s="16" t="s">
        <v>122</v>
      </c>
      <c r="Q24" s="16" t="s">
        <v>200</v>
      </c>
      <c r="R24" s="25" t="s">
        <v>201</v>
      </c>
      <c r="S24" s="25"/>
      <c r="T24" s="16"/>
      <c r="U24" s="16"/>
      <c r="V24" s="16"/>
      <c r="W24" s="18" t="s">
        <v>202</v>
      </c>
      <c r="X24" s="18" t="s">
        <v>37</v>
      </c>
      <c r="Y24" s="16"/>
      <c r="Z24" s="16" t="s">
        <v>203</v>
      </c>
      <c r="AA24" s="16"/>
      <c r="AB24" s="16"/>
      <c r="AC24" s="16"/>
      <c r="AD24" s="16"/>
      <c r="AE24" s="16"/>
      <c r="AF24" s="25" t="s">
        <v>204</v>
      </c>
      <c r="AG24" s="25" t="s">
        <v>195</v>
      </c>
      <c r="AH24" s="16"/>
      <c r="AI24" s="25"/>
      <c r="AJ24" s="16" t="s">
        <v>40</v>
      </c>
      <c r="AK24" s="16"/>
      <c r="AL24" s="16" t="s">
        <v>46</v>
      </c>
      <c r="AM24" s="16"/>
      <c r="AN24" s="16" t="s">
        <v>42</v>
      </c>
      <c r="AO24" s="8"/>
      <c r="AP24" s="8"/>
      <c r="AQ24" s="8"/>
      <c r="AR24" s="8"/>
      <c r="AS24" s="8"/>
      <c r="AT24" s="8"/>
      <c r="AU24" s="8"/>
      <c r="AV24" s="8"/>
    </row>
    <row r="25" spans="1:48" customFormat="1" ht="16.899999999999999" hidden="1" customHeight="1">
      <c r="A25" s="29"/>
      <c r="B25" s="38"/>
      <c r="C25" s="16" t="s">
        <v>205</v>
      </c>
      <c r="D25" s="29">
        <v>2350</v>
      </c>
      <c r="E25" s="29" t="s">
        <v>121</v>
      </c>
      <c r="F25" s="29" t="s">
        <v>34</v>
      </c>
      <c r="G25" s="16">
        <v>0</v>
      </c>
      <c r="H25" s="16">
        <v>1</v>
      </c>
      <c r="I25" s="16">
        <v>0</v>
      </c>
      <c r="J25" s="16">
        <v>1</v>
      </c>
      <c r="K25" s="16">
        <v>0</v>
      </c>
      <c r="L25" s="16">
        <v>0</v>
      </c>
      <c r="M25" s="16">
        <v>0</v>
      </c>
      <c r="N25" s="16">
        <v>0</v>
      </c>
      <c r="O25" s="16"/>
      <c r="P25" s="16" t="s">
        <v>122</v>
      </c>
      <c r="Q25" s="16" t="s">
        <v>206</v>
      </c>
      <c r="R25" s="25"/>
      <c r="S25" s="25"/>
      <c r="T25" s="16"/>
      <c r="U25" s="16"/>
      <c r="V25" s="16"/>
      <c r="W25" s="18"/>
      <c r="X25" s="18" t="s">
        <v>37</v>
      </c>
      <c r="Y25" s="16"/>
      <c r="Z25" s="16" t="s">
        <v>128</v>
      </c>
      <c r="AA25" s="16"/>
      <c r="AB25" s="16"/>
      <c r="AC25" s="16"/>
      <c r="AD25" s="16"/>
      <c r="AE25" s="16"/>
      <c r="AF25" s="25" t="s">
        <v>38</v>
      </c>
      <c r="AG25" s="25" t="s">
        <v>39</v>
      </c>
      <c r="AH25" s="16"/>
      <c r="AI25" s="25"/>
      <c r="AJ25" s="16" t="s">
        <v>40</v>
      </c>
      <c r="AK25" s="16"/>
      <c r="AL25" s="16" t="s">
        <v>46</v>
      </c>
      <c r="AM25" s="16"/>
      <c r="AN25" s="16" t="s">
        <v>42</v>
      </c>
      <c r="AO25" s="5"/>
      <c r="AP25" s="5"/>
      <c r="AQ25" s="5"/>
      <c r="AR25" s="5"/>
      <c r="AS25" s="5"/>
      <c r="AT25" s="5"/>
      <c r="AU25" s="5"/>
      <c r="AV25" s="5"/>
    </row>
    <row r="26" spans="1:48" s="5" customFormat="1" ht="16.899999999999999" hidden="1" customHeight="1">
      <c r="A26" s="29"/>
      <c r="B26" s="38"/>
      <c r="C26" s="16" t="s">
        <v>207</v>
      </c>
      <c r="D26" s="29">
        <v>2370</v>
      </c>
      <c r="E26" s="29" t="s">
        <v>61</v>
      </c>
      <c r="F26" s="29" t="s">
        <v>110</v>
      </c>
      <c r="G26" s="16">
        <v>0</v>
      </c>
      <c r="H26" s="16">
        <v>1</v>
      </c>
      <c r="I26" s="16">
        <v>0</v>
      </c>
      <c r="J26" s="16">
        <v>3</v>
      </c>
      <c r="K26" s="16">
        <v>0</v>
      </c>
      <c r="L26" s="16">
        <v>0</v>
      </c>
      <c r="M26" s="16">
        <v>0</v>
      </c>
      <c r="N26" s="16">
        <v>0</v>
      </c>
      <c r="O26" s="16"/>
      <c r="P26" s="18" t="s">
        <v>63</v>
      </c>
      <c r="Q26" s="16" t="s">
        <v>208</v>
      </c>
      <c r="R26" s="25" t="s">
        <v>201</v>
      </c>
      <c r="S26" s="25"/>
      <c r="T26" s="16"/>
      <c r="U26" s="16"/>
      <c r="V26" s="16"/>
      <c r="W26" s="18"/>
      <c r="X26" s="18" t="s">
        <v>37</v>
      </c>
      <c r="Y26" s="16"/>
      <c r="Z26" s="16" t="s">
        <v>209</v>
      </c>
      <c r="AA26" s="16"/>
      <c r="AB26" s="16"/>
      <c r="AC26" s="16"/>
      <c r="AD26" s="16"/>
      <c r="AE26" s="16"/>
      <c r="AF26" s="25" t="s">
        <v>210</v>
      </c>
      <c r="AG26" s="25" t="s">
        <v>39</v>
      </c>
      <c r="AH26" s="16"/>
      <c r="AI26" s="25"/>
      <c r="AJ26" s="16" t="s">
        <v>40</v>
      </c>
      <c r="AK26" s="16"/>
      <c r="AL26" s="16" t="s">
        <v>46</v>
      </c>
      <c r="AM26" s="16"/>
      <c r="AN26" s="16" t="s">
        <v>42</v>
      </c>
    </row>
    <row r="27" spans="1:48" s="5" customFormat="1" ht="16.899999999999999" hidden="1" customHeight="1">
      <c r="A27" s="29"/>
      <c r="B27" s="38"/>
      <c r="C27" s="16" t="s">
        <v>211</v>
      </c>
      <c r="D27" s="29">
        <v>2380</v>
      </c>
      <c r="E27" s="29" t="s">
        <v>121</v>
      </c>
      <c r="F27" s="29" t="s">
        <v>110</v>
      </c>
      <c r="G27" s="16">
        <v>0</v>
      </c>
      <c r="H27" s="16">
        <v>1</v>
      </c>
      <c r="I27" s="16">
        <v>0</v>
      </c>
      <c r="J27" s="16">
        <v>3</v>
      </c>
      <c r="K27" s="16">
        <v>0</v>
      </c>
      <c r="L27" s="16">
        <v>0</v>
      </c>
      <c r="M27" s="16">
        <v>0</v>
      </c>
      <c r="N27" s="16">
        <v>0</v>
      </c>
      <c r="O27" s="16"/>
      <c r="P27" s="16" t="s">
        <v>122</v>
      </c>
      <c r="Q27" s="16" t="s">
        <v>212</v>
      </c>
      <c r="R27" s="25" t="s">
        <v>213</v>
      </c>
      <c r="S27" s="25"/>
      <c r="T27" s="16"/>
      <c r="U27" s="16"/>
      <c r="V27" s="16"/>
      <c r="W27" s="18"/>
      <c r="X27" s="18" t="s">
        <v>37</v>
      </c>
      <c r="Y27" s="16"/>
      <c r="Z27" s="16" t="s">
        <v>214</v>
      </c>
      <c r="AA27" s="16"/>
      <c r="AB27" s="16"/>
      <c r="AC27" s="16"/>
      <c r="AD27" s="16"/>
      <c r="AE27" s="16"/>
      <c r="AF27" s="25" t="s">
        <v>215</v>
      </c>
      <c r="AG27" s="25" t="s">
        <v>195</v>
      </c>
      <c r="AH27" s="16"/>
      <c r="AI27" s="25"/>
      <c r="AJ27" s="16" t="s">
        <v>40</v>
      </c>
      <c r="AK27" s="16"/>
      <c r="AL27" s="16" t="s">
        <v>46</v>
      </c>
      <c r="AM27" s="16"/>
      <c r="AN27" s="16" t="s">
        <v>42</v>
      </c>
      <c r="AO27" s="8"/>
      <c r="AP27" s="8"/>
      <c r="AQ27" s="8"/>
      <c r="AR27" s="8"/>
      <c r="AS27" s="8"/>
      <c r="AT27" s="8"/>
      <c r="AU27" s="8"/>
      <c r="AV27" s="8"/>
    </row>
    <row r="28" spans="1:48" s="5" customFormat="1" ht="16.899999999999999" hidden="1" customHeight="1">
      <c r="A28" s="29" t="s">
        <v>216</v>
      </c>
      <c r="B28" s="29" t="s">
        <v>217</v>
      </c>
      <c r="C28" s="16" t="s">
        <v>216</v>
      </c>
      <c r="D28" s="29">
        <v>2502</v>
      </c>
      <c r="E28" s="29" t="s">
        <v>98</v>
      </c>
      <c r="F28" s="29" t="s">
        <v>110</v>
      </c>
      <c r="G28" s="16">
        <v>2</v>
      </c>
      <c r="H28" s="16">
        <v>1</v>
      </c>
      <c r="I28" s="16">
        <v>0</v>
      </c>
      <c r="J28" s="16">
        <v>1</v>
      </c>
      <c r="K28" s="16">
        <v>0</v>
      </c>
      <c r="L28" s="16">
        <v>0</v>
      </c>
      <c r="M28" s="16">
        <v>0</v>
      </c>
      <c r="N28" s="16">
        <v>0</v>
      </c>
      <c r="O28" s="16"/>
      <c r="P28" s="18" t="s">
        <v>99</v>
      </c>
      <c r="Q28" s="16" t="s">
        <v>218</v>
      </c>
      <c r="R28" s="25" t="s">
        <v>219</v>
      </c>
      <c r="S28" s="25"/>
      <c r="T28" s="16" t="s">
        <v>220</v>
      </c>
      <c r="U28" s="17" t="s">
        <v>221</v>
      </c>
      <c r="V28" s="16" t="s">
        <v>222</v>
      </c>
      <c r="W28" s="18" t="s">
        <v>223</v>
      </c>
      <c r="X28" s="16" t="s">
        <v>224</v>
      </c>
      <c r="Y28" s="16" t="s">
        <v>73</v>
      </c>
      <c r="Z28" s="16" t="s">
        <v>225</v>
      </c>
      <c r="AA28" s="16" t="s">
        <v>73</v>
      </c>
      <c r="AB28" s="16" t="s">
        <v>73</v>
      </c>
      <c r="AC28" s="16" t="s">
        <v>73</v>
      </c>
      <c r="AD28" s="16" t="s">
        <v>73</v>
      </c>
      <c r="AE28" s="16" t="s">
        <v>74</v>
      </c>
      <c r="AF28" s="25" t="s">
        <v>226</v>
      </c>
      <c r="AG28" s="25" t="s">
        <v>195</v>
      </c>
      <c r="AH28" s="16"/>
      <c r="AI28" s="25" t="s">
        <v>76</v>
      </c>
      <c r="AJ28" s="16" t="s">
        <v>40</v>
      </c>
      <c r="AK28" s="16"/>
      <c r="AL28" s="16" t="s">
        <v>155</v>
      </c>
      <c r="AM28" s="16"/>
      <c r="AN28" s="16" t="s">
        <v>170</v>
      </c>
      <c r="AO28" s="8"/>
      <c r="AP28" s="8"/>
      <c r="AQ28" s="8"/>
      <c r="AR28" s="8"/>
      <c r="AS28" s="8"/>
      <c r="AT28" s="8"/>
      <c r="AU28" s="8"/>
      <c r="AV28" s="8"/>
    </row>
    <row r="29" spans="1:48" s="5" customFormat="1" ht="16.899999999999999" hidden="1" customHeight="1">
      <c r="A29" s="29"/>
      <c r="B29" s="38"/>
      <c r="C29" s="16" t="s">
        <v>227</v>
      </c>
      <c r="D29" s="29">
        <v>2503</v>
      </c>
      <c r="E29" s="29" t="s">
        <v>121</v>
      </c>
      <c r="F29" s="29" t="s">
        <v>110</v>
      </c>
      <c r="G29" s="16">
        <v>2</v>
      </c>
      <c r="H29" s="16">
        <v>3</v>
      </c>
      <c r="I29" s="16">
        <v>0</v>
      </c>
      <c r="J29" s="16">
        <v>1</v>
      </c>
      <c r="K29" s="16">
        <v>0</v>
      </c>
      <c r="L29" s="16">
        <v>0</v>
      </c>
      <c r="M29" s="16">
        <v>0</v>
      </c>
      <c r="N29" s="16">
        <v>0</v>
      </c>
      <c r="O29" s="16"/>
      <c r="P29" s="16"/>
      <c r="Q29" s="16" t="s">
        <v>228</v>
      </c>
      <c r="R29" s="25" t="s">
        <v>229</v>
      </c>
      <c r="S29" s="25"/>
      <c r="T29" s="16"/>
      <c r="U29" s="16" t="s">
        <v>221</v>
      </c>
      <c r="V29" s="16"/>
      <c r="W29" s="18" t="s">
        <v>230</v>
      </c>
      <c r="X29" s="16" t="s">
        <v>231</v>
      </c>
      <c r="Y29" s="16" t="s">
        <v>73</v>
      </c>
      <c r="Z29" s="16" t="s">
        <v>232</v>
      </c>
      <c r="AA29" s="16" t="s">
        <v>73</v>
      </c>
      <c r="AB29" s="16" t="s">
        <v>73</v>
      </c>
      <c r="AC29" s="16" t="s">
        <v>73</v>
      </c>
      <c r="AD29" s="16" t="s">
        <v>73</v>
      </c>
      <c r="AE29" s="16"/>
      <c r="AF29" s="25" t="s">
        <v>194</v>
      </c>
      <c r="AG29" s="25" t="s">
        <v>195</v>
      </c>
      <c r="AH29" s="16"/>
      <c r="AI29" s="25"/>
      <c r="AJ29" s="16" t="s">
        <v>40</v>
      </c>
      <c r="AK29" s="16"/>
      <c r="AL29" s="16" t="s">
        <v>233</v>
      </c>
      <c r="AM29" s="16"/>
      <c r="AN29" s="16" t="s">
        <v>42</v>
      </c>
    </row>
    <row r="30" spans="1:48" s="5" customFormat="1" ht="16.899999999999999" hidden="1" customHeight="1">
      <c r="A30" s="29"/>
      <c r="B30" s="38"/>
      <c r="C30" s="16" t="s">
        <v>234</v>
      </c>
      <c r="D30" s="29">
        <v>2504</v>
      </c>
      <c r="E30" s="29" t="s">
        <v>121</v>
      </c>
      <c r="F30" s="29" t="s">
        <v>110</v>
      </c>
      <c r="G30" s="16">
        <v>2</v>
      </c>
      <c r="H30" s="16">
        <v>1</v>
      </c>
      <c r="I30" s="16">
        <v>0</v>
      </c>
      <c r="J30" s="16">
        <v>1</v>
      </c>
      <c r="K30" s="16">
        <v>0</v>
      </c>
      <c r="L30" s="16">
        <v>0</v>
      </c>
      <c r="M30" s="16">
        <v>0</v>
      </c>
      <c r="N30" s="16">
        <v>0</v>
      </c>
      <c r="O30" s="16"/>
      <c r="P30" s="16" t="s">
        <v>122</v>
      </c>
      <c r="Q30" s="16" t="s">
        <v>235</v>
      </c>
      <c r="R30" s="25" t="s">
        <v>236</v>
      </c>
      <c r="S30" s="25"/>
      <c r="T30" s="16"/>
      <c r="U30" s="16"/>
      <c r="V30" s="16"/>
      <c r="W30" s="18" t="s">
        <v>237</v>
      </c>
      <c r="X30" s="18" t="s">
        <v>37</v>
      </c>
      <c r="Y30" s="16"/>
      <c r="Z30" s="16" t="s">
        <v>238</v>
      </c>
      <c r="AA30" s="16"/>
      <c r="AB30" s="16"/>
      <c r="AC30" s="16"/>
      <c r="AD30" s="16"/>
      <c r="AE30" s="16"/>
      <c r="AF30" s="25" t="s">
        <v>194</v>
      </c>
      <c r="AG30" s="25" t="s">
        <v>195</v>
      </c>
      <c r="AH30" s="16"/>
      <c r="AI30" s="25"/>
      <c r="AJ30" s="16" t="s">
        <v>40</v>
      </c>
      <c r="AK30" s="16"/>
      <c r="AL30" s="16" t="s">
        <v>46</v>
      </c>
      <c r="AM30" s="16"/>
      <c r="AN30" s="16" t="s">
        <v>42</v>
      </c>
    </row>
    <row r="31" spans="1:48" s="5" customFormat="1" ht="16.899999999999999" hidden="1" customHeight="1">
      <c r="A31" s="29"/>
      <c r="B31" s="38"/>
      <c r="C31" s="16" t="s">
        <v>239</v>
      </c>
      <c r="D31" s="29">
        <v>2505</v>
      </c>
      <c r="E31" s="29" t="s">
        <v>98</v>
      </c>
      <c r="F31" s="29" t="s">
        <v>110</v>
      </c>
      <c r="G31" s="18">
        <v>3</v>
      </c>
      <c r="H31" s="16">
        <v>1</v>
      </c>
      <c r="I31" s="16">
        <v>0</v>
      </c>
      <c r="J31" s="16">
        <v>1</v>
      </c>
      <c r="K31" s="16">
        <v>0</v>
      </c>
      <c r="L31" s="16">
        <v>0</v>
      </c>
      <c r="M31" s="16">
        <v>0</v>
      </c>
      <c r="N31" s="16">
        <v>0</v>
      </c>
      <c r="O31" s="16"/>
      <c r="P31" s="18" t="s">
        <v>99</v>
      </c>
      <c r="Q31" s="16" t="s">
        <v>240</v>
      </c>
      <c r="R31" s="25" t="s">
        <v>241</v>
      </c>
      <c r="S31" s="25"/>
      <c r="T31" s="16"/>
      <c r="U31" s="16"/>
      <c r="V31" s="16"/>
      <c r="W31" s="18" t="s">
        <v>242</v>
      </c>
      <c r="X31" s="18" t="s">
        <v>37</v>
      </c>
      <c r="Y31" s="16"/>
      <c r="Z31" s="16" t="s">
        <v>243</v>
      </c>
      <c r="AA31" s="16"/>
      <c r="AB31" s="16"/>
      <c r="AC31" s="16"/>
      <c r="AD31" s="16"/>
      <c r="AE31" s="16"/>
      <c r="AF31" s="25" t="s">
        <v>204</v>
      </c>
      <c r="AG31" s="25" t="s">
        <v>195</v>
      </c>
      <c r="AH31" s="16"/>
      <c r="AI31" s="25"/>
      <c r="AJ31" s="16" t="s">
        <v>40</v>
      </c>
      <c r="AK31" s="16"/>
      <c r="AL31" s="16" t="s">
        <v>46</v>
      </c>
      <c r="AM31" s="16"/>
      <c r="AN31" s="16" t="s">
        <v>42</v>
      </c>
    </row>
    <row r="32" spans="1:48" s="5" customFormat="1" ht="16.899999999999999" hidden="1" customHeight="1">
      <c r="A32" s="29"/>
      <c r="B32" s="38"/>
      <c r="C32" s="16" t="s">
        <v>244</v>
      </c>
      <c r="D32" s="29">
        <v>2506</v>
      </c>
      <c r="E32" s="29" t="s">
        <v>48</v>
      </c>
      <c r="F32" s="29" t="s">
        <v>34</v>
      </c>
      <c r="G32" s="16">
        <v>0</v>
      </c>
      <c r="H32" s="16">
        <v>1</v>
      </c>
      <c r="I32" s="16">
        <v>0</v>
      </c>
      <c r="J32" s="16">
        <v>1</v>
      </c>
      <c r="K32" s="16">
        <v>0</v>
      </c>
      <c r="L32" s="16">
        <v>0</v>
      </c>
      <c r="M32" s="16">
        <v>0</v>
      </c>
      <c r="N32" s="16">
        <v>0</v>
      </c>
      <c r="O32" s="16"/>
      <c r="P32" s="16"/>
      <c r="Q32" s="16" t="s">
        <v>245</v>
      </c>
      <c r="R32" s="25" t="s">
        <v>241</v>
      </c>
      <c r="S32" s="25"/>
      <c r="T32" s="16"/>
      <c r="U32" s="16"/>
      <c r="V32" s="16"/>
      <c r="W32" s="18"/>
      <c r="X32" s="18" t="s">
        <v>37</v>
      </c>
      <c r="Y32" s="16"/>
      <c r="Z32" s="16"/>
      <c r="AA32" s="16"/>
      <c r="AB32" s="16"/>
      <c r="AC32" s="16"/>
      <c r="AD32" s="16"/>
      <c r="AE32" s="16"/>
      <c r="AF32" s="25" t="s">
        <v>194</v>
      </c>
      <c r="AG32" s="25" t="s">
        <v>195</v>
      </c>
      <c r="AH32" s="16"/>
      <c r="AI32" s="25"/>
      <c r="AJ32" s="16" t="s">
        <v>40</v>
      </c>
      <c r="AK32" s="16"/>
      <c r="AL32" s="16" t="s">
        <v>41</v>
      </c>
      <c r="AM32" s="16"/>
      <c r="AN32" s="16" t="s">
        <v>42</v>
      </c>
      <c r="AO32" s="8"/>
      <c r="AP32" s="8"/>
      <c r="AQ32" s="8"/>
      <c r="AR32" s="8"/>
      <c r="AS32" s="8"/>
      <c r="AT32" s="8"/>
      <c r="AU32" s="8"/>
      <c r="AV32" s="8"/>
    </row>
    <row r="33" spans="1:48" s="5" customFormat="1" ht="16.899999999999999" hidden="1" customHeight="1">
      <c r="A33" s="29"/>
      <c r="B33" s="38"/>
      <c r="C33" s="16" t="s">
        <v>246</v>
      </c>
      <c r="D33" s="29">
        <v>2511</v>
      </c>
      <c r="E33" s="29" t="s">
        <v>98</v>
      </c>
      <c r="F33" s="29" t="s">
        <v>110</v>
      </c>
      <c r="G33" s="16">
        <v>2</v>
      </c>
      <c r="H33" s="16">
        <v>1</v>
      </c>
      <c r="I33" s="16">
        <v>0</v>
      </c>
      <c r="J33" s="16">
        <v>1</v>
      </c>
      <c r="K33" s="16">
        <v>0</v>
      </c>
      <c r="L33" s="16">
        <v>0</v>
      </c>
      <c r="M33" s="16">
        <v>0</v>
      </c>
      <c r="N33" s="16">
        <v>0</v>
      </c>
      <c r="O33" s="16"/>
      <c r="P33" s="18" t="s">
        <v>99</v>
      </c>
      <c r="Q33" s="16" t="s">
        <v>247</v>
      </c>
      <c r="R33" s="25" t="s">
        <v>248</v>
      </c>
      <c r="S33" s="25"/>
      <c r="T33" s="16"/>
      <c r="U33" s="16" t="s">
        <v>221</v>
      </c>
      <c r="V33" s="16"/>
      <c r="W33" s="18" t="s">
        <v>249</v>
      </c>
      <c r="X33" s="16" t="s">
        <v>250</v>
      </c>
      <c r="Y33" s="16"/>
      <c r="Z33" s="16" t="s">
        <v>251</v>
      </c>
      <c r="AA33" s="16"/>
      <c r="AB33" s="16"/>
      <c r="AC33" s="16"/>
      <c r="AD33" s="16"/>
      <c r="AE33" s="16"/>
      <c r="AF33" s="25" t="s">
        <v>194</v>
      </c>
      <c r="AG33" s="25" t="s">
        <v>195</v>
      </c>
      <c r="AH33" s="16"/>
      <c r="AI33" s="25"/>
      <c r="AJ33" s="16" t="s">
        <v>40</v>
      </c>
      <c r="AK33" s="16"/>
      <c r="AL33" s="16" t="s">
        <v>41</v>
      </c>
      <c r="AM33" s="16"/>
      <c r="AN33" s="16" t="s">
        <v>42</v>
      </c>
    </row>
    <row r="34" spans="1:48" customFormat="1" ht="16.899999999999999" hidden="1" customHeight="1">
      <c r="A34" s="29"/>
      <c r="B34" s="38"/>
      <c r="C34" s="16" t="s">
        <v>252</v>
      </c>
      <c r="D34" s="29">
        <v>2512</v>
      </c>
      <c r="E34" s="29" t="s">
        <v>61</v>
      </c>
      <c r="F34" s="29" t="s">
        <v>110</v>
      </c>
      <c r="G34" s="16">
        <v>2</v>
      </c>
      <c r="H34" s="16">
        <v>1</v>
      </c>
      <c r="I34" s="16">
        <v>0</v>
      </c>
      <c r="J34" s="16">
        <v>1</v>
      </c>
      <c r="K34" s="16">
        <v>0</v>
      </c>
      <c r="L34" s="16">
        <v>0</v>
      </c>
      <c r="M34" s="16">
        <v>0</v>
      </c>
      <c r="N34" s="16">
        <v>0</v>
      </c>
      <c r="O34" s="16"/>
      <c r="P34" s="18" t="s">
        <v>63</v>
      </c>
      <c r="Q34" s="16" t="s">
        <v>247</v>
      </c>
      <c r="R34" s="25" t="s">
        <v>248</v>
      </c>
      <c r="S34" s="25"/>
      <c r="T34" s="16"/>
      <c r="U34" s="16" t="s">
        <v>221</v>
      </c>
      <c r="V34" s="16"/>
      <c r="W34" s="18" t="s">
        <v>249</v>
      </c>
      <c r="X34" s="16" t="s">
        <v>250</v>
      </c>
      <c r="Y34" s="16"/>
      <c r="Z34" s="16" t="s">
        <v>154</v>
      </c>
      <c r="AA34" s="16"/>
      <c r="AB34" s="16"/>
      <c r="AC34" s="16"/>
      <c r="AD34" s="16"/>
      <c r="AE34" s="16"/>
      <c r="AF34" s="25" t="s">
        <v>253</v>
      </c>
      <c r="AG34" s="25" t="s">
        <v>254</v>
      </c>
      <c r="AH34" s="16"/>
      <c r="AI34" s="25"/>
      <c r="AJ34" s="16" t="s">
        <v>40</v>
      </c>
      <c r="AK34" s="16"/>
      <c r="AL34" s="16" t="s">
        <v>233</v>
      </c>
      <c r="AM34" s="16"/>
      <c r="AN34" s="16" t="s">
        <v>42</v>
      </c>
      <c r="AO34" s="5"/>
      <c r="AP34" s="5"/>
      <c r="AQ34" s="5"/>
      <c r="AR34" s="5"/>
      <c r="AS34" s="5"/>
      <c r="AT34" s="5"/>
      <c r="AU34" s="5"/>
      <c r="AV34" s="5"/>
    </row>
    <row r="35" spans="1:48" s="5" customFormat="1" ht="16.899999999999999" hidden="1" customHeight="1">
      <c r="A35" s="29"/>
      <c r="B35" s="38"/>
      <c r="C35" s="16" t="s">
        <v>255</v>
      </c>
      <c r="D35" s="29">
        <v>2530</v>
      </c>
      <c r="E35" s="29" t="s">
        <v>121</v>
      </c>
      <c r="F35" s="29" t="s">
        <v>110</v>
      </c>
      <c r="G35" s="16">
        <v>0</v>
      </c>
      <c r="H35" s="16">
        <v>1</v>
      </c>
      <c r="I35" s="16">
        <v>0</v>
      </c>
      <c r="J35" s="16">
        <v>3</v>
      </c>
      <c r="K35" s="16">
        <v>0</v>
      </c>
      <c r="L35" s="16">
        <v>0</v>
      </c>
      <c r="M35" s="16">
        <v>0</v>
      </c>
      <c r="N35" s="16">
        <v>0</v>
      </c>
      <c r="O35" s="16"/>
      <c r="P35" s="16" t="s">
        <v>122</v>
      </c>
      <c r="Q35" s="16" t="s">
        <v>256</v>
      </c>
      <c r="R35" s="25" t="s">
        <v>257</v>
      </c>
      <c r="S35" s="25"/>
      <c r="T35" s="16"/>
      <c r="U35" s="16"/>
      <c r="V35" s="16"/>
      <c r="W35" s="18"/>
      <c r="X35" s="18" t="s">
        <v>37</v>
      </c>
      <c r="Y35" s="16"/>
      <c r="Z35" s="16" t="s">
        <v>258</v>
      </c>
      <c r="AA35" s="16"/>
      <c r="AB35" s="16"/>
      <c r="AC35" s="16"/>
      <c r="AD35" s="16"/>
      <c r="AE35" s="16"/>
      <c r="AF35" s="25" t="s">
        <v>194</v>
      </c>
      <c r="AG35" s="25" t="s">
        <v>195</v>
      </c>
      <c r="AH35" s="16"/>
      <c r="AI35" s="25"/>
      <c r="AJ35" s="16" t="s">
        <v>40</v>
      </c>
      <c r="AK35" s="16"/>
      <c r="AL35" s="16" t="s">
        <v>46</v>
      </c>
      <c r="AM35" s="16"/>
      <c r="AN35" s="16" t="s">
        <v>42</v>
      </c>
      <c r="AO35" s="8"/>
      <c r="AP35" s="8"/>
      <c r="AQ35" s="8"/>
      <c r="AR35" s="8"/>
      <c r="AS35" s="8"/>
      <c r="AT35" s="8"/>
      <c r="AU35" s="8"/>
      <c r="AV35" s="8"/>
    </row>
    <row r="36" spans="1:48" s="5" customFormat="1" ht="16.899999999999999" hidden="1" customHeight="1">
      <c r="A36" s="29"/>
      <c r="B36" s="38"/>
      <c r="C36" s="16" t="s">
        <v>259</v>
      </c>
      <c r="D36" s="29">
        <v>2560</v>
      </c>
      <c r="E36" s="29" t="s">
        <v>121</v>
      </c>
      <c r="F36" s="29" t="s">
        <v>110</v>
      </c>
      <c r="G36" s="16">
        <v>2</v>
      </c>
      <c r="H36" s="16">
        <v>1</v>
      </c>
      <c r="I36" s="16">
        <v>0</v>
      </c>
      <c r="J36" s="16">
        <v>1</v>
      </c>
      <c r="K36" s="16">
        <v>0</v>
      </c>
      <c r="L36" s="16">
        <v>0</v>
      </c>
      <c r="M36" s="16">
        <v>0</v>
      </c>
      <c r="N36" s="16">
        <v>0</v>
      </c>
      <c r="O36" s="16"/>
      <c r="P36" s="16" t="s">
        <v>122</v>
      </c>
      <c r="Q36" s="16" t="s">
        <v>260</v>
      </c>
      <c r="R36" s="25" t="s">
        <v>261</v>
      </c>
      <c r="S36" s="25"/>
      <c r="T36" s="16"/>
      <c r="U36" s="16"/>
      <c r="V36" s="16"/>
      <c r="W36" s="18" t="s">
        <v>262</v>
      </c>
      <c r="X36" s="18" t="s">
        <v>37</v>
      </c>
      <c r="Y36" s="16"/>
      <c r="Z36" s="16" t="s">
        <v>263</v>
      </c>
      <c r="AA36" s="16"/>
      <c r="AB36" s="16"/>
      <c r="AC36" s="16"/>
      <c r="AD36" s="16"/>
      <c r="AE36" s="16"/>
      <c r="AF36" s="25" t="s">
        <v>194</v>
      </c>
      <c r="AG36" s="25" t="s">
        <v>195</v>
      </c>
      <c r="AH36" s="16"/>
      <c r="AI36" s="25"/>
      <c r="AJ36" s="16" t="s">
        <v>40</v>
      </c>
      <c r="AK36" s="16"/>
      <c r="AL36" s="16" t="s">
        <v>46</v>
      </c>
      <c r="AM36" s="16"/>
      <c r="AN36" s="16" t="s">
        <v>42</v>
      </c>
    </row>
    <row r="37" spans="1:48" s="5" customFormat="1" ht="16.899999999999999" hidden="1" customHeight="1">
      <c r="A37" s="29"/>
      <c r="B37" s="38"/>
      <c r="C37" s="16" t="s">
        <v>264</v>
      </c>
      <c r="D37" s="29">
        <v>2570</v>
      </c>
      <c r="E37" s="29" t="s">
        <v>61</v>
      </c>
      <c r="F37" s="29" t="s">
        <v>110</v>
      </c>
      <c r="G37" s="16">
        <v>2</v>
      </c>
      <c r="H37" s="16">
        <v>1</v>
      </c>
      <c r="I37" s="16">
        <v>0</v>
      </c>
      <c r="J37" s="16">
        <v>2</v>
      </c>
      <c r="K37" s="16">
        <v>0</v>
      </c>
      <c r="L37" s="16">
        <v>0</v>
      </c>
      <c r="M37" s="16">
        <v>0</v>
      </c>
      <c r="N37" s="16">
        <v>0</v>
      </c>
      <c r="O37" s="16" t="s">
        <v>265</v>
      </c>
      <c r="P37" s="16"/>
      <c r="Q37" s="16" t="s">
        <v>266</v>
      </c>
      <c r="R37" s="25" t="s">
        <v>267</v>
      </c>
      <c r="S37" s="25"/>
      <c r="T37" s="16" t="s">
        <v>268</v>
      </c>
      <c r="U37" s="16" t="s">
        <v>269</v>
      </c>
      <c r="V37" s="16"/>
      <c r="W37" s="18" t="s">
        <v>270</v>
      </c>
      <c r="X37" s="18" t="s">
        <v>37</v>
      </c>
      <c r="Y37" s="16" t="s">
        <v>271</v>
      </c>
      <c r="Z37" s="16" t="s">
        <v>272</v>
      </c>
      <c r="AA37" s="16"/>
      <c r="AB37" s="16"/>
      <c r="AC37" s="16"/>
      <c r="AD37" s="16"/>
      <c r="AE37" s="16"/>
      <c r="AF37" s="25" t="s">
        <v>204</v>
      </c>
      <c r="AG37" s="25" t="s">
        <v>195</v>
      </c>
      <c r="AH37" s="16"/>
      <c r="AI37" s="25"/>
      <c r="AJ37" s="16" t="s">
        <v>273</v>
      </c>
      <c r="AK37" s="16"/>
      <c r="AL37" s="16" t="s">
        <v>233</v>
      </c>
      <c r="AM37" s="16"/>
      <c r="AN37" s="16" t="s">
        <v>274</v>
      </c>
      <c r="AO37" s="8"/>
      <c r="AP37" s="8"/>
      <c r="AQ37" s="8"/>
      <c r="AR37" s="8"/>
      <c r="AS37" s="8"/>
      <c r="AT37" s="8"/>
      <c r="AU37" s="8"/>
      <c r="AV37" s="8"/>
    </row>
    <row r="38" spans="1:48" s="5" customFormat="1" ht="16.899999999999999" hidden="1" customHeight="1">
      <c r="A38" s="29"/>
      <c r="B38" s="38"/>
      <c r="C38" s="16" t="s">
        <v>275</v>
      </c>
      <c r="D38" s="29">
        <v>2610</v>
      </c>
      <c r="E38" s="29" t="s">
        <v>61</v>
      </c>
      <c r="F38" s="29" t="s">
        <v>110</v>
      </c>
      <c r="G38" s="16">
        <v>2</v>
      </c>
      <c r="H38" s="16">
        <v>1</v>
      </c>
      <c r="I38" s="16">
        <v>0</v>
      </c>
      <c r="J38" s="16">
        <v>3</v>
      </c>
      <c r="K38" s="16">
        <v>0</v>
      </c>
      <c r="L38" s="16">
        <v>0</v>
      </c>
      <c r="M38" s="16">
        <v>0</v>
      </c>
      <c r="N38" s="16">
        <v>0</v>
      </c>
      <c r="O38" s="16"/>
      <c r="P38" s="18" t="s">
        <v>63</v>
      </c>
      <c r="Q38" s="16" t="s">
        <v>276</v>
      </c>
      <c r="R38" s="25" t="s">
        <v>277</v>
      </c>
      <c r="S38" s="25"/>
      <c r="T38" s="16"/>
      <c r="U38" s="16"/>
      <c r="V38" s="16"/>
      <c r="W38" s="18" t="s">
        <v>278</v>
      </c>
      <c r="X38" s="18" t="s">
        <v>37</v>
      </c>
      <c r="Y38" s="16"/>
      <c r="Z38" s="16" t="s">
        <v>279</v>
      </c>
      <c r="AA38" s="16"/>
      <c r="AB38" s="16"/>
      <c r="AC38" s="16"/>
      <c r="AD38" s="16"/>
      <c r="AE38" s="16"/>
      <c r="AF38" s="25" t="s">
        <v>280</v>
      </c>
      <c r="AG38" s="25" t="s">
        <v>281</v>
      </c>
      <c r="AH38" s="16"/>
      <c r="AI38" s="25"/>
      <c r="AJ38" s="16" t="s">
        <v>40</v>
      </c>
      <c r="AK38" s="16"/>
      <c r="AL38" s="16" t="s">
        <v>46</v>
      </c>
      <c r="AM38" s="16"/>
      <c r="AN38" s="16" t="s">
        <v>42</v>
      </c>
      <c r="AO38" s="8"/>
      <c r="AP38" s="8"/>
      <c r="AQ38" s="8"/>
      <c r="AR38" s="8"/>
      <c r="AS38" s="8"/>
      <c r="AT38" s="8"/>
      <c r="AU38" s="8"/>
      <c r="AV38" s="8"/>
    </row>
    <row r="39" spans="1:48" s="5" customFormat="1" ht="16.899999999999999" hidden="1" customHeight="1">
      <c r="A39" s="29"/>
      <c r="B39" s="38"/>
      <c r="C39" s="16" t="s">
        <v>282</v>
      </c>
      <c r="D39" s="29">
        <v>2620</v>
      </c>
      <c r="E39" s="29" t="s">
        <v>98</v>
      </c>
      <c r="F39" s="29" t="s">
        <v>110</v>
      </c>
      <c r="G39" s="16">
        <v>2</v>
      </c>
      <c r="H39" s="16">
        <v>3</v>
      </c>
      <c r="I39" s="16">
        <v>0</v>
      </c>
      <c r="J39" s="16">
        <v>3</v>
      </c>
      <c r="K39" s="16">
        <v>0</v>
      </c>
      <c r="L39" s="16">
        <v>0</v>
      </c>
      <c r="M39" s="16">
        <v>0</v>
      </c>
      <c r="N39" s="16">
        <v>0</v>
      </c>
      <c r="O39" s="16"/>
      <c r="P39" s="18" t="s">
        <v>99</v>
      </c>
      <c r="Q39" s="16" t="s">
        <v>283</v>
      </c>
      <c r="R39" s="25" t="s">
        <v>284</v>
      </c>
      <c r="S39" s="25"/>
      <c r="T39" s="16"/>
      <c r="U39" s="16"/>
      <c r="V39" s="16"/>
      <c r="W39" s="18" t="s">
        <v>285</v>
      </c>
      <c r="X39" s="16" t="s">
        <v>286</v>
      </c>
      <c r="Y39" s="16"/>
      <c r="Z39" s="16" t="s">
        <v>287</v>
      </c>
      <c r="AA39" s="16"/>
      <c r="AB39" s="16"/>
      <c r="AC39" s="16"/>
      <c r="AD39" s="16"/>
      <c r="AE39" s="16"/>
      <c r="AF39" s="25" t="s">
        <v>253</v>
      </c>
      <c r="AG39" s="25" t="s">
        <v>254</v>
      </c>
      <c r="AH39" s="16"/>
      <c r="AI39" s="25"/>
      <c r="AJ39" s="16" t="s">
        <v>40</v>
      </c>
      <c r="AK39" s="16"/>
      <c r="AL39" s="16" t="s">
        <v>46</v>
      </c>
      <c r="AM39" s="16"/>
      <c r="AN39" s="16" t="s">
        <v>42</v>
      </c>
      <c r="AO39" s="8"/>
      <c r="AP39" s="8"/>
      <c r="AQ39" s="8"/>
      <c r="AR39" s="8"/>
      <c r="AS39" s="8"/>
      <c r="AT39" s="8"/>
      <c r="AU39" s="8"/>
      <c r="AV39" s="8"/>
    </row>
    <row r="40" spans="1:48" s="5" customFormat="1" ht="16.899999999999999" hidden="1" customHeight="1">
      <c r="A40" s="29"/>
      <c r="B40" s="38"/>
      <c r="C40" s="16" t="s">
        <v>288</v>
      </c>
      <c r="D40" s="29">
        <v>2625</v>
      </c>
      <c r="E40" s="29" t="s">
        <v>61</v>
      </c>
      <c r="F40" s="29" t="s">
        <v>110</v>
      </c>
      <c r="G40" s="16">
        <v>0</v>
      </c>
      <c r="H40" s="16">
        <v>3</v>
      </c>
      <c r="I40" s="16">
        <v>0</v>
      </c>
      <c r="J40" s="16">
        <v>3</v>
      </c>
      <c r="K40" s="16">
        <v>0</v>
      </c>
      <c r="L40" s="16">
        <v>0</v>
      </c>
      <c r="M40" s="16">
        <v>0</v>
      </c>
      <c r="N40" s="16">
        <v>0</v>
      </c>
      <c r="O40" s="16"/>
      <c r="P40" s="18" t="s">
        <v>63</v>
      </c>
      <c r="Q40" s="16" t="s">
        <v>289</v>
      </c>
      <c r="R40" s="25" t="s">
        <v>290</v>
      </c>
      <c r="S40" s="25"/>
      <c r="T40" s="16"/>
      <c r="U40" s="16"/>
      <c r="V40" s="16"/>
      <c r="W40" s="18"/>
      <c r="X40" s="16" t="s">
        <v>286</v>
      </c>
      <c r="Y40" s="16"/>
      <c r="Z40" s="16" t="s">
        <v>291</v>
      </c>
      <c r="AA40" s="16"/>
      <c r="AB40" s="16"/>
      <c r="AC40" s="16"/>
      <c r="AD40" s="16"/>
      <c r="AE40" s="16"/>
      <c r="AF40" s="25" t="s">
        <v>292</v>
      </c>
      <c r="AG40" s="25" t="s">
        <v>293</v>
      </c>
      <c r="AH40" s="16"/>
      <c r="AI40" s="25"/>
      <c r="AJ40" s="16" t="s">
        <v>40</v>
      </c>
      <c r="AK40" s="16"/>
      <c r="AL40" s="16" t="s">
        <v>46</v>
      </c>
      <c r="AM40" s="16"/>
      <c r="AN40" s="16" t="s">
        <v>42</v>
      </c>
    </row>
    <row r="41" spans="1:48" customFormat="1" ht="16.899999999999999" hidden="1" customHeight="1">
      <c r="A41" s="29"/>
      <c r="B41" s="38"/>
      <c r="C41" s="16" t="s">
        <v>294</v>
      </c>
      <c r="D41" s="29">
        <v>3020</v>
      </c>
      <c r="E41" s="29" t="s">
        <v>48</v>
      </c>
      <c r="F41" s="29" t="s">
        <v>110</v>
      </c>
      <c r="G41" s="16">
        <v>0</v>
      </c>
      <c r="H41" s="16">
        <v>0</v>
      </c>
      <c r="I41" s="16">
        <v>0</v>
      </c>
      <c r="J41" s="16">
        <v>2</v>
      </c>
      <c r="K41" s="16">
        <v>0</v>
      </c>
      <c r="L41" s="16">
        <v>0</v>
      </c>
      <c r="M41" s="16">
        <v>0</v>
      </c>
      <c r="N41" s="16">
        <v>0</v>
      </c>
      <c r="O41" s="16"/>
      <c r="P41" s="16"/>
      <c r="Q41" s="16" t="s">
        <v>295</v>
      </c>
      <c r="R41" s="25"/>
      <c r="S41" s="25"/>
      <c r="T41" s="16"/>
      <c r="U41" s="16"/>
      <c r="V41" s="16"/>
      <c r="W41" s="18"/>
      <c r="X41" s="16"/>
      <c r="Y41" s="16"/>
      <c r="Z41" s="16" t="s">
        <v>296</v>
      </c>
      <c r="AA41" s="16"/>
      <c r="AB41" s="16"/>
      <c r="AC41" s="16"/>
      <c r="AD41" s="16"/>
      <c r="AE41" s="16"/>
      <c r="AF41" s="25" t="s">
        <v>297</v>
      </c>
      <c r="AG41" s="25" t="s">
        <v>39</v>
      </c>
      <c r="AH41" s="16"/>
      <c r="AI41" s="25"/>
      <c r="AJ41" s="16" t="s">
        <v>40</v>
      </c>
      <c r="AK41" s="16"/>
      <c r="AL41" s="16" t="s">
        <v>46</v>
      </c>
      <c r="AM41" s="16"/>
      <c r="AN41" s="16" t="s">
        <v>42</v>
      </c>
      <c r="AO41" s="5"/>
      <c r="AP41" s="5"/>
      <c r="AQ41" s="5"/>
      <c r="AR41" s="5"/>
      <c r="AS41" s="5"/>
      <c r="AT41" s="5"/>
      <c r="AU41" s="5"/>
      <c r="AV41" s="5"/>
    </row>
    <row r="42" spans="1:48" s="5" customFormat="1" ht="16.899999999999999" hidden="1" customHeight="1">
      <c r="A42" s="29"/>
      <c r="B42" s="38"/>
      <c r="C42" s="16" t="s">
        <v>298</v>
      </c>
      <c r="D42" s="29">
        <v>3040</v>
      </c>
      <c r="E42" s="29" t="s">
        <v>61</v>
      </c>
      <c r="F42" s="29" t="s">
        <v>34</v>
      </c>
      <c r="G42" s="16">
        <v>0</v>
      </c>
      <c r="H42" s="16">
        <v>1</v>
      </c>
      <c r="I42" s="16">
        <v>0</v>
      </c>
      <c r="J42" s="16">
        <v>3</v>
      </c>
      <c r="K42" s="16">
        <v>0</v>
      </c>
      <c r="L42" s="16">
        <v>0</v>
      </c>
      <c r="M42" s="16">
        <v>0</v>
      </c>
      <c r="N42" s="16">
        <v>0</v>
      </c>
      <c r="O42" s="16"/>
      <c r="P42" s="18" t="s">
        <v>63</v>
      </c>
      <c r="Q42" s="16" t="s">
        <v>299</v>
      </c>
      <c r="R42" s="25" t="s">
        <v>300</v>
      </c>
      <c r="S42" s="25"/>
      <c r="T42" s="16"/>
      <c r="U42" s="16"/>
      <c r="V42" s="16"/>
      <c r="W42" s="18"/>
      <c r="X42" s="18" t="s">
        <v>37</v>
      </c>
      <c r="Y42" s="16"/>
      <c r="Z42" s="16" t="s">
        <v>301</v>
      </c>
      <c r="AA42" s="16"/>
      <c r="AB42" s="16"/>
      <c r="AC42" s="16"/>
      <c r="AD42" s="16"/>
      <c r="AE42" s="16"/>
      <c r="AF42" s="25" t="s">
        <v>297</v>
      </c>
      <c r="AG42" s="25" t="s">
        <v>39</v>
      </c>
      <c r="AH42" s="16"/>
      <c r="AI42" s="25"/>
      <c r="AJ42" s="16" t="s">
        <v>40</v>
      </c>
      <c r="AK42" s="16"/>
      <c r="AL42" s="16" t="s">
        <v>46</v>
      </c>
      <c r="AM42" s="16"/>
      <c r="AN42" s="16" t="s">
        <v>42</v>
      </c>
    </row>
    <row r="43" spans="1:48" s="5" customFormat="1" ht="16.899999999999999" hidden="1" customHeight="1">
      <c r="A43" s="29"/>
      <c r="B43" s="38"/>
      <c r="C43" s="16" t="s">
        <v>302</v>
      </c>
      <c r="D43" s="29">
        <v>3070</v>
      </c>
      <c r="E43" s="29" t="s">
        <v>121</v>
      </c>
      <c r="F43" s="29" t="s">
        <v>110</v>
      </c>
      <c r="G43" s="16">
        <v>2</v>
      </c>
      <c r="H43" s="16">
        <v>1</v>
      </c>
      <c r="I43" s="16">
        <v>0</v>
      </c>
      <c r="J43" s="16">
        <v>1</v>
      </c>
      <c r="K43" s="16">
        <v>0</v>
      </c>
      <c r="L43" s="16">
        <v>0</v>
      </c>
      <c r="M43" s="16">
        <v>0</v>
      </c>
      <c r="N43" s="16">
        <v>0</v>
      </c>
      <c r="O43" s="16" t="s">
        <v>303</v>
      </c>
      <c r="P43" s="16" t="s">
        <v>122</v>
      </c>
      <c r="Q43" s="16" t="s">
        <v>304</v>
      </c>
      <c r="R43" s="25" t="s">
        <v>305</v>
      </c>
      <c r="S43" s="25"/>
      <c r="T43" s="16"/>
      <c r="U43" s="16" t="s">
        <v>306</v>
      </c>
      <c r="V43" s="16"/>
      <c r="W43" s="18" t="s">
        <v>307</v>
      </c>
      <c r="X43" s="16" t="s">
        <v>308</v>
      </c>
      <c r="Y43" s="16" t="s">
        <v>309</v>
      </c>
      <c r="Z43" s="16" t="s">
        <v>310</v>
      </c>
      <c r="AA43" s="16"/>
      <c r="AB43" s="16"/>
      <c r="AC43" s="16" t="s">
        <v>311</v>
      </c>
      <c r="AD43" s="16"/>
      <c r="AE43" s="16"/>
      <c r="AF43" s="25" t="s">
        <v>215</v>
      </c>
      <c r="AG43" s="25" t="s">
        <v>195</v>
      </c>
      <c r="AH43" s="16"/>
      <c r="AI43" s="25"/>
      <c r="AJ43" s="16" t="s">
        <v>312</v>
      </c>
      <c r="AK43" s="16"/>
      <c r="AL43" s="16" t="s">
        <v>233</v>
      </c>
      <c r="AM43" s="16"/>
      <c r="AN43" s="16" t="s">
        <v>274</v>
      </c>
      <c r="AO43" s="8"/>
      <c r="AP43" s="8"/>
      <c r="AQ43" s="8"/>
      <c r="AR43" s="8"/>
      <c r="AS43" s="8"/>
      <c r="AT43" s="8"/>
      <c r="AU43" s="8"/>
      <c r="AV43" s="8"/>
    </row>
    <row r="44" spans="1:48" s="5" customFormat="1" ht="16.899999999999999" hidden="1" customHeight="1">
      <c r="A44" s="29"/>
      <c r="B44" s="38"/>
      <c r="C44" s="16" t="s">
        <v>313</v>
      </c>
      <c r="D44" s="29">
        <v>3080</v>
      </c>
      <c r="E44" s="29" t="s">
        <v>48</v>
      </c>
      <c r="F44" s="29" t="s">
        <v>110</v>
      </c>
      <c r="G44" s="16">
        <v>0</v>
      </c>
      <c r="H44" s="16">
        <v>0</v>
      </c>
      <c r="I44" s="16">
        <v>0</v>
      </c>
      <c r="J44" s="16">
        <v>1</v>
      </c>
      <c r="K44" s="16">
        <v>0</v>
      </c>
      <c r="L44" s="16">
        <v>0</v>
      </c>
      <c r="M44" s="16">
        <v>0</v>
      </c>
      <c r="N44" s="16">
        <v>0</v>
      </c>
      <c r="O44" s="16"/>
      <c r="P44" s="16"/>
      <c r="Q44" s="16"/>
      <c r="R44" s="25"/>
      <c r="S44" s="25"/>
      <c r="T44" s="16"/>
      <c r="U44" s="16"/>
      <c r="V44" s="16"/>
      <c r="W44" s="18"/>
      <c r="X44" s="16"/>
      <c r="Y44" s="16"/>
      <c r="Z44" s="16"/>
      <c r="AA44" s="16"/>
      <c r="AB44" s="16"/>
      <c r="AC44" s="16"/>
      <c r="AD44" s="16"/>
      <c r="AE44" s="16"/>
      <c r="AF44" s="25" t="s">
        <v>297</v>
      </c>
      <c r="AG44" s="25" t="s">
        <v>39</v>
      </c>
      <c r="AH44" s="16"/>
      <c r="AI44" s="25"/>
      <c r="AJ44" s="16" t="s">
        <v>40</v>
      </c>
      <c r="AK44" s="16"/>
      <c r="AL44" s="16" t="s">
        <v>46</v>
      </c>
      <c r="AM44" s="16"/>
      <c r="AN44" s="16" t="s">
        <v>42</v>
      </c>
    </row>
    <row r="45" spans="1:48" s="5" customFormat="1" ht="16.899999999999999" hidden="1" customHeight="1">
      <c r="A45" s="29"/>
      <c r="B45" s="38"/>
      <c r="C45" s="16" t="s">
        <v>314</v>
      </c>
      <c r="D45" s="29">
        <v>3240</v>
      </c>
      <c r="E45" s="29" t="s">
        <v>121</v>
      </c>
      <c r="F45" s="29" t="s">
        <v>110</v>
      </c>
      <c r="G45" s="16">
        <v>2</v>
      </c>
      <c r="H45" s="16">
        <v>1</v>
      </c>
      <c r="I45" s="16">
        <v>0</v>
      </c>
      <c r="J45" s="16">
        <v>1</v>
      </c>
      <c r="K45" s="16">
        <v>0</v>
      </c>
      <c r="L45" s="16">
        <v>0</v>
      </c>
      <c r="M45" s="16">
        <v>0</v>
      </c>
      <c r="N45" s="16">
        <v>0</v>
      </c>
      <c r="O45" s="16" t="s">
        <v>315</v>
      </c>
      <c r="P45" s="16" t="s">
        <v>122</v>
      </c>
      <c r="Q45" s="16" t="s">
        <v>316</v>
      </c>
      <c r="R45" s="25" t="s">
        <v>317</v>
      </c>
      <c r="S45" s="25"/>
      <c r="T45" s="16"/>
      <c r="U45" s="16"/>
      <c r="V45" s="16"/>
      <c r="W45" s="18" t="s">
        <v>318</v>
      </c>
      <c r="X45" s="18" t="s">
        <v>37</v>
      </c>
      <c r="Y45" s="16"/>
      <c r="Z45" s="16" t="s">
        <v>238</v>
      </c>
      <c r="AA45" s="16"/>
      <c r="AB45" s="16"/>
      <c r="AC45" s="16"/>
      <c r="AD45" s="16"/>
      <c r="AE45" s="16"/>
      <c r="AF45" s="25" t="s">
        <v>319</v>
      </c>
      <c r="AG45" s="25" t="s">
        <v>320</v>
      </c>
      <c r="AH45" s="16"/>
      <c r="AI45" s="25"/>
      <c r="AJ45" s="16" t="s">
        <v>273</v>
      </c>
      <c r="AK45" s="16"/>
      <c r="AL45" s="16" t="s">
        <v>46</v>
      </c>
      <c r="AM45" s="16"/>
      <c r="AN45" s="16" t="s">
        <v>274</v>
      </c>
    </row>
    <row r="46" spans="1:48" s="5" customFormat="1" ht="16.899999999999999" hidden="1" customHeight="1">
      <c r="A46" s="29"/>
      <c r="B46" s="38"/>
      <c r="C46" s="16" t="s">
        <v>321</v>
      </c>
      <c r="D46" s="29">
        <v>3250</v>
      </c>
      <c r="E46" s="29" t="s">
        <v>121</v>
      </c>
      <c r="F46" s="29" t="s">
        <v>110</v>
      </c>
      <c r="G46" s="16">
        <v>0</v>
      </c>
      <c r="H46" s="16">
        <v>1</v>
      </c>
      <c r="I46" s="16">
        <v>0</v>
      </c>
      <c r="J46" s="16">
        <v>1</v>
      </c>
      <c r="K46" s="16">
        <v>0</v>
      </c>
      <c r="L46" s="16">
        <v>0</v>
      </c>
      <c r="M46" s="16">
        <v>0</v>
      </c>
      <c r="N46" s="16">
        <v>0</v>
      </c>
      <c r="O46" s="16"/>
      <c r="P46" s="16" t="s">
        <v>122</v>
      </c>
      <c r="Q46" s="16" t="s">
        <v>322</v>
      </c>
      <c r="R46" s="25" t="s">
        <v>323</v>
      </c>
      <c r="S46" s="25"/>
      <c r="T46" s="16"/>
      <c r="U46" s="16"/>
      <c r="V46" s="16"/>
      <c r="W46" s="18"/>
      <c r="X46" s="18" t="s">
        <v>37</v>
      </c>
      <c r="Y46" s="16"/>
      <c r="Z46" s="16" t="s">
        <v>324</v>
      </c>
      <c r="AA46" s="16"/>
      <c r="AB46" s="16"/>
      <c r="AC46" s="16"/>
      <c r="AD46" s="16"/>
      <c r="AE46" s="16"/>
      <c r="AF46" s="25" t="s">
        <v>215</v>
      </c>
      <c r="AG46" s="25" t="s">
        <v>195</v>
      </c>
      <c r="AH46" s="16"/>
      <c r="AI46" s="25"/>
      <c r="AJ46" s="16" t="s">
        <v>40</v>
      </c>
      <c r="AK46" s="16"/>
      <c r="AL46" s="16" t="s">
        <v>46</v>
      </c>
      <c r="AM46" s="16"/>
      <c r="AN46" s="16" t="s">
        <v>42</v>
      </c>
      <c r="AO46" s="8"/>
      <c r="AP46" s="8"/>
      <c r="AQ46" s="8"/>
      <c r="AR46" s="8"/>
      <c r="AS46" s="8"/>
      <c r="AT46" s="8"/>
      <c r="AU46" s="8"/>
      <c r="AV46" s="8"/>
    </row>
    <row r="47" spans="1:48" customFormat="1" ht="16.899999999999999" hidden="1" customHeight="1">
      <c r="A47" s="29"/>
      <c r="B47" s="38"/>
      <c r="C47" s="16" t="s">
        <v>325</v>
      </c>
      <c r="D47" s="29">
        <v>3260</v>
      </c>
      <c r="E47" s="29" t="s">
        <v>98</v>
      </c>
      <c r="F47" s="29" t="s">
        <v>110</v>
      </c>
      <c r="G47" s="16">
        <v>1</v>
      </c>
      <c r="H47" s="16">
        <v>1</v>
      </c>
      <c r="I47" s="16">
        <v>0</v>
      </c>
      <c r="J47" s="16">
        <v>1</v>
      </c>
      <c r="K47" s="16">
        <v>0</v>
      </c>
      <c r="L47" s="16">
        <v>0</v>
      </c>
      <c r="M47" s="16">
        <v>0</v>
      </c>
      <c r="N47" s="16">
        <v>0</v>
      </c>
      <c r="O47" s="16" t="s">
        <v>326</v>
      </c>
      <c r="P47" s="31">
        <v>0.6</v>
      </c>
      <c r="Q47" s="16" t="s">
        <v>327</v>
      </c>
      <c r="R47" s="25" t="s">
        <v>323</v>
      </c>
      <c r="S47" s="25"/>
      <c r="T47" s="16" t="s">
        <v>328</v>
      </c>
      <c r="U47" s="16"/>
      <c r="V47" s="16"/>
      <c r="W47" s="18" t="s">
        <v>329</v>
      </c>
      <c r="X47" s="16" t="s">
        <v>330</v>
      </c>
      <c r="Y47" s="16" t="s">
        <v>331</v>
      </c>
      <c r="Z47" s="16" t="s">
        <v>332</v>
      </c>
      <c r="AA47" s="16"/>
      <c r="AB47" s="16" t="s">
        <v>333</v>
      </c>
      <c r="AC47" s="16"/>
      <c r="AD47" s="16"/>
      <c r="AE47" s="16"/>
      <c r="AF47" s="25" t="s">
        <v>334</v>
      </c>
      <c r="AG47" s="25" t="s">
        <v>39</v>
      </c>
      <c r="AH47" s="16"/>
      <c r="AI47" s="25"/>
      <c r="AJ47" s="16" t="s">
        <v>273</v>
      </c>
      <c r="AK47" s="16"/>
      <c r="AL47" s="16" t="s">
        <v>41</v>
      </c>
      <c r="AM47" s="16"/>
      <c r="AN47" s="16" t="s">
        <v>274</v>
      </c>
      <c r="AO47" s="5"/>
      <c r="AP47" s="5"/>
      <c r="AQ47" s="5"/>
      <c r="AR47" s="5"/>
      <c r="AS47" s="5"/>
      <c r="AT47" s="5"/>
      <c r="AU47" s="5"/>
      <c r="AV47" s="5"/>
    </row>
    <row r="48" spans="1:48" s="8" customFormat="1" ht="16.899999999999999" hidden="1" customHeight="1">
      <c r="A48" s="29"/>
      <c r="B48" s="38"/>
      <c r="C48" s="16" t="s">
        <v>335</v>
      </c>
      <c r="D48" s="29">
        <v>3303</v>
      </c>
      <c r="E48" s="29" t="s">
        <v>61</v>
      </c>
      <c r="F48" s="29" t="s">
        <v>110</v>
      </c>
      <c r="G48" s="16">
        <v>2</v>
      </c>
      <c r="H48" s="16">
        <v>1</v>
      </c>
      <c r="I48" s="16">
        <v>0</v>
      </c>
      <c r="J48" s="16">
        <v>3</v>
      </c>
      <c r="K48" s="16">
        <v>0</v>
      </c>
      <c r="L48" s="16">
        <v>0</v>
      </c>
      <c r="M48" s="16">
        <v>0</v>
      </c>
      <c r="N48" s="16">
        <v>0</v>
      </c>
      <c r="O48" s="16" t="s">
        <v>336</v>
      </c>
      <c r="P48" s="16"/>
      <c r="Q48" s="16" t="s">
        <v>337</v>
      </c>
      <c r="R48" s="25" t="s">
        <v>338</v>
      </c>
      <c r="S48" s="25"/>
      <c r="T48" s="16"/>
      <c r="U48" s="16"/>
      <c r="V48" s="16"/>
      <c r="W48" s="18" t="s">
        <v>339</v>
      </c>
      <c r="X48" s="16" t="s">
        <v>340</v>
      </c>
      <c r="Y48" s="16"/>
      <c r="Z48" s="16" t="s">
        <v>341</v>
      </c>
      <c r="AA48" s="16"/>
      <c r="AB48" s="16"/>
      <c r="AC48" s="16"/>
      <c r="AD48" s="16"/>
      <c r="AE48" s="16"/>
      <c r="AF48" s="25" t="s">
        <v>215</v>
      </c>
      <c r="AG48" s="25" t="s">
        <v>195</v>
      </c>
      <c r="AH48" s="16"/>
      <c r="AI48" s="25"/>
      <c r="AJ48" s="16" t="s">
        <v>273</v>
      </c>
      <c r="AK48" s="16"/>
      <c r="AL48" s="16" t="s">
        <v>233</v>
      </c>
      <c r="AM48" s="16"/>
      <c r="AN48" s="16" t="s">
        <v>274</v>
      </c>
    </row>
    <row r="49" spans="1:40" s="8" customFormat="1" ht="16.899999999999999" hidden="1" customHeight="1">
      <c r="A49" s="29"/>
      <c r="B49" s="38"/>
      <c r="C49" s="16" t="s">
        <v>342</v>
      </c>
      <c r="D49" s="29">
        <v>3311</v>
      </c>
      <c r="E49" s="29" t="s">
        <v>61</v>
      </c>
      <c r="F49" s="29" t="s">
        <v>110</v>
      </c>
      <c r="G49" s="18">
        <v>2</v>
      </c>
      <c r="H49" s="16">
        <v>1</v>
      </c>
      <c r="I49" s="16">
        <v>0</v>
      </c>
      <c r="J49" s="16">
        <v>1</v>
      </c>
      <c r="K49" s="16">
        <v>0</v>
      </c>
      <c r="L49" s="16">
        <v>0</v>
      </c>
      <c r="M49" s="16">
        <v>0</v>
      </c>
      <c r="N49" s="16">
        <v>0</v>
      </c>
      <c r="O49" s="16"/>
      <c r="P49" s="18" t="s">
        <v>63</v>
      </c>
      <c r="Q49" s="16" t="s">
        <v>343</v>
      </c>
      <c r="R49" s="25" t="s">
        <v>344</v>
      </c>
      <c r="S49" s="25"/>
      <c r="T49" s="16"/>
      <c r="U49" s="16"/>
      <c r="V49" s="16"/>
      <c r="W49" s="18" t="s">
        <v>345</v>
      </c>
      <c r="X49" s="16" t="s">
        <v>286</v>
      </c>
      <c r="Y49" s="16"/>
      <c r="Z49" s="16" t="s">
        <v>346</v>
      </c>
      <c r="AA49" s="16"/>
      <c r="AB49" s="16"/>
      <c r="AC49" s="16"/>
      <c r="AD49" s="16"/>
      <c r="AE49" s="16"/>
      <c r="AF49" s="25" t="s">
        <v>215</v>
      </c>
      <c r="AG49" s="25" t="s">
        <v>195</v>
      </c>
      <c r="AH49" s="16"/>
      <c r="AI49" s="25"/>
      <c r="AJ49" s="16" t="s">
        <v>40</v>
      </c>
      <c r="AK49" s="16"/>
      <c r="AL49" s="16" t="s">
        <v>46</v>
      </c>
      <c r="AM49" s="16"/>
      <c r="AN49" s="16" t="s">
        <v>42</v>
      </c>
    </row>
    <row r="50" spans="1:40" s="8" customFormat="1" ht="16.899999999999999" hidden="1" customHeight="1">
      <c r="A50" s="29"/>
      <c r="B50" s="38"/>
      <c r="C50" s="16" t="s">
        <v>347</v>
      </c>
      <c r="D50" s="29">
        <v>3350</v>
      </c>
      <c r="E50" s="29" t="s">
        <v>61</v>
      </c>
      <c r="F50" s="29" t="s">
        <v>110</v>
      </c>
      <c r="G50" s="16">
        <v>2</v>
      </c>
      <c r="H50" s="16">
        <v>1</v>
      </c>
      <c r="I50" s="16">
        <v>0</v>
      </c>
      <c r="J50" s="16">
        <v>3</v>
      </c>
      <c r="K50" s="16">
        <v>0</v>
      </c>
      <c r="L50" s="16">
        <v>0</v>
      </c>
      <c r="M50" s="16">
        <v>0</v>
      </c>
      <c r="N50" s="16">
        <v>0</v>
      </c>
      <c r="O50" s="16"/>
      <c r="P50" s="18" t="s">
        <v>63</v>
      </c>
      <c r="Q50" s="16" t="s">
        <v>348</v>
      </c>
      <c r="R50" s="25" t="s">
        <v>349</v>
      </c>
      <c r="S50" s="25"/>
      <c r="T50" s="16"/>
      <c r="U50" s="16"/>
      <c r="V50" s="16"/>
      <c r="W50" s="18" t="s">
        <v>350</v>
      </c>
      <c r="X50" s="18" t="s">
        <v>340</v>
      </c>
      <c r="Y50" s="16"/>
      <c r="Z50" s="16" t="s">
        <v>351</v>
      </c>
      <c r="AA50" s="16"/>
      <c r="AB50" s="16"/>
      <c r="AC50" s="16"/>
      <c r="AD50" s="16"/>
      <c r="AE50" s="16"/>
      <c r="AF50" s="25" t="s">
        <v>215</v>
      </c>
      <c r="AG50" s="25" t="s">
        <v>195</v>
      </c>
      <c r="AH50" s="16"/>
      <c r="AI50" s="25"/>
      <c r="AJ50" s="16" t="s">
        <v>40</v>
      </c>
      <c r="AK50" s="16"/>
      <c r="AL50" s="16" t="s">
        <v>46</v>
      </c>
      <c r="AM50" s="16"/>
      <c r="AN50" s="16" t="s">
        <v>42</v>
      </c>
    </row>
    <row r="51" spans="1:40" s="8" customFormat="1" ht="16.899999999999999" hidden="1" customHeight="1">
      <c r="A51" s="29"/>
      <c r="B51" s="38"/>
      <c r="C51" s="16" t="s">
        <v>352</v>
      </c>
      <c r="D51" s="29">
        <v>4100</v>
      </c>
      <c r="E51" s="29" t="s">
        <v>61</v>
      </c>
      <c r="F51" s="29" t="s">
        <v>110</v>
      </c>
      <c r="G51" s="18">
        <v>3</v>
      </c>
      <c r="H51" s="16">
        <v>3</v>
      </c>
      <c r="I51" s="16">
        <v>0</v>
      </c>
      <c r="J51" s="16">
        <v>3</v>
      </c>
      <c r="K51" s="16">
        <v>0</v>
      </c>
      <c r="L51" s="16">
        <v>0</v>
      </c>
      <c r="M51" s="16">
        <v>0</v>
      </c>
      <c r="N51" s="16">
        <v>0</v>
      </c>
      <c r="O51" s="16"/>
      <c r="P51" s="18" t="s">
        <v>63</v>
      </c>
      <c r="Q51" s="16" t="s">
        <v>353</v>
      </c>
      <c r="R51" s="25" t="s">
        <v>354</v>
      </c>
      <c r="S51" s="25"/>
      <c r="T51" s="16"/>
      <c r="U51" s="16"/>
      <c r="V51" s="16"/>
      <c r="W51" s="18" t="s">
        <v>355</v>
      </c>
      <c r="X51" s="16" t="s">
        <v>286</v>
      </c>
      <c r="Y51" s="16"/>
      <c r="Z51" s="16" t="s">
        <v>356</v>
      </c>
      <c r="AA51" s="16"/>
      <c r="AB51" s="16"/>
      <c r="AC51" s="16"/>
      <c r="AD51" s="16"/>
      <c r="AE51" s="16"/>
      <c r="AF51" s="25" t="s">
        <v>297</v>
      </c>
      <c r="AG51" s="25" t="s">
        <v>39</v>
      </c>
      <c r="AH51" s="16"/>
      <c r="AI51" s="25"/>
      <c r="AJ51" s="16" t="s">
        <v>40</v>
      </c>
      <c r="AK51" s="16"/>
      <c r="AL51" s="16" t="s">
        <v>46</v>
      </c>
      <c r="AM51" s="16"/>
      <c r="AN51" s="16" t="s">
        <v>42</v>
      </c>
    </row>
    <row r="52" spans="1:40" s="8" customFormat="1" ht="16.899999999999999" hidden="1" customHeight="1">
      <c r="A52" s="29"/>
      <c r="B52" s="38"/>
      <c r="C52" s="16" t="s">
        <v>357</v>
      </c>
      <c r="D52" s="29">
        <v>4110</v>
      </c>
      <c r="E52" s="29" t="s">
        <v>121</v>
      </c>
      <c r="F52" s="29" t="s">
        <v>110</v>
      </c>
      <c r="G52" s="18">
        <v>3</v>
      </c>
      <c r="H52" s="16">
        <v>1</v>
      </c>
      <c r="I52" s="16">
        <v>0</v>
      </c>
      <c r="J52" s="16">
        <v>3</v>
      </c>
      <c r="K52" s="16">
        <v>0</v>
      </c>
      <c r="L52" s="16">
        <v>0</v>
      </c>
      <c r="M52" s="16">
        <v>0</v>
      </c>
      <c r="N52" s="16">
        <v>0</v>
      </c>
      <c r="O52" s="16"/>
      <c r="P52" s="16" t="s">
        <v>122</v>
      </c>
      <c r="Q52" s="16" t="s">
        <v>358</v>
      </c>
      <c r="R52" s="25" t="s">
        <v>359</v>
      </c>
      <c r="S52" s="25"/>
      <c r="T52" s="16"/>
      <c r="U52" s="16"/>
      <c r="V52" s="16"/>
      <c r="W52" s="18" t="s">
        <v>360</v>
      </c>
      <c r="X52" s="16"/>
      <c r="Y52" s="16"/>
      <c r="Z52" s="16" t="s">
        <v>361</v>
      </c>
      <c r="AA52" s="16"/>
      <c r="AB52" s="16"/>
      <c r="AC52" s="16"/>
      <c r="AD52" s="16"/>
      <c r="AE52" s="16"/>
      <c r="AF52" s="25" t="s">
        <v>297</v>
      </c>
      <c r="AG52" s="25" t="s">
        <v>39</v>
      </c>
      <c r="AH52" s="16"/>
      <c r="AI52" s="25"/>
      <c r="AJ52" s="16" t="s">
        <v>40</v>
      </c>
      <c r="AK52" s="16"/>
      <c r="AL52" s="16" t="s">
        <v>46</v>
      </c>
      <c r="AM52" s="16"/>
      <c r="AN52" s="16" t="s">
        <v>42</v>
      </c>
    </row>
    <row r="53" spans="1:40" s="8" customFormat="1" ht="16.899999999999999" hidden="1" customHeight="1">
      <c r="A53" s="29"/>
      <c r="B53" s="38"/>
      <c r="C53" s="16" t="s">
        <v>362</v>
      </c>
      <c r="D53" s="29">
        <v>4130</v>
      </c>
      <c r="E53" s="29" t="s">
        <v>61</v>
      </c>
      <c r="F53" s="29" t="s">
        <v>110</v>
      </c>
      <c r="G53" s="16">
        <v>2</v>
      </c>
      <c r="H53" s="16">
        <v>1</v>
      </c>
      <c r="I53" s="16">
        <v>0</v>
      </c>
      <c r="J53" s="16">
        <v>3</v>
      </c>
      <c r="K53" s="16">
        <v>0</v>
      </c>
      <c r="L53" s="16">
        <v>0</v>
      </c>
      <c r="M53" s="16">
        <v>0</v>
      </c>
      <c r="N53" s="16">
        <v>0</v>
      </c>
      <c r="O53" s="16"/>
      <c r="P53" s="18" t="s">
        <v>63</v>
      </c>
      <c r="Q53" s="16" t="s">
        <v>363</v>
      </c>
      <c r="R53" s="25" t="s">
        <v>364</v>
      </c>
      <c r="S53" s="25"/>
      <c r="T53" s="16"/>
      <c r="U53" s="16"/>
      <c r="V53" s="16"/>
      <c r="W53" s="18" t="s">
        <v>365</v>
      </c>
      <c r="X53" s="18" t="s">
        <v>37</v>
      </c>
      <c r="Y53" s="16"/>
      <c r="Z53" s="16" t="s">
        <v>366</v>
      </c>
      <c r="AA53" s="16"/>
      <c r="AB53" s="16"/>
      <c r="AC53" s="16"/>
      <c r="AD53" s="16"/>
      <c r="AE53" s="16"/>
      <c r="AF53" s="25" t="s">
        <v>367</v>
      </c>
      <c r="AG53" s="25" t="s">
        <v>39</v>
      </c>
      <c r="AH53" s="16"/>
      <c r="AI53" s="25"/>
      <c r="AJ53" s="16" t="s">
        <v>40</v>
      </c>
      <c r="AK53" s="16"/>
      <c r="AL53" s="16" t="s">
        <v>46</v>
      </c>
      <c r="AM53" s="16"/>
      <c r="AN53" s="16" t="s">
        <v>42</v>
      </c>
    </row>
    <row r="54" spans="1:40" s="8" customFormat="1" ht="16.899999999999999" hidden="1" customHeight="1">
      <c r="A54" s="29"/>
      <c r="B54" s="38"/>
      <c r="C54" s="16" t="s">
        <v>368</v>
      </c>
      <c r="D54" s="29">
        <v>4200</v>
      </c>
      <c r="E54" s="29" t="s">
        <v>61</v>
      </c>
      <c r="F54" s="29" t="s">
        <v>110</v>
      </c>
      <c r="G54" s="16">
        <v>2</v>
      </c>
      <c r="H54" s="16">
        <v>1</v>
      </c>
      <c r="I54" s="16">
        <v>0</v>
      </c>
      <c r="J54" s="16">
        <v>1</v>
      </c>
      <c r="K54" s="16">
        <v>0</v>
      </c>
      <c r="L54" s="16">
        <v>0</v>
      </c>
      <c r="M54" s="16">
        <v>0</v>
      </c>
      <c r="N54" s="16">
        <v>0</v>
      </c>
      <c r="O54" s="16"/>
      <c r="P54" s="18" t="s">
        <v>63</v>
      </c>
      <c r="Q54" s="16" t="s">
        <v>369</v>
      </c>
      <c r="R54" s="25" t="s">
        <v>370</v>
      </c>
      <c r="S54" s="25"/>
      <c r="T54" s="16"/>
      <c r="U54" s="16"/>
      <c r="V54" s="16"/>
      <c r="W54" s="18" t="s">
        <v>371</v>
      </c>
      <c r="X54" s="16"/>
      <c r="Y54" s="16"/>
      <c r="Z54" s="16" t="s">
        <v>372</v>
      </c>
      <c r="AA54" s="16"/>
      <c r="AB54" s="16"/>
      <c r="AC54" s="16"/>
      <c r="AD54" s="16"/>
      <c r="AE54" s="16"/>
      <c r="AF54" s="25" t="s">
        <v>373</v>
      </c>
      <c r="AG54" s="25" t="s">
        <v>39</v>
      </c>
      <c r="AH54" s="16"/>
      <c r="AI54" s="25"/>
      <c r="AJ54" s="16" t="s">
        <v>40</v>
      </c>
      <c r="AK54" s="16"/>
      <c r="AL54" s="16" t="s">
        <v>46</v>
      </c>
      <c r="AM54" s="16"/>
      <c r="AN54" s="16" t="s">
        <v>42</v>
      </c>
    </row>
    <row r="55" spans="1:40" s="8" customFormat="1" ht="16.899999999999999" hidden="1" customHeight="1">
      <c r="A55" s="29"/>
      <c r="B55" s="38"/>
      <c r="C55" s="16" t="s">
        <v>374</v>
      </c>
      <c r="D55" s="29">
        <v>4230</v>
      </c>
      <c r="E55" s="29" t="s">
        <v>61</v>
      </c>
      <c r="F55" s="29" t="s">
        <v>110</v>
      </c>
      <c r="G55" s="16">
        <v>2</v>
      </c>
      <c r="H55" s="16">
        <v>1</v>
      </c>
      <c r="I55" s="16">
        <v>0</v>
      </c>
      <c r="J55" s="16">
        <v>3</v>
      </c>
      <c r="K55" s="16">
        <v>0</v>
      </c>
      <c r="L55" s="16">
        <v>0</v>
      </c>
      <c r="M55" s="16">
        <v>0</v>
      </c>
      <c r="N55" s="16">
        <v>0</v>
      </c>
      <c r="O55" s="16"/>
      <c r="P55" s="18" t="s">
        <v>63</v>
      </c>
      <c r="Q55" s="16" t="s">
        <v>375</v>
      </c>
      <c r="R55" s="25" t="s">
        <v>376</v>
      </c>
      <c r="S55" s="25"/>
      <c r="T55" s="16"/>
      <c r="U55" s="16"/>
      <c r="V55" s="16"/>
      <c r="W55" s="18" t="s">
        <v>377</v>
      </c>
      <c r="X55" s="18" t="s">
        <v>37</v>
      </c>
      <c r="Y55" s="16"/>
      <c r="Z55" s="16" t="s">
        <v>378</v>
      </c>
      <c r="AA55" s="16"/>
      <c r="AB55" s="16"/>
      <c r="AC55" s="16"/>
      <c r="AD55" s="16"/>
      <c r="AE55" s="16"/>
      <c r="AF55" s="25" t="s">
        <v>379</v>
      </c>
      <c r="AG55" s="25" t="s">
        <v>39</v>
      </c>
      <c r="AH55" s="16"/>
      <c r="AI55" s="25"/>
      <c r="AJ55" s="16" t="s">
        <v>40</v>
      </c>
      <c r="AK55" s="16"/>
      <c r="AL55" s="16" t="s">
        <v>46</v>
      </c>
      <c r="AM55" s="16"/>
      <c r="AN55" s="16" t="s">
        <v>42</v>
      </c>
    </row>
    <row r="56" spans="1:40" s="8" customFormat="1" ht="16.899999999999999" hidden="1" customHeight="1">
      <c r="A56" s="29"/>
      <c r="B56" s="38"/>
      <c r="C56" s="16" t="s">
        <v>380</v>
      </c>
      <c r="D56" s="29">
        <v>4240</v>
      </c>
      <c r="E56" s="29" t="s">
        <v>98</v>
      </c>
      <c r="F56" s="29" t="s">
        <v>110</v>
      </c>
      <c r="G56" s="16">
        <v>2</v>
      </c>
      <c r="H56" s="16">
        <v>1</v>
      </c>
      <c r="I56" s="16">
        <v>0</v>
      </c>
      <c r="J56" s="16">
        <v>1</v>
      </c>
      <c r="K56" s="16">
        <v>0</v>
      </c>
      <c r="L56" s="16">
        <v>0</v>
      </c>
      <c r="M56" s="16">
        <v>0</v>
      </c>
      <c r="N56" s="16">
        <v>0</v>
      </c>
      <c r="O56" s="16"/>
      <c r="P56" s="18" t="s">
        <v>99</v>
      </c>
      <c r="Q56" s="16" t="s">
        <v>381</v>
      </c>
      <c r="R56" s="25" t="s">
        <v>376</v>
      </c>
      <c r="S56" s="25"/>
      <c r="T56" s="16"/>
      <c r="U56" s="16"/>
      <c r="V56" s="16"/>
      <c r="W56" s="18" t="s">
        <v>382</v>
      </c>
      <c r="X56" s="18" t="s">
        <v>37</v>
      </c>
      <c r="Y56" s="16"/>
      <c r="Z56" s="16" t="s">
        <v>383</v>
      </c>
      <c r="AA56" s="16"/>
      <c r="AB56" s="16"/>
      <c r="AC56" s="16"/>
      <c r="AD56" s="16"/>
      <c r="AE56" s="16"/>
      <c r="AF56" s="25" t="s">
        <v>379</v>
      </c>
      <c r="AG56" s="25" t="s">
        <v>39</v>
      </c>
      <c r="AH56" s="16"/>
      <c r="AI56" s="25"/>
      <c r="AJ56" s="16" t="s">
        <v>40</v>
      </c>
      <c r="AK56" s="16"/>
      <c r="AL56" s="16" t="s">
        <v>46</v>
      </c>
      <c r="AM56" s="16"/>
      <c r="AN56" s="16" t="s">
        <v>42</v>
      </c>
    </row>
    <row r="57" spans="1:40" s="8" customFormat="1" ht="16.899999999999999" hidden="1" customHeight="1">
      <c r="A57" s="29"/>
      <c r="B57" s="38"/>
      <c r="C57" s="16" t="s">
        <v>384</v>
      </c>
      <c r="D57" s="29">
        <v>6040</v>
      </c>
      <c r="E57" s="29" t="s">
        <v>61</v>
      </c>
      <c r="F57" s="29" t="s">
        <v>34</v>
      </c>
      <c r="G57" s="16">
        <v>0</v>
      </c>
      <c r="H57" s="16">
        <v>1</v>
      </c>
      <c r="I57" s="16">
        <v>0</v>
      </c>
      <c r="J57" s="16">
        <v>1</v>
      </c>
      <c r="K57" s="16">
        <v>0</v>
      </c>
      <c r="L57" s="16">
        <v>0</v>
      </c>
      <c r="M57" s="16">
        <v>0</v>
      </c>
      <c r="N57" s="16">
        <v>0</v>
      </c>
      <c r="O57" s="16"/>
      <c r="P57" s="18" t="s">
        <v>63</v>
      </c>
      <c r="Q57" s="16" t="s">
        <v>385</v>
      </c>
      <c r="R57" s="25"/>
      <c r="S57" s="25"/>
      <c r="T57" s="16"/>
      <c r="U57" s="16"/>
      <c r="V57" s="16"/>
      <c r="W57" s="18"/>
      <c r="X57" s="18" t="s">
        <v>37</v>
      </c>
      <c r="Y57" s="16"/>
      <c r="Z57" s="16" t="s">
        <v>386</v>
      </c>
      <c r="AA57" s="16"/>
      <c r="AB57" s="16"/>
      <c r="AC57" s="16"/>
      <c r="AD57" s="16"/>
      <c r="AE57" s="16"/>
      <c r="AF57" s="25" t="s">
        <v>38</v>
      </c>
      <c r="AG57" s="25" t="s">
        <v>39</v>
      </c>
      <c r="AH57" s="16"/>
      <c r="AI57" s="25"/>
      <c r="AJ57" s="16" t="s">
        <v>40</v>
      </c>
      <c r="AK57" s="16"/>
      <c r="AL57" s="16" t="s">
        <v>46</v>
      </c>
      <c r="AM57" s="16"/>
      <c r="AN57" s="16" t="s">
        <v>42</v>
      </c>
    </row>
    <row r="58" spans="1:40" s="8" customFormat="1" ht="16.899999999999999" hidden="1" customHeight="1">
      <c r="A58" s="29"/>
      <c r="B58" s="38"/>
      <c r="C58" s="16" t="s">
        <v>387</v>
      </c>
      <c r="D58" s="29">
        <v>6050</v>
      </c>
      <c r="E58" s="29" t="s">
        <v>98</v>
      </c>
      <c r="F58" s="29" t="s">
        <v>34</v>
      </c>
      <c r="G58" s="16">
        <v>0</v>
      </c>
      <c r="H58" s="16">
        <v>1</v>
      </c>
      <c r="I58" s="16">
        <v>0</v>
      </c>
      <c r="J58" s="16">
        <v>3</v>
      </c>
      <c r="K58" s="16">
        <v>0</v>
      </c>
      <c r="L58" s="16">
        <v>0</v>
      </c>
      <c r="M58" s="16">
        <v>0</v>
      </c>
      <c r="N58" s="16">
        <v>0</v>
      </c>
      <c r="O58" s="16"/>
      <c r="P58" s="18" t="s">
        <v>99</v>
      </c>
      <c r="Q58" s="16" t="s">
        <v>388</v>
      </c>
      <c r="R58" s="25"/>
      <c r="S58" s="25"/>
      <c r="T58" s="16"/>
      <c r="U58" s="16"/>
      <c r="V58" s="16"/>
      <c r="W58" s="18"/>
      <c r="X58" s="18" t="s">
        <v>37</v>
      </c>
      <c r="Y58" s="16"/>
      <c r="Z58" s="16" t="s">
        <v>389</v>
      </c>
      <c r="AA58" s="16"/>
      <c r="AB58" s="16"/>
      <c r="AC58" s="16"/>
      <c r="AD58" s="16"/>
      <c r="AE58" s="16"/>
      <c r="AF58" s="25" t="s">
        <v>38</v>
      </c>
      <c r="AG58" s="25" t="s">
        <v>39</v>
      </c>
      <c r="AH58" s="16"/>
      <c r="AI58" s="25"/>
      <c r="AJ58" s="16" t="s">
        <v>40</v>
      </c>
      <c r="AK58" s="16"/>
      <c r="AL58" s="16" t="s">
        <v>46</v>
      </c>
      <c r="AM58" s="16"/>
      <c r="AN58" s="16" t="s">
        <v>42</v>
      </c>
    </row>
    <row r="59" spans="1:40" s="8" customFormat="1" ht="16.899999999999999" hidden="1" customHeight="1">
      <c r="A59" s="29"/>
      <c r="B59" s="38"/>
      <c r="C59" s="16" t="s">
        <v>390</v>
      </c>
      <c r="D59" s="29">
        <v>6060</v>
      </c>
      <c r="E59" s="29" t="s">
        <v>61</v>
      </c>
      <c r="F59" s="29" t="s">
        <v>110</v>
      </c>
      <c r="G59" s="16">
        <v>0</v>
      </c>
      <c r="H59" s="16">
        <v>1</v>
      </c>
      <c r="I59" s="16">
        <v>0</v>
      </c>
      <c r="J59" s="16">
        <v>1</v>
      </c>
      <c r="K59" s="16">
        <v>0</v>
      </c>
      <c r="L59" s="16">
        <v>0</v>
      </c>
      <c r="M59" s="16">
        <v>0</v>
      </c>
      <c r="N59" s="16">
        <v>0</v>
      </c>
      <c r="O59" s="16"/>
      <c r="P59" s="18" t="s">
        <v>63</v>
      </c>
      <c r="Q59" s="16" t="s">
        <v>391</v>
      </c>
      <c r="R59" s="25" t="s">
        <v>392</v>
      </c>
      <c r="S59" s="25"/>
      <c r="T59" s="16"/>
      <c r="U59" s="16"/>
      <c r="V59" s="16"/>
      <c r="W59" s="18"/>
      <c r="X59" s="18" t="s">
        <v>340</v>
      </c>
      <c r="Y59" s="16"/>
      <c r="Z59" s="16" t="s">
        <v>324</v>
      </c>
      <c r="AA59" s="16"/>
      <c r="AB59" s="16"/>
      <c r="AC59" s="16"/>
      <c r="AD59" s="16"/>
      <c r="AE59" s="16"/>
      <c r="AF59" s="25" t="s">
        <v>38</v>
      </c>
      <c r="AG59" s="25" t="s">
        <v>39</v>
      </c>
      <c r="AH59" s="16"/>
      <c r="AI59" s="25"/>
      <c r="AJ59" s="16" t="s">
        <v>40</v>
      </c>
      <c r="AK59" s="16"/>
      <c r="AL59" s="16" t="s">
        <v>46</v>
      </c>
      <c r="AM59" s="16"/>
      <c r="AN59" s="16" t="s">
        <v>42</v>
      </c>
    </row>
    <row r="60" spans="1:40" s="8" customFormat="1" ht="16.899999999999999" hidden="1" customHeight="1">
      <c r="A60" s="29"/>
      <c r="B60" s="38"/>
      <c r="C60" s="16" t="s">
        <v>393</v>
      </c>
      <c r="D60" s="29">
        <v>6080</v>
      </c>
      <c r="E60" s="29" t="s">
        <v>121</v>
      </c>
      <c r="F60" s="29" t="s">
        <v>34</v>
      </c>
      <c r="G60" s="16">
        <v>0</v>
      </c>
      <c r="H60" s="16">
        <v>0</v>
      </c>
      <c r="I60" s="16">
        <v>0</v>
      </c>
      <c r="J60" s="16">
        <v>1</v>
      </c>
      <c r="K60" s="16">
        <v>0</v>
      </c>
      <c r="L60" s="16">
        <v>0</v>
      </c>
      <c r="M60" s="16">
        <v>0</v>
      </c>
      <c r="N60" s="16">
        <v>0</v>
      </c>
      <c r="O60" s="16"/>
      <c r="P60" s="16" t="s">
        <v>122</v>
      </c>
      <c r="Q60" s="16" t="s">
        <v>394</v>
      </c>
      <c r="R60" s="25"/>
      <c r="S60" s="25"/>
      <c r="T60" s="16"/>
      <c r="U60" s="16"/>
      <c r="V60" s="16"/>
      <c r="W60" s="18"/>
      <c r="X60" s="16"/>
      <c r="Y60" s="16"/>
      <c r="Z60" s="16" t="s">
        <v>395</v>
      </c>
      <c r="AA60" s="16"/>
      <c r="AB60" s="16"/>
      <c r="AC60" s="16"/>
      <c r="AD60" s="16"/>
      <c r="AE60" s="16"/>
      <c r="AF60" s="25" t="s">
        <v>38</v>
      </c>
      <c r="AG60" s="25" t="s">
        <v>39</v>
      </c>
      <c r="AH60" s="16"/>
      <c r="AI60" s="25"/>
      <c r="AJ60" s="16" t="s">
        <v>40</v>
      </c>
      <c r="AK60" s="16"/>
      <c r="AL60" s="16" t="s">
        <v>46</v>
      </c>
      <c r="AM60" s="16"/>
      <c r="AN60" s="16" t="s">
        <v>42</v>
      </c>
    </row>
    <row r="61" spans="1:40" s="8" customFormat="1" ht="16.899999999999999" hidden="1" customHeight="1">
      <c r="A61" s="29"/>
      <c r="B61" s="38"/>
      <c r="C61" s="16" t="s">
        <v>396</v>
      </c>
      <c r="D61" s="29">
        <v>6110</v>
      </c>
      <c r="E61" s="29" t="s">
        <v>51</v>
      </c>
      <c r="F61" s="29" t="s">
        <v>34</v>
      </c>
      <c r="G61" s="16">
        <v>2</v>
      </c>
      <c r="H61" s="16">
        <v>1</v>
      </c>
      <c r="I61" s="16">
        <v>0</v>
      </c>
      <c r="J61" s="16">
        <v>1</v>
      </c>
      <c r="K61" s="16">
        <v>0</v>
      </c>
      <c r="L61" s="16">
        <v>0</v>
      </c>
      <c r="M61" s="16">
        <v>0</v>
      </c>
      <c r="N61" s="16">
        <v>0</v>
      </c>
      <c r="O61" s="16"/>
      <c r="P61" s="16" t="s">
        <v>52</v>
      </c>
      <c r="Q61" s="16" t="s">
        <v>397</v>
      </c>
      <c r="R61" s="25" t="s">
        <v>392</v>
      </c>
      <c r="S61" s="25"/>
      <c r="T61" s="16"/>
      <c r="U61" s="16"/>
      <c r="V61" s="16"/>
      <c r="W61" s="18" t="s">
        <v>398</v>
      </c>
      <c r="X61" s="18" t="s">
        <v>37</v>
      </c>
      <c r="Y61" s="16"/>
      <c r="Z61" s="16" t="s">
        <v>399</v>
      </c>
      <c r="AA61" s="16"/>
      <c r="AB61" s="16"/>
      <c r="AC61" s="16"/>
      <c r="AD61" s="16"/>
      <c r="AE61" s="16"/>
      <c r="AF61" s="25" t="s">
        <v>38</v>
      </c>
      <c r="AG61" s="25" t="s">
        <v>39</v>
      </c>
      <c r="AH61" s="16"/>
      <c r="AI61" s="25"/>
      <c r="AJ61" s="16" t="s">
        <v>40</v>
      </c>
      <c r="AK61" s="16"/>
      <c r="AL61" s="16" t="s">
        <v>46</v>
      </c>
      <c r="AM61" s="16"/>
      <c r="AN61" s="16" t="s">
        <v>42</v>
      </c>
    </row>
    <row r="62" spans="1:40" s="8" customFormat="1" ht="16.899999999999999" hidden="1" customHeight="1">
      <c r="A62" s="29"/>
      <c r="B62" s="38"/>
      <c r="C62" s="16" t="s">
        <v>400</v>
      </c>
      <c r="D62" s="29">
        <v>6400</v>
      </c>
      <c r="E62" s="29" t="s">
        <v>51</v>
      </c>
      <c r="F62" s="29" t="s">
        <v>34</v>
      </c>
      <c r="G62" s="16">
        <v>2</v>
      </c>
      <c r="H62" s="16">
        <v>1</v>
      </c>
      <c r="I62" s="16">
        <v>0</v>
      </c>
      <c r="J62" s="16">
        <v>1</v>
      </c>
      <c r="K62" s="16">
        <v>0</v>
      </c>
      <c r="L62" s="16">
        <v>0</v>
      </c>
      <c r="M62" s="16">
        <v>0</v>
      </c>
      <c r="N62" s="16">
        <v>0</v>
      </c>
      <c r="O62" s="16"/>
      <c r="P62" s="16" t="s">
        <v>52</v>
      </c>
      <c r="Q62" s="16" t="s">
        <v>401</v>
      </c>
      <c r="R62" s="25" t="s">
        <v>402</v>
      </c>
      <c r="S62" s="25"/>
      <c r="T62" s="16"/>
      <c r="U62" s="16"/>
      <c r="V62" s="16"/>
      <c r="W62" s="18" t="s">
        <v>403</v>
      </c>
      <c r="X62" s="18" t="s">
        <v>37</v>
      </c>
      <c r="Y62" s="16"/>
      <c r="Z62" s="16" t="s">
        <v>404</v>
      </c>
      <c r="AA62" s="16"/>
      <c r="AB62" s="16"/>
      <c r="AC62" s="16"/>
      <c r="AD62" s="16"/>
      <c r="AE62" s="16"/>
      <c r="AF62" s="25" t="s">
        <v>135</v>
      </c>
      <c r="AG62" s="25" t="s">
        <v>39</v>
      </c>
      <c r="AH62" s="16"/>
      <c r="AI62" s="25"/>
      <c r="AJ62" s="16" t="s">
        <v>40</v>
      </c>
      <c r="AK62" s="16"/>
      <c r="AL62" s="16" t="s">
        <v>46</v>
      </c>
      <c r="AM62" s="16"/>
      <c r="AN62" s="16" t="s">
        <v>42</v>
      </c>
    </row>
    <row r="63" spans="1:40" s="8" customFormat="1" ht="16.899999999999999" hidden="1" customHeight="1">
      <c r="A63" s="29"/>
      <c r="B63" s="38"/>
      <c r="C63" s="16" t="s">
        <v>405</v>
      </c>
      <c r="D63" s="29">
        <v>6420</v>
      </c>
      <c r="E63" s="29" t="s">
        <v>98</v>
      </c>
      <c r="F63" s="29" t="s">
        <v>34</v>
      </c>
      <c r="G63" s="16">
        <v>0</v>
      </c>
      <c r="H63" s="16">
        <v>1</v>
      </c>
      <c r="I63" s="16">
        <v>0</v>
      </c>
      <c r="J63" s="16">
        <v>1</v>
      </c>
      <c r="K63" s="16">
        <v>0</v>
      </c>
      <c r="L63" s="16">
        <v>0</v>
      </c>
      <c r="M63" s="16">
        <v>0</v>
      </c>
      <c r="N63" s="16">
        <v>0</v>
      </c>
      <c r="O63" s="16"/>
      <c r="P63" s="18" t="s">
        <v>99</v>
      </c>
      <c r="Q63" s="16" t="s">
        <v>406</v>
      </c>
      <c r="R63" s="25" t="s">
        <v>402</v>
      </c>
      <c r="S63" s="25"/>
      <c r="T63" s="16"/>
      <c r="U63" s="16"/>
      <c r="V63" s="16"/>
      <c r="W63" s="18"/>
      <c r="X63" s="18" t="s">
        <v>37</v>
      </c>
      <c r="Y63" s="16"/>
      <c r="Z63" s="16" t="s">
        <v>106</v>
      </c>
      <c r="AA63" s="16"/>
      <c r="AB63" s="16"/>
      <c r="AC63" s="16"/>
      <c r="AD63" s="16"/>
      <c r="AE63" s="16"/>
      <c r="AF63" s="25" t="s">
        <v>38</v>
      </c>
      <c r="AG63" s="25" t="s">
        <v>39</v>
      </c>
      <c r="AH63" s="16"/>
      <c r="AI63" s="25"/>
      <c r="AJ63" s="16" t="s">
        <v>40</v>
      </c>
      <c r="AK63" s="16"/>
      <c r="AL63" s="16" t="s">
        <v>46</v>
      </c>
      <c r="AM63" s="16"/>
      <c r="AN63" s="16" t="s">
        <v>42</v>
      </c>
    </row>
    <row r="64" spans="1:40" s="8" customFormat="1" ht="16.899999999999999" hidden="1" customHeight="1">
      <c r="A64" s="29" t="s">
        <v>407</v>
      </c>
      <c r="B64" s="29" t="s">
        <v>408</v>
      </c>
      <c r="C64" s="16" t="s">
        <v>407</v>
      </c>
      <c r="D64" s="29">
        <v>6430</v>
      </c>
      <c r="E64" s="29" t="s">
        <v>61</v>
      </c>
      <c r="F64" s="29" t="s">
        <v>110</v>
      </c>
      <c r="G64" s="16">
        <v>3</v>
      </c>
      <c r="H64" s="16">
        <v>1</v>
      </c>
      <c r="I64" s="16">
        <v>3</v>
      </c>
      <c r="J64" s="16">
        <v>3</v>
      </c>
      <c r="K64" s="16">
        <v>0</v>
      </c>
      <c r="L64" s="16">
        <v>0</v>
      </c>
      <c r="M64" s="16">
        <v>1</v>
      </c>
      <c r="N64" s="16">
        <v>0</v>
      </c>
      <c r="O64" s="16"/>
      <c r="P64" s="18" t="s">
        <v>63</v>
      </c>
      <c r="Q64" s="16" t="s">
        <v>409</v>
      </c>
      <c r="R64" s="25" t="s">
        <v>410</v>
      </c>
      <c r="S64" s="25"/>
      <c r="T64" s="17" t="s">
        <v>411</v>
      </c>
      <c r="U64" s="16"/>
      <c r="V64" s="16" t="s">
        <v>186</v>
      </c>
      <c r="W64" s="18" t="s">
        <v>412</v>
      </c>
      <c r="X64" s="16" t="s">
        <v>188</v>
      </c>
      <c r="Y64" s="16" t="s">
        <v>413</v>
      </c>
      <c r="Z64" s="16" t="s">
        <v>414</v>
      </c>
      <c r="AA64" s="16" t="s">
        <v>191</v>
      </c>
      <c r="AB64" s="16" t="s">
        <v>192</v>
      </c>
      <c r="AC64" s="16" t="s">
        <v>193</v>
      </c>
      <c r="AD64" s="16" t="s">
        <v>73</v>
      </c>
      <c r="AE64" s="16"/>
      <c r="AF64" s="25" t="s">
        <v>194</v>
      </c>
      <c r="AG64" s="25" t="s">
        <v>195</v>
      </c>
      <c r="AH64" s="16"/>
      <c r="AI64" s="25" t="s">
        <v>76</v>
      </c>
      <c r="AJ64" s="16" t="s">
        <v>415</v>
      </c>
      <c r="AK64" s="16" t="s">
        <v>198</v>
      </c>
      <c r="AL64" s="16" t="s">
        <v>119</v>
      </c>
      <c r="AM64" s="16"/>
      <c r="AN64" s="16" t="s">
        <v>170</v>
      </c>
    </row>
    <row r="65" spans="1:40" s="8" customFormat="1" ht="16.899999999999999" hidden="1" customHeight="1">
      <c r="A65" s="29"/>
      <c r="B65" s="38"/>
      <c r="C65" s="16" t="s">
        <v>416</v>
      </c>
      <c r="D65" s="29">
        <v>6460</v>
      </c>
      <c r="E65" s="29" t="s">
        <v>121</v>
      </c>
      <c r="F65" s="29" t="s">
        <v>110</v>
      </c>
      <c r="G65" s="16">
        <v>0</v>
      </c>
      <c r="H65" s="16">
        <v>1</v>
      </c>
      <c r="I65" s="16">
        <v>0</v>
      </c>
      <c r="J65" s="16">
        <v>3</v>
      </c>
      <c r="K65" s="16">
        <v>0</v>
      </c>
      <c r="L65" s="16">
        <v>0</v>
      </c>
      <c r="M65" s="16">
        <v>0</v>
      </c>
      <c r="N65" s="16">
        <v>0</v>
      </c>
      <c r="O65" s="16"/>
      <c r="P65" s="16" t="s">
        <v>122</v>
      </c>
      <c r="Q65" s="16" t="s">
        <v>417</v>
      </c>
      <c r="R65" s="25" t="s">
        <v>418</v>
      </c>
      <c r="S65" s="25"/>
      <c r="T65" s="16"/>
      <c r="U65" s="16"/>
      <c r="V65" s="16"/>
      <c r="W65" s="18"/>
      <c r="X65" s="18" t="s">
        <v>340</v>
      </c>
      <c r="Y65" s="16"/>
      <c r="Z65" s="16" t="s">
        <v>419</v>
      </c>
      <c r="AA65" s="16"/>
      <c r="AB65" s="16"/>
      <c r="AC65" s="16"/>
      <c r="AD65" s="16"/>
      <c r="AE65" s="16"/>
      <c r="AF65" s="25" t="s">
        <v>215</v>
      </c>
      <c r="AG65" s="25" t="s">
        <v>195</v>
      </c>
      <c r="AH65" s="16"/>
      <c r="AI65" s="25"/>
      <c r="AJ65" s="16" t="s">
        <v>40</v>
      </c>
      <c r="AK65" s="16"/>
      <c r="AL65" s="16" t="s">
        <v>46</v>
      </c>
      <c r="AM65" s="16"/>
      <c r="AN65" s="16" t="s">
        <v>42</v>
      </c>
    </row>
    <row r="66" spans="1:40" s="8" customFormat="1" ht="16.899999999999999" hidden="1" customHeight="1">
      <c r="A66" s="29"/>
      <c r="B66" s="38"/>
      <c r="C66" s="16" t="s">
        <v>420</v>
      </c>
      <c r="D66" s="29">
        <v>6480</v>
      </c>
      <c r="E66" s="29" t="s">
        <v>121</v>
      </c>
      <c r="F66" s="29" t="s">
        <v>110</v>
      </c>
      <c r="G66" s="16">
        <v>2</v>
      </c>
      <c r="H66" s="16">
        <v>1</v>
      </c>
      <c r="I66" s="16">
        <v>0</v>
      </c>
      <c r="J66" s="16">
        <v>1</v>
      </c>
      <c r="K66" s="16">
        <v>0</v>
      </c>
      <c r="L66" s="16">
        <v>0</v>
      </c>
      <c r="M66" s="16">
        <v>0</v>
      </c>
      <c r="N66" s="16">
        <v>0</v>
      </c>
      <c r="O66" s="16" t="s">
        <v>421</v>
      </c>
      <c r="P66" s="16" t="s">
        <v>422</v>
      </c>
      <c r="Q66" s="16" t="s">
        <v>423</v>
      </c>
      <c r="R66" s="25" t="s">
        <v>424</v>
      </c>
      <c r="S66" s="25"/>
      <c r="T66" s="16"/>
      <c r="U66" s="16" t="s">
        <v>425</v>
      </c>
      <c r="V66" s="16"/>
      <c r="W66" s="18" t="s">
        <v>426</v>
      </c>
      <c r="X66" s="18" t="s">
        <v>37</v>
      </c>
      <c r="Y66" s="16"/>
      <c r="Z66" s="16" t="s">
        <v>427</v>
      </c>
      <c r="AA66" s="16"/>
      <c r="AB66" s="16"/>
      <c r="AC66" s="16"/>
      <c r="AD66" s="16"/>
      <c r="AE66" s="16"/>
      <c r="AF66" s="25" t="s">
        <v>215</v>
      </c>
      <c r="AG66" s="25" t="s">
        <v>195</v>
      </c>
      <c r="AH66" s="16"/>
      <c r="AI66" s="25"/>
      <c r="AJ66" s="16" t="s">
        <v>273</v>
      </c>
      <c r="AK66" s="16"/>
      <c r="AL66" s="16" t="s">
        <v>233</v>
      </c>
      <c r="AM66" s="16"/>
      <c r="AN66" s="16" t="s">
        <v>274</v>
      </c>
    </row>
    <row r="67" spans="1:40" s="8" customFormat="1" ht="16.899999999999999" hidden="1" customHeight="1">
      <c r="A67" s="29"/>
      <c r="B67" s="38"/>
      <c r="C67" s="16" t="s">
        <v>428</v>
      </c>
      <c r="D67" s="29">
        <v>6490</v>
      </c>
      <c r="E67" s="29" t="s">
        <v>121</v>
      </c>
      <c r="F67" s="29" t="s">
        <v>34</v>
      </c>
      <c r="G67" s="16">
        <v>0</v>
      </c>
      <c r="H67" s="16">
        <v>1</v>
      </c>
      <c r="I67" s="16">
        <v>0</v>
      </c>
      <c r="J67" s="16">
        <v>3</v>
      </c>
      <c r="K67" s="16">
        <v>0</v>
      </c>
      <c r="L67" s="16">
        <v>0</v>
      </c>
      <c r="M67" s="16">
        <v>0</v>
      </c>
      <c r="N67" s="16">
        <v>0</v>
      </c>
      <c r="O67" s="16"/>
      <c r="P67" s="16" t="s">
        <v>122</v>
      </c>
      <c r="Q67" s="16" t="s">
        <v>429</v>
      </c>
      <c r="R67" s="25" t="s">
        <v>424</v>
      </c>
      <c r="S67" s="25"/>
      <c r="T67" s="16"/>
      <c r="U67" s="16"/>
      <c r="V67" s="16"/>
      <c r="W67" s="18"/>
      <c r="X67" s="18" t="s">
        <v>340</v>
      </c>
      <c r="Y67" s="16"/>
      <c r="Z67" s="16" t="s">
        <v>430</v>
      </c>
      <c r="AA67" s="16"/>
      <c r="AB67" s="16"/>
      <c r="AC67" s="16"/>
      <c r="AD67" s="16"/>
      <c r="AE67" s="16"/>
      <c r="AF67" s="25" t="s">
        <v>38</v>
      </c>
      <c r="AG67" s="25" t="s">
        <v>39</v>
      </c>
      <c r="AH67" s="16"/>
      <c r="AI67" s="25"/>
      <c r="AJ67" s="16" t="s">
        <v>40</v>
      </c>
      <c r="AK67" s="16"/>
      <c r="AL67" s="16" t="s">
        <v>46</v>
      </c>
      <c r="AM67" s="16"/>
      <c r="AN67" s="16" t="s">
        <v>42</v>
      </c>
    </row>
    <row r="68" spans="1:40" s="8" customFormat="1" ht="16.899999999999999" hidden="1" customHeight="1">
      <c r="A68" s="29"/>
      <c r="B68" s="38"/>
      <c r="C68" s="16" t="s">
        <v>431</v>
      </c>
      <c r="D68" s="29">
        <v>6500</v>
      </c>
      <c r="E68" s="29" t="s">
        <v>48</v>
      </c>
      <c r="F68" s="29" t="s">
        <v>110</v>
      </c>
      <c r="G68" s="16">
        <v>0</v>
      </c>
      <c r="H68" s="16">
        <v>1</v>
      </c>
      <c r="I68" s="16">
        <v>0</v>
      </c>
      <c r="J68" s="16">
        <v>0</v>
      </c>
      <c r="K68" s="16">
        <v>0</v>
      </c>
      <c r="L68" s="16">
        <v>0</v>
      </c>
      <c r="M68" s="16">
        <v>0</v>
      </c>
      <c r="N68" s="16">
        <v>0</v>
      </c>
      <c r="O68" s="16"/>
      <c r="P68" s="16"/>
      <c r="Q68" s="16" t="s">
        <v>432</v>
      </c>
      <c r="R68" s="25" t="s">
        <v>424</v>
      </c>
      <c r="S68" s="25"/>
      <c r="T68" s="16"/>
      <c r="U68" s="16"/>
      <c r="V68" s="16"/>
      <c r="W68" s="18"/>
      <c r="X68" s="18" t="s">
        <v>37</v>
      </c>
      <c r="Y68" s="16"/>
      <c r="Z68" s="16"/>
      <c r="AA68" s="16"/>
      <c r="AB68" s="16"/>
      <c r="AC68" s="16"/>
      <c r="AD68" s="16"/>
      <c r="AE68" s="16"/>
      <c r="AF68" s="25" t="s">
        <v>75</v>
      </c>
      <c r="AG68" s="25" t="s">
        <v>39</v>
      </c>
      <c r="AH68" s="16"/>
      <c r="AI68" s="25"/>
      <c r="AJ68" s="16" t="s">
        <v>40</v>
      </c>
      <c r="AK68" s="16"/>
      <c r="AL68" s="16" t="s">
        <v>41</v>
      </c>
      <c r="AM68" s="16"/>
      <c r="AN68" s="16" t="s">
        <v>42</v>
      </c>
    </row>
    <row r="69" spans="1:40" s="8" customFormat="1" ht="16.899999999999999" hidden="1" customHeight="1">
      <c r="A69" s="29"/>
      <c r="B69" s="38"/>
      <c r="C69" s="16" t="s">
        <v>433</v>
      </c>
      <c r="D69" s="29">
        <v>6510</v>
      </c>
      <c r="E69" s="29" t="s">
        <v>48</v>
      </c>
      <c r="F69" s="29" t="s">
        <v>110</v>
      </c>
      <c r="G69" s="16">
        <v>0</v>
      </c>
      <c r="H69" s="16">
        <v>1</v>
      </c>
      <c r="I69" s="16">
        <v>0</v>
      </c>
      <c r="J69" s="16">
        <v>0</v>
      </c>
      <c r="K69" s="16">
        <v>0</v>
      </c>
      <c r="L69" s="16">
        <v>0</v>
      </c>
      <c r="M69" s="16">
        <v>0</v>
      </c>
      <c r="N69" s="16">
        <v>0</v>
      </c>
      <c r="O69" s="16"/>
      <c r="P69" s="16"/>
      <c r="Q69" s="16" t="s">
        <v>434</v>
      </c>
      <c r="R69" s="25" t="s">
        <v>424</v>
      </c>
      <c r="S69" s="25"/>
      <c r="T69" s="16"/>
      <c r="U69" s="16"/>
      <c r="V69" s="16"/>
      <c r="W69" s="18"/>
      <c r="X69" s="18" t="s">
        <v>37</v>
      </c>
      <c r="Y69" s="16"/>
      <c r="Z69" s="16"/>
      <c r="AA69" s="16"/>
      <c r="AB69" s="16"/>
      <c r="AC69" s="16"/>
      <c r="AD69" s="16"/>
      <c r="AE69" s="16"/>
      <c r="AF69" s="25" t="s">
        <v>75</v>
      </c>
      <c r="AG69" s="25" t="s">
        <v>39</v>
      </c>
      <c r="AH69" s="16"/>
      <c r="AI69" s="25"/>
      <c r="AJ69" s="16" t="s">
        <v>40</v>
      </c>
      <c r="AK69" s="16"/>
      <c r="AL69" s="16" t="s">
        <v>41</v>
      </c>
      <c r="AM69" s="16"/>
      <c r="AN69" s="16" t="s">
        <v>42</v>
      </c>
    </row>
    <row r="70" spans="1:40" s="8" customFormat="1" ht="16.899999999999999" hidden="1" customHeight="1">
      <c r="A70" s="29"/>
      <c r="B70" s="38"/>
      <c r="C70" s="16" t="s">
        <v>435</v>
      </c>
      <c r="D70" s="29">
        <v>6530</v>
      </c>
      <c r="E70" s="29" t="s">
        <v>61</v>
      </c>
      <c r="F70" s="29" t="s">
        <v>110</v>
      </c>
      <c r="G70" s="16">
        <v>2</v>
      </c>
      <c r="H70" s="16">
        <v>1</v>
      </c>
      <c r="I70" s="16">
        <v>0</v>
      </c>
      <c r="J70" s="16">
        <v>3</v>
      </c>
      <c r="K70" s="16">
        <v>0</v>
      </c>
      <c r="L70" s="16">
        <v>0</v>
      </c>
      <c r="M70" s="16">
        <v>0</v>
      </c>
      <c r="N70" s="16">
        <v>0</v>
      </c>
      <c r="O70" s="16"/>
      <c r="P70" s="16" t="s">
        <v>436</v>
      </c>
      <c r="Q70" s="16" t="s">
        <v>437</v>
      </c>
      <c r="R70" s="25" t="s">
        <v>438</v>
      </c>
      <c r="S70" s="25"/>
      <c r="T70" s="16" t="s">
        <v>439</v>
      </c>
      <c r="U70" s="16" t="s">
        <v>440</v>
      </c>
      <c r="V70" s="16"/>
      <c r="W70" s="18" t="s">
        <v>441</v>
      </c>
      <c r="X70" s="18" t="s">
        <v>37</v>
      </c>
      <c r="Y70" s="16" t="s">
        <v>442</v>
      </c>
      <c r="Z70" s="16" t="s">
        <v>443</v>
      </c>
      <c r="AA70" s="16"/>
      <c r="AB70" s="16"/>
      <c r="AC70" s="16"/>
      <c r="AD70" s="16"/>
      <c r="AE70" s="16"/>
      <c r="AF70" s="25" t="s">
        <v>444</v>
      </c>
      <c r="AG70" s="25" t="s">
        <v>39</v>
      </c>
      <c r="AH70" s="16"/>
      <c r="AI70" s="25"/>
      <c r="AJ70" s="16" t="s">
        <v>40</v>
      </c>
      <c r="AK70" s="16"/>
      <c r="AL70" s="16" t="s">
        <v>41</v>
      </c>
      <c r="AM70" s="16"/>
      <c r="AN70" s="16" t="s">
        <v>42</v>
      </c>
    </row>
    <row r="71" spans="1:40" s="8" customFormat="1" ht="16.899999999999999" hidden="1" customHeight="1">
      <c r="A71" s="29"/>
      <c r="B71" s="38"/>
      <c r="C71" s="16" t="s">
        <v>445</v>
      </c>
      <c r="D71" s="29">
        <v>6560</v>
      </c>
      <c r="E71" s="29" t="s">
        <v>48</v>
      </c>
      <c r="F71" s="29" t="s">
        <v>110</v>
      </c>
      <c r="G71" s="16">
        <v>0</v>
      </c>
      <c r="H71" s="16">
        <v>0</v>
      </c>
      <c r="I71" s="16">
        <v>0</v>
      </c>
      <c r="J71" s="16">
        <v>1</v>
      </c>
      <c r="K71" s="16">
        <v>0</v>
      </c>
      <c r="L71" s="16">
        <v>0</v>
      </c>
      <c r="M71" s="16">
        <v>0</v>
      </c>
      <c r="N71" s="16">
        <v>0</v>
      </c>
      <c r="O71" s="16"/>
      <c r="P71" s="16"/>
      <c r="Q71" s="16"/>
      <c r="R71" s="25"/>
      <c r="S71" s="25"/>
      <c r="T71" s="16"/>
      <c r="U71" s="16"/>
      <c r="V71" s="16"/>
      <c r="W71" s="18"/>
      <c r="X71" s="16"/>
      <c r="Y71" s="16"/>
      <c r="Z71" s="16"/>
      <c r="AA71" s="16"/>
      <c r="AB71" s="16"/>
      <c r="AC71" s="16"/>
      <c r="AD71" s="16"/>
      <c r="AE71" s="16"/>
      <c r="AF71" s="25" t="s">
        <v>75</v>
      </c>
      <c r="AG71" s="25" t="s">
        <v>39</v>
      </c>
      <c r="AH71" s="16"/>
      <c r="AI71" s="25"/>
      <c r="AJ71" s="16" t="s">
        <v>40</v>
      </c>
      <c r="AK71" s="16"/>
      <c r="AL71" s="16" t="s">
        <v>46</v>
      </c>
      <c r="AM71" s="16"/>
      <c r="AN71" s="16" t="s">
        <v>42</v>
      </c>
    </row>
    <row r="72" spans="1:40" s="8" customFormat="1" ht="16.899999999999999" hidden="1" customHeight="1">
      <c r="A72" s="29"/>
      <c r="B72" s="38"/>
      <c r="C72" s="16" t="s">
        <v>446</v>
      </c>
      <c r="D72" s="29">
        <v>6570</v>
      </c>
      <c r="E72" s="29" t="s">
        <v>61</v>
      </c>
      <c r="F72" s="29" t="s">
        <v>110</v>
      </c>
      <c r="G72" s="16">
        <v>0</v>
      </c>
      <c r="H72" s="16">
        <v>1</v>
      </c>
      <c r="I72" s="16">
        <v>0</v>
      </c>
      <c r="J72" s="16">
        <v>1</v>
      </c>
      <c r="K72" s="16">
        <v>0</v>
      </c>
      <c r="L72" s="16">
        <v>0</v>
      </c>
      <c r="M72" s="16">
        <v>0</v>
      </c>
      <c r="N72" s="16">
        <v>0</v>
      </c>
      <c r="O72" s="16"/>
      <c r="P72" s="18" t="s">
        <v>63</v>
      </c>
      <c r="Q72" s="16" t="s">
        <v>447</v>
      </c>
      <c r="R72" s="25" t="s">
        <v>448</v>
      </c>
      <c r="S72" s="25"/>
      <c r="T72" s="16"/>
      <c r="U72" s="16"/>
      <c r="V72" s="16"/>
      <c r="W72" s="18"/>
      <c r="X72" s="18" t="s">
        <v>37</v>
      </c>
      <c r="Y72" s="16"/>
      <c r="Z72" s="16" t="s">
        <v>449</v>
      </c>
      <c r="AA72" s="16"/>
      <c r="AB72" s="16"/>
      <c r="AC72" s="16"/>
      <c r="AD72" s="16"/>
      <c r="AE72" s="16"/>
      <c r="AF72" s="25" t="s">
        <v>215</v>
      </c>
      <c r="AG72" s="25" t="s">
        <v>195</v>
      </c>
      <c r="AH72" s="16"/>
      <c r="AI72" s="25"/>
      <c r="AJ72" s="16" t="s">
        <v>40</v>
      </c>
      <c r="AK72" s="16"/>
      <c r="AL72" s="16" t="s">
        <v>46</v>
      </c>
      <c r="AM72" s="16"/>
      <c r="AN72" s="16" t="s">
        <v>42</v>
      </c>
    </row>
    <row r="73" spans="1:40" s="8" customFormat="1" ht="16.899999999999999" hidden="1" customHeight="1">
      <c r="A73" s="29"/>
      <c r="B73" s="38"/>
      <c r="C73" s="16" t="s">
        <v>450</v>
      </c>
      <c r="D73" s="29">
        <v>6580</v>
      </c>
      <c r="E73" s="29" t="s">
        <v>48</v>
      </c>
      <c r="F73" s="29" t="s">
        <v>110</v>
      </c>
      <c r="G73" s="16">
        <v>0</v>
      </c>
      <c r="H73" s="16">
        <v>0</v>
      </c>
      <c r="I73" s="16">
        <v>0</v>
      </c>
      <c r="J73" s="16">
        <v>1</v>
      </c>
      <c r="K73" s="16">
        <v>0</v>
      </c>
      <c r="L73" s="16">
        <v>0</v>
      </c>
      <c r="M73" s="16">
        <v>0</v>
      </c>
      <c r="N73" s="16">
        <v>0</v>
      </c>
      <c r="O73" s="16"/>
      <c r="P73" s="16"/>
      <c r="Q73" s="16"/>
      <c r="R73" s="25"/>
      <c r="S73" s="25"/>
      <c r="T73" s="16"/>
      <c r="U73" s="16"/>
      <c r="V73" s="16"/>
      <c r="W73" s="18"/>
      <c r="X73" s="16"/>
      <c r="Y73" s="16"/>
      <c r="Z73" s="16"/>
      <c r="AA73" s="16"/>
      <c r="AB73" s="16"/>
      <c r="AC73" s="16"/>
      <c r="AD73" s="16"/>
      <c r="AE73" s="16"/>
      <c r="AF73" s="25" t="s">
        <v>215</v>
      </c>
      <c r="AG73" s="25" t="s">
        <v>195</v>
      </c>
      <c r="AH73" s="16"/>
      <c r="AI73" s="25"/>
      <c r="AJ73" s="16" t="s">
        <v>40</v>
      </c>
      <c r="AK73" s="16"/>
      <c r="AL73" s="16" t="s">
        <v>46</v>
      </c>
      <c r="AM73" s="16"/>
      <c r="AN73" s="16" t="s">
        <v>42</v>
      </c>
    </row>
    <row r="74" spans="1:40" s="8" customFormat="1" ht="16.899999999999999" hidden="1" customHeight="1">
      <c r="A74" s="29"/>
      <c r="B74" s="38"/>
      <c r="C74" s="16" t="s">
        <v>451</v>
      </c>
      <c r="D74" s="29">
        <v>6590</v>
      </c>
      <c r="E74" s="29" t="s">
        <v>121</v>
      </c>
      <c r="F74" s="29" t="s">
        <v>34</v>
      </c>
      <c r="G74" s="16">
        <v>0</v>
      </c>
      <c r="H74" s="16">
        <v>3</v>
      </c>
      <c r="I74" s="16">
        <v>0</v>
      </c>
      <c r="J74" s="16">
        <v>3</v>
      </c>
      <c r="K74" s="16">
        <v>0</v>
      </c>
      <c r="L74" s="16">
        <v>0</v>
      </c>
      <c r="M74" s="16">
        <v>0</v>
      </c>
      <c r="N74" s="16">
        <v>0</v>
      </c>
      <c r="O74" s="16"/>
      <c r="P74" s="31">
        <v>0.1</v>
      </c>
      <c r="Q74" s="16" t="s">
        <v>452</v>
      </c>
      <c r="R74" s="25"/>
      <c r="S74" s="25"/>
      <c r="T74" s="16" t="s">
        <v>439</v>
      </c>
      <c r="U74" s="16" t="s">
        <v>453</v>
      </c>
      <c r="V74" s="16"/>
      <c r="W74" s="18"/>
      <c r="X74" s="16" t="s">
        <v>286</v>
      </c>
      <c r="Y74" s="16" t="s">
        <v>442</v>
      </c>
      <c r="Z74" s="16" t="s">
        <v>454</v>
      </c>
      <c r="AA74" s="16"/>
      <c r="AB74" s="16"/>
      <c r="AC74" s="16"/>
      <c r="AD74" s="16"/>
      <c r="AE74" s="16"/>
      <c r="AF74" s="25" t="s">
        <v>455</v>
      </c>
      <c r="AG74" s="25" t="s">
        <v>39</v>
      </c>
      <c r="AH74" s="16"/>
      <c r="AI74" s="25"/>
      <c r="AJ74" s="16" t="s">
        <v>40</v>
      </c>
      <c r="AK74" s="16"/>
      <c r="AL74" s="16" t="s">
        <v>46</v>
      </c>
      <c r="AM74" s="16"/>
      <c r="AN74" s="16" t="s">
        <v>42</v>
      </c>
    </row>
    <row r="75" spans="1:40" s="8" customFormat="1" ht="16.899999999999999" hidden="1" customHeight="1">
      <c r="A75" s="29"/>
      <c r="B75" s="38"/>
      <c r="C75" s="16" t="s">
        <v>456</v>
      </c>
      <c r="D75" s="29">
        <v>7020</v>
      </c>
      <c r="E75" s="29" t="s">
        <v>51</v>
      </c>
      <c r="F75" s="29" t="s">
        <v>34</v>
      </c>
      <c r="G75" s="16">
        <v>0</v>
      </c>
      <c r="H75" s="16">
        <v>1</v>
      </c>
      <c r="I75" s="16">
        <v>0</v>
      </c>
      <c r="J75" s="16">
        <v>1</v>
      </c>
      <c r="K75" s="16">
        <v>0</v>
      </c>
      <c r="L75" s="16">
        <v>0</v>
      </c>
      <c r="M75" s="16">
        <v>0</v>
      </c>
      <c r="N75" s="16">
        <v>0</v>
      </c>
      <c r="O75" s="16"/>
      <c r="P75" s="16" t="s">
        <v>52</v>
      </c>
      <c r="Q75" s="16" t="s">
        <v>457</v>
      </c>
      <c r="R75" s="25" t="s">
        <v>458</v>
      </c>
      <c r="S75" s="25"/>
      <c r="T75" s="16"/>
      <c r="U75" s="16"/>
      <c r="V75" s="16"/>
      <c r="W75" s="18"/>
      <c r="X75" s="18" t="s">
        <v>340</v>
      </c>
      <c r="Y75" s="16"/>
      <c r="Z75" s="16" t="s">
        <v>459</v>
      </c>
      <c r="AA75" s="16"/>
      <c r="AB75" s="16"/>
      <c r="AC75" s="16"/>
      <c r="AD75" s="16"/>
      <c r="AE75" s="16"/>
      <c r="AF75" s="25" t="s">
        <v>460</v>
      </c>
      <c r="AG75" s="25" t="s">
        <v>320</v>
      </c>
      <c r="AH75" s="16"/>
      <c r="AI75" s="25"/>
      <c r="AJ75" s="16" t="s">
        <v>40</v>
      </c>
      <c r="AK75" s="16"/>
      <c r="AL75" s="16" t="s">
        <v>46</v>
      </c>
      <c r="AM75" s="16"/>
      <c r="AN75" s="16" t="s">
        <v>42</v>
      </c>
    </row>
    <row r="76" spans="1:40" s="8" customFormat="1" ht="16.899999999999999" hidden="1" customHeight="1">
      <c r="A76" s="29"/>
      <c r="B76" s="38"/>
      <c r="C76" s="16" t="s">
        <v>461</v>
      </c>
      <c r="D76" s="29">
        <v>7030</v>
      </c>
      <c r="E76" s="29" t="s">
        <v>462</v>
      </c>
      <c r="F76" s="29" t="s">
        <v>110</v>
      </c>
      <c r="G76" s="16">
        <v>0</v>
      </c>
      <c r="H76" s="16">
        <v>0</v>
      </c>
      <c r="I76" s="16">
        <v>0</v>
      </c>
      <c r="J76" s="16">
        <v>1</v>
      </c>
      <c r="K76" s="16">
        <v>0</v>
      </c>
      <c r="L76" s="16">
        <v>0</v>
      </c>
      <c r="M76" s="16">
        <v>0</v>
      </c>
      <c r="N76" s="16">
        <v>0</v>
      </c>
      <c r="O76" s="16"/>
      <c r="P76" s="16"/>
      <c r="Q76" s="16" t="s">
        <v>463</v>
      </c>
      <c r="R76" s="25" t="s">
        <v>458</v>
      </c>
      <c r="S76" s="25"/>
      <c r="T76" s="16"/>
      <c r="U76" s="16"/>
      <c r="V76" s="16"/>
      <c r="W76" s="18"/>
      <c r="X76" s="16"/>
      <c r="Y76" s="16"/>
      <c r="Z76" s="16"/>
      <c r="AA76" s="16"/>
      <c r="AB76" s="16"/>
      <c r="AC76" s="16"/>
      <c r="AD76" s="16"/>
      <c r="AE76" s="16"/>
      <c r="AF76" s="25" t="s">
        <v>297</v>
      </c>
      <c r="AG76" s="25" t="s">
        <v>39</v>
      </c>
      <c r="AH76" s="16"/>
      <c r="AI76" s="25"/>
      <c r="AJ76" s="16" t="s">
        <v>40</v>
      </c>
      <c r="AK76" s="16"/>
      <c r="AL76" s="16" t="s">
        <v>41</v>
      </c>
      <c r="AM76" s="16"/>
      <c r="AN76" s="16" t="s">
        <v>42</v>
      </c>
    </row>
    <row r="77" spans="1:40" s="8" customFormat="1" ht="16.899999999999999" hidden="1" customHeight="1">
      <c r="A77" s="29"/>
      <c r="B77" s="38"/>
      <c r="C77" s="16" t="s">
        <v>464</v>
      </c>
      <c r="D77" s="29">
        <v>7040</v>
      </c>
      <c r="E77" s="29" t="s">
        <v>121</v>
      </c>
      <c r="F77" s="29" t="s">
        <v>34</v>
      </c>
      <c r="G77" s="16">
        <v>0</v>
      </c>
      <c r="H77" s="16">
        <v>1</v>
      </c>
      <c r="I77" s="16">
        <v>0</v>
      </c>
      <c r="J77" s="16">
        <v>2</v>
      </c>
      <c r="K77" s="16">
        <v>0</v>
      </c>
      <c r="L77" s="16">
        <v>0</v>
      </c>
      <c r="M77" s="16">
        <v>0</v>
      </c>
      <c r="N77" s="16">
        <v>0</v>
      </c>
      <c r="O77" s="16"/>
      <c r="P77" s="16" t="s">
        <v>122</v>
      </c>
      <c r="Q77" s="16" t="s">
        <v>465</v>
      </c>
      <c r="R77" s="25" t="s">
        <v>466</v>
      </c>
      <c r="S77" s="25"/>
      <c r="T77" s="16"/>
      <c r="U77" s="16"/>
      <c r="V77" s="16"/>
      <c r="W77" s="18"/>
      <c r="X77" s="18" t="s">
        <v>37</v>
      </c>
      <c r="Y77" s="16"/>
      <c r="Z77" s="16" t="s">
        <v>467</v>
      </c>
      <c r="AA77" s="16"/>
      <c r="AB77" s="16"/>
      <c r="AC77" s="16"/>
      <c r="AD77" s="16"/>
      <c r="AE77" s="16"/>
      <c r="AF77" s="25" t="s">
        <v>38</v>
      </c>
      <c r="AG77" s="25" t="s">
        <v>39</v>
      </c>
      <c r="AH77" s="16"/>
      <c r="AI77" s="25"/>
      <c r="AJ77" s="16" t="s">
        <v>40</v>
      </c>
      <c r="AK77" s="16"/>
      <c r="AL77" s="16" t="s">
        <v>46</v>
      </c>
      <c r="AM77" s="16"/>
      <c r="AN77" s="16" t="s">
        <v>42</v>
      </c>
    </row>
    <row r="78" spans="1:40" s="8" customFormat="1" ht="16.899999999999999" hidden="1" customHeight="1">
      <c r="A78" s="29"/>
      <c r="B78" s="38"/>
      <c r="C78" s="16" t="s">
        <v>468</v>
      </c>
      <c r="D78" s="29">
        <v>7050</v>
      </c>
      <c r="E78" s="29" t="s">
        <v>51</v>
      </c>
      <c r="F78" s="29" t="s">
        <v>34</v>
      </c>
      <c r="G78" s="16">
        <v>0</v>
      </c>
      <c r="H78" s="16">
        <v>1</v>
      </c>
      <c r="I78" s="16">
        <v>0</v>
      </c>
      <c r="J78" s="16">
        <v>1</v>
      </c>
      <c r="K78" s="16">
        <v>0</v>
      </c>
      <c r="L78" s="16">
        <v>0</v>
      </c>
      <c r="M78" s="16">
        <v>0</v>
      </c>
      <c r="N78" s="16">
        <v>0</v>
      </c>
      <c r="O78" s="16"/>
      <c r="P78" s="16" t="s">
        <v>52</v>
      </c>
      <c r="Q78" s="16" t="s">
        <v>469</v>
      </c>
      <c r="R78" s="25" t="s">
        <v>470</v>
      </c>
      <c r="S78" s="25"/>
      <c r="T78" s="16"/>
      <c r="U78" s="16"/>
      <c r="V78" s="16"/>
      <c r="W78" s="18"/>
      <c r="X78" s="18" t="s">
        <v>340</v>
      </c>
      <c r="Y78" s="16"/>
      <c r="Z78" s="16" t="s">
        <v>332</v>
      </c>
      <c r="AA78" s="16"/>
      <c r="AB78" s="16"/>
      <c r="AC78" s="16"/>
      <c r="AD78" s="16"/>
      <c r="AE78" s="16"/>
      <c r="AF78" s="25" t="s">
        <v>38</v>
      </c>
      <c r="AG78" s="25" t="s">
        <v>39</v>
      </c>
      <c r="AH78" s="16"/>
      <c r="AI78" s="25"/>
      <c r="AJ78" s="16" t="s">
        <v>40</v>
      </c>
      <c r="AK78" s="16"/>
      <c r="AL78" s="16" t="s">
        <v>46</v>
      </c>
      <c r="AM78" s="16"/>
      <c r="AN78" s="16" t="s">
        <v>42</v>
      </c>
    </row>
    <row r="79" spans="1:40" s="8" customFormat="1" ht="16.899999999999999" hidden="1" customHeight="1">
      <c r="A79" s="29"/>
      <c r="B79" s="38"/>
      <c r="C79" s="16" t="s">
        <v>471</v>
      </c>
      <c r="D79" s="29">
        <v>7060</v>
      </c>
      <c r="E79" s="29" t="s">
        <v>51</v>
      </c>
      <c r="F79" s="29" t="s">
        <v>34</v>
      </c>
      <c r="G79" s="18">
        <v>1</v>
      </c>
      <c r="H79" s="16">
        <v>1</v>
      </c>
      <c r="I79" s="16">
        <v>0</v>
      </c>
      <c r="J79" s="16">
        <v>1</v>
      </c>
      <c r="K79" s="16">
        <v>0</v>
      </c>
      <c r="L79" s="16">
        <v>0</v>
      </c>
      <c r="M79" s="16">
        <v>0</v>
      </c>
      <c r="N79" s="16">
        <v>0</v>
      </c>
      <c r="O79" s="16"/>
      <c r="P79" s="16" t="s">
        <v>52</v>
      </c>
      <c r="Q79" s="16" t="s">
        <v>472</v>
      </c>
      <c r="R79" s="25" t="s">
        <v>470</v>
      </c>
      <c r="S79" s="25"/>
      <c r="T79" s="16"/>
      <c r="U79" s="16"/>
      <c r="V79" s="16"/>
      <c r="W79" s="18" t="s">
        <v>473</v>
      </c>
      <c r="X79" s="18" t="s">
        <v>37</v>
      </c>
      <c r="Y79" s="16"/>
      <c r="Z79" s="16"/>
      <c r="AA79" s="16"/>
      <c r="AB79" s="16"/>
      <c r="AC79" s="16"/>
      <c r="AD79" s="16"/>
      <c r="AE79" s="16"/>
      <c r="AF79" s="25" t="s">
        <v>38</v>
      </c>
      <c r="AG79" s="25" t="s">
        <v>39</v>
      </c>
      <c r="AH79" s="16"/>
      <c r="AI79" s="25"/>
      <c r="AJ79" s="16" t="s">
        <v>40</v>
      </c>
      <c r="AK79" s="16"/>
      <c r="AL79" s="16" t="s">
        <v>46</v>
      </c>
      <c r="AM79" s="16"/>
      <c r="AN79" s="16" t="s">
        <v>42</v>
      </c>
    </row>
    <row r="80" spans="1:40" s="8" customFormat="1" ht="16.899999999999999" hidden="1" customHeight="1">
      <c r="A80" s="29"/>
      <c r="B80" s="38"/>
      <c r="C80" s="16" t="s">
        <v>474</v>
      </c>
      <c r="D80" s="29">
        <v>7080</v>
      </c>
      <c r="E80" s="29" t="s">
        <v>48</v>
      </c>
      <c r="F80" s="29" t="s">
        <v>34</v>
      </c>
      <c r="G80" s="16">
        <v>0</v>
      </c>
      <c r="H80" s="16">
        <v>0</v>
      </c>
      <c r="I80" s="16">
        <v>0</v>
      </c>
      <c r="J80" s="16">
        <v>1</v>
      </c>
      <c r="K80" s="16">
        <v>0</v>
      </c>
      <c r="L80" s="16">
        <v>0</v>
      </c>
      <c r="M80" s="16">
        <v>0</v>
      </c>
      <c r="N80" s="16">
        <v>0</v>
      </c>
      <c r="O80" s="16"/>
      <c r="P80" s="16"/>
      <c r="Q80" s="16"/>
      <c r="R80" s="25"/>
      <c r="S80" s="25"/>
      <c r="T80" s="16"/>
      <c r="U80" s="16"/>
      <c r="V80" s="16"/>
      <c r="W80" s="18"/>
      <c r="X80" s="16"/>
      <c r="Y80" s="16"/>
      <c r="Z80" s="16"/>
      <c r="AA80" s="16"/>
      <c r="AB80" s="16"/>
      <c r="AC80" s="16"/>
      <c r="AD80" s="16"/>
      <c r="AE80" s="16"/>
      <c r="AF80" s="25" t="s">
        <v>38</v>
      </c>
      <c r="AG80" s="25" t="s">
        <v>39</v>
      </c>
      <c r="AH80" s="16"/>
      <c r="AI80" s="25"/>
      <c r="AJ80" s="16" t="s">
        <v>40</v>
      </c>
      <c r="AK80" s="16"/>
      <c r="AL80" s="16" t="s">
        <v>46</v>
      </c>
      <c r="AM80" s="16"/>
      <c r="AN80" s="16" t="s">
        <v>42</v>
      </c>
    </row>
    <row r="81" spans="1:40" s="8" customFormat="1" ht="16.899999999999999" hidden="1" customHeight="1">
      <c r="A81" s="29"/>
      <c r="B81" s="38"/>
      <c r="C81" s="16" t="s">
        <v>475</v>
      </c>
      <c r="D81" s="29">
        <v>7090</v>
      </c>
      <c r="E81" s="29" t="s">
        <v>51</v>
      </c>
      <c r="F81" s="29" t="s">
        <v>110</v>
      </c>
      <c r="G81" s="16">
        <v>0</v>
      </c>
      <c r="H81" s="16">
        <v>0</v>
      </c>
      <c r="I81" s="16">
        <v>0</v>
      </c>
      <c r="J81" s="16">
        <v>1</v>
      </c>
      <c r="K81" s="16">
        <v>0</v>
      </c>
      <c r="L81" s="16">
        <v>0</v>
      </c>
      <c r="M81" s="16">
        <v>0</v>
      </c>
      <c r="N81" s="16">
        <v>0</v>
      </c>
      <c r="O81" s="16"/>
      <c r="P81" s="16" t="s">
        <v>52</v>
      </c>
      <c r="Q81" s="16"/>
      <c r="R81" s="25"/>
      <c r="S81" s="25"/>
      <c r="T81" s="16"/>
      <c r="U81" s="16"/>
      <c r="V81" s="16"/>
      <c r="W81" s="18"/>
      <c r="X81" s="16"/>
      <c r="Y81" s="16"/>
      <c r="Z81" s="16"/>
      <c r="AA81" s="16"/>
      <c r="AB81" s="16"/>
      <c r="AC81" s="16"/>
      <c r="AD81" s="16"/>
      <c r="AE81" s="16"/>
      <c r="AF81" s="25" t="s">
        <v>38</v>
      </c>
      <c r="AG81" s="25" t="s">
        <v>39</v>
      </c>
      <c r="AH81" s="16"/>
      <c r="AI81" s="25"/>
      <c r="AJ81" s="16" t="s">
        <v>40</v>
      </c>
      <c r="AK81" s="16"/>
      <c r="AL81" s="16" t="s">
        <v>46</v>
      </c>
      <c r="AM81" s="16"/>
      <c r="AN81" s="16" t="s">
        <v>42</v>
      </c>
    </row>
    <row r="82" spans="1:40" s="8" customFormat="1" ht="16.899999999999999" hidden="1" customHeight="1">
      <c r="A82" s="29"/>
      <c r="B82" s="38"/>
      <c r="C82" s="16" t="s">
        <v>476</v>
      </c>
      <c r="D82" s="29">
        <v>7100</v>
      </c>
      <c r="E82" s="29" t="s">
        <v>51</v>
      </c>
      <c r="F82" s="29" t="s">
        <v>34</v>
      </c>
      <c r="G82" s="16">
        <v>0</v>
      </c>
      <c r="H82" s="16">
        <v>1</v>
      </c>
      <c r="I82" s="16">
        <v>0</v>
      </c>
      <c r="J82" s="16">
        <v>1</v>
      </c>
      <c r="K82" s="16">
        <v>0</v>
      </c>
      <c r="L82" s="16">
        <v>0</v>
      </c>
      <c r="M82" s="16">
        <v>0</v>
      </c>
      <c r="N82" s="16">
        <v>0</v>
      </c>
      <c r="O82" s="16"/>
      <c r="P82" s="16" t="s">
        <v>52</v>
      </c>
      <c r="Q82" s="16" t="s">
        <v>477</v>
      </c>
      <c r="R82" s="25" t="s">
        <v>470</v>
      </c>
      <c r="S82" s="25"/>
      <c r="T82" s="16"/>
      <c r="U82" s="16"/>
      <c r="V82" s="16"/>
      <c r="W82" s="18"/>
      <c r="X82" s="18" t="s">
        <v>37</v>
      </c>
      <c r="Y82" s="16"/>
      <c r="Z82" s="16" t="s">
        <v>478</v>
      </c>
      <c r="AA82" s="16"/>
      <c r="AB82" s="16"/>
      <c r="AC82" s="16"/>
      <c r="AD82" s="16"/>
      <c r="AE82" s="16"/>
      <c r="AF82" s="25" t="s">
        <v>479</v>
      </c>
      <c r="AG82" s="25" t="s">
        <v>39</v>
      </c>
      <c r="AH82" s="16"/>
      <c r="AI82" s="25"/>
      <c r="AJ82" s="16" t="s">
        <v>40</v>
      </c>
      <c r="AK82" s="16"/>
      <c r="AL82" s="16" t="s">
        <v>46</v>
      </c>
      <c r="AM82" s="16"/>
      <c r="AN82" s="16" t="s">
        <v>42</v>
      </c>
    </row>
    <row r="83" spans="1:40" s="8" customFormat="1" ht="16.899999999999999" hidden="1" customHeight="1">
      <c r="A83" s="29"/>
      <c r="B83" s="38"/>
      <c r="C83" s="16" t="s">
        <v>480</v>
      </c>
      <c r="D83" s="29">
        <v>7110</v>
      </c>
      <c r="E83" s="29" t="s">
        <v>51</v>
      </c>
      <c r="F83" s="29" t="s">
        <v>34</v>
      </c>
      <c r="G83" s="16">
        <v>0</v>
      </c>
      <c r="H83" s="16">
        <v>0</v>
      </c>
      <c r="I83" s="16">
        <v>0</v>
      </c>
      <c r="J83" s="16">
        <v>1</v>
      </c>
      <c r="K83" s="16">
        <v>0</v>
      </c>
      <c r="L83" s="16">
        <v>0</v>
      </c>
      <c r="M83" s="16">
        <v>0</v>
      </c>
      <c r="N83" s="16">
        <v>0</v>
      </c>
      <c r="O83" s="16"/>
      <c r="P83" s="16" t="s">
        <v>52</v>
      </c>
      <c r="Q83" s="16"/>
      <c r="R83" s="25"/>
      <c r="S83" s="25"/>
      <c r="T83" s="16"/>
      <c r="U83" s="16"/>
      <c r="V83" s="16"/>
      <c r="W83" s="18"/>
      <c r="X83" s="16"/>
      <c r="Y83" s="16"/>
      <c r="Z83" s="16"/>
      <c r="AA83" s="16"/>
      <c r="AB83" s="16"/>
      <c r="AC83" s="16"/>
      <c r="AD83" s="16"/>
      <c r="AE83" s="16"/>
      <c r="AF83" s="25" t="s">
        <v>38</v>
      </c>
      <c r="AG83" s="25" t="s">
        <v>39</v>
      </c>
      <c r="AH83" s="16"/>
      <c r="AI83" s="25"/>
      <c r="AJ83" s="16" t="s">
        <v>40</v>
      </c>
      <c r="AK83" s="16"/>
      <c r="AL83" s="16" t="s">
        <v>46</v>
      </c>
      <c r="AM83" s="16"/>
      <c r="AN83" s="16" t="s">
        <v>42</v>
      </c>
    </row>
    <row r="84" spans="1:40" s="8" customFormat="1" ht="16.899999999999999" hidden="1" customHeight="1">
      <c r="A84" s="29"/>
      <c r="B84" s="38"/>
      <c r="C84" s="16" t="s">
        <v>481</v>
      </c>
      <c r="D84" s="29">
        <v>8010</v>
      </c>
      <c r="E84" s="29" t="s">
        <v>61</v>
      </c>
      <c r="F84" s="29" t="s">
        <v>34</v>
      </c>
      <c r="G84" s="16">
        <v>0</v>
      </c>
      <c r="H84" s="16">
        <v>1</v>
      </c>
      <c r="I84" s="16">
        <v>0</v>
      </c>
      <c r="J84" s="16">
        <v>1</v>
      </c>
      <c r="K84" s="16">
        <v>0</v>
      </c>
      <c r="L84" s="16">
        <v>0</v>
      </c>
      <c r="M84" s="16">
        <v>0</v>
      </c>
      <c r="N84" s="16">
        <v>0</v>
      </c>
      <c r="O84" s="16" t="s">
        <v>482</v>
      </c>
      <c r="P84" s="16"/>
      <c r="Q84" s="16" t="s">
        <v>483</v>
      </c>
      <c r="R84" s="25" t="s">
        <v>484</v>
      </c>
      <c r="S84" s="25"/>
      <c r="T84" s="16"/>
      <c r="U84" s="16" t="s">
        <v>485</v>
      </c>
      <c r="V84" s="16"/>
      <c r="W84" s="18" t="s">
        <v>486</v>
      </c>
      <c r="X84" s="18" t="s">
        <v>340</v>
      </c>
      <c r="Y84" s="16" t="s">
        <v>487</v>
      </c>
      <c r="Z84" s="16" t="s">
        <v>488</v>
      </c>
      <c r="AA84" s="16"/>
      <c r="AB84" s="16"/>
      <c r="AC84" s="16"/>
      <c r="AD84" s="16"/>
      <c r="AE84" s="16"/>
      <c r="AF84" s="25" t="s">
        <v>38</v>
      </c>
      <c r="AG84" s="25" t="s">
        <v>39</v>
      </c>
      <c r="AH84" s="16"/>
      <c r="AI84" s="25"/>
      <c r="AJ84" s="16" t="s">
        <v>273</v>
      </c>
      <c r="AK84" s="16"/>
      <c r="AL84" s="16" t="s">
        <v>233</v>
      </c>
      <c r="AM84" s="16"/>
      <c r="AN84" s="16" t="s">
        <v>274</v>
      </c>
    </row>
    <row r="85" spans="1:40" s="8" customFormat="1" ht="16.899999999999999" hidden="1" customHeight="1">
      <c r="A85" s="29"/>
      <c r="B85" s="38"/>
      <c r="C85" s="16" t="s">
        <v>489</v>
      </c>
      <c r="D85" s="29">
        <v>8020</v>
      </c>
      <c r="E85" s="29" t="s">
        <v>61</v>
      </c>
      <c r="F85" s="29" t="s">
        <v>34</v>
      </c>
      <c r="G85" s="16">
        <v>2</v>
      </c>
      <c r="H85" s="16">
        <v>1</v>
      </c>
      <c r="I85" s="16">
        <v>0</v>
      </c>
      <c r="J85" s="16">
        <v>1</v>
      </c>
      <c r="K85" s="16">
        <v>0</v>
      </c>
      <c r="L85" s="16">
        <v>0</v>
      </c>
      <c r="M85" s="16">
        <v>0</v>
      </c>
      <c r="N85" s="16">
        <v>0</v>
      </c>
      <c r="O85" s="16"/>
      <c r="P85" s="18" t="s">
        <v>63</v>
      </c>
      <c r="Q85" s="16" t="s">
        <v>490</v>
      </c>
      <c r="R85" s="25" t="s">
        <v>491</v>
      </c>
      <c r="S85" s="25"/>
      <c r="T85" s="16"/>
      <c r="U85" s="16"/>
      <c r="V85" s="16"/>
      <c r="W85" s="18" t="s">
        <v>492</v>
      </c>
      <c r="X85" s="18" t="s">
        <v>340</v>
      </c>
      <c r="Y85" s="16"/>
      <c r="Z85" s="16" t="s">
        <v>493</v>
      </c>
      <c r="AA85" s="16"/>
      <c r="AB85" s="16"/>
      <c r="AC85" s="16"/>
      <c r="AD85" s="16"/>
      <c r="AE85" s="16"/>
      <c r="AF85" s="25" t="s">
        <v>38</v>
      </c>
      <c r="AG85" s="25" t="s">
        <v>39</v>
      </c>
      <c r="AH85" s="16"/>
      <c r="AI85" s="25"/>
      <c r="AJ85" s="16" t="s">
        <v>40</v>
      </c>
      <c r="AK85" s="16"/>
      <c r="AL85" s="16" t="s">
        <v>46</v>
      </c>
      <c r="AM85" s="16"/>
      <c r="AN85" s="16" t="s">
        <v>42</v>
      </c>
    </row>
    <row r="86" spans="1:40" s="8" customFormat="1" ht="16.899999999999999" hidden="1" customHeight="1">
      <c r="A86" s="29"/>
      <c r="B86" s="38"/>
      <c r="C86" s="16" t="s">
        <v>494</v>
      </c>
      <c r="D86" s="29">
        <v>8030</v>
      </c>
      <c r="E86" s="29" t="s">
        <v>98</v>
      </c>
      <c r="F86" s="29" t="s">
        <v>34</v>
      </c>
      <c r="G86" s="18">
        <v>3</v>
      </c>
      <c r="H86" s="16">
        <v>1</v>
      </c>
      <c r="I86" s="16">
        <v>0</v>
      </c>
      <c r="J86" s="16">
        <v>1</v>
      </c>
      <c r="K86" s="16">
        <v>0</v>
      </c>
      <c r="L86" s="16">
        <v>0</v>
      </c>
      <c r="M86" s="16">
        <v>0</v>
      </c>
      <c r="N86" s="16">
        <v>0</v>
      </c>
      <c r="O86" s="16" t="s">
        <v>495</v>
      </c>
      <c r="P86" s="16"/>
      <c r="Q86" s="16" t="s">
        <v>496</v>
      </c>
      <c r="R86" s="25" t="s">
        <v>497</v>
      </c>
      <c r="S86" s="25"/>
      <c r="T86" s="16"/>
      <c r="U86" s="16" t="s">
        <v>485</v>
      </c>
      <c r="V86" s="16"/>
      <c r="W86" s="18" t="s">
        <v>498</v>
      </c>
      <c r="X86" s="16" t="s">
        <v>499</v>
      </c>
      <c r="Y86" s="16" t="s">
        <v>487</v>
      </c>
      <c r="Z86" s="16" t="s">
        <v>500</v>
      </c>
      <c r="AA86" s="16"/>
      <c r="AB86" s="16"/>
      <c r="AC86" s="16"/>
      <c r="AD86" s="16"/>
      <c r="AE86" s="16"/>
      <c r="AF86" s="25" t="s">
        <v>501</v>
      </c>
      <c r="AG86" s="25" t="s">
        <v>39</v>
      </c>
      <c r="AH86" s="16"/>
      <c r="AI86" s="25"/>
      <c r="AJ86" s="16" t="s">
        <v>273</v>
      </c>
      <c r="AK86" s="16"/>
      <c r="AL86" s="16" t="s">
        <v>41</v>
      </c>
      <c r="AM86" s="16"/>
      <c r="AN86" s="16" t="s">
        <v>274</v>
      </c>
    </row>
    <row r="87" spans="1:40" s="8" customFormat="1" ht="16.899999999999999" hidden="1" customHeight="1">
      <c r="A87" s="29"/>
      <c r="B87" s="38"/>
      <c r="C87" s="16" t="s">
        <v>502</v>
      </c>
      <c r="D87" s="29">
        <v>8040</v>
      </c>
      <c r="E87" s="29" t="s">
        <v>61</v>
      </c>
      <c r="F87" s="29" t="s">
        <v>34</v>
      </c>
      <c r="G87" s="18">
        <v>3</v>
      </c>
      <c r="H87" s="16">
        <v>1</v>
      </c>
      <c r="I87" s="16">
        <v>0</v>
      </c>
      <c r="J87" s="16">
        <v>2</v>
      </c>
      <c r="K87" s="16">
        <v>0</v>
      </c>
      <c r="L87" s="16">
        <v>0</v>
      </c>
      <c r="M87" s="16">
        <v>0</v>
      </c>
      <c r="N87" s="16">
        <v>0</v>
      </c>
      <c r="O87" s="16" t="s">
        <v>503</v>
      </c>
      <c r="P87" s="16"/>
      <c r="Q87" s="16" t="s">
        <v>504</v>
      </c>
      <c r="R87" s="25" t="s">
        <v>505</v>
      </c>
      <c r="S87" s="25"/>
      <c r="T87" s="16"/>
      <c r="U87" s="16" t="s">
        <v>506</v>
      </c>
      <c r="V87" s="16"/>
      <c r="W87" s="18" t="s">
        <v>507</v>
      </c>
      <c r="X87" s="16" t="s">
        <v>499</v>
      </c>
      <c r="Y87" s="16" t="s">
        <v>487</v>
      </c>
      <c r="Z87" s="16" t="s">
        <v>508</v>
      </c>
      <c r="AA87" s="16"/>
      <c r="AB87" s="16"/>
      <c r="AC87" s="16"/>
      <c r="AD87" s="16"/>
      <c r="AE87" s="16"/>
      <c r="AF87" s="25" t="s">
        <v>501</v>
      </c>
      <c r="AG87" s="25" t="s">
        <v>39</v>
      </c>
      <c r="AH87" s="16"/>
      <c r="AI87" s="25"/>
      <c r="AJ87" s="16" t="s">
        <v>273</v>
      </c>
      <c r="AK87" s="16"/>
      <c r="AL87" s="16" t="s">
        <v>233</v>
      </c>
      <c r="AM87" s="16"/>
      <c r="AN87" s="16" t="s">
        <v>274</v>
      </c>
    </row>
    <row r="88" spans="1:40" s="8" customFormat="1" ht="16.899999999999999" hidden="1" customHeight="1">
      <c r="A88" s="29"/>
      <c r="B88" s="38"/>
      <c r="C88" s="16" t="s">
        <v>509</v>
      </c>
      <c r="D88" s="29">
        <v>8050</v>
      </c>
      <c r="E88" s="29" t="s">
        <v>121</v>
      </c>
      <c r="F88" s="29" t="s">
        <v>34</v>
      </c>
      <c r="G88" s="18">
        <v>1</v>
      </c>
      <c r="H88" s="16">
        <v>1</v>
      </c>
      <c r="I88" s="16">
        <v>0</v>
      </c>
      <c r="J88" s="16">
        <v>1</v>
      </c>
      <c r="K88" s="16">
        <v>0</v>
      </c>
      <c r="L88" s="16">
        <v>0</v>
      </c>
      <c r="M88" s="16">
        <v>0</v>
      </c>
      <c r="N88" s="16">
        <v>0</v>
      </c>
      <c r="O88" s="16" t="s">
        <v>510</v>
      </c>
      <c r="P88" s="16"/>
      <c r="Q88" s="16" t="s">
        <v>511</v>
      </c>
      <c r="R88" s="25" t="s">
        <v>512</v>
      </c>
      <c r="S88" s="25"/>
      <c r="T88" s="16"/>
      <c r="U88" s="16" t="s">
        <v>485</v>
      </c>
      <c r="V88" s="16"/>
      <c r="W88" s="18" t="s">
        <v>513</v>
      </c>
      <c r="X88" s="16" t="s">
        <v>514</v>
      </c>
      <c r="Y88" s="16" t="s">
        <v>487</v>
      </c>
      <c r="Z88" s="16" t="s">
        <v>515</v>
      </c>
      <c r="AA88" s="16"/>
      <c r="AB88" s="16"/>
      <c r="AC88" s="16"/>
      <c r="AD88" s="16"/>
      <c r="AE88" s="16"/>
      <c r="AF88" s="25" t="s">
        <v>38</v>
      </c>
      <c r="AG88" s="25" t="s">
        <v>39</v>
      </c>
      <c r="AH88" s="16"/>
      <c r="AI88" s="25"/>
      <c r="AJ88" s="16" t="s">
        <v>273</v>
      </c>
      <c r="AK88" s="16"/>
      <c r="AL88" s="16" t="s">
        <v>233</v>
      </c>
      <c r="AM88" s="16"/>
      <c r="AN88" s="16" t="s">
        <v>274</v>
      </c>
    </row>
    <row r="89" spans="1:40" s="8" customFormat="1" ht="16.899999999999999" hidden="1" customHeight="1">
      <c r="A89" s="29"/>
      <c r="B89" s="38"/>
      <c r="C89" s="16" t="s">
        <v>516</v>
      </c>
      <c r="D89" s="29">
        <v>8060</v>
      </c>
      <c r="E89" s="29" t="s">
        <v>51</v>
      </c>
      <c r="F89" s="29" t="s">
        <v>34</v>
      </c>
      <c r="G89" s="16">
        <v>2</v>
      </c>
      <c r="H89" s="16">
        <v>1</v>
      </c>
      <c r="I89" s="16">
        <v>0</v>
      </c>
      <c r="J89" s="16">
        <v>1</v>
      </c>
      <c r="K89" s="16">
        <v>0</v>
      </c>
      <c r="L89" s="16">
        <v>0</v>
      </c>
      <c r="M89" s="16">
        <v>0</v>
      </c>
      <c r="N89" s="16">
        <v>0</v>
      </c>
      <c r="O89" s="16" t="s">
        <v>517</v>
      </c>
      <c r="P89" s="16" t="s">
        <v>52</v>
      </c>
      <c r="Q89" s="17" t="s">
        <v>518</v>
      </c>
      <c r="R89" s="25" t="s">
        <v>519</v>
      </c>
      <c r="S89" s="25"/>
      <c r="T89" s="16"/>
      <c r="U89" s="16" t="s">
        <v>520</v>
      </c>
      <c r="V89" s="16"/>
      <c r="W89" s="18" t="s">
        <v>521</v>
      </c>
      <c r="X89" s="16" t="s">
        <v>514</v>
      </c>
      <c r="Y89" s="16" t="s">
        <v>487</v>
      </c>
      <c r="Z89" s="16" t="s">
        <v>522</v>
      </c>
      <c r="AA89" s="16"/>
      <c r="AB89" s="16"/>
      <c r="AC89" s="16"/>
      <c r="AD89" s="16"/>
      <c r="AE89" s="16"/>
      <c r="AF89" s="25" t="s">
        <v>38</v>
      </c>
      <c r="AG89" s="25" t="s">
        <v>39</v>
      </c>
      <c r="AH89" s="16"/>
      <c r="AI89" s="25"/>
      <c r="AJ89" s="16" t="s">
        <v>273</v>
      </c>
      <c r="AK89" s="16"/>
      <c r="AL89" s="16" t="s">
        <v>46</v>
      </c>
      <c r="AM89" s="16"/>
      <c r="AN89" s="16" t="s">
        <v>274</v>
      </c>
    </row>
    <row r="90" spans="1:40" s="8" customFormat="1" ht="16.899999999999999" hidden="1" customHeight="1">
      <c r="A90" s="29"/>
      <c r="B90" s="38"/>
      <c r="C90" s="16" t="s">
        <v>523</v>
      </c>
      <c r="D90" s="29">
        <v>8080</v>
      </c>
      <c r="E90" s="29" t="s">
        <v>98</v>
      </c>
      <c r="F90" s="29" t="s">
        <v>34</v>
      </c>
      <c r="G90" s="16">
        <v>2</v>
      </c>
      <c r="H90" s="16">
        <v>1</v>
      </c>
      <c r="I90" s="16">
        <v>0</v>
      </c>
      <c r="J90" s="16">
        <v>2</v>
      </c>
      <c r="K90" s="16">
        <v>0</v>
      </c>
      <c r="L90" s="16">
        <v>0</v>
      </c>
      <c r="M90" s="16">
        <v>0</v>
      </c>
      <c r="N90" s="16">
        <v>0</v>
      </c>
      <c r="O90" s="16" t="s">
        <v>524</v>
      </c>
      <c r="P90" s="16"/>
      <c r="Q90" s="16" t="s">
        <v>525</v>
      </c>
      <c r="R90" s="25" t="s">
        <v>526</v>
      </c>
      <c r="S90" s="25"/>
      <c r="T90" s="16"/>
      <c r="U90" s="16" t="s">
        <v>527</v>
      </c>
      <c r="V90" s="16"/>
      <c r="W90" s="18" t="s">
        <v>528</v>
      </c>
      <c r="X90" s="16" t="s">
        <v>514</v>
      </c>
      <c r="Y90" s="16" t="s">
        <v>487</v>
      </c>
      <c r="Z90" s="16" t="s">
        <v>529</v>
      </c>
      <c r="AA90" s="16"/>
      <c r="AB90" s="16"/>
      <c r="AC90" s="16"/>
      <c r="AD90" s="16"/>
      <c r="AE90" s="16"/>
      <c r="AF90" s="25" t="s">
        <v>38</v>
      </c>
      <c r="AG90" s="25" t="s">
        <v>39</v>
      </c>
      <c r="AH90" s="16"/>
      <c r="AI90" s="25"/>
      <c r="AJ90" s="16" t="s">
        <v>273</v>
      </c>
      <c r="AK90" s="16"/>
      <c r="AL90" s="16" t="s">
        <v>41</v>
      </c>
      <c r="AM90" s="16"/>
      <c r="AN90" s="16" t="s">
        <v>274</v>
      </c>
    </row>
    <row r="91" spans="1:40" s="8" customFormat="1" ht="16.899999999999999" hidden="1" customHeight="1">
      <c r="A91" s="29"/>
      <c r="B91" s="38"/>
      <c r="C91" s="16" t="s">
        <v>530</v>
      </c>
      <c r="D91" s="29">
        <v>8090</v>
      </c>
      <c r="E91" s="29" t="s">
        <v>98</v>
      </c>
      <c r="F91" s="29" t="s">
        <v>34</v>
      </c>
      <c r="G91" s="18">
        <v>3</v>
      </c>
      <c r="H91" s="16">
        <v>1</v>
      </c>
      <c r="I91" s="16">
        <v>0</v>
      </c>
      <c r="J91" s="16">
        <v>2</v>
      </c>
      <c r="K91" s="16">
        <v>0</v>
      </c>
      <c r="L91" s="16">
        <v>0</v>
      </c>
      <c r="M91" s="16">
        <v>0</v>
      </c>
      <c r="N91" s="16">
        <v>0</v>
      </c>
      <c r="O91" s="16" t="s">
        <v>531</v>
      </c>
      <c r="P91" s="16"/>
      <c r="Q91" s="16" t="s">
        <v>532</v>
      </c>
      <c r="R91" s="25" t="s">
        <v>533</v>
      </c>
      <c r="S91" s="25"/>
      <c r="T91" s="16"/>
      <c r="U91" s="16" t="s">
        <v>485</v>
      </c>
      <c r="V91" s="16"/>
      <c r="W91" s="18" t="s">
        <v>534</v>
      </c>
      <c r="X91" s="18" t="s">
        <v>37</v>
      </c>
      <c r="Y91" s="16" t="s">
        <v>487</v>
      </c>
      <c r="Z91" s="16" t="s">
        <v>535</v>
      </c>
      <c r="AA91" s="16"/>
      <c r="AB91" s="16"/>
      <c r="AC91" s="16"/>
      <c r="AD91" s="16"/>
      <c r="AE91" s="16"/>
      <c r="AF91" s="25" t="s">
        <v>38</v>
      </c>
      <c r="AG91" s="25" t="s">
        <v>39</v>
      </c>
      <c r="AH91" s="16"/>
      <c r="AI91" s="25"/>
      <c r="AJ91" s="16" t="s">
        <v>273</v>
      </c>
      <c r="AK91" s="16"/>
      <c r="AL91" s="16" t="s">
        <v>41</v>
      </c>
      <c r="AM91" s="16"/>
      <c r="AN91" s="16" t="s">
        <v>274</v>
      </c>
    </row>
    <row r="92" spans="1:40" s="8" customFormat="1" ht="16.899999999999999" hidden="1" customHeight="1">
      <c r="A92" s="29"/>
      <c r="B92" s="38"/>
      <c r="C92" s="16" t="s">
        <v>536</v>
      </c>
      <c r="D92" s="29">
        <v>8110</v>
      </c>
      <c r="E92" s="29" t="s">
        <v>121</v>
      </c>
      <c r="F92" s="29" t="s">
        <v>34</v>
      </c>
      <c r="G92" s="16">
        <v>0</v>
      </c>
      <c r="H92" s="16">
        <v>1</v>
      </c>
      <c r="I92" s="16">
        <v>0</v>
      </c>
      <c r="J92" s="16">
        <v>3</v>
      </c>
      <c r="K92" s="16">
        <v>0</v>
      </c>
      <c r="L92" s="16">
        <v>0</v>
      </c>
      <c r="M92" s="16">
        <v>0</v>
      </c>
      <c r="N92" s="16">
        <v>0</v>
      </c>
      <c r="O92" s="16"/>
      <c r="P92" s="16" t="s">
        <v>122</v>
      </c>
      <c r="Q92" s="16" t="s">
        <v>537</v>
      </c>
      <c r="R92" s="25" t="s">
        <v>533</v>
      </c>
      <c r="S92" s="25"/>
      <c r="T92" s="16"/>
      <c r="U92" s="16"/>
      <c r="V92" s="16"/>
      <c r="W92" s="18"/>
      <c r="X92" s="16" t="s">
        <v>153</v>
      </c>
      <c r="Y92" s="16"/>
      <c r="Z92" s="16" t="s">
        <v>538</v>
      </c>
      <c r="AA92" s="16"/>
      <c r="AB92" s="16"/>
      <c r="AC92" s="16"/>
      <c r="AD92" s="16"/>
      <c r="AE92" s="16"/>
      <c r="AF92" s="25" t="s">
        <v>38</v>
      </c>
      <c r="AG92" s="25" t="s">
        <v>39</v>
      </c>
      <c r="AH92" s="16"/>
      <c r="AI92" s="25"/>
      <c r="AJ92" s="16" t="s">
        <v>40</v>
      </c>
      <c r="AK92" s="16"/>
      <c r="AL92" s="16" t="s">
        <v>46</v>
      </c>
      <c r="AM92" s="16"/>
      <c r="AN92" s="16" t="s">
        <v>42</v>
      </c>
    </row>
    <row r="93" spans="1:40" s="8" customFormat="1" ht="16.899999999999999" hidden="1" customHeight="1">
      <c r="A93" s="29"/>
      <c r="B93" s="38"/>
      <c r="C93" s="16" t="s">
        <v>539</v>
      </c>
      <c r="D93" s="29">
        <v>9010</v>
      </c>
      <c r="E93" s="29" t="s">
        <v>98</v>
      </c>
      <c r="F93" s="29" t="s">
        <v>34</v>
      </c>
      <c r="G93" s="16">
        <v>0</v>
      </c>
      <c r="H93" s="16">
        <v>1</v>
      </c>
      <c r="I93" s="16">
        <v>0</v>
      </c>
      <c r="J93" s="16">
        <v>3</v>
      </c>
      <c r="K93" s="16">
        <v>0</v>
      </c>
      <c r="L93" s="16">
        <v>0</v>
      </c>
      <c r="M93" s="16">
        <v>0</v>
      </c>
      <c r="N93" s="16">
        <v>0</v>
      </c>
      <c r="O93" s="16"/>
      <c r="P93" s="18" t="s">
        <v>99</v>
      </c>
      <c r="Q93" s="16" t="s">
        <v>540</v>
      </c>
      <c r="R93" s="25" t="s">
        <v>533</v>
      </c>
      <c r="S93" s="25"/>
      <c r="T93" s="16"/>
      <c r="U93" s="16"/>
      <c r="V93" s="16"/>
      <c r="W93" s="18"/>
      <c r="X93" s="18" t="s">
        <v>37</v>
      </c>
      <c r="Y93" s="16"/>
      <c r="Z93" s="16" t="s">
        <v>140</v>
      </c>
      <c r="AA93" s="16"/>
      <c r="AB93" s="16"/>
      <c r="AC93" s="16"/>
      <c r="AD93" s="16"/>
      <c r="AE93" s="16"/>
      <c r="AF93" s="25" t="s">
        <v>38</v>
      </c>
      <c r="AG93" s="25" t="s">
        <v>39</v>
      </c>
      <c r="AH93" s="16"/>
      <c r="AI93" s="25"/>
      <c r="AJ93" s="16" t="s">
        <v>40</v>
      </c>
      <c r="AK93" s="16"/>
      <c r="AL93" s="16" t="s">
        <v>46</v>
      </c>
      <c r="AM93" s="16"/>
      <c r="AN93" s="16" t="s">
        <v>42</v>
      </c>
    </row>
    <row r="94" spans="1:40" s="5" customFormat="1" ht="16.899999999999999" hidden="1" customHeight="1">
      <c r="A94" s="29"/>
      <c r="B94" s="38"/>
      <c r="C94" s="16" t="s">
        <v>541</v>
      </c>
      <c r="D94" s="29">
        <v>9020</v>
      </c>
      <c r="E94" s="29" t="s">
        <v>33</v>
      </c>
      <c r="F94" s="29" t="s">
        <v>34</v>
      </c>
      <c r="G94" s="16">
        <v>0</v>
      </c>
      <c r="H94" s="16">
        <v>3</v>
      </c>
      <c r="I94" s="16">
        <v>0</v>
      </c>
      <c r="J94" s="16">
        <v>3</v>
      </c>
      <c r="K94" s="16">
        <v>0</v>
      </c>
      <c r="L94" s="16">
        <v>0</v>
      </c>
      <c r="M94" s="16">
        <v>0</v>
      </c>
      <c r="N94" s="16">
        <v>0</v>
      </c>
      <c r="O94" s="16"/>
      <c r="P94" s="16" t="s">
        <v>35</v>
      </c>
      <c r="Q94" s="16" t="s">
        <v>542</v>
      </c>
      <c r="R94" s="25" t="s">
        <v>533</v>
      </c>
      <c r="S94" s="25"/>
      <c r="T94" s="16"/>
      <c r="U94" s="16"/>
      <c r="V94" s="16"/>
      <c r="W94" s="18"/>
      <c r="X94" s="16" t="s">
        <v>286</v>
      </c>
      <c r="Y94" s="16"/>
      <c r="Z94" s="16"/>
      <c r="AA94" s="16"/>
      <c r="AB94" s="16"/>
      <c r="AC94" s="16"/>
      <c r="AD94" s="16"/>
      <c r="AE94" s="16"/>
      <c r="AF94" s="25" t="s">
        <v>38</v>
      </c>
      <c r="AG94" s="25" t="s">
        <v>39</v>
      </c>
      <c r="AH94" s="16"/>
      <c r="AI94" s="25"/>
      <c r="AJ94" s="16" t="s">
        <v>40</v>
      </c>
      <c r="AK94" s="16"/>
      <c r="AL94" s="16" t="s">
        <v>41</v>
      </c>
      <c r="AM94" s="16"/>
      <c r="AN94" s="16" t="s">
        <v>42</v>
      </c>
    </row>
    <row r="95" spans="1:40" s="5" customFormat="1" ht="16.899999999999999" hidden="1" customHeight="1">
      <c r="A95" s="29"/>
      <c r="B95" s="38"/>
      <c r="C95" s="16" t="s">
        <v>543</v>
      </c>
      <c r="D95" s="29">
        <v>9030</v>
      </c>
      <c r="E95" s="29" t="s">
        <v>33</v>
      </c>
      <c r="F95" s="29" t="s">
        <v>34</v>
      </c>
      <c r="G95" s="16">
        <v>0</v>
      </c>
      <c r="H95" s="16">
        <v>1</v>
      </c>
      <c r="I95" s="16">
        <v>0</v>
      </c>
      <c r="J95" s="16">
        <v>0</v>
      </c>
      <c r="K95" s="16">
        <v>0</v>
      </c>
      <c r="L95" s="16">
        <v>0</v>
      </c>
      <c r="M95" s="16">
        <v>0</v>
      </c>
      <c r="N95" s="16">
        <v>0</v>
      </c>
      <c r="O95" s="16"/>
      <c r="P95" s="16" t="s">
        <v>35</v>
      </c>
      <c r="Q95" s="16" t="s">
        <v>544</v>
      </c>
      <c r="R95" s="25" t="s">
        <v>533</v>
      </c>
      <c r="S95" s="25"/>
      <c r="T95" s="16"/>
      <c r="U95" s="16"/>
      <c r="V95" s="16"/>
      <c r="W95" s="18"/>
      <c r="X95" s="18" t="s">
        <v>37</v>
      </c>
      <c r="Y95" s="16"/>
      <c r="Z95" s="16"/>
      <c r="AA95" s="16"/>
      <c r="AB95" s="16"/>
      <c r="AC95" s="16"/>
      <c r="AD95" s="16"/>
      <c r="AE95" s="16"/>
      <c r="AF95" s="25" t="s">
        <v>38</v>
      </c>
      <c r="AG95" s="25" t="s">
        <v>39</v>
      </c>
      <c r="AH95" s="16"/>
      <c r="AI95" s="25"/>
      <c r="AJ95" s="16" t="s">
        <v>40</v>
      </c>
      <c r="AK95" s="16"/>
      <c r="AL95" s="16" t="s">
        <v>41</v>
      </c>
      <c r="AM95" s="16"/>
      <c r="AN95" s="16" t="s">
        <v>42</v>
      </c>
    </row>
    <row r="96" spans="1:40" s="8" customFormat="1" ht="16.899999999999999" hidden="1" customHeight="1">
      <c r="A96" s="29"/>
      <c r="B96" s="38"/>
      <c r="C96" s="16" t="s">
        <v>545</v>
      </c>
      <c r="D96" s="29">
        <v>9040</v>
      </c>
      <c r="E96" s="29" t="s">
        <v>33</v>
      </c>
      <c r="F96" s="29" t="s">
        <v>34</v>
      </c>
      <c r="G96" s="16">
        <v>0</v>
      </c>
      <c r="H96" s="16">
        <v>1</v>
      </c>
      <c r="I96" s="16">
        <v>0</v>
      </c>
      <c r="J96" s="16">
        <v>0</v>
      </c>
      <c r="K96" s="16">
        <v>0</v>
      </c>
      <c r="L96" s="16">
        <v>0</v>
      </c>
      <c r="M96" s="16">
        <v>0</v>
      </c>
      <c r="N96" s="16">
        <v>0</v>
      </c>
      <c r="O96" s="16"/>
      <c r="P96" s="16" t="s">
        <v>35</v>
      </c>
      <c r="Q96" s="16" t="s">
        <v>546</v>
      </c>
      <c r="R96" s="25" t="s">
        <v>533</v>
      </c>
      <c r="S96" s="25"/>
      <c r="T96" s="16"/>
      <c r="U96" s="16"/>
      <c r="V96" s="16"/>
      <c r="W96" s="18"/>
      <c r="X96" s="18" t="s">
        <v>37</v>
      </c>
      <c r="Y96" s="16"/>
      <c r="Z96" s="16"/>
      <c r="AA96" s="16"/>
      <c r="AB96" s="16"/>
      <c r="AC96" s="16"/>
      <c r="AD96" s="16"/>
      <c r="AE96" s="16"/>
      <c r="AF96" s="25" t="s">
        <v>38</v>
      </c>
      <c r="AG96" s="25" t="s">
        <v>39</v>
      </c>
      <c r="AH96" s="16"/>
      <c r="AI96" s="25"/>
      <c r="AJ96" s="16" t="s">
        <v>40</v>
      </c>
      <c r="AK96" s="16"/>
      <c r="AL96" s="16" t="s">
        <v>41</v>
      </c>
      <c r="AM96" s="16"/>
      <c r="AN96" s="16" t="s">
        <v>42</v>
      </c>
    </row>
    <row r="97" spans="1:40" s="8" customFormat="1" ht="16.899999999999999" hidden="1" customHeight="1">
      <c r="A97" s="29"/>
      <c r="B97" s="38"/>
      <c r="C97" s="16" t="s">
        <v>547</v>
      </c>
      <c r="D97" s="29">
        <v>9801</v>
      </c>
      <c r="E97" s="29" t="s">
        <v>462</v>
      </c>
      <c r="F97" s="29" t="s">
        <v>110</v>
      </c>
      <c r="G97" s="16">
        <v>0</v>
      </c>
      <c r="H97" s="16">
        <v>0</v>
      </c>
      <c r="I97" s="16">
        <v>0</v>
      </c>
      <c r="J97" s="16">
        <v>0</v>
      </c>
      <c r="K97" s="16">
        <v>0</v>
      </c>
      <c r="L97" s="16">
        <v>0</v>
      </c>
      <c r="M97" s="16">
        <v>0</v>
      </c>
      <c r="N97" s="16">
        <v>0</v>
      </c>
      <c r="O97" s="16"/>
      <c r="P97" s="16"/>
      <c r="Q97" s="16" t="s">
        <v>548</v>
      </c>
      <c r="R97" s="25"/>
      <c r="S97" s="25"/>
      <c r="T97" s="16"/>
      <c r="U97" s="16"/>
      <c r="V97" s="16"/>
      <c r="W97" s="18"/>
      <c r="X97" s="16"/>
      <c r="Y97" s="16"/>
      <c r="Z97" s="16"/>
      <c r="AA97" s="16"/>
      <c r="AB97" s="16"/>
      <c r="AC97" s="16"/>
      <c r="AD97" s="16"/>
      <c r="AE97" s="16"/>
      <c r="AF97" s="25" t="s">
        <v>297</v>
      </c>
      <c r="AG97" s="25" t="s">
        <v>39</v>
      </c>
      <c r="AH97" s="16"/>
      <c r="AI97" s="25"/>
      <c r="AJ97" s="16" t="s">
        <v>40</v>
      </c>
      <c r="AK97" s="16"/>
      <c r="AL97" s="16" t="s">
        <v>46</v>
      </c>
      <c r="AM97" s="16"/>
      <c r="AN97" s="16" t="s">
        <v>42</v>
      </c>
    </row>
    <row r="98" spans="1:40" s="8" customFormat="1" ht="16.899999999999999" hidden="1" customHeight="1">
      <c r="A98" s="29"/>
      <c r="B98" s="38"/>
      <c r="C98" s="16" t="s">
        <v>549</v>
      </c>
      <c r="D98" s="29">
        <v>9802</v>
      </c>
      <c r="E98" s="29" t="s">
        <v>462</v>
      </c>
      <c r="F98" s="29" t="s">
        <v>110</v>
      </c>
      <c r="G98" s="16">
        <v>0</v>
      </c>
      <c r="H98" s="16">
        <v>0</v>
      </c>
      <c r="I98" s="16">
        <v>0</v>
      </c>
      <c r="J98" s="16">
        <v>0</v>
      </c>
      <c r="K98" s="16">
        <v>0</v>
      </c>
      <c r="L98" s="16">
        <v>0</v>
      </c>
      <c r="M98" s="16">
        <v>0</v>
      </c>
      <c r="N98" s="16">
        <v>0</v>
      </c>
      <c r="O98" s="16"/>
      <c r="P98" s="16"/>
      <c r="Q98" s="16"/>
      <c r="R98" s="25"/>
      <c r="S98" s="25"/>
      <c r="T98" s="16"/>
      <c r="U98" s="16"/>
      <c r="V98" s="16"/>
      <c r="W98" s="18"/>
      <c r="X98" s="16"/>
      <c r="Y98" s="16"/>
      <c r="Z98" s="16"/>
      <c r="AA98" s="16"/>
      <c r="AB98" s="16"/>
      <c r="AC98" s="16"/>
      <c r="AD98" s="16"/>
      <c r="AE98" s="16"/>
      <c r="AF98" s="25" t="s">
        <v>297</v>
      </c>
      <c r="AG98" s="25" t="s">
        <v>39</v>
      </c>
      <c r="AH98" s="16"/>
      <c r="AI98" s="25"/>
      <c r="AJ98" s="16" t="s">
        <v>40</v>
      </c>
      <c r="AK98" s="16"/>
      <c r="AL98" s="16" t="s">
        <v>46</v>
      </c>
      <c r="AM98" s="16"/>
      <c r="AN98" s="16" t="s">
        <v>42</v>
      </c>
    </row>
    <row r="99" spans="1:40" s="8" customFormat="1" ht="16.899999999999999" hidden="1" customHeight="1">
      <c r="A99" s="29"/>
      <c r="B99" s="38"/>
      <c r="C99" s="16" t="s">
        <v>550</v>
      </c>
      <c r="D99" s="29">
        <v>9901</v>
      </c>
      <c r="E99" s="29" t="s">
        <v>462</v>
      </c>
      <c r="F99" s="29" t="s">
        <v>34</v>
      </c>
      <c r="G99" s="16">
        <v>0</v>
      </c>
      <c r="H99" s="16">
        <v>1</v>
      </c>
      <c r="I99" s="16">
        <v>0</v>
      </c>
      <c r="J99" s="16">
        <v>0</v>
      </c>
      <c r="K99" s="16">
        <v>0</v>
      </c>
      <c r="L99" s="16">
        <v>0</v>
      </c>
      <c r="M99" s="16">
        <v>0</v>
      </c>
      <c r="N99" s="16">
        <v>0</v>
      </c>
      <c r="O99" s="16"/>
      <c r="P99" s="16"/>
      <c r="Q99" s="16" t="s">
        <v>551</v>
      </c>
      <c r="R99" s="25" t="s">
        <v>533</v>
      </c>
      <c r="S99" s="25"/>
      <c r="T99" s="16"/>
      <c r="U99" s="16"/>
      <c r="V99" s="16"/>
      <c r="W99" s="18"/>
      <c r="X99" s="18" t="s">
        <v>37</v>
      </c>
      <c r="Y99" s="16"/>
      <c r="Z99" s="16"/>
      <c r="AA99" s="16"/>
      <c r="AB99" s="16"/>
      <c r="AC99" s="16"/>
      <c r="AD99" s="16"/>
      <c r="AE99" s="16"/>
      <c r="AF99" s="25" t="s">
        <v>455</v>
      </c>
      <c r="AG99" s="25" t="s">
        <v>39</v>
      </c>
      <c r="AH99" s="16"/>
      <c r="AI99" s="25"/>
      <c r="AJ99" s="16" t="s">
        <v>40</v>
      </c>
      <c r="AK99" s="16"/>
      <c r="AL99" s="16" t="s">
        <v>41</v>
      </c>
      <c r="AM99" s="16"/>
      <c r="AN99" s="16" t="s">
        <v>42</v>
      </c>
    </row>
    <row r="100" spans="1:40" s="8" customFormat="1" ht="16.899999999999999" hidden="1" customHeight="1">
      <c r="A100" s="29"/>
      <c r="B100" s="38"/>
      <c r="C100" s="16" t="s">
        <v>550</v>
      </c>
      <c r="D100" s="29">
        <v>9902</v>
      </c>
      <c r="E100" s="29" t="s">
        <v>462</v>
      </c>
      <c r="F100" s="29" t="s">
        <v>110</v>
      </c>
      <c r="G100" s="16">
        <v>0</v>
      </c>
      <c r="H100" s="16">
        <v>0</v>
      </c>
      <c r="I100" s="16">
        <v>0</v>
      </c>
      <c r="J100" s="16">
        <v>0</v>
      </c>
      <c r="K100" s="16">
        <v>0</v>
      </c>
      <c r="L100" s="16">
        <v>0</v>
      </c>
      <c r="M100" s="16">
        <v>0</v>
      </c>
      <c r="N100" s="16">
        <v>0</v>
      </c>
      <c r="O100" s="16"/>
      <c r="P100" s="16"/>
      <c r="Q100" s="16"/>
      <c r="R100" s="25"/>
      <c r="S100" s="25"/>
      <c r="T100" s="16"/>
      <c r="U100" s="16"/>
      <c r="V100" s="16"/>
      <c r="W100" s="18"/>
      <c r="X100" s="16"/>
      <c r="Y100" s="16"/>
      <c r="Z100" s="16"/>
      <c r="AA100" s="16"/>
      <c r="AB100" s="16"/>
      <c r="AC100" s="16"/>
      <c r="AD100" s="16"/>
      <c r="AE100" s="16"/>
      <c r="AF100" s="25" t="s">
        <v>215</v>
      </c>
      <c r="AG100" s="25" t="s">
        <v>195</v>
      </c>
      <c r="AH100" s="16"/>
      <c r="AI100" s="25"/>
      <c r="AJ100" s="16" t="s">
        <v>40</v>
      </c>
      <c r="AK100" s="16"/>
      <c r="AL100" s="16" t="s">
        <v>46</v>
      </c>
      <c r="AM100" s="16"/>
      <c r="AN100" s="16" t="s">
        <v>42</v>
      </c>
    </row>
    <row r="101" spans="1:40" s="8" customFormat="1" ht="16.899999999999999" hidden="1" customHeight="1">
      <c r="A101" s="29"/>
      <c r="B101" s="38"/>
      <c r="C101" s="16" t="s">
        <v>552</v>
      </c>
      <c r="D101" s="29" t="s">
        <v>553</v>
      </c>
      <c r="E101" s="29" t="s">
        <v>98</v>
      </c>
      <c r="F101" s="29" t="s">
        <v>110</v>
      </c>
      <c r="G101" s="18">
        <v>3</v>
      </c>
      <c r="H101" s="16">
        <v>1</v>
      </c>
      <c r="I101" s="16">
        <v>3</v>
      </c>
      <c r="J101" s="16">
        <v>3</v>
      </c>
      <c r="K101" s="16">
        <v>0</v>
      </c>
      <c r="L101" s="16">
        <v>0</v>
      </c>
      <c r="M101" s="16">
        <v>0</v>
      </c>
      <c r="N101" s="16">
        <v>0</v>
      </c>
      <c r="O101" s="16"/>
      <c r="P101" s="18" t="s">
        <v>99</v>
      </c>
      <c r="Q101" s="16" t="s">
        <v>554</v>
      </c>
      <c r="R101" s="25" t="s">
        <v>555</v>
      </c>
      <c r="S101" s="25"/>
      <c r="T101" s="16"/>
      <c r="U101" s="16"/>
      <c r="V101" s="16"/>
      <c r="W101" s="18" t="s">
        <v>556</v>
      </c>
      <c r="X101" s="18" t="s">
        <v>37</v>
      </c>
      <c r="Y101" s="16" t="s">
        <v>557</v>
      </c>
      <c r="Z101" s="16" t="s">
        <v>558</v>
      </c>
      <c r="AA101" s="16"/>
      <c r="AB101" s="16"/>
      <c r="AC101" s="16"/>
      <c r="AD101" s="16"/>
      <c r="AE101" s="16"/>
      <c r="AF101" s="25" t="s">
        <v>559</v>
      </c>
      <c r="AG101" s="25" t="s">
        <v>39</v>
      </c>
      <c r="AH101" s="16"/>
      <c r="AI101" s="25"/>
      <c r="AJ101" s="16" t="s">
        <v>40</v>
      </c>
      <c r="AK101" s="16"/>
      <c r="AL101" s="16" t="s">
        <v>46</v>
      </c>
      <c r="AM101" s="16"/>
      <c r="AN101" s="16" t="s">
        <v>42</v>
      </c>
    </row>
    <row r="102" spans="1:40" s="8" customFormat="1" ht="16.899999999999999" hidden="1" customHeight="1">
      <c r="A102" s="29"/>
      <c r="B102" s="38"/>
      <c r="C102" s="16" t="s">
        <v>560</v>
      </c>
      <c r="D102" s="29" t="s">
        <v>561</v>
      </c>
      <c r="E102" s="29" t="s">
        <v>98</v>
      </c>
      <c r="F102" s="29" t="s">
        <v>34</v>
      </c>
      <c r="G102" s="18">
        <v>3</v>
      </c>
      <c r="H102" s="16">
        <v>1</v>
      </c>
      <c r="I102" s="16">
        <v>0</v>
      </c>
      <c r="J102" s="16">
        <v>1</v>
      </c>
      <c r="K102" s="16">
        <v>0</v>
      </c>
      <c r="L102" s="16">
        <v>0</v>
      </c>
      <c r="M102" s="16">
        <v>0</v>
      </c>
      <c r="N102" s="16">
        <v>0</v>
      </c>
      <c r="O102" s="16"/>
      <c r="P102" s="18" t="s">
        <v>99</v>
      </c>
      <c r="Q102" s="16" t="s">
        <v>562</v>
      </c>
      <c r="R102" s="25" t="s">
        <v>563</v>
      </c>
      <c r="S102" s="25"/>
      <c r="T102" s="16"/>
      <c r="U102" s="16"/>
      <c r="V102" s="16"/>
      <c r="W102" s="18" t="s">
        <v>556</v>
      </c>
      <c r="X102" s="18" t="s">
        <v>37</v>
      </c>
      <c r="Y102" s="16"/>
      <c r="Z102" s="16" t="s">
        <v>564</v>
      </c>
      <c r="AA102" s="16"/>
      <c r="AB102" s="16"/>
      <c r="AC102" s="16"/>
      <c r="AD102" s="16"/>
      <c r="AE102" s="16"/>
      <c r="AF102" s="25" t="s">
        <v>559</v>
      </c>
      <c r="AG102" s="25" t="s">
        <v>39</v>
      </c>
      <c r="AH102" s="16"/>
      <c r="AI102" s="25"/>
      <c r="AJ102" s="16" t="s">
        <v>40</v>
      </c>
      <c r="AK102" s="16"/>
      <c r="AL102" s="16" t="s">
        <v>46</v>
      </c>
      <c r="AM102" s="16"/>
      <c r="AN102" s="16" t="s">
        <v>42</v>
      </c>
    </row>
    <row r="103" spans="1:40" s="8" customFormat="1" ht="16.899999999999999" hidden="1" customHeight="1">
      <c r="A103" s="29"/>
      <c r="B103" s="38"/>
      <c r="C103" s="16" t="s">
        <v>565</v>
      </c>
      <c r="D103" s="29" t="s">
        <v>566</v>
      </c>
      <c r="E103" s="29" t="s">
        <v>61</v>
      </c>
      <c r="F103" s="29" t="s">
        <v>110</v>
      </c>
      <c r="G103" s="18">
        <v>3</v>
      </c>
      <c r="H103" s="16">
        <v>3</v>
      </c>
      <c r="I103" s="16">
        <v>0</v>
      </c>
      <c r="J103" s="16">
        <v>3</v>
      </c>
      <c r="K103" s="16">
        <v>0</v>
      </c>
      <c r="L103" s="16">
        <v>0</v>
      </c>
      <c r="M103" s="16">
        <v>0</v>
      </c>
      <c r="N103" s="16">
        <v>0</v>
      </c>
      <c r="O103" s="16"/>
      <c r="P103" s="16" t="s">
        <v>422</v>
      </c>
      <c r="Q103" s="16" t="s">
        <v>567</v>
      </c>
      <c r="R103" s="25" t="s">
        <v>568</v>
      </c>
      <c r="S103" s="25"/>
      <c r="T103" s="16" t="s">
        <v>569</v>
      </c>
      <c r="U103" s="16" t="s">
        <v>570</v>
      </c>
      <c r="V103" s="16"/>
      <c r="W103" s="18" t="s">
        <v>571</v>
      </c>
      <c r="X103" s="16" t="s">
        <v>286</v>
      </c>
      <c r="Y103" s="16"/>
      <c r="Z103" s="16" t="s">
        <v>572</v>
      </c>
      <c r="AA103" s="16"/>
      <c r="AB103" s="16"/>
      <c r="AC103" s="16"/>
      <c r="AD103" s="16"/>
      <c r="AE103" s="16"/>
      <c r="AF103" s="25" t="s">
        <v>559</v>
      </c>
      <c r="AG103" s="25" t="s">
        <v>39</v>
      </c>
      <c r="AH103" s="16"/>
      <c r="AI103" s="25"/>
      <c r="AJ103" s="16" t="s">
        <v>40</v>
      </c>
      <c r="AK103" s="16"/>
      <c r="AL103" s="16" t="s">
        <v>46</v>
      </c>
      <c r="AM103" s="16"/>
      <c r="AN103" s="16" t="s">
        <v>42</v>
      </c>
    </row>
    <row r="104" spans="1:40" s="8" customFormat="1" ht="16.899999999999999" hidden="1" customHeight="1">
      <c r="A104" s="29"/>
      <c r="B104" s="38"/>
      <c r="C104" s="16" t="s">
        <v>573</v>
      </c>
      <c r="D104" s="29" t="s">
        <v>574</v>
      </c>
      <c r="E104" s="29" t="s">
        <v>51</v>
      </c>
      <c r="F104" s="29" t="s">
        <v>34</v>
      </c>
      <c r="G104" s="18">
        <v>3</v>
      </c>
      <c r="H104" s="16">
        <v>1</v>
      </c>
      <c r="I104" s="16">
        <v>0</v>
      </c>
      <c r="J104" s="16">
        <v>1</v>
      </c>
      <c r="K104" s="16">
        <v>0</v>
      </c>
      <c r="L104" s="16">
        <v>0</v>
      </c>
      <c r="M104" s="16">
        <v>0</v>
      </c>
      <c r="N104" s="16">
        <v>0</v>
      </c>
      <c r="O104" s="16"/>
      <c r="P104" s="16" t="s">
        <v>52</v>
      </c>
      <c r="Q104" s="16" t="s">
        <v>575</v>
      </c>
      <c r="R104" s="25" t="s">
        <v>563</v>
      </c>
      <c r="S104" s="25"/>
      <c r="T104" s="16"/>
      <c r="U104" s="16"/>
      <c r="V104" s="16"/>
      <c r="W104" s="18" t="s">
        <v>571</v>
      </c>
      <c r="X104" s="18" t="s">
        <v>37</v>
      </c>
      <c r="Y104" s="16"/>
      <c r="Z104" s="16" t="s">
        <v>576</v>
      </c>
      <c r="AA104" s="16"/>
      <c r="AB104" s="16"/>
      <c r="AC104" s="16"/>
      <c r="AD104" s="16"/>
      <c r="AE104" s="16"/>
      <c r="AF104" s="25" t="s">
        <v>559</v>
      </c>
      <c r="AG104" s="25" t="s">
        <v>39</v>
      </c>
      <c r="AH104" s="16"/>
      <c r="AI104" s="25"/>
      <c r="AJ104" s="16" t="s">
        <v>40</v>
      </c>
      <c r="AK104" s="16"/>
      <c r="AL104" s="16" t="s">
        <v>46</v>
      </c>
      <c r="AM104" s="16"/>
      <c r="AN104" s="16" t="s">
        <v>42</v>
      </c>
    </row>
    <row r="105" spans="1:40" s="8" customFormat="1" ht="16.899999999999999" hidden="1" customHeight="1">
      <c r="A105" s="29"/>
      <c r="B105" s="38"/>
      <c r="C105" s="16" t="s">
        <v>577</v>
      </c>
      <c r="D105" s="29" t="s">
        <v>578</v>
      </c>
      <c r="E105" s="29" t="s">
        <v>121</v>
      </c>
      <c r="F105" s="29" t="s">
        <v>34</v>
      </c>
      <c r="G105" s="18">
        <v>3</v>
      </c>
      <c r="H105" s="16">
        <v>1</v>
      </c>
      <c r="I105" s="16">
        <v>0</v>
      </c>
      <c r="J105" s="16">
        <v>1</v>
      </c>
      <c r="K105" s="16">
        <v>0</v>
      </c>
      <c r="L105" s="16">
        <v>0</v>
      </c>
      <c r="M105" s="16">
        <v>0</v>
      </c>
      <c r="N105" s="16">
        <v>0</v>
      </c>
      <c r="O105" s="16"/>
      <c r="P105" s="16" t="s">
        <v>122</v>
      </c>
      <c r="Q105" s="16" t="s">
        <v>579</v>
      </c>
      <c r="R105" s="25" t="s">
        <v>563</v>
      </c>
      <c r="S105" s="25"/>
      <c r="T105" s="16"/>
      <c r="U105" s="16"/>
      <c r="V105" s="16"/>
      <c r="W105" s="18" t="s">
        <v>580</v>
      </c>
      <c r="X105" s="18" t="s">
        <v>37</v>
      </c>
      <c r="Y105" s="16"/>
      <c r="Z105" s="16" t="s">
        <v>581</v>
      </c>
      <c r="AA105" s="16"/>
      <c r="AB105" s="16"/>
      <c r="AC105" s="16"/>
      <c r="AD105" s="16"/>
      <c r="AE105" s="16"/>
      <c r="AF105" s="25" t="s">
        <v>582</v>
      </c>
      <c r="AG105" s="25" t="s">
        <v>39</v>
      </c>
      <c r="AH105" s="16"/>
      <c r="AI105" s="25"/>
      <c r="AJ105" s="16" t="s">
        <v>40</v>
      </c>
      <c r="AK105" s="16"/>
      <c r="AL105" s="16" t="s">
        <v>46</v>
      </c>
      <c r="AM105" s="16"/>
      <c r="AN105" s="16" t="s">
        <v>42</v>
      </c>
    </row>
    <row r="106" spans="1:40" s="8" customFormat="1" ht="16.899999999999999" hidden="1" customHeight="1">
      <c r="A106" s="29"/>
      <c r="B106" s="38"/>
      <c r="C106" s="16" t="s">
        <v>583</v>
      </c>
      <c r="D106" s="29" t="s">
        <v>584</v>
      </c>
      <c r="E106" s="29" t="s">
        <v>98</v>
      </c>
      <c r="F106" s="29" t="s">
        <v>110</v>
      </c>
      <c r="G106" s="16">
        <v>2</v>
      </c>
      <c r="H106" s="16">
        <v>1</v>
      </c>
      <c r="I106" s="16">
        <v>0</v>
      </c>
      <c r="J106" s="16">
        <v>1</v>
      </c>
      <c r="K106" s="16">
        <v>0</v>
      </c>
      <c r="L106" s="16">
        <v>0</v>
      </c>
      <c r="M106" s="16">
        <v>0</v>
      </c>
      <c r="N106" s="16">
        <v>0</v>
      </c>
      <c r="O106" s="16"/>
      <c r="P106" s="16" t="s">
        <v>422</v>
      </c>
      <c r="Q106" s="16" t="s">
        <v>585</v>
      </c>
      <c r="R106" s="25" t="s">
        <v>563</v>
      </c>
      <c r="S106" s="25"/>
      <c r="T106" s="16" t="s">
        <v>569</v>
      </c>
      <c r="U106" s="16" t="s">
        <v>570</v>
      </c>
      <c r="V106" s="16"/>
      <c r="W106" s="18" t="s">
        <v>115</v>
      </c>
      <c r="X106" s="18" t="s">
        <v>37</v>
      </c>
      <c r="Y106" s="16"/>
      <c r="Z106" s="16" t="s">
        <v>116</v>
      </c>
      <c r="AA106" s="16"/>
      <c r="AB106" s="16"/>
      <c r="AC106" s="16"/>
      <c r="AD106" s="16"/>
      <c r="AE106" s="16"/>
      <c r="AF106" s="25" t="s">
        <v>586</v>
      </c>
      <c r="AG106" s="25" t="s">
        <v>39</v>
      </c>
      <c r="AH106" s="16"/>
      <c r="AI106" s="25"/>
      <c r="AJ106" s="16" t="s">
        <v>40</v>
      </c>
      <c r="AK106" s="16"/>
      <c r="AL106" s="16" t="s">
        <v>46</v>
      </c>
      <c r="AM106" s="16"/>
      <c r="AN106" s="16" t="s">
        <v>42</v>
      </c>
    </row>
    <row r="107" spans="1:40" s="8" customFormat="1" ht="16.899999999999999" hidden="1" customHeight="1">
      <c r="A107" s="29"/>
      <c r="B107" s="38"/>
      <c r="C107" s="16" t="s">
        <v>587</v>
      </c>
      <c r="D107" s="29" t="s">
        <v>109</v>
      </c>
      <c r="E107" s="29" t="s">
        <v>61</v>
      </c>
      <c r="F107" s="29" t="s">
        <v>110</v>
      </c>
      <c r="G107" s="16">
        <v>2</v>
      </c>
      <c r="H107" s="16">
        <v>1</v>
      </c>
      <c r="I107" s="16">
        <v>0</v>
      </c>
      <c r="J107" s="16">
        <v>3</v>
      </c>
      <c r="K107" s="16">
        <v>0</v>
      </c>
      <c r="L107" s="16">
        <v>0</v>
      </c>
      <c r="M107" s="16">
        <v>0</v>
      </c>
      <c r="N107" s="16">
        <v>0</v>
      </c>
      <c r="O107" s="16"/>
      <c r="P107" s="16" t="s">
        <v>422</v>
      </c>
      <c r="Q107" s="16" t="s">
        <v>588</v>
      </c>
      <c r="R107" s="25" t="s">
        <v>563</v>
      </c>
      <c r="S107" s="25"/>
      <c r="T107" s="16" t="s">
        <v>569</v>
      </c>
      <c r="U107" s="16" t="s">
        <v>570</v>
      </c>
      <c r="V107" s="16"/>
      <c r="W107" s="18" t="s">
        <v>115</v>
      </c>
      <c r="X107" s="18" t="s">
        <v>37</v>
      </c>
      <c r="Y107" s="16"/>
      <c r="Z107" s="16" t="s">
        <v>589</v>
      </c>
      <c r="AA107" s="16"/>
      <c r="AB107" s="16"/>
      <c r="AC107" s="16"/>
      <c r="AD107" s="16"/>
      <c r="AE107" s="16"/>
      <c r="AF107" s="25" t="s">
        <v>117</v>
      </c>
      <c r="AG107" s="25" t="s">
        <v>118</v>
      </c>
      <c r="AH107" s="16"/>
      <c r="AI107" s="25"/>
      <c r="AJ107" s="16" t="s">
        <v>40</v>
      </c>
      <c r="AK107" s="16"/>
      <c r="AL107" s="16" t="s">
        <v>46</v>
      </c>
      <c r="AM107" s="16"/>
      <c r="AN107" s="16" t="s">
        <v>42</v>
      </c>
    </row>
    <row r="108" spans="1:40" s="8" customFormat="1" ht="16.899999999999999" hidden="1" customHeight="1">
      <c r="A108" s="29"/>
      <c r="B108" s="38"/>
      <c r="C108" s="16" t="s">
        <v>590</v>
      </c>
      <c r="D108" s="29" t="s">
        <v>591</v>
      </c>
      <c r="E108" s="29" t="s">
        <v>592</v>
      </c>
      <c r="F108" s="29" t="s">
        <v>34</v>
      </c>
      <c r="G108" s="18">
        <v>3</v>
      </c>
      <c r="H108" s="16">
        <v>3</v>
      </c>
      <c r="I108" s="16">
        <v>0</v>
      </c>
      <c r="J108" s="16">
        <v>3</v>
      </c>
      <c r="K108" s="16">
        <v>0</v>
      </c>
      <c r="L108" s="16">
        <v>0</v>
      </c>
      <c r="M108" s="16">
        <v>0</v>
      </c>
      <c r="N108" s="16">
        <v>0</v>
      </c>
      <c r="O108" s="16"/>
      <c r="P108" s="16" t="s">
        <v>593</v>
      </c>
      <c r="Q108" s="16" t="s">
        <v>594</v>
      </c>
      <c r="R108" s="25" t="s">
        <v>595</v>
      </c>
      <c r="S108" s="25"/>
      <c r="T108" s="16"/>
      <c r="U108" s="16"/>
      <c r="V108" s="16"/>
      <c r="W108" s="18" t="s">
        <v>596</v>
      </c>
      <c r="X108" s="16" t="s">
        <v>286</v>
      </c>
      <c r="Y108" s="16"/>
      <c r="Z108" s="16" t="s">
        <v>116</v>
      </c>
      <c r="AA108" s="16"/>
      <c r="AB108" s="16"/>
      <c r="AC108" s="16"/>
      <c r="AD108" s="16"/>
      <c r="AE108" s="16"/>
      <c r="AF108" s="25" t="s">
        <v>586</v>
      </c>
      <c r="AG108" s="25" t="s">
        <v>39</v>
      </c>
      <c r="AH108" s="16"/>
      <c r="AI108" s="25"/>
      <c r="AJ108" s="16" t="s">
        <v>40</v>
      </c>
      <c r="AK108" s="16"/>
      <c r="AL108" s="16" t="s">
        <v>46</v>
      </c>
      <c r="AM108" s="16"/>
      <c r="AN108" s="16" t="s">
        <v>42</v>
      </c>
    </row>
    <row r="109" spans="1:40" s="8" customFormat="1" ht="16.899999999999999" hidden="1" customHeight="1">
      <c r="A109" s="29"/>
      <c r="B109" s="38"/>
      <c r="C109" s="16" t="s">
        <v>597</v>
      </c>
      <c r="D109" s="29" t="s">
        <v>598</v>
      </c>
      <c r="E109" s="29" t="s">
        <v>98</v>
      </c>
      <c r="F109" s="29" t="s">
        <v>34</v>
      </c>
      <c r="G109" s="18">
        <v>1</v>
      </c>
      <c r="H109" s="16">
        <v>1</v>
      </c>
      <c r="I109" s="16">
        <v>0</v>
      </c>
      <c r="J109" s="16">
        <v>3</v>
      </c>
      <c r="K109" s="16">
        <v>0</v>
      </c>
      <c r="L109" s="16">
        <v>0</v>
      </c>
      <c r="M109" s="16">
        <v>0</v>
      </c>
      <c r="N109" s="16">
        <v>0</v>
      </c>
      <c r="O109" s="16"/>
      <c r="P109" s="18" t="s">
        <v>99</v>
      </c>
      <c r="Q109" s="16" t="s">
        <v>599</v>
      </c>
      <c r="R109" s="25" t="s">
        <v>600</v>
      </c>
      <c r="S109" s="25"/>
      <c r="T109" s="16"/>
      <c r="U109" s="16"/>
      <c r="V109" s="16"/>
      <c r="W109" s="18" t="s">
        <v>601</v>
      </c>
      <c r="X109" s="18" t="s">
        <v>37</v>
      </c>
      <c r="Y109" s="16"/>
      <c r="Z109" s="16" t="s">
        <v>602</v>
      </c>
      <c r="AA109" s="16"/>
      <c r="AB109" s="16"/>
      <c r="AC109" s="16"/>
      <c r="AD109" s="16"/>
      <c r="AE109" s="16"/>
      <c r="AF109" s="25" t="s">
        <v>586</v>
      </c>
      <c r="AG109" s="25" t="s">
        <v>39</v>
      </c>
      <c r="AH109" s="16"/>
      <c r="AI109" s="25"/>
      <c r="AJ109" s="16" t="s">
        <v>40</v>
      </c>
      <c r="AK109" s="16"/>
      <c r="AL109" s="16" t="s">
        <v>46</v>
      </c>
      <c r="AM109" s="16"/>
      <c r="AN109" s="16" t="s">
        <v>42</v>
      </c>
    </row>
    <row r="110" spans="1:40" s="8" customFormat="1" ht="16.899999999999999" hidden="1" customHeight="1">
      <c r="A110" s="29"/>
      <c r="B110" s="38"/>
      <c r="C110" s="16" t="s">
        <v>603</v>
      </c>
      <c r="D110" s="29" t="s">
        <v>604</v>
      </c>
      <c r="E110" s="29" t="s">
        <v>121</v>
      </c>
      <c r="F110" s="29" t="s">
        <v>110</v>
      </c>
      <c r="G110" s="18">
        <v>3</v>
      </c>
      <c r="H110" s="16">
        <v>1</v>
      </c>
      <c r="I110" s="16">
        <v>0</v>
      </c>
      <c r="J110" s="16">
        <v>1</v>
      </c>
      <c r="K110" s="16">
        <v>0</v>
      </c>
      <c r="L110" s="16">
        <v>0</v>
      </c>
      <c r="M110" s="16">
        <v>0</v>
      </c>
      <c r="N110" s="16">
        <v>0</v>
      </c>
      <c r="O110" s="16"/>
      <c r="P110" s="16" t="s">
        <v>422</v>
      </c>
      <c r="Q110" s="16"/>
      <c r="R110" s="25" t="s">
        <v>605</v>
      </c>
      <c r="S110" s="25"/>
      <c r="T110" s="16" t="s">
        <v>569</v>
      </c>
      <c r="U110" s="16" t="s">
        <v>570</v>
      </c>
      <c r="V110" s="16"/>
      <c r="W110" s="18" t="s">
        <v>606</v>
      </c>
      <c r="X110" s="18" t="s">
        <v>37</v>
      </c>
      <c r="Y110" s="16"/>
      <c r="Z110" s="16" t="s">
        <v>607</v>
      </c>
      <c r="AA110" s="16"/>
      <c r="AB110" s="16"/>
      <c r="AC110" s="16"/>
      <c r="AD110" s="16"/>
      <c r="AE110" s="16"/>
      <c r="AF110" s="25" t="s">
        <v>586</v>
      </c>
      <c r="AG110" s="25" t="s">
        <v>39</v>
      </c>
      <c r="AH110" s="16"/>
      <c r="AI110" s="25"/>
      <c r="AJ110" s="16" t="s">
        <v>40</v>
      </c>
      <c r="AK110" s="16"/>
      <c r="AL110" s="16" t="s">
        <v>46</v>
      </c>
      <c r="AM110" s="16"/>
      <c r="AN110" s="16" t="s">
        <v>42</v>
      </c>
    </row>
    <row r="111" spans="1:40" s="8" customFormat="1" ht="16.899999999999999" hidden="1" customHeight="1">
      <c r="A111" s="29"/>
      <c r="B111" s="38"/>
      <c r="C111" s="16" t="s">
        <v>608</v>
      </c>
      <c r="D111" s="29" t="s">
        <v>609</v>
      </c>
      <c r="E111" s="29" t="s">
        <v>121</v>
      </c>
      <c r="F111" s="29" t="s">
        <v>34</v>
      </c>
      <c r="G111" s="18">
        <v>3</v>
      </c>
      <c r="H111" s="16">
        <v>3</v>
      </c>
      <c r="I111" s="16">
        <v>0</v>
      </c>
      <c r="J111" s="16">
        <v>1</v>
      </c>
      <c r="K111" s="16">
        <v>0</v>
      </c>
      <c r="L111" s="16">
        <v>0</v>
      </c>
      <c r="M111" s="16">
        <v>0</v>
      </c>
      <c r="N111" s="16">
        <v>0</v>
      </c>
      <c r="O111" s="16"/>
      <c r="P111" s="16" t="s">
        <v>122</v>
      </c>
      <c r="Q111" s="16" t="s">
        <v>610</v>
      </c>
      <c r="R111" s="25" t="s">
        <v>611</v>
      </c>
      <c r="S111" s="25"/>
      <c r="T111" s="16"/>
      <c r="U111" s="16"/>
      <c r="V111" s="16"/>
      <c r="W111" s="18" t="s">
        <v>606</v>
      </c>
      <c r="X111" s="16" t="s">
        <v>286</v>
      </c>
      <c r="Y111" s="16"/>
      <c r="Z111" s="16" t="s">
        <v>612</v>
      </c>
      <c r="AA111" s="16"/>
      <c r="AB111" s="16"/>
      <c r="AC111" s="16"/>
      <c r="AD111" s="16"/>
      <c r="AE111" s="16"/>
      <c r="AF111" s="25" t="s">
        <v>613</v>
      </c>
      <c r="AG111" s="25" t="s">
        <v>39</v>
      </c>
      <c r="AH111" s="16"/>
      <c r="AI111" s="25"/>
      <c r="AJ111" s="16" t="s">
        <v>40</v>
      </c>
      <c r="AK111" s="16"/>
      <c r="AL111" s="16" t="s">
        <v>46</v>
      </c>
      <c r="AM111" s="16"/>
      <c r="AN111" s="16" t="s">
        <v>42</v>
      </c>
    </row>
    <row r="112" spans="1:40" s="8" customFormat="1" ht="16.899999999999999" hidden="1" customHeight="1">
      <c r="A112" s="29"/>
      <c r="B112" s="38"/>
      <c r="C112" s="16" t="s">
        <v>614</v>
      </c>
      <c r="D112" s="29" t="s">
        <v>615</v>
      </c>
      <c r="E112" s="29" t="s">
        <v>616</v>
      </c>
      <c r="F112" s="29" t="s">
        <v>34</v>
      </c>
      <c r="G112" s="18">
        <v>1</v>
      </c>
      <c r="H112" s="16">
        <v>1</v>
      </c>
      <c r="I112" s="16">
        <v>0</v>
      </c>
      <c r="J112" s="16">
        <v>1</v>
      </c>
      <c r="K112" s="16">
        <v>0</v>
      </c>
      <c r="L112" s="16">
        <v>0</v>
      </c>
      <c r="M112" s="16">
        <v>0</v>
      </c>
      <c r="N112" s="16">
        <v>0</v>
      </c>
      <c r="O112" s="16"/>
      <c r="P112" s="16" t="s">
        <v>617</v>
      </c>
      <c r="Q112" s="16" t="s">
        <v>618</v>
      </c>
      <c r="R112" s="25" t="s">
        <v>619</v>
      </c>
      <c r="S112" s="25"/>
      <c r="T112" s="16"/>
      <c r="U112" s="16"/>
      <c r="V112" s="16"/>
      <c r="W112" s="18" t="s">
        <v>620</v>
      </c>
      <c r="X112" s="18" t="s">
        <v>37</v>
      </c>
      <c r="Y112" s="16"/>
      <c r="Z112" s="16" t="s">
        <v>106</v>
      </c>
      <c r="AA112" s="16"/>
      <c r="AB112" s="16"/>
      <c r="AC112" s="16"/>
      <c r="AD112" s="16"/>
      <c r="AE112" s="16"/>
      <c r="AF112" s="25" t="s">
        <v>621</v>
      </c>
      <c r="AG112" s="25" t="s">
        <v>320</v>
      </c>
      <c r="AH112" s="16"/>
      <c r="AI112" s="25"/>
      <c r="AJ112" s="16" t="s">
        <v>40</v>
      </c>
      <c r="AK112" s="16"/>
      <c r="AL112" s="16" t="s">
        <v>46</v>
      </c>
      <c r="AM112" s="16"/>
      <c r="AN112" s="16" t="s">
        <v>42</v>
      </c>
    </row>
    <row r="113" spans="1:40" s="8" customFormat="1" ht="16.899999999999999" hidden="1" customHeight="1">
      <c r="A113" s="29"/>
      <c r="B113" s="38"/>
      <c r="C113" s="16" t="s">
        <v>622</v>
      </c>
      <c r="D113" s="29" t="s">
        <v>623</v>
      </c>
      <c r="E113" s="29" t="s">
        <v>616</v>
      </c>
      <c r="F113" s="29" t="s">
        <v>110</v>
      </c>
      <c r="G113" s="18">
        <v>3</v>
      </c>
      <c r="H113" s="16">
        <v>3</v>
      </c>
      <c r="I113" s="16">
        <v>0</v>
      </c>
      <c r="J113" s="16">
        <v>1</v>
      </c>
      <c r="K113" s="16">
        <v>0</v>
      </c>
      <c r="L113" s="16">
        <v>0</v>
      </c>
      <c r="M113" s="16">
        <v>0</v>
      </c>
      <c r="N113" s="16">
        <v>0</v>
      </c>
      <c r="O113" s="16"/>
      <c r="P113" s="16" t="s">
        <v>617</v>
      </c>
      <c r="Q113" s="16" t="s">
        <v>624</v>
      </c>
      <c r="R113" s="25" t="s">
        <v>625</v>
      </c>
      <c r="S113" s="25"/>
      <c r="T113" s="16"/>
      <c r="U113" s="16"/>
      <c r="V113" s="16"/>
      <c r="W113" s="18" t="s">
        <v>626</v>
      </c>
      <c r="X113" s="16" t="s">
        <v>286</v>
      </c>
      <c r="Y113" s="16"/>
      <c r="Z113" s="16" t="s">
        <v>627</v>
      </c>
      <c r="AA113" s="16"/>
      <c r="AB113" s="16"/>
      <c r="AC113" s="16"/>
      <c r="AD113" s="16"/>
      <c r="AE113" s="16"/>
      <c r="AF113" s="25" t="s">
        <v>38</v>
      </c>
      <c r="AG113" s="25" t="s">
        <v>39</v>
      </c>
      <c r="AH113" s="16"/>
      <c r="AI113" s="25"/>
      <c r="AJ113" s="16" t="s">
        <v>40</v>
      </c>
      <c r="AK113" s="16"/>
      <c r="AL113" s="16" t="s">
        <v>41</v>
      </c>
      <c r="AM113" s="16"/>
      <c r="AN113" s="16" t="s">
        <v>42</v>
      </c>
    </row>
    <row r="114" spans="1:40" s="8" customFormat="1" ht="16.899999999999999" hidden="1" customHeight="1">
      <c r="A114" s="29"/>
      <c r="B114" s="38"/>
      <c r="C114" s="16" t="s">
        <v>628</v>
      </c>
      <c r="D114" s="29" t="s">
        <v>629</v>
      </c>
      <c r="E114" s="29" t="s">
        <v>121</v>
      </c>
      <c r="F114" s="29" t="s">
        <v>34</v>
      </c>
      <c r="G114" s="18">
        <v>1</v>
      </c>
      <c r="H114" s="16">
        <v>1</v>
      </c>
      <c r="I114" s="16">
        <v>0</v>
      </c>
      <c r="J114" s="16">
        <v>1</v>
      </c>
      <c r="K114" s="16">
        <v>0</v>
      </c>
      <c r="L114" s="16">
        <v>0</v>
      </c>
      <c r="M114" s="16">
        <v>0</v>
      </c>
      <c r="N114" s="16">
        <v>0</v>
      </c>
      <c r="O114" s="16"/>
      <c r="P114" s="16" t="s">
        <v>122</v>
      </c>
      <c r="Q114" s="16" t="s">
        <v>630</v>
      </c>
      <c r="R114" s="25" t="s">
        <v>563</v>
      </c>
      <c r="S114" s="25"/>
      <c r="T114" s="16"/>
      <c r="U114" s="16"/>
      <c r="V114" s="16"/>
      <c r="W114" s="18" t="s">
        <v>620</v>
      </c>
      <c r="X114" s="18" t="s">
        <v>37</v>
      </c>
      <c r="Y114" s="16"/>
      <c r="Z114" s="16" t="s">
        <v>631</v>
      </c>
      <c r="AA114" s="16"/>
      <c r="AB114" s="16"/>
      <c r="AC114" s="16"/>
      <c r="AD114" s="16"/>
      <c r="AE114" s="16"/>
      <c r="AF114" s="25" t="s">
        <v>38</v>
      </c>
      <c r="AG114" s="25" t="s">
        <v>39</v>
      </c>
      <c r="AH114" s="16"/>
      <c r="AI114" s="25"/>
      <c r="AJ114" s="16" t="s">
        <v>40</v>
      </c>
      <c r="AK114" s="16"/>
      <c r="AL114" s="16" t="s">
        <v>46</v>
      </c>
      <c r="AM114" s="16"/>
      <c r="AN114" s="16" t="s">
        <v>42</v>
      </c>
    </row>
    <row r="115" spans="1:40" s="8" customFormat="1" ht="16.899999999999999" hidden="1" customHeight="1">
      <c r="A115" s="29"/>
      <c r="B115" s="38"/>
      <c r="C115" s="16" t="s">
        <v>632</v>
      </c>
      <c r="D115" s="29" t="s">
        <v>633</v>
      </c>
      <c r="E115" s="29" t="s">
        <v>121</v>
      </c>
      <c r="F115" s="29" t="s">
        <v>110</v>
      </c>
      <c r="G115" s="16">
        <v>2</v>
      </c>
      <c r="H115" s="16">
        <v>1</v>
      </c>
      <c r="I115" s="16">
        <v>0</v>
      </c>
      <c r="J115" s="16">
        <v>3</v>
      </c>
      <c r="K115" s="16">
        <v>0</v>
      </c>
      <c r="L115" s="16">
        <v>0</v>
      </c>
      <c r="M115" s="16">
        <v>0</v>
      </c>
      <c r="N115" s="16">
        <v>0</v>
      </c>
      <c r="O115" s="16"/>
      <c r="P115" s="16" t="s">
        <v>122</v>
      </c>
      <c r="Q115" s="16" t="s">
        <v>634</v>
      </c>
      <c r="R115" s="25" t="s">
        <v>635</v>
      </c>
      <c r="S115" s="25"/>
      <c r="T115" s="16"/>
      <c r="U115" s="16"/>
      <c r="V115" s="16"/>
      <c r="W115" s="18" t="s">
        <v>636</v>
      </c>
      <c r="X115" s="18" t="s">
        <v>37</v>
      </c>
      <c r="Y115" s="16"/>
      <c r="Z115" s="16" t="s">
        <v>54</v>
      </c>
      <c r="AA115" s="16"/>
      <c r="AB115" s="16"/>
      <c r="AC115" s="16"/>
      <c r="AD115" s="16"/>
      <c r="AE115" s="16"/>
      <c r="AF115" s="25" t="s">
        <v>194</v>
      </c>
      <c r="AG115" s="25" t="s">
        <v>195</v>
      </c>
      <c r="AH115" s="16"/>
      <c r="AI115" s="25"/>
      <c r="AJ115" s="16" t="s">
        <v>40</v>
      </c>
      <c r="AK115" s="16"/>
      <c r="AL115" s="16" t="s">
        <v>46</v>
      </c>
      <c r="AM115" s="16"/>
      <c r="AN115" s="16" t="s">
        <v>42</v>
      </c>
    </row>
    <row r="116" spans="1:40" s="8" customFormat="1" ht="16.899999999999999" hidden="1" customHeight="1">
      <c r="A116" s="29"/>
      <c r="B116" s="38"/>
      <c r="C116" s="16" t="s">
        <v>637</v>
      </c>
      <c r="D116" s="29" t="s">
        <v>638</v>
      </c>
      <c r="E116" s="29" t="s">
        <v>121</v>
      </c>
      <c r="F116" s="29" t="s">
        <v>34</v>
      </c>
      <c r="G116" s="16">
        <v>2</v>
      </c>
      <c r="H116" s="16">
        <v>1</v>
      </c>
      <c r="I116" s="16">
        <v>0</v>
      </c>
      <c r="J116" s="16">
        <v>1</v>
      </c>
      <c r="K116" s="16">
        <v>0</v>
      </c>
      <c r="L116" s="16">
        <v>0</v>
      </c>
      <c r="M116" s="16">
        <v>0</v>
      </c>
      <c r="N116" s="16">
        <v>0</v>
      </c>
      <c r="O116" s="16"/>
      <c r="P116" s="16" t="s">
        <v>122</v>
      </c>
      <c r="Q116" s="16" t="s">
        <v>639</v>
      </c>
      <c r="R116" s="25" t="s">
        <v>563</v>
      </c>
      <c r="S116" s="25"/>
      <c r="T116" s="16"/>
      <c r="U116" s="16"/>
      <c r="V116" s="16"/>
      <c r="W116" s="18" t="s">
        <v>636</v>
      </c>
      <c r="X116" s="18" t="s">
        <v>37</v>
      </c>
      <c r="Y116" s="16"/>
      <c r="Z116" s="16" t="s">
        <v>459</v>
      </c>
      <c r="AA116" s="16"/>
      <c r="AB116" s="16"/>
      <c r="AC116" s="16"/>
      <c r="AD116" s="16"/>
      <c r="AE116" s="16"/>
      <c r="AF116" s="25" t="s">
        <v>194</v>
      </c>
      <c r="AG116" s="25" t="s">
        <v>195</v>
      </c>
      <c r="AH116" s="16"/>
      <c r="AI116" s="25"/>
      <c r="AJ116" s="16" t="s">
        <v>40</v>
      </c>
      <c r="AK116" s="16"/>
      <c r="AL116" s="16" t="s">
        <v>46</v>
      </c>
      <c r="AM116" s="16"/>
      <c r="AN116" s="16" t="s">
        <v>42</v>
      </c>
    </row>
    <row r="117" spans="1:40" s="8" customFormat="1" ht="16.899999999999999" hidden="1" customHeight="1">
      <c r="A117" s="29"/>
      <c r="B117" s="38"/>
      <c r="C117" s="16" t="s">
        <v>640</v>
      </c>
      <c r="D117" s="29" t="s">
        <v>641</v>
      </c>
      <c r="E117" s="29" t="s">
        <v>131</v>
      </c>
      <c r="F117" s="29" t="s">
        <v>110</v>
      </c>
      <c r="G117" s="16">
        <v>2</v>
      </c>
      <c r="H117" s="16">
        <v>0</v>
      </c>
      <c r="I117" s="16">
        <v>0</v>
      </c>
      <c r="J117" s="16">
        <v>0</v>
      </c>
      <c r="K117" s="16">
        <v>0</v>
      </c>
      <c r="L117" s="16">
        <v>0</v>
      </c>
      <c r="M117" s="16">
        <v>0</v>
      </c>
      <c r="N117" s="16">
        <v>0</v>
      </c>
      <c r="O117" s="16"/>
      <c r="P117" s="16"/>
      <c r="Q117" s="16" t="s">
        <v>642</v>
      </c>
      <c r="R117" s="25" t="s">
        <v>619</v>
      </c>
      <c r="S117" s="25"/>
      <c r="T117" s="16"/>
      <c r="U117" s="16"/>
      <c r="V117" s="16"/>
      <c r="W117" s="18" t="s">
        <v>643</v>
      </c>
      <c r="X117" s="16"/>
      <c r="Y117" s="16"/>
      <c r="Z117" s="16"/>
      <c r="AA117" s="16"/>
      <c r="AB117" s="16"/>
      <c r="AC117" s="16"/>
      <c r="AD117" s="16"/>
      <c r="AE117" s="16"/>
      <c r="AF117" s="25" t="s">
        <v>129</v>
      </c>
      <c r="AG117" s="25" t="s">
        <v>39</v>
      </c>
      <c r="AH117" s="16"/>
      <c r="AI117" s="25"/>
      <c r="AJ117" s="16" t="s">
        <v>40</v>
      </c>
      <c r="AK117" s="16"/>
      <c r="AL117" s="16" t="s">
        <v>46</v>
      </c>
      <c r="AM117" s="16"/>
      <c r="AN117" s="16" t="s">
        <v>42</v>
      </c>
    </row>
    <row r="118" spans="1:40" s="8" customFormat="1" ht="16.899999999999999" hidden="1" customHeight="1">
      <c r="A118" s="29"/>
      <c r="B118" s="38"/>
      <c r="C118" s="16" t="s">
        <v>644</v>
      </c>
      <c r="D118" s="29" t="s">
        <v>645</v>
      </c>
      <c r="E118" s="29" t="s">
        <v>61</v>
      </c>
      <c r="F118" s="29" t="s">
        <v>34</v>
      </c>
      <c r="G118" s="16">
        <v>2</v>
      </c>
      <c r="H118" s="16">
        <v>1</v>
      </c>
      <c r="I118" s="16">
        <v>0</v>
      </c>
      <c r="J118" s="16">
        <v>1</v>
      </c>
      <c r="K118" s="16">
        <v>0</v>
      </c>
      <c r="L118" s="16">
        <v>0</v>
      </c>
      <c r="M118" s="16">
        <v>0</v>
      </c>
      <c r="N118" s="16">
        <v>0</v>
      </c>
      <c r="O118" s="16"/>
      <c r="P118" s="18" t="s">
        <v>63</v>
      </c>
      <c r="Q118" s="16" t="s">
        <v>646</v>
      </c>
      <c r="R118" s="25" t="s">
        <v>647</v>
      </c>
      <c r="S118" s="25"/>
      <c r="T118" s="16"/>
      <c r="U118" s="16"/>
      <c r="V118" s="16"/>
      <c r="W118" s="18" t="s">
        <v>643</v>
      </c>
      <c r="X118" s="18" t="s">
        <v>37</v>
      </c>
      <c r="Y118" s="16"/>
      <c r="Z118" s="16" t="s">
        <v>648</v>
      </c>
      <c r="AA118" s="16"/>
      <c r="AB118" s="16"/>
      <c r="AC118" s="16"/>
      <c r="AD118" s="16"/>
      <c r="AE118" s="16"/>
      <c r="AF118" s="25" t="s">
        <v>129</v>
      </c>
      <c r="AG118" s="25" t="s">
        <v>39</v>
      </c>
      <c r="AH118" s="16"/>
      <c r="AI118" s="25"/>
      <c r="AJ118" s="16" t="s">
        <v>40</v>
      </c>
      <c r="AK118" s="16"/>
      <c r="AL118" s="16" t="s">
        <v>46</v>
      </c>
      <c r="AM118" s="16"/>
      <c r="AN118" s="16" t="s">
        <v>42</v>
      </c>
    </row>
    <row r="119" spans="1:40" s="8" customFormat="1" ht="16.899999999999999" hidden="1" customHeight="1">
      <c r="A119" s="29"/>
      <c r="B119" s="38"/>
      <c r="C119" s="16" t="s">
        <v>649</v>
      </c>
      <c r="D119" s="29" t="s">
        <v>650</v>
      </c>
      <c r="E119" s="29" t="s">
        <v>131</v>
      </c>
      <c r="F119" s="29" t="s">
        <v>34</v>
      </c>
      <c r="G119" s="16">
        <v>2</v>
      </c>
      <c r="H119" s="16">
        <v>1</v>
      </c>
      <c r="I119" s="16">
        <v>0</v>
      </c>
      <c r="J119" s="16">
        <v>0</v>
      </c>
      <c r="K119" s="16">
        <v>0</v>
      </c>
      <c r="L119" s="16">
        <v>0</v>
      </c>
      <c r="M119" s="16">
        <v>0</v>
      </c>
      <c r="N119" s="16">
        <v>0</v>
      </c>
      <c r="O119" s="16"/>
      <c r="P119" s="16"/>
      <c r="Q119" s="16" t="s">
        <v>567</v>
      </c>
      <c r="R119" s="25" t="s">
        <v>563</v>
      </c>
      <c r="S119" s="25"/>
      <c r="T119" s="16"/>
      <c r="U119" s="16"/>
      <c r="V119" s="16"/>
      <c r="W119" s="18" t="s">
        <v>643</v>
      </c>
      <c r="X119" s="18" t="s">
        <v>37</v>
      </c>
      <c r="Y119" s="16"/>
      <c r="Z119" s="16"/>
      <c r="AA119" s="16"/>
      <c r="AB119" s="16"/>
      <c r="AC119" s="16"/>
      <c r="AD119" s="16"/>
      <c r="AE119" s="16"/>
      <c r="AF119" s="25" t="s">
        <v>146</v>
      </c>
      <c r="AG119" s="25" t="s">
        <v>39</v>
      </c>
      <c r="AH119" s="16"/>
      <c r="AI119" s="25"/>
      <c r="AJ119" s="16" t="s">
        <v>40</v>
      </c>
      <c r="AK119" s="16"/>
      <c r="AL119" s="16" t="s">
        <v>41</v>
      </c>
      <c r="AM119" s="16"/>
      <c r="AN119" s="16" t="s">
        <v>42</v>
      </c>
    </row>
    <row r="120" spans="1:40" s="8" customFormat="1" ht="16.899999999999999" hidden="1" customHeight="1">
      <c r="A120" s="29"/>
      <c r="B120" s="38"/>
      <c r="C120" s="16" t="s">
        <v>651</v>
      </c>
      <c r="D120" s="29" t="s">
        <v>172</v>
      </c>
      <c r="E120" s="29" t="s">
        <v>61</v>
      </c>
      <c r="F120" s="29" t="s">
        <v>110</v>
      </c>
      <c r="G120" s="16">
        <v>2</v>
      </c>
      <c r="H120" s="16">
        <v>1</v>
      </c>
      <c r="I120" s="16">
        <v>0</v>
      </c>
      <c r="J120" s="16">
        <v>3</v>
      </c>
      <c r="K120" s="16">
        <v>0</v>
      </c>
      <c r="L120" s="16">
        <v>0</v>
      </c>
      <c r="M120" s="16">
        <v>0</v>
      </c>
      <c r="N120" s="16">
        <v>0</v>
      </c>
      <c r="O120" s="16"/>
      <c r="P120" s="18" t="s">
        <v>63</v>
      </c>
      <c r="Q120" s="16" t="s">
        <v>652</v>
      </c>
      <c r="R120" s="25" t="s">
        <v>653</v>
      </c>
      <c r="S120" s="25"/>
      <c r="T120" s="16"/>
      <c r="U120" s="16"/>
      <c r="V120" s="16"/>
      <c r="W120" s="18" t="s">
        <v>654</v>
      </c>
      <c r="X120" s="18" t="s">
        <v>37</v>
      </c>
      <c r="Y120" s="16"/>
      <c r="Z120" s="16" t="s">
        <v>655</v>
      </c>
      <c r="AA120" s="16"/>
      <c r="AB120" s="16"/>
      <c r="AC120" s="16"/>
      <c r="AD120" s="16"/>
      <c r="AE120" s="16"/>
      <c r="AF120" s="25" t="s">
        <v>656</v>
      </c>
      <c r="AG120" s="25" t="s">
        <v>39</v>
      </c>
      <c r="AH120" s="16"/>
      <c r="AI120" s="25"/>
      <c r="AJ120" s="16" t="s">
        <v>40</v>
      </c>
      <c r="AK120" s="16"/>
      <c r="AL120" s="16" t="s">
        <v>46</v>
      </c>
      <c r="AM120" s="16"/>
      <c r="AN120" s="16" t="s">
        <v>42</v>
      </c>
    </row>
    <row r="121" spans="1:40" s="8" customFormat="1" ht="16.899999999999999" hidden="1" customHeight="1">
      <c r="A121" s="29"/>
      <c r="B121" s="38"/>
      <c r="C121" s="16" t="s">
        <v>657</v>
      </c>
      <c r="D121" s="29" t="s">
        <v>658</v>
      </c>
      <c r="E121" s="29" t="s">
        <v>61</v>
      </c>
      <c r="F121" s="29" t="s">
        <v>34</v>
      </c>
      <c r="G121" s="16">
        <v>2</v>
      </c>
      <c r="H121" s="16">
        <v>1</v>
      </c>
      <c r="I121" s="16">
        <v>0</v>
      </c>
      <c r="J121" s="16">
        <v>1</v>
      </c>
      <c r="K121" s="16">
        <v>0</v>
      </c>
      <c r="L121" s="16">
        <v>0</v>
      </c>
      <c r="M121" s="16">
        <v>0</v>
      </c>
      <c r="N121" s="16">
        <v>0</v>
      </c>
      <c r="O121" s="16"/>
      <c r="P121" s="18" t="s">
        <v>63</v>
      </c>
      <c r="Q121" s="16" t="s">
        <v>659</v>
      </c>
      <c r="R121" s="25" t="s">
        <v>653</v>
      </c>
      <c r="S121" s="25"/>
      <c r="T121" s="16"/>
      <c r="U121" s="16"/>
      <c r="V121" s="16"/>
      <c r="W121" s="18" t="s">
        <v>654</v>
      </c>
      <c r="X121" s="18" t="s">
        <v>37</v>
      </c>
      <c r="Y121" s="16"/>
      <c r="Z121" s="16" t="s">
        <v>660</v>
      </c>
      <c r="AA121" s="16"/>
      <c r="AB121" s="16"/>
      <c r="AC121" s="16"/>
      <c r="AD121" s="16"/>
      <c r="AE121" s="16"/>
      <c r="AF121" s="25" t="s">
        <v>38</v>
      </c>
      <c r="AG121" s="25" t="s">
        <v>39</v>
      </c>
      <c r="AH121" s="16"/>
      <c r="AI121" s="25"/>
      <c r="AJ121" s="16" t="s">
        <v>40</v>
      </c>
      <c r="AK121" s="16"/>
      <c r="AL121" s="16" t="s">
        <v>46</v>
      </c>
      <c r="AM121" s="16"/>
      <c r="AN121" s="16" t="s">
        <v>42</v>
      </c>
    </row>
    <row r="122" spans="1:40" s="8" customFormat="1" ht="16.899999999999999" hidden="1" customHeight="1">
      <c r="A122" s="29"/>
      <c r="B122" s="38"/>
      <c r="C122" s="16" t="s">
        <v>661</v>
      </c>
      <c r="D122" s="29" t="s">
        <v>662</v>
      </c>
      <c r="E122" s="29" t="s">
        <v>61</v>
      </c>
      <c r="F122" s="29" t="s">
        <v>34</v>
      </c>
      <c r="G122" s="18">
        <v>3</v>
      </c>
      <c r="H122" s="16">
        <v>1</v>
      </c>
      <c r="I122" s="16">
        <v>0</v>
      </c>
      <c r="J122" s="16">
        <v>1</v>
      </c>
      <c r="K122" s="16">
        <v>0</v>
      </c>
      <c r="L122" s="16">
        <v>0</v>
      </c>
      <c r="M122" s="16">
        <v>0</v>
      </c>
      <c r="N122" s="16">
        <v>0</v>
      </c>
      <c r="O122" s="16"/>
      <c r="P122" s="18" t="s">
        <v>63</v>
      </c>
      <c r="Q122" s="16" t="s">
        <v>663</v>
      </c>
      <c r="R122" s="25" t="s">
        <v>664</v>
      </c>
      <c r="S122" s="25"/>
      <c r="T122" s="16"/>
      <c r="U122" s="16"/>
      <c r="V122" s="16"/>
      <c r="W122" s="18" t="s">
        <v>665</v>
      </c>
      <c r="X122" s="18" t="s">
        <v>37</v>
      </c>
      <c r="Y122" s="16"/>
      <c r="Z122" s="16" t="s">
        <v>459</v>
      </c>
      <c r="AA122" s="16"/>
      <c r="AB122" s="16"/>
      <c r="AC122" s="16"/>
      <c r="AD122" s="16"/>
      <c r="AE122" s="16"/>
      <c r="AF122" s="25" t="s">
        <v>129</v>
      </c>
      <c r="AG122" s="25" t="s">
        <v>39</v>
      </c>
      <c r="AH122" s="16"/>
      <c r="AI122" s="25"/>
      <c r="AJ122" s="16" t="s">
        <v>40</v>
      </c>
      <c r="AK122" s="16"/>
      <c r="AL122" s="16" t="s">
        <v>46</v>
      </c>
      <c r="AM122" s="16"/>
      <c r="AN122" s="16" t="s">
        <v>42</v>
      </c>
    </row>
    <row r="123" spans="1:40" s="8" customFormat="1" ht="16.899999999999999" hidden="1" customHeight="1">
      <c r="A123" s="29"/>
      <c r="B123" s="38"/>
      <c r="C123" s="16" t="s">
        <v>666</v>
      </c>
      <c r="D123" s="29" t="s">
        <v>667</v>
      </c>
      <c r="E123" s="29" t="s">
        <v>61</v>
      </c>
      <c r="F123" s="29" t="s">
        <v>110</v>
      </c>
      <c r="G123" s="16">
        <v>2</v>
      </c>
      <c r="H123" s="16">
        <v>1</v>
      </c>
      <c r="I123" s="16">
        <v>0</v>
      </c>
      <c r="J123" s="16">
        <v>3</v>
      </c>
      <c r="K123" s="16">
        <v>0</v>
      </c>
      <c r="L123" s="16">
        <v>0</v>
      </c>
      <c r="M123" s="16">
        <v>0</v>
      </c>
      <c r="N123" s="16">
        <v>0</v>
      </c>
      <c r="O123" s="16"/>
      <c r="P123" s="18" t="s">
        <v>63</v>
      </c>
      <c r="Q123" s="16" t="s">
        <v>668</v>
      </c>
      <c r="R123" s="25" t="s">
        <v>563</v>
      </c>
      <c r="S123" s="25"/>
      <c r="T123" s="16"/>
      <c r="U123" s="16"/>
      <c r="V123" s="16"/>
      <c r="W123" s="18" t="s">
        <v>669</v>
      </c>
      <c r="X123" s="18" t="s">
        <v>37</v>
      </c>
      <c r="Y123" s="16"/>
      <c r="Z123" s="16" t="s">
        <v>670</v>
      </c>
      <c r="AA123" s="16"/>
      <c r="AB123" s="16"/>
      <c r="AC123" s="16"/>
      <c r="AD123" s="16"/>
      <c r="AE123" s="16"/>
      <c r="AF123" s="25" t="s">
        <v>194</v>
      </c>
      <c r="AG123" s="25" t="s">
        <v>195</v>
      </c>
      <c r="AH123" s="16"/>
      <c r="AI123" s="25"/>
      <c r="AJ123" s="16" t="s">
        <v>40</v>
      </c>
      <c r="AK123" s="16"/>
      <c r="AL123" s="16" t="s">
        <v>46</v>
      </c>
      <c r="AM123" s="16"/>
      <c r="AN123" s="16" t="s">
        <v>42</v>
      </c>
    </row>
    <row r="124" spans="1:40" s="8" customFormat="1" ht="16.899999999999999" hidden="1" customHeight="1">
      <c r="A124" s="29"/>
      <c r="B124" s="38"/>
      <c r="C124" s="16" t="s">
        <v>671</v>
      </c>
      <c r="D124" s="29" t="s">
        <v>672</v>
      </c>
      <c r="E124" s="29" t="s">
        <v>61</v>
      </c>
      <c r="F124" s="29" t="s">
        <v>34</v>
      </c>
      <c r="G124" s="16">
        <v>2</v>
      </c>
      <c r="H124" s="16">
        <v>1</v>
      </c>
      <c r="I124" s="16">
        <v>0</v>
      </c>
      <c r="J124" s="16">
        <v>1</v>
      </c>
      <c r="K124" s="16">
        <v>0</v>
      </c>
      <c r="L124" s="16">
        <v>0</v>
      </c>
      <c r="M124" s="16">
        <v>0</v>
      </c>
      <c r="N124" s="16">
        <v>0</v>
      </c>
      <c r="O124" s="16"/>
      <c r="P124" s="18" t="s">
        <v>63</v>
      </c>
      <c r="Q124" s="16" t="s">
        <v>673</v>
      </c>
      <c r="R124" s="25" t="s">
        <v>563</v>
      </c>
      <c r="S124" s="25"/>
      <c r="T124" s="16"/>
      <c r="U124" s="16"/>
      <c r="V124" s="16"/>
      <c r="W124" s="18" t="s">
        <v>669</v>
      </c>
      <c r="X124" s="18" t="s">
        <v>37</v>
      </c>
      <c r="Y124" s="16"/>
      <c r="Z124" s="16" t="s">
        <v>674</v>
      </c>
      <c r="AA124" s="16"/>
      <c r="AB124" s="16"/>
      <c r="AC124" s="16"/>
      <c r="AD124" s="16"/>
      <c r="AE124" s="16"/>
      <c r="AF124" s="25" t="s">
        <v>194</v>
      </c>
      <c r="AG124" s="25" t="s">
        <v>195</v>
      </c>
      <c r="AH124" s="16"/>
      <c r="AI124" s="25"/>
      <c r="AJ124" s="16" t="s">
        <v>40</v>
      </c>
      <c r="AK124" s="16"/>
      <c r="AL124" s="16" t="s">
        <v>46</v>
      </c>
      <c r="AM124" s="16"/>
      <c r="AN124" s="16" t="s">
        <v>42</v>
      </c>
    </row>
    <row r="125" spans="1:40" s="8" customFormat="1" ht="16.899999999999999" hidden="1" customHeight="1">
      <c r="A125" s="29"/>
      <c r="B125" s="38"/>
      <c r="C125" s="16" t="s">
        <v>675</v>
      </c>
      <c r="D125" s="29" t="s">
        <v>676</v>
      </c>
      <c r="E125" s="29" t="s">
        <v>98</v>
      </c>
      <c r="F125" s="29" t="s">
        <v>110</v>
      </c>
      <c r="G125" s="18">
        <v>3</v>
      </c>
      <c r="H125" s="16">
        <v>1</v>
      </c>
      <c r="I125" s="16">
        <v>0</v>
      </c>
      <c r="J125" s="16">
        <v>1</v>
      </c>
      <c r="K125" s="16">
        <v>0</v>
      </c>
      <c r="L125" s="16">
        <v>0</v>
      </c>
      <c r="M125" s="16">
        <v>0</v>
      </c>
      <c r="N125" s="16">
        <v>0</v>
      </c>
      <c r="O125" s="16"/>
      <c r="P125" s="18" t="s">
        <v>99</v>
      </c>
      <c r="Q125" s="16" t="s">
        <v>677</v>
      </c>
      <c r="R125" s="25" t="s">
        <v>678</v>
      </c>
      <c r="S125" s="25"/>
      <c r="T125" s="16"/>
      <c r="U125" s="16"/>
      <c r="V125" s="16"/>
      <c r="W125" s="18" t="s">
        <v>679</v>
      </c>
      <c r="X125" s="18" t="s">
        <v>37</v>
      </c>
      <c r="Y125" s="16"/>
      <c r="Z125" s="16" t="s">
        <v>680</v>
      </c>
      <c r="AA125" s="16"/>
      <c r="AB125" s="16"/>
      <c r="AC125" s="16"/>
      <c r="AD125" s="16"/>
      <c r="AE125" s="16"/>
      <c r="AF125" s="25" t="s">
        <v>194</v>
      </c>
      <c r="AG125" s="25" t="s">
        <v>195</v>
      </c>
      <c r="AH125" s="16"/>
      <c r="AI125" s="25"/>
      <c r="AJ125" s="16" t="s">
        <v>40</v>
      </c>
      <c r="AK125" s="16"/>
      <c r="AL125" s="16" t="s">
        <v>46</v>
      </c>
      <c r="AM125" s="16"/>
      <c r="AN125" s="16" t="s">
        <v>42</v>
      </c>
    </row>
    <row r="126" spans="1:40" s="8" customFormat="1" ht="16.899999999999999" hidden="1" customHeight="1">
      <c r="A126" s="29"/>
      <c r="B126" s="38"/>
      <c r="C126" s="16" t="s">
        <v>681</v>
      </c>
      <c r="D126" s="29" t="s">
        <v>682</v>
      </c>
      <c r="E126" s="29" t="s">
        <v>61</v>
      </c>
      <c r="F126" s="29" t="s">
        <v>110</v>
      </c>
      <c r="G126" s="18">
        <v>1</v>
      </c>
      <c r="H126" s="16">
        <v>1</v>
      </c>
      <c r="I126" s="16">
        <v>0</v>
      </c>
      <c r="J126" s="16">
        <v>1</v>
      </c>
      <c r="K126" s="16">
        <v>0</v>
      </c>
      <c r="L126" s="16">
        <v>0</v>
      </c>
      <c r="M126" s="16">
        <v>0</v>
      </c>
      <c r="N126" s="16">
        <v>0</v>
      </c>
      <c r="O126" s="16"/>
      <c r="P126" s="18" t="s">
        <v>63</v>
      </c>
      <c r="Q126" s="16" t="s">
        <v>683</v>
      </c>
      <c r="R126" s="25" t="s">
        <v>563</v>
      </c>
      <c r="S126" s="25"/>
      <c r="T126" s="16"/>
      <c r="U126" s="16"/>
      <c r="V126" s="16"/>
      <c r="W126" s="18" t="s">
        <v>684</v>
      </c>
      <c r="X126" s="18" t="s">
        <v>37</v>
      </c>
      <c r="Y126" s="16"/>
      <c r="Z126" s="16" t="s">
        <v>631</v>
      </c>
      <c r="AA126" s="16"/>
      <c r="AB126" s="16"/>
      <c r="AC126" s="16"/>
      <c r="AD126" s="16"/>
      <c r="AE126" s="16"/>
      <c r="AF126" s="25" t="s">
        <v>215</v>
      </c>
      <c r="AG126" s="25" t="s">
        <v>195</v>
      </c>
      <c r="AH126" s="16"/>
      <c r="AI126" s="25"/>
      <c r="AJ126" s="16" t="s">
        <v>40</v>
      </c>
      <c r="AK126" s="16"/>
      <c r="AL126" s="16" t="s">
        <v>41</v>
      </c>
      <c r="AM126" s="16"/>
      <c r="AN126" s="16" t="s">
        <v>42</v>
      </c>
    </row>
    <row r="127" spans="1:40" s="8" customFormat="1" ht="16.899999999999999" hidden="1" customHeight="1">
      <c r="A127" s="29"/>
      <c r="B127" s="38"/>
      <c r="C127" s="16" t="s">
        <v>685</v>
      </c>
      <c r="D127" s="29" t="s">
        <v>686</v>
      </c>
      <c r="E127" s="29" t="s">
        <v>98</v>
      </c>
      <c r="F127" s="29" t="s">
        <v>110</v>
      </c>
      <c r="G127" s="18">
        <v>1</v>
      </c>
      <c r="H127" s="16">
        <v>1</v>
      </c>
      <c r="I127" s="16">
        <v>0</v>
      </c>
      <c r="J127" s="16">
        <v>0</v>
      </c>
      <c r="K127" s="16">
        <v>0</v>
      </c>
      <c r="L127" s="16">
        <v>0</v>
      </c>
      <c r="M127" s="16">
        <v>0</v>
      </c>
      <c r="N127" s="16">
        <v>0</v>
      </c>
      <c r="O127" s="16"/>
      <c r="P127" s="18" t="s">
        <v>99</v>
      </c>
      <c r="Q127" s="16"/>
      <c r="R127" s="25" t="s">
        <v>563</v>
      </c>
      <c r="S127" s="25"/>
      <c r="T127" s="16"/>
      <c r="U127" s="16"/>
      <c r="V127" s="16"/>
      <c r="W127" s="18" t="s">
        <v>687</v>
      </c>
      <c r="X127" s="18" t="s">
        <v>37</v>
      </c>
      <c r="Y127" s="16"/>
      <c r="Z127" s="16"/>
      <c r="AA127" s="16"/>
      <c r="AB127" s="16"/>
      <c r="AC127" s="16"/>
      <c r="AD127" s="16"/>
      <c r="AE127" s="16"/>
      <c r="AF127" s="25" t="s">
        <v>292</v>
      </c>
      <c r="AG127" s="25" t="s">
        <v>293</v>
      </c>
      <c r="AH127" s="16"/>
      <c r="AI127" s="25"/>
      <c r="AJ127" s="16" t="s">
        <v>40</v>
      </c>
      <c r="AK127" s="16"/>
      <c r="AL127" s="16" t="s">
        <v>46</v>
      </c>
      <c r="AM127" s="16"/>
      <c r="AN127" s="16" t="s">
        <v>42</v>
      </c>
    </row>
    <row r="128" spans="1:40" s="8" customFormat="1" ht="16.899999999999999" hidden="1" customHeight="1">
      <c r="A128" s="29"/>
      <c r="B128" s="38"/>
      <c r="C128" s="16" t="s">
        <v>688</v>
      </c>
      <c r="D128" s="29" t="s">
        <v>689</v>
      </c>
      <c r="E128" s="29" t="s">
        <v>61</v>
      </c>
      <c r="F128" s="29" t="s">
        <v>110</v>
      </c>
      <c r="G128" s="16">
        <v>2</v>
      </c>
      <c r="H128" s="16">
        <v>1</v>
      </c>
      <c r="I128" s="16">
        <v>0</v>
      </c>
      <c r="J128" s="16">
        <v>1</v>
      </c>
      <c r="K128" s="16">
        <v>0</v>
      </c>
      <c r="L128" s="16">
        <v>0</v>
      </c>
      <c r="M128" s="16">
        <v>0</v>
      </c>
      <c r="N128" s="16">
        <v>0</v>
      </c>
      <c r="O128" s="16"/>
      <c r="P128" s="18" t="s">
        <v>63</v>
      </c>
      <c r="Q128" s="16" t="s">
        <v>690</v>
      </c>
      <c r="R128" s="25" t="s">
        <v>691</v>
      </c>
      <c r="S128" s="25"/>
      <c r="T128" s="16"/>
      <c r="U128" s="16"/>
      <c r="V128" s="16"/>
      <c r="W128" s="18" t="s">
        <v>692</v>
      </c>
      <c r="X128" s="18" t="s">
        <v>37</v>
      </c>
      <c r="Y128" s="16"/>
      <c r="Z128" s="16" t="s">
        <v>693</v>
      </c>
      <c r="AA128" s="16"/>
      <c r="AB128" s="16"/>
      <c r="AC128" s="16"/>
      <c r="AD128" s="16"/>
      <c r="AE128" s="16"/>
      <c r="AF128" s="25" t="s">
        <v>194</v>
      </c>
      <c r="AG128" s="25" t="s">
        <v>195</v>
      </c>
      <c r="AH128" s="16"/>
      <c r="AI128" s="25"/>
      <c r="AJ128" s="16" t="s">
        <v>40</v>
      </c>
      <c r="AK128" s="16"/>
      <c r="AL128" s="16" t="s">
        <v>46</v>
      </c>
      <c r="AM128" s="16"/>
      <c r="AN128" s="16" t="s">
        <v>42</v>
      </c>
    </row>
    <row r="129" spans="1:40" s="8" customFormat="1" ht="16.899999999999999" hidden="1" customHeight="1">
      <c r="A129" s="29"/>
      <c r="B129" s="38"/>
      <c r="C129" s="16" t="s">
        <v>694</v>
      </c>
      <c r="D129" s="29" t="s">
        <v>695</v>
      </c>
      <c r="E129" s="29" t="s">
        <v>61</v>
      </c>
      <c r="F129" s="29" t="s">
        <v>34</v>
      </c>
      <c r="G129" s="16">
        <v>2</v>
      </c>
      <c r="H129" s="16">
        <v>1</v>
      </c>
      <c r="I129" s="16">
        <v>0</v>
      </c>
      <c r="J129" s="16">
        <v>1</v>
      </c>
      <c r="K129" s="16">
        <v>0</v>
      </c>
      <c r="L129" s="16">
        <v>0</v>
      </c>
      <c r="M129" s="16">
        <v>0</v>
      </c>
      <c r="N129" s="16">
        <v>0</v>
      </c>
      <c r="O129" s="16"/>
      <c r="P129" s="18" t="s">
        <v>63</v>
      </c>
      <c r="Q129" s="16" t="s">
        <v>696</v>
      </c>
      <c r="R129" s="25" t="s">
        <v>697</v>
      </c>
      <c r="S129" s="25"/>
      <c r="T129" s="16"/>
      <c r="U129" s="16"/>
      <c r="V129" s="16"/>
      <c r="W129" s="18" t="s">
        <v>692</v>
      </c>
      <c r="X129" s="18" t="s">
        <v>37</v>
      </c>
      <c r="Y129" s="16"/>
      <c r="Z129" s="16" t="s">
        <v>698</v>
      </c>
      <c r="AA129" s="16"/>
      <c r="AB129" s="16"/>
      <c r="AC129" s="16"/>
      <c r="AD129" s="16"/>
      <c r="AE129" s="16"/>
      <c r="AF129" s="25" t="s">
        <v>194</v>
      </c>
      <c r="AG129" s="25" t="s">
        <v>195</v>
      </c>
      <c r="AH129" s="16"/>
      <c r="AI129" s="25"/>
      <c r="AJ129" s="16" t="s">
        <v>40</v>
      </c>
      <c r="AK129" s="16"/>
      <c r="AL129" s="16" t="s">
        <v>46</v>
      </c>
      <c r="AM129" s="16"/>
      <c r="AN129" s="16" t="s">
        <v>42</v>
      </c>
    </row>
    <row r="130" spans="1:40" s="8" customFormat="1" ht="16.899999999999999" hidden="1" customHeight="1">
      <c r="A130" s="29"/>
      <c r="B130" s="38"/>
      <c r="C130" s="16" t="s">
        <v>699</v>
      </c>
      <c r="D130" s="29" t="s">
        <v>700</v>
      </c>
      <c r="E130" s="29" t="s">
        <v>121</v>
      </c>
      <c r="F130" s="29" t="s">
        <v>110</v>
      </c>
      <c r="G130" s="18">
        <v>2</v>
      </c>
      <c r="H130" s="16">
        <v>2</v>
      </c>
      <c r="I130" s="16">
        <v>0</v>
      </c>
      <c r="J130" s="16">
        <v>1</v>
      </c>
      <c r="K130" s="16">
        <v>0</v>
      </c>
      <c r="L130" s="16">
        <v>0</v>
      </c>
      <c r="M130" s="16">
        <v>0</v>
      </c>
      <c r="N130" s="16">
        <v>0</v>
      </c>
      <c r="O130" s="16"/>
      <c r="P130" s="16" t="s">
        <v>122</v>
      </c>
      <c r="Q130" s="16" t="s">
        <v>701</v>
      </c>
      <c r="R130" s="25" t="s">
        <v>563</v>
      </c>
      <c r="S130" s="25"/>
      <c r="T130" s="16"/>
      <c r="U130" s="16"/>
      <c r="V130" s="16"/>
      <c r="W130" s="18" t="s">
        <v>702</v>
      </c>
      <c r="X130" s="16" t="s">
        <v>57</v>
      </c>
      <c r="Y130" s="16"/>
      <c r="Z130" s="16" t="s">
        <v>703</v>
      </c>
      <c r="AA130" s="16"/>
      <c r="AB130" s="16"/>
      <c r="AC130" s="16"/>
      <c r="AD130" s="16"/>
      <c r="AE130" s="16"/>
      <c r="AF130" s="25" t="s">
        <v>194</v>
      </c>
      <c r="AG130" s="25" t="s">
        <v>195</v>
      </c>
      <c r="AH130" s="16"/>
      <c r="AI130" s="25"/>
      <c r="AJ130" s="16" t="s">
        <v>40</v>
      </c>
      <c r="AK130" s="16"/>
      <c r="AL130" s="16" t="s">
        <v>46</v>
      </c>
      <c r="AM130" s="16"/>
      <c r="AN130" s="16" t="s">
        <v>42</v>
      </c>
    </row>
    <row r="131" spans="1:40" s="8" customFormat="1" ht="16.899999999999999" hidden="1" customHeight="1">
      <c r="A131" s="29"/>
      <c r="B131" s="38"/>
      <c r="C131" s="16" t="s">
        <v>704</v>
      </c>
      <c r="D131" s="29" t="s">
        <v>705</v>
      </c>
      <c r="E131" s="29" t="s">
        <v>121</v>
      </c>
      <c r="F131" s="29" t="s">
        <v>34</v>
      </c>
      <c r="G131" s="18">
        <v>2</v>
      </c>
      <c r="H131" s="16">
        <v>1</v>
      </c>
      <c r="I131" s="16">
        <v>0</v>
      </c>
      <c r="J131" s="16">
        <v>1</v>
      </c>
      <c r="K131" s="16">
        <v>0</v>
      </c>
      <c r="L131" s="16">
        <v>0</v>
      </c>
      <c r="M131" s="16">
        <v>0</v>
      </c>
      <c r="N131" s="16">
        <v>0</v>
      </c>
      <c r="O131" s="16"/>
      <c r="P131" s="16" t="s">
        <v>122</v>
      </c>
      <c r="Q131" s="16" t="s">
        <v>706</v>
      </c>
      <c r="R131" s="25" t="s">
        <v>563</v>
      </c>
      <c r="S131" s="25"/>
      <c r="T131" s="16"/>
      <c r="U131" s="16"/>
      <c r="V131" s="16"/>
      <c r="W131" s="18" t="s">
        <v>702</v>
      </c>
      <c r="X131" s="18" t="s">
        <v>37</v>
      </c>
      <c r="Y131" s="16"/>
      <c r="Z131" s="16" t="s">
        <v>459</v>
      </c>
      <c r="AA131" s="16"/>
      <c r="AB131" s="16"/>
      <c r="AC131" s="16"/>
      <c r="AD131" s="16"/>
      <c r="AE131" s="16"/>
      <c r="AF131" s="25" t="s">
        <v>194</v>
      </c>
      <c r="AG131" s="25" t="s">
        <v>195</v>
      </c>
      <c r="AH131" s="16"/>
      <c r="AI131" s="25"/>
      <c r="AJ131" s="16" t="s">
        <v>40</v>
      </c>
      <c r="AK131" s="16"/>
      <c r="AL131" s="16" t="s">
        <v>46</v>
      </c>
      <c r="AM131" s="16"/>
      <c r="AN131" s="16" t="s">
        <v>42</v>
      </c>
    </row>
    <row r="132" spans="1:40" s="8" customFormat="1" ht="16.899999999999999" hidden="1" customHeight="1">
      <c r="A132" s="29"/>
      <c r="B132" s="38"/>
      <c r="C132" s="16" t="s">
        <v>707</v>
      </c>
      <c r="D132" s="29" t="s">
        <v>708</v>
      </c>
      <c r="E132" s="29" t="s">
        <v>98</v>
      </c>
      <c r="F132" s="29" t="s">
        <v>110</v>
      </c>
      <c r="G132" s="18">
        <v>2</v>
      </c>
      <c r="H132" s="16">
        <v>3</v>
      </c>
      <c r="I132" s="16">
        <v>0</v>
      </c>
      <c r="J132" s="16">
        <v>1</v>
      </c>
      <c r="K132" s="16">
        <v>0</v>
      </c>
      <c r="L132" s="16">
        <v>0</v>
      </c>
      <c r="M132" s="16">
        <v>0</v>
      </c>
      <c r="N132" s="16">
        <v>0</v>
      </c>
      <c r="O132" s="16"/>
      <c r="P132" s="18" t="s">
        <v>99</v>
      </c>
      <c r="Q132" s="16" t="s">
        <v>709</v>
      </c>
      <c r="R132" s="25" t="s">
        <v>710</v>
      </c>
      <c r="S132" s="25"/>
      <c r="T132" s="16"/>
      <c r="U132" s="16"/>
      <c r="V132" s="16"/>
      <c r="W132" s="18" t="s">
        <v>711</v>
      </c>
      <c r="X132" s="16" t="s">
        <v>286</v>
      </c>
      <c r="Y132" s="16"/>
      <c r="Z132" s="16" t="s">
        <v>712</v>
      </c>
      <c r="AA132" s="16"/>
      <c r="AB132" s="16"/>
      <c r="AC132" s="16"/>
      <c r="AD132" s="16"/>
      <c r="AE132" s="16"/>
      <c r="AF132" s="25" t="s">
        <v>194</v>
      </c>
      <c r="AG132" s="25" t="s">
        <v>195</v>
      </c>
      <c r="AH132" s="16"/>
      <c r="AI132" s="25"/>
      <c r="AJ132" s="16" t="s">
        <v>40</v>
      </c>
      <c r="AK132" s="16"/>
      <c r="AL132" s="16" t="s">
        <v>46</v>
      </c>
      <c r="AM132" s="16"/>
      <c r="AN132" s="16" t="s">
        <v>42</v>
      </c>
    </row>
    <row r="133" spans="1:40" s="8" customFormat="1" ht="16.899999999999999" hidden="1" customHeight="1">
      <c r="A133" s="29"/>
      <c r="B133" s="38"/>
      <c r="C133" s="16" t="s">
        <v>713</v>
      </c>
      <c r="D133" s="29" t="s">
        <v>714</v>
      </c>
      <c r="E133" s="29" t="s">
        <v>121</v>
      </c>
      <c r="F133" s="29" t="s">
        <v>110</v>
      </c>
      <c r="G133" s="16">
        <v>2</v>
      </c>
      <c r="H133" s="16">
        <v>1</v>
      </c>
      <c r="I133" s="16">
        <v>0</v>
      </c>
      <c r="J133" s="16">
        <v>3</v>
      </c>
      <c r="K133" s="16">
        <v>0</v>
      </c>
      <c r="L133" s="16">
        <v>0</v>
      </c>
      <c r="M133" s="16">
        <v>0</v>
      </c>
      <c r="N133" s="16">
        <v>0</v>
      </c>
      <c r="O133" s="16"/>
      <c r="P133" s="16" t="s">
        <v>122</v>
      </c>
      <c r="Q133" s="16" t="s">
        <v>715</v>
      </c>
      <c r="R133" s="25" t="s">
        <v>605</v>
      </c>
      <c r="S133" s="25"/>
      <c r="T133" s="16"/>
      <c r="U133" s="16"/>
      <c r="V133" s="16"/>
      <c r="W133" s="18" t="s">
        <v>716</v>
      </c>
      <c r="X133" s="18" t="s">
        <v>37</v>
      </c>
      <c r="Y133" s="16"/>
      <c r="Z133" s="16" t="s">
        <v>717</v>
      </c>
      <c r="AA133" s="16"/>
      <c r="AB133" s="16"/>
      <c r="AC133" s="16"/>
      <c r="AD133" s="16"/>
      <c r="AE133" s="16"/>
      <c r="AF133" s="25" t="s">
        <v>194</v>
      </c>
      <c r="AG133" s="25" t="s">
        <v>195</v>
      </c>
      <c r="AH133" s="16"/>
      <c r="AI133" s="25"/>
      <c r="AJ133" s="16" t="s">
        <v>40</v>
      </c>
      <c r="AK133" s="16"/>
      <c r="AL133" s="16" t="s">
        <v>46</v>
      </c>
      <c r="AM133" s="16"/>
      <c r="AN133" s="16" t="s">
        <v>42</v>
      </c>
    </row>
    <row r="134" spans="1:40" s="8" customFormat="1" ht="16.899999999999999" hidden="1" customHeight="1">
      <c r="A134" s="29"/>
      <c r="B134" s="38"/>
      <c r="C134" s="16" t="s">
        <v>718</v>
      </c>
      <c r="D134" s="29" t="s">
        <v>719</v>
      </c>
      <c r="E134" s="29" t="s">
        <v>121</v>
      </c>
      <c r="F134" s="29" t="s">
        <v>110</v>
      </c>
      <c r="G134" s="16">
        <v>2</v>
      </c>
      <c r="H134" s="16">
        <v>1</v>
      </c>
      <c r="I134" s="16">
        <v>0</v>
      </c>
      <c r="J134" s="16">
        <v>3</v>
      </c>
      <c r="K134" s="16">
        <v>0</v>
      </c>
      <c r="L134" s="16">
        <v>0</v>
      </c>
      <c r="M134" s="16">
        <v>0</v>
      </c>
      <c r="N134" s="16">
        <v>0</v>
      </c>
      <c r="O134" s="16"/>
      <c r="P134" s="16" t="s">
        <v>122</v>
      </c>
      <c r="Q134" s="16" t="s">
        <v>720</v>
      </c>
      <c r="R134" s="25" t="s">
        <v>721</v>
      </c>
      <c r="S134" s="25"/>
      <c r="T134" s="16"/>
      <c r="U134" s="16"/>
      <c r="V134" s="16"/>
      <c r="W134" s="18" t="s">
        <v>722</v>
      </c>
      <c r="X134" s="18" t="s">
        <v>37</v>
      </c>
      <c r="Y134" s="16"/>
      <c r="Z134" s="16" t="s">
        <v>723</v>
      </c>
      <c r="AA134" s="16"/>
      <c r="AB134" s="16"/>
      <c r="AC134" s="16"/>
      <c r="AD134" s="16"/>
      <c r="AE134" s="16"/>
      <c r="AF134" s="25" t="s">
        <v>253</v>
      </c>
      <c r="AG134" s="25" t="s">
        <v>254</v>
      </c>
      <c r="AH134" s="16"/>
      <c r="AI134" s="25"/>
      <c r="AJ134" s="16" t="s">
        <v>40</v>
      </c>
      <c r="AK134" s="16"/>
      <c r="AL134" s="16" t="s">
        <v>46</v>
      </c>
      <c r="AM134" s="16"/>
      <c r="AN134" s="16" t="s">
        <v>42</v>
      </c>
    </row>
    <row r="135" spans="1:40" s="8" customFormat="1" ht="16.899999999999999" hidden="1" customHeight="1">
      <c r="A135" s="29"/>
      <c r="B135" s="38"/>
      <c r="C135" s="16" t="s">
        <v>724</v>
      </c>
      <c r="D135" s="29" t="s">
        <v>725</v>
      </c>
      <c r="E135" s="29" t="s">
        <v>61</v>
      </c>
      <c r="F135" s="29" t="s">
        <v>110</v>
      </c>
      <c r="G135" s="18">
        <v>3</v>
      </c>
      <c r="H135" s="16">
        <v>1</v>
      </c>
      <c r="I135" s="16">
        <v>0</v>
      </c>
      <c r="J135" s="16">
        <v>2</v>
      </c>
      <c r="K135" s="16">
        <v>0</v>
      </c>
      <c r="L135" s="16">
        <v>0</v>
      </c>
      <c r="M135" s="16">
        <v>0</v>
      </c>
      <c r="N135" s="16">
        <v>0</v>
      </c>
      <c r="O135" s="16"/>
      <c r="P135" s="18" t="s">
        <v>63</v>
      </c>
      <c r="Q135" s="16" t="s">
        <v>726</v>
      </c>
      <c r="R135" s="25" t="s">
        <v>563</v>
      </c>
      <c r="S135" s="25"/>
      <c r="T135" s="16"/>
      <c r="U135" s="16"/>
      <c r="V135" s="16"/>
      <c r="W135" s="18" t="s">
        <v>727</v>
      </c>
      <c r="X135" s="18" t="s">
        <v>37</v>
      </c>
      <c r="Y135" s="16"/>
      <c r="Z135" s="16" t="s">
        <v>728</v>
      </c>
      <c r="AA135" s="16"/>
      <c r="AB135" s="16"/>
      <c r="AC135" s="16"/>
      <c r="AD135" s="16"/>
      <c r="AE135" s="16"/>
      <c r="AF135" s="25" t="s">
        <v>253</v>
      </c>
      <c r="AG135" s="25" t="s">
        <v>254</v>
      </c>
      <c r="AH135" s="16"/>
      <c r="AI135" s="25"/>
      <c r="AJ135" s="16" t="s">
        <v>40</v>
      </c>
      <c r="AK135" s="16"/>
      <c r="AL135" s="16" t="s">
        <v>46</v>
      </c>
      <c r="AM135" s="16"/>
      <c r="AN135" s="16" t="s">
        <v>42</v>
      </c>
    </row>
    <row r="136" spans="1:40" s="8" customFormat="1" ht="16.899999999999999" hidden="1" customHeight="1">
      <c r="A136" s="29"/>
      <c r="B136" s="38"/>
      <c r="C136" s="16" t="s">
        <v>729</v>
      </c>
      <c r="D136" s="29" t="s">
        <v>730</v>
      </c>
      <c r="E136" s="29" t="s">
        <v>51</v>
      </c>
      <c r="F136" s="29" t="s">
        <v>34</v>
      </c>
      <c r="G136" s="16">
        <v>0</v>
      </c>
      <c r="H136" s="16">
        <v>0</v>
      </c>
      <c r="I136" s="16">
        <v>0</v>
      </c>
      <c r="J136" s="16">
        <v>1</v>
      </c>
      <c r="K136" s="16">
        <v>0</v>
      </c>
      <c r="L136" s="16">
        <v>0</v>
      </c>
      <c r="M136" s="16">
        <v>0</v>
      </c>
      <c r="N136" s="16">
        <v>0</v>
      </c>
      <c r="O136" s="16"/>
      <c r="P136" s="16" t="s">
        <v>52</v>
      </c>
      <c r="Q136" s="16" t="s">
        <v>731</v>
      </c>
      <c r="R136" s="25" t="s">
        <v>732</v>
      </c>
      <c r="S136" s="25"/>
      <c r="T136" s="16"/>
      <c r="U136" s="16"/>
      <c r="V136" s="16"/>
      <c r="W136" s="18"/>
      <c r="X136" s="16"/>
      <c r="Y136" s="16"/>
      <c r="Z136" s="16" t="s">
        <v>733</v>
      </c>
      <c r="AA136" s="16"/>
      <c r="AB136" s="16"/>
      <c r="AC136" s="16"/>
      <c r="AD136" s="16"/>
      <c r="AE136" s="16"/>
      <c r="AF136" s="25" t="s">
        <v>215</v>
      </c>
      <c r="AG136" s="25" t="s">
        <v>195</v>
      </c>
      <c r="AH136" s="16"/>
      <c r="AI136" s="25"/>
      <c r="AJ136" s="16" t="s">
        <v>40</v>
      </c>
      <c r="AK136" s="16"/>
      <c r="AL136" s="16" t="s">
        <v>46</v>
      </c>
      <c r="AM136" s="16"/>
      <c r="AN136" s="16" t="s">
        <v>42</v>
      </c>
    </row>
    <row r="137" spans="1:40" s="8" customFormat="1" ht="16.899999999999999" hidden="1" customHeight="1">
      <c r="A137" s="29"/>
      <c r="B137" s="38"/>
      <c r="C137" s="16" t="s">
        <v>734</v>
      </c>
      <c r="D137" s="29" t="s">
        <v>735</v>
      </c>
      <c r="E137" s="29" t="s">
        <v>98</v>
      </c>
      <c r="F137" s="29" t="s">
        <v>110</v>
      </c>
      <c r="G137" s="16">
        <v>2</v>
      </c>
      <c r="H137" s="16">
        <v>1</v>
      </c>
      <c r="I137" s="16">
        <v>0</v>
      </c>
      <c r="J137" s="16">
        <v>1</v>
      </c>
      <c r="K137" s="16">
        <v>0</v>
      </c>
      <c r="L137" s="16">
        <v>0</v>
      </c>
      <c r="M137" s="16">
        <v>0</v>
      </c>
      <c r="N137" s="16">
        <v>0</v>
      </c>
      <c r="O137" s="16"/>
      <c r="P137" s="18" t="s">
        <v>99</v>
      </c>
      <c r="Q137" s="16" t="s">
        <v>736</v>
      </c>
      <c r="R137" s="25" t="s">
        <v>732</v>
      </c>
      <c r="S137" s="25"/>
      <c r="T137" s="16"/>
      <c r="U137" s="16"/>
      <c r="V137" s="16"/>
      <c r="W137" s="18" t="s">
        <v>737</v>
      </c>
      <c r="X137" s="18" t="s">
        <v>37</v>
      </c>
      <c r="Y137" s="16"/>
      <c r="Z137" s="16" t="s">
        <v>738</v>
      </c>
      <c r="AA137" s="16"/>
      <c r="AB137" s="16"/>
      <c r="AC137" s="16"/>
      <c r="AD137" s="16"/>
      <c r="AE137" s="16"/>
      <c r="AF137" s="25" t="s">
        <v>297</v>
      </c>
      <c r="AG137" s="25" t="s">
        <v>39</v>
      </c>
      <c r="AH137" s="16"/>
      <c r="AI137" s="25"/>
      <c r="AJ137" s="16" t="s">
        <v>40</v>
      </c>
      <c r="AK137" s="16"/>
      <c r="AL137" s="16" t="s">
        <v>46</v>
      </c>
      <c r="AM137" s="16"/>
      <c r="AN137" s="16" t="s">
        <v>42</v>
      </c>
    </row>
    <row r="138" spans="1:40" s="8" customFormat="1" ht="16.899999999999999" hidden="1" customHeight="1">
      <c r="A138" s="29"/>
      <c r="B138" s="38"/>
      <c r="C138" s="16" t="s">
        <v>739</v>
      </c>
      <c r="D138" s="29" t="s">
        <v>740</v>
      </c>
      <c r="E138" s="29" t="s">
        <v>61</v>
      </c>
      <c r="F138" s="29" t="s">
        <v>110</v>
      </c>
      <c r="G138" s="16">
        <v>2</v>
      </c>
      <c r="H138" s="16">
        <v>1</v>
      </c>
      <c r="I138" s="16">
        <v>0</v>
      </c>
      <c r="J138" s="16">
        <v>3</v>
      </c>
      <c r="K138" s="16">
        <v>0</v>
      </c>
      <c r="L138" s="16">
        <v>0</v>
      </c>
      <c r="M138" s="16">
        <v>0</v>
      </c>
      <c r="N138" s="16">
        <v>0</v>
      </c>
      <c r="O138" s="16"/>
      <c r="P138" s="18" t="s">
        <v>63</v>
      </c>
      <c r="Q138" s="16" t="s">
        <v>741</v>
      </c>
      <c r="R138" s="25" t="s">
        <v>732</v>
      </c>
      <c r="S138" s="25"/>
      <c r="T138" s="16"/>
      <c r="U138" s="16"/>
      <c r="V138" s="16"/>
      <c r="W138" s="18" t="s">
        <v>737</v>
      </c>
      <c r="X138" s="18" t="s">
        <v>37</v>
      </c>
      <c r="Y138" s="16"/>
      <c r="Z138" s="16" t="s">
        <v>742</v>
      </c>
      <c r="AA138" s="16"/>
      <c r="AB138" s="16"/>
      <c r="AC138" s="16"/>
      <c r="AD138" s="16"/>
      <c r="AE138" s="16"/>
      <c r="AF138" s="25" t="s">
        <v>297</v>
      </c>
      <c r="AG138" s="25" t="s">
        <v>39</v>
      </c>
      <c r="AH138" s="16"/>
      <c r="AI138" s="25"/>
      <c r="AJ138" s="16" t="s">
        <v>40</v>
      </c>
      <c r="AK138" s="16"/>
      <c r="AL138" s="16" t="s">
        <v>46</v>
      </c>
      <c r="AM138" s="16"/>
      <c r="AN138" s="16" t="s">
        <v>42</v>
      </c>
    </row>
    <row r="139" spans="1:40" s="8" customFormat="1" ht="16.899999999999999" hidden="1" customHeight="1">
      <c r="A139" s="29"/>
      <c r="B139" s="38"/>
      <c r="C139" s="16" t="s">
        <v>743</v>
      </c>
      <c r="D139" s="29" t="s">
        <v>744</v>
      </c>
      <c r="E139" s="29" t="s">
        <v>61</v>
      </c>
      <c r="F139" s="29" t="s">
        <v>34</v>
      </c>
      <c r="G139" s="18">
        <v>3</v>
      </c>
      <c r="H139" s="16">
        <v>1</v>
      </c>
      <c r="I139" s="16">
        <v>0</v>
      </c>
      <c r="J139" s="16">
        <v>1</v>
      </c>
      <c r="K139" s="16">
        <v>0</v>
      </c>
      <c r="L139" s="16">
        <v>0</v>
      </c>
      <c r="M139" s="16">
        <v>0</v>
      </c>
      <c r="N139" s="16">
        <v>0</v>
      </c>
      <c r="O139" s="16"/>
      <c r="P139" s="31">
        <v>0.25</v>
      </c>
      <c r="Q139" s="16" t="s">
        <v>745</v>
      </c>
      <c r="R139" s="25" t="s">
        <v>746</v>
      </c>
      <c r="S139" s="25"/>
      <c r="T139" s="16" t="s">
        <v>439</v>
      </c>
      <c r="U139" s="16" t="s">
        <v>453</v>
      </c>
      <c r="V139" s="16"/>
      <c r="W139" s="18" t="s">
        <v>747</v>
      </c>
      <c r="X139" s="18" t="s">
        <v>37</v>
      </c>
      <c r="Y139" s="16" t="s">
        <v>442</v>
      </c>
      <c r="Z139" s="16" t="s">
        <v>748</v>
      </c>
      <c r="AA139" s="16"/>
      <c r="AB139" s="16"/>
      <c r="AC139" s="16"/>
      <c r="AD139" s="16"/>
      <c r="AE139" s="16"/>
      <c r="AF139" s="25" t="s">
        <v>455</v>
      </c>
      <c r="AG139" s="25" t="s">
        <v>39</v>
      </c>
      <c r="AH139" s="16"/>
      <c r="AI139" s="25"/>
      <c r="AJ139" s="16" t="s">
        <v>40</v>
      </c>
      <c r="AK139" s="16"/>
      <c r="AL139" s="16" t="s">
        <v>41</v>
      </c>
      <c r="AM139" s="16"/>
      <c r="AN139" s="16" t="s">
        <v>42</v>
      </c>
    </row>
    <row r="140" spans="1:40" s="8" customFormat="1" ht="16.899999999999999" hidden="1" customHeight="1">
      <c r="A140" s="29"/>
      <c r="B140" s="38"/>
      <c r="C140" s="16" t="s">
        <v>749</v>
      </c>
      <c r="D140" s="29" t="s">
        <v>750</v>
      </c>
      <c r="E140" s="29" t="s">
        <v>121</v>
      </c>
      <c r="F140" s="29" t="s">
        <v>34</v>
      </c>
      <c r="G140" s="18">
        <v>3</v>
      </c>
      <c r="H140" s="16">
        <v>1</v>
      </c>
      <c r="I140" s="16">
        <v>0</v>
      </c>
      <c r="J140" s="16">
        <v>2</v>
      </c>
      <c r="K140" s="16">
        <v>0</v>
      </c>
      <c r="L140" s="16">
        <v>0</v>
      </c>
      <c r="M140" s="16">
        <v>0</v>
      </c>
      <c r="N140" s="16">
        <v>0</v>
      </c>
      <c r="O140" s="16"/>
      <c r="P140" s="31">
        <v>0.15</v>
      </c>
      <c r="Q140" s="16" t="s">
        <v>751</v>
      </c>
      <c r="R140" s="25" t="s">
        <v>746</v>
      </c>
      <c r="S140" s="25"/>
      <c r="T140" s="16" t="s">
        <v>439</v>
      </c>
      <c r="U140" s="16" t="s">
        <v>453</v>
      </c>
      <c r="V140" s="16"/>
      <c r="W140" s="18" t="s">
        <v>752</v>
      </c>
      <c r="X140" s="18" t="s">
        <v>37</v>
      </c>
      <c r="Y140" s="16" t="s">
        <v>442</v>
      </c>
      <c r="Z140" s="16" t="s">
        <v>753</v>
      </c>
      <c r="AA140" s="16"/>
      <c r="AB140" s="16"/>
      <c r="AC140" s="16"/>
      <c r="AD140" s="16"/>
      <c r="AE140" s="16"/>
      <c r="AF140" s="25" t="s">
        <v>455</v>
      </c>
      <c r="AG140" s="25" t="s">
        <v>39</v>
      </c>
      <c r="AH140" s="16"/>
      <c r="AI140" s="25"/>
      <c r="AJ140" s="16" t="s">
        <v>40</v>
      </c>
      <c r="AK140" s="16"/>
      <c r="AL140" s="16" t="s">
        <v>233</v>
      </c>
      <c r="AM140" s="16"/>
      <c r="AN140" s="16" t="s">
        <v>42</v>
      </c>
    </row>
    <row r="141" spans="1:40" s="8" customFormat="1" ht="16.899999999999999" hidden="1" customHeight="1">
      <c r="A141" s="29"/>
      <c r="B141" s="38"/>
      <c r="C141" s="16" t="s">
        <v>754</v>
      </c>
      <c r="D141" s="29" t="s">
        <v>755</v>
      </c>
      <c r="E141" s="29" t="s">
        <v>121</v>
      </c>
      <c r="F141" s="29" t="s">
        <v>110</v>
      </c>
      <c r="G141" s="18">
        <v>0</v>
      </c>
      <c r="H141" s="16">
        <v>1</v>
      </c>
      <c r="I141" s="16">
        <v>0</v>
      </c>
      <c r="J141" s="16">
        <v>1</v>
      </c>
      <c r="K141" s="16">
        <v>0</v>
      </c>
      <c r="L141" s="16">
        <v>0</v>
      </c>
      <c r="M141" s="16">
        <v>0</v>
      </c>
      <c r="N141" s="16">
        <v>0</v>
      </c>
      <c r="O141" s="16"/>
      <c r="P141" s="16" t="s">
        <v>122</v>
      </c>
      <c r="Q141" s="16" t="s">
        <v>756</v>
      </c>
      <c r="R141" s="25" t="s">
        <v>678</v>
      </c>
      <c r="S141" s="25"/>
      <c r="T141" s="16"/>
      <c r="U141" s="16"/>
      <c r="V141" s="16"/>
      <c r="W141" s="18"/>
      <c r="X141" s="18" t="s">
        <v>37</v>
      </c>
      <c r="Y141" s="16"/>
      <c r="Z141" s="16" t="s">
        <v>145</v>
      </c>
      <c r="AA141" s="16"/>
      <c r="AB141" s="16"/>
      <c r="AC141" s="16"/>
      <c r="AD141" s="16"/>
      <c r="AE141" s="16"/>
      <c r="AF141" s="25" t="s">
        <v>297</v>
      </c>
      <c r="AG141" s="25" t="s">
        <v>39</v>
      </c>
      <c r="AH141" s="16" t="s">
        <v>757</v>
      </c>
      <c r="AI141" s="25"/>
      <c r="AJ141" s="16" t="s">
        <v>40</v>
      </c>
      <c r="AK141" s="16" t="s">
        <v>758</v>
      </c>
      <c r="AL141" s="16" t="s">
        <v>759</v>
      </c>
      <c r="AM141" s="16"/>
      <c r="AN141" s="16" t="s">
        <v>42</v>
      </c>
    </row>
    <row r="142" spans="1:40" s="8" customFormat="1" ht="16.899999999999999" hidden="1" customHeight="1">
      <c r="A142" s="29"/>
      <c r="B142" s="38"/>
      <c r="C142" s="16" t="s">
        <v>760</v>
      </c>
      <c r="D142" s="29" t="s">
        <v>761</v>
      </c>
      <c r="E142" s="29" t="s">
        <v>592</v>
      </c>
      <c r="F142" s="29" t="s">
        <v>110</v>
      </c>
      <c r="G142" s="18">
        <v>2</v>
      </c>
      <c r="H142" s="16">
        <v>1</v>
      </c>
      <c r="I142" s="16">
        <v>3</v>
      </c>
      <c r="J142" s="16">
        <v>3</v>
      </c>
      <c r="K142" s="16">
        <v>0</v>
      </c>
      <c r="L142" s="16">
        <v>0</v>
      </c>
      <c r="M142" s="16">
        <v>0</v>
      </c>
      <c r="N142" s="16">
        <v>0</v>
      </c>
      <c r="O142" s="16"/>
      <c r="P142" s="16" t="s">
        <v>593</v>
      </c>
      <c r="Q142" s="16" t="s">
        <v>762</v>
      </c>
      <c r="R142" s="25" t="s">
        <v>763</v>
      </c>
      <c r="S142" s="25"/>
      <c r="T142" s="16"/>
      <c r="U142" s="16"/>
      <c r="V142" s="16"/>
      <c r="W142" s="18" t="s">
        <v>764</v>
      </c>
      <c r="X142" s="18" t="s">
        <v>37</v>
      </c>
      <c r="Y142" s="16" t="s">
        <v>765</v>
      </c>
      <c r="Z142" s="16" t="s">
        <v>766</v>
      </c>
      <c r="AA142" s="16"/>
      <c r="AB142" s="16"/>
      <c r="AC142" s="16"/>
      <c r="AD142" s="16"/>
      <c r="AE142" s="16"/>
      <c r="AF142" s="25" t="s">
        <v>767</v>
      </c>
      <c r="AG142" s="25" t="s">
        <v>39</v>
      </c>
      <c r="AH142" s="16" t="s">
        <v>757</v>
      </c>
      <c r="AI142" s="25"/>
      <c r="AJ142" s="16" t="s">
        <v>40</v>
      </c>
      <c r="AK142" s="16" t="s">
        <v>758</v>
      </c>
      <c r="AL142" s="16" t="s">
        <v>759</v>
      </c>
      <c r="AM142" s="16"/>
      <c r="AN142" s="16" t="s">
        <v>42</v>
      </c>
    </row>
    <row r="143" spans="1:40" s="8" customFormat="1" ht="16.899999999999999" hidden="1" customHeight="1">
      <c r="A143" s="29"/>
      <c r="B143" s="38"/>
      <c r="C143" s="16" t="s">
        <v>768</v>
      </c>
      <c r="D143" s="29" t="s">
        <v>769</v>
      </c>
      <c r="E143" s="29" t="s">
        <v>61</v>
      </c>
      <c r="F143" s="29" t="s">
        <v>110</v>
      </c>
      <c r="G143" s="18">
        <v>0</v>
      </c>
      <c r="H143" s="16">
        <v>1</v>
      </c>
      <c r="I143" s="16">
        <v>3</v>
      </c>
      <c r="J143" s="16">
        <v>1</v>
      </c>
      <c r="K143" s="16">
        <v>0</v>
      </c>
      <c r="L143" s="16">
        <v>0</v>
      </c>
      <c r="M143" s="16">
        <v>0</v>
      </c>
      <c r="N143" s="16">
        <v>0</v>
      </c>
      <c r="O143" s="16"/>
      <c r="P143" s="18" t="s">
        <v>63</v>
      </c>
      <c r="Q143" s="16" t="s">
        <v>770</v>
      </c>
      <c r="R143" s="25" t="s">
        <v>771</v>
      </c>
      <c r="S143" s="25"/>
      <c r="T143" s="16"/>
      <c r="U143" s="16"/>
      <c r="V143" s="16"/>
      <c r="W143" s="18"/>
      <c r="X143" s="18" t="s">
        <v>37</v>
      </c>
      <c r="Y143" s="16" t="s">
        <v>772</v>
      </c>
      <c r="Z143" s="16" t="s">
        <v>773</v>
      </c>
      <c r="AA143" s="16"/>
      <c r="AB143" s="16"/>
      <c r="AC143" s="16"/>
      <c r="AD143" s="16"/>
      <c r="AE143" s="16"/>
      <c r="AF143" s="25" t="s">
        <v>367</v>
      </c>
      <c r="AG143" s="25" t="s">
        <v>39</v>
      </c>
      <c r="AH143" s="16" t="s">
        <v>757</v>
      </c>
      <c r="AI143" s="25"/>
      <c r="AJ143" s="16" t="s">
        <v>40</v>
      </c>
      <c r="AK143" s="16" t="s">
        <v>758</v>
      </c>
      <c r="AL143" s="16" t="s">
        <v>759</v>
      </c>
      <c r="AM143" s="16"/>
      <c r="AN143" s="16" t="s">
        <v>42</v>
      </c>
    </row>
    <row r="144" spans="1:40" s="8" customFormat="1" ht="16.899999999999999" hidden="1" customHeight="1">
      <c r="A144" s="29"/>
      <c r="B144" s="38"/>
      <c r="C144" s="16" t="s">
        <v>774</v>
      </c>
      <c r="D144" s="29" t="s">
        <v>775</v>
      </c>
      <c r="E144" s="29" t="s">
        <v>61</v>
      </c>
      <c r="F144" s="29" t="s">
        <v>110</v>
      </c>
      <c r="G144" s="18">
        <v>2</v>
      </c>
      <c r="H144" s="16">
        <v>1</v>
      </c>
      <c r="I144" s="16">
        <v>0</v>
      </c>
      <c r="J144" s="16">
        <v>2</v>
      </c>
      <c r="K144" s="16">
        <v>0</v>
      </c>
      <c r="L144" s="16">
        <v>0</v>
      </c>
      <c r="M144" s="16">
        <v>0</v>
      </c>
      <c r="N144" s="16">
        <v>0</v>
      </c>
      <c r="O144" s="16" t="s">
        <v>326</v>
      </c>
      <c r="P144" s="31" t="s">
        <v>776</v>
      </c>
      <c r="Q144" s="16" t="s">
        <v>777</v>
      </c>
      <c r="R144" s="25" t="s">
        <v>778</v>
      </c>
      <c r="S144" s="25"/>
      <c r="T144" s="16" t="s">
        <v>328</v>
      </c>
      <c r="U144" s="16" t="s">
        <v>779</v>
      </c>
      <c r="V144" s="16"/>
      <c r="W144" s="18" t="s">
        <v>780</v>
      </c>
      <c r="X144" s="16" t="s">
        <v>781</v>
      </c>
      <c r="Y144" s="16" t="s">
        <v>331</v>
      </c>
      <c r="Z144" s="16" t="s">
        <v>782</v>
      </c>
      <c r="AA144" s="16"/>
      <c r="AB144" s="16" t="s">
        <v>333</v>
      </c>
      <c r="AC144" s="16"/>
      <c r="AD144" s="16"/>
      <c r="AE144" s="16"/>
      <c r="AF144" s="25" t="s">
        <v>334</v>
      </c>
      <c r="AG144" s="25" t="s">
        <v>39</v>
      </c>
      <c r="AH144" s="16"/>
      <c r="AI144" s="25"/>
      <c r="AJ144" s="16" t="s">
        <v>273</v>
      </c>
      <c r="AK144" s="16"/>
      <c r="AL144" s="16" t="s">
        <v>233</v>
      </c>
      <c r="AM144" s="16"/>
      <c r="AN144" s="16" t="s">
        <v>274</v>
      </c>
    </row>
    <row r="145" spans="1:40" s="8" customFormat="1" ht="16.899999999999999" hidden="1" customHeight="1">
      <c r="A145" s="29"/>
      <c r="B145" s="38"/>
      <c r="C145" s="16" t="s">
        <v>783</v>
      </c>
      <c r="D145" s="29" t="s">
        <v>784</v>
      </c>
      <c r="E145" s="29" t="s">
        <v>61</v>
      </c>
      <c r="F145" s="29" t="s">
        <v>110</v>
      </c>
      <c r="G145" s="18">
        <v>1</v>
      </c>
      <c r="H145" s="16">
        <v>2</v>
      </c>
      <c r="I145" s="16">
        <v>0</v>
      </c>
      <c r="J145" s="16">
        <v>3</v>
      </c>
      <c r="K145" s="16">
        <v>0</v>
      </c>
      <c r="L145" s="16">
        <v>0</v>
      </c>
      <c r="M145" s="16">
        <v>0</v>
      </c>
      <c r="N145" s="16">
        <v>0</v>
      </c>
      <c r="O145" s="16" t="s">
        <v>326</v>
      </c>
      <c r="P145" s="31">
        <v>0.7</v>
      </c>
      <c r="Q145" s="16" t="s">
        <v>785</v>
      </c>
      <c r="R145" s="25" t="s">
        <v>600</v>
      </c>
      <c r="S145" s="25"/>
      <c r="T145" s="16" t="s">
        <v>328</v>
      </c>
      <c r="U145" s="16" t="s">
        <v>786</v>
      </c>
      <c r="V145" s="16"/>
      <c r="W145" s="18" t="s">
        <v>787</v>
      </c>
      <c r="X145" s="16" t="s">
        <v>57</v>
      </c>
      <c r="Y145" s="16" t="s">
        <v>331</v>
      </c>
      <c r="Z145" s="16" t="s">
        <v>788</v>
      </c>
      <c r="AA145" s="16"/>
      <c r="AB145" s="16" t="s">
        <v>333</v>
      </c>
      <c r="AC145" s="16"/>
      <c r="AD145" s="16"/>
      <c r="AE145" s="16"/>
      <c r="AF145" s="25" t="s">
        <v>334</v>
      </c>
      <c r="AG145" s="25" t="s">
        <v>39</v>
      </c>
      <c r="AH145" s="16"/>
      <c r="AI145" s="25"/>
      <c r="AJ145" s="16" t="s">
        <v>273</v>
      </c>
      <c r="AK145" s="16"/>
      <c r="AL145" s="16" t="s">
        <v>233</v>
      </c>
      <c r="AM145" s="16"/>
      <c r="AN145" s="16" t="s">
        <v>274</v>
      </c>
    </row>
    <row r="146" spans="1:40" s="8" customFormat="1" ht="16.899999999999999" hidden="1" customHeight="1">
      <c r="A146" s="29" t="s">
        <v>789</v>
      </c>
      <c r="B146" s="29">
        <v>3210</v>
      </c>
      <c r="C146" s="16" t="s">
        <v>789</v>
      </c>
      <c r="D146" s="29" t="s">
        <v>790</v>
      </c>
      <c r="E146" s="29" t="s">
        <v>121</v>
      </c>
      <c r="F146" s="29" t="s">
        <v>110</v>
      </c>
      <c r="G146" s="16">
        <v>2</v>
      </c>
      <c r="H146" s="16">
        <v>1</v>
      </c>
      <c r="I146" s="16">
        <v>3</v>
      </c>
      <c r="J146" s="16">
        <v>3</v>
      </c>
      <c r="K146" s="16">
        <v>1</v>
      </c>
      <c r="L146" s="16">
        <v>1</v>
      </c>
      <c r="M146" s="16">
        <v>0</v>
      </c>
      <c r="N146" s="16">
        <v>1</v>
      </c>
      <c r="O146" s="16" t="s">
        <v>791</v>
      </c>
      <c r="P146" s="16" t="s">
        <v>792</v>
      </c>
      <c r="Q146" s="16" t="s">
        <v>793</v>
      </c>
      <c r="R146" s="25" t="s">
        <v>794</v>
      </c>
      <c r="S146" s="25"/>
      <c r="T146" s="16" t="s">
        <v>795</v>
      </c>
      <c r="U146" s="16"/>
      <c r="V146" s="17" t="s">
        <v>796</v>
      </c>
      <c r="W146" s="18" t="s">
        <v>797</v>
      </c>
      <c r="X146" s="16" t="s">
        <v>798</v>
      </c>
      <c r="Y146" s="16" t="s">
        <v>799</v>
      </c>
      <c r="Z146" s="16" t="s">
        <v>800</v>
      </c>
      <c r="AA146" s="16" t="s">
        <v>801</v>
      </c>
      <c r="AB146" s="16" t="s">
        <v>802</v>
      </c>
      <c r="AC146" s="16" t="s">
        <v>803</v>
      </c>
      <c r="AD146" s="16" t="s">
        <v>804</v>
      </c>
      <c r="AE146" s="16" t="s">
        <v>74</v>
      </c>
      <c r="AF146" s="25" t="s">
        <v>334</v>
      </c>
      <c r="AG146" s="25" t="s">
        <v>39</v>
      </c>
      <c r="AH146" s="16" t="s">
        <v>805</v>
      </c>
      <c r="AI146" s="25" t="s">
        <v>806</v>
      </c>
      <c r="AJ146" s="16" t="s">
        <v>273</v>
      </c>
      <c r="AK146" s="16"/>
      <c r="AL146" s="16" t="s">
        <v>807</v>
      </c>
      <c r="AM146" s="16"/>
      <c r="AN146" s="16" t="s">
        <v>274</v>
      </c>
    </row>
    <row r="147" spans="1:40" s="8" customFormat="1" ht="16.899999999999999" hidden="1" customHeight="1">
      <c r="A147" s="29"/>
      <c r="B147" s="38"/>
      <c r="C147" s="16" t="s">
        <v>808</v>
      </c>
      <c r="D147" s="29" t="s">
        <v>809</v>
      </c>
      <c r="E147" s="29" t="s">
        <v>121</v>
      </c>
      <c r="F147" s="29" t="s">
        <v>34</v>
      </c>
      <c r="G147" s="18">
        <v>1</v>
      </c>
      <c r="H147" s="16">
        <v>1</v>
      </c>
      <c r="I147" s="16">
        <v>0</v>
      </c>
      <c r="J147" s="16">
        <v>1</v>
      </c>
      <c r="K147" s="16">
        <v>0</v>
      </c>
      <c r="L147" s="16">
        <v>0</v>
      </c>
      <c r="M147" s="16">
        <v>0</v>
      </c>
      <c r="N147" s="16">
        <v>0</v>
      </c>
      <c r="O147" s="16"/>
      <c r="P147" s="16" t="s">
        <v>122</v>
      </c>
      <c r="Q147" s="16" t="s">
        <v>810</v>
      </c>
      <c r="R147" s="25" t="s">
        <v>811</v>
      </c>
      <c r="S147" s="25"/>
      <c r="T147" s="16"/>
      <c r="U147" s="16"/>
      <c r="V147" s="16"/>
      <c r="W147" s="18" t="s">
        <v>812</v>
      </c>
      <c r="X147" s="18" t="s">
        <v>37</v>
      </c>
      <c r="Y147" s="16"/>
      <c r="Z147" s="16" t="s">
        <v>813</v>
      </c>
      <c r="AA147" s="16"/>
      <c r="AB147" s="16"/>
      <c r="AC147" s="16"/>
      <c r="AD147" s="16"/>
      <c r="AE147" s="16"/>
      <c r="AF147" s="25" t="s">
        <v>334</v>
      </c>
      <c r="AG147" s="25" t="s">
        <v>39</v>
      </c>
      <c r="AH147" s="16"/>
      <c r="AI147" s="25"/>
      <c r="AJ147" s="16" t="s">
        <v>40</v>
      </c>
      <c r="AK147" s="16"/>
      <c r="AL147" s="16" t="s">
        <v>46</v>
      </c>
      <c r="AM147" s="16"/>
      <c r="AN147" s="16" t="s">
        <v>42</v>
      </c>
    </row>
    <row r="148" spans="1:40" s="8" customFormat="1" ht="16.899999999999999" hidden="1" customHeight="1">
      <c r="A148" s="29"/>
      <c r="B148" s="38"/>
      <c r="C148" s="16" t="s">
        <v>814</v>
      </c>
      <c r="D148" s="29" t="s">
        <v>815</v>
      </c>
      <c r="E148" s="29" t="s">
        <v>121</v>
      </c>
      <c r="F148" s="29" t="s">
        <v>110</v>
      </c>
      <c r="G148" s="18">
        <v>3</v>
      </c>
      <c r="H148" s="16">
        <v>1</v>
      </c>
      <c r="I148" s="16">
        <v>0</v>
      </c>
      <c r="J148" s="16">
        <v>1</v>
      </c>
      <c r="K148" s="16">
        <v>0</v>
      </c>
      <c r="L148" s="16">
        <v>0</v>
      </c>
      <c r="M148" s="16">
        <v>0</v>
      </c>
      <c r="N148" s="16">
        <v>0</v>
      </c>
      <c r="O148" s="16" t="s">
        <v>816</v>
      </c>
      <c r="P148" s="16"/>
      <c r="Q148" s="16" t="s">
        <v>706</v>
      </c>
      <c r="R148" s="25" t="s">
        <v>605</v>
      </c>
      <c r="S148" s="25"/>
      <c r="T148" s="16"/>
      <c r="U148" s="16"/>
      <c r="V148" s="16"/>
      <c r="W148" s="18" t="s">
        <v>817</v>
      </c>
      <c r="X148" s="18" t="s">
        <v>37</v>
      </c>
      <c r="Y148" s="16"/>
      <c r="Z148" s="16" t="s">
        <v>818</v>
      </c>
      <c r="AA148" s="16"/>
      <c r="AB148" s="16"/>
      <c r="AC148" s="16"/>
      <c r="AD148" s="16"/>
      <c r="AE148" s="16"/>
      <c r="AF148" s="25" t="s">
        <v>334</v>
      </c>
      <c r="AG148" s="25" t="s">
        <v>39</v>
      </c>
      <c r="AH148" s="16"/>
      <c r="AI148" s="25"/>
      <c r="AJ148" s="16" t="s">
        <v>273</v>
      </c>
      <c r="AK148" s="16"/>
      <c r="AL148" s="16" t="s">
        <v>46</v>
      </c>
      <c r="AM148" s="16"/>
      <c r="AN148" s="16" t="s">
        <v>274</v>
      </c>
    </row>
    <row r="149" spans="1:40" s="8" customFormat="1" ht="16.899999999999999" hidden="1" customHeight="1">
      <c r="A149" s="29"/>
      <c r="B149" s="38"/>
      <c r="C149" s="16" t="s">
        <v>819</v>
      </c>
      <c r="D149" s="29" t="s">
        <v>820</v>
      </c>
      <c r="E149" s="29" t="s">
        <v>121</v>
      </c>
      <c r="F149" s="29" t="s">
        <v>34</v>
      </c>
      <c r="G149" s="18">
        <v>3</v>
      </c>
      <c r="H149" s="16">
        <v>3</v>
      </c>
      <c r="I149" s="16">
        <v>0</v>
      </c>
      <c r="J149" s="16">
        <v>1</v>
      </c>
      <c r="K149" s="16">
        <v>0</v>
      </c>
      <c r="L149" s="16">
        <v>0</v>
      </c>
      <c r="M149" s="16">
        <v>0</v>
      </c>
      <c r="N149" s="16">
        <v>0</v>
      </c>
      <c r="O149" s="16"/>
      <c r="P149" s="16" t="s">
        <v>122</v>
      </c>
      <c r="Q149" s="16" t="s">
        <v>821</v>
      </c>
      <c r="R149" s="25" t="s">
        <v>563</v>
      </c>
      <c r="S149" s="25"/>
      <c r="T149" s="16"/>
      <c r="U149" s="16"/>
      <c r="V149" s="16"/>
      <c r="W149" s="18" t="s">
        <v>817</v>
      </c>
      <c r="X149" s="16" t="s">
        <v>286</v>
      </c>
      <c r="Y149" s="16"/>
      <c r="Z149" s="16" t="s">
        <v>822</v>
      </c>
      <c r="AA149" s="16"/>
      <c r="AB149" s="16"/>
      <c r="AC149" s="16"/>
      <c r="AD149" s="16"/>
      <c r="AE149" s="16"/>
      <c r="AF149" s="25" t="s">
        <v>334</v>
      </c>
      <c r="AG149" s="25" t="s">
        <v>39</v>
      </c>
      <c r="AH149" s="16"/>
      <c r="AI149" s="25"/>
      <c r="AJ149" s="16" t="s">
        <v>40</v>
      </c>
      <c r="AK149" s="16"/>
      <c r="AL149" s="16" t="s">
        <v>46</v>
      </c>
      <c r="AM149" s="16"/>
      <c r="AN149" s="16" t="s">
        <v>42</v>
      </c>
    </row>
    <row r="150" spans="1:40" s="8" customFormat="1" ht="16.899999999999999" hidden="1" customHeight="1">
      <c r="A150" s="29"/>
      <c r="B150" s="38"/>
      <c r="C150" s="16" t="s">
        <v>823</v>
      </c>
      <c r="D150" s="29" t="s">
        <v>824</v>
      </c>
      <c r="E150" s="29" t="s">
        <v>61</v>
      </c>
      <c r="F150" s="29" t="s">
        <v>110</v>
      </c>
      <c r="G150" s="18">
        <v>2</v>
      </c>
      <c r="H150" s="16">
        <v>1</v>
      </c>
      <c r="I150" s="16">
        <v>0</v>
      </c>
      <c r="J150" s="16">
        <v>2</v>
      </c>
      <c r="K150" s="16">
        <v>0</v>
      </c>
      <c r="L150" s="16">
        <v>0</v>
      </c>
      <c r="M150" s="16">
        <v>0</v>
      </c>
      <c r="N150" s="16">
        <v>0</v>
      </c>
      <c r="O150" s="16"/>
      <c r="P150" s="18" t="s">
        <v>63</v>
      </c>
      <c r="Q150" s="16" t="s">
        <v>825</v>
      </c>
      <c r="R150" s="25" t="s">
        <v>811</v>
      </c>
      <c r="S150" s="25"/>
      <c r="T150" s="16"/>
      <c r="U150" s="16"/>
      <c r="V150" s="16"/>
      <c r="W150" s="18" t="s">
        <v>826</v>
      </c>
      <c r="X150" s="16" t="s">
        <v>153</v>
      </c>
      <c r="Y150" s="16"/>
      <c r="Z150" s="16" t="s">
        <v>214</v>
      </c>
      <c r="AA150" s="16"/>
      <c r="AB150" s="16"/>
      <c r="AC150" s="16"/>
      <c r="AD150" s="16"/>
      <c r="AE150" s="16"/>
      <c r="AF150" s="25" t="s">
        <v>334</v>
      </c>
      <c r="AG150" s="25" t="s">
        <v>39</v>
      </c>
      <c r="AH150" s="16"/>
      <c r="AI150" s="25"/>
      <c r="AJ150" s="16" t="s">
        <v>40</v>
      </c>
      <c r="AK150" s="16"/>
      <c r="AL150" s="16" t="s">
        <v>46</v>
      </c>
      <c r="AM150" s="16"/>
      <c r="AN150" s="16" t="s">
        <v>42</v>
      </c>
    </row>
    <row r="151" spans="1:40" s="8" customFormat="1" ht="16.899999999999999" hidden="1" customHeight="1">
      <c r="A151" s="29"/>
      <c r="B151" s="38"/>
      <c r="C151" s="16" t="s">
        <v>827</v>
      </c>
      <c r="D151" s="29" t="s">
        <v>828</v>
      </c>
      <c r="E151" s="29" t="s">
        <v>121</v>
      </c>
      <c r="F151" s="29" t="s">
        <v>110</v>
      </c>
      <c r="G151" s="18">
        <v>1</v>
      </c>
      <c r="H151" s="16">
        <v>1</v>
      </c>
      <c r="I151" s="16">
        <v>0</v>
      </c>
      <c r="J151" s="16">
        <v>1</v>
      </c>
      <c r="K151" s="16">
        <v>0</v>
      </c>
      <c r="L151" s="16">
        <v>0</v>
      </c>
      <c r="M151" s="16">
        <v>0</v>
      </c>
      <c r="N151" s="16">
        <v>0</v>
      </c>
      <c r="O151" s="16"/>
      <c r="P151" s="16" t="s">
        <v>122</v>
      </c>
      <c r="Q151" s="16" t="s">
        <v>701</v>
      </c>
      <c r="R151" s="25" t="s">
        <v>763</v>
      </c>
      <c r="S151" s="25"/>
      <c r="T151" s="16"/>
      <c r="U151" s="16"/>
      <c r="V151" s="16"/>
      <c r="W151" s="18" t="s">
        <v>829</v>
      </c>
      <c r="X151" s="18" t="s">
        <v>37</v>
      </c>
      <c r="Y151" s="16"/>
      <c r="Z151" s="16" t="s">
        <v>830</v>
      </c>
      <c r="AA151" s="16"/>
      <c r="AB151" s="16"/>
      <c r="AC151" s="16"/>
      <c r="AD151" s="16"/>
      <c r="AE151" s="16"/>
      <c r="AF151" s="25" t="s">
        <v>831</v>
      </c>
      <c r="AG151" s="25" t="s">
        <v>39</v>
      </c>
      <c r="AH151" s="16"/>
      <c r="AI151" s="25"/>
      <c r="AJ151" s="16" t="s">
        <v>40</v>
      </c>
      <c r="AK151" s="16"/>
      <c r="AL151" s="16" t="s">
        <v>46</v>
      </c>
      <c r="AM151" s="16"/>
      <c r="AN151" s="16" t="s">
        <v>42</v>
      </c>
    </row>
    <row r="152" spans="1:40" s="8" customFormat="1" ht="16.899999999999999" hidden="1" customHeight="1">
      <c r="A152" s="30"/>
      <c r="B152" s="39"/>
      <c r="C152" s="16" t="s">
        <v>832</v>
      </c>
      <c r="D152" s="30" t="s">
        <v>833</v>
      </c>
      <c r="E152" s="30" t="s">
        <v>51</v>
      </c>
      <c r="F152" s="30" t="s">
        <v>110</v>
      </c>
      <c r="G152" s="18">
        <v>1</v>
      </c>
      <c r="H152" s="18">
        <v>1</v>
      </c>
      <c r="I152" s="18">
        <v>0</v>
      </c>
      <c r="J152" s="18">
        <v>1</v>
      </c>
      <c r="K152" s="18">
        <v>0</v>
      </c>
      <c r="L152" s="18">
        <v>0</v>
      </c>
      <c r="M152" s="18">
        <v>0</v>
      </c>
      <c r="N152" s="18">
        <v>0</v>
      </c>
      <c r="O152" s="18" t="s">
        <v>336</v>
      </c>
      <c r="P152" s="18" t="s">
        <v>52</v>
      </c>
      <c r="Q152" s="16" t="s">
        <v>834</v>
      </c>
      <c r="R152" s="26" t="s">
        <v>835</v>
      </c>
      <c r="S152" s="26"/>
      <c r="T152" s="18"/>
      <c r="U152" s="18"/>
      <c r="V152" s="18"/>
      <c r="W152" s="18" t="s">
        <v>836</v>
      </c>
      <c r="X152" s="18" t="s">
        <v>340</v>
      </c>
      <c r="Y152" s="18" t="s">
        <v>837</v>
      </c>
      <c r="Z152" s="16" t="s">
        <v>522</v>
      </c>
      <c r="AA152" s="18"/>
      <c r="AB152" s="18"/>
      <c r="AC152" s="18"/>
      <c r="AD152" s="18"/>
      <c r="AE152" s="18"/>
      <c r="AF152" s="26" t="s">
        <v>215</v>
      </c>
      <c r="AG152" s="26" t="s">
        <v>195</v>
      </c>
      <c r="AH152" s="18"/>
      <c r="AI152" s="26"/>
      <c r="AJ152" s="16" t="s">
        <v>273</v>
      </c>
      <c r="AK152" s="18"/>
      <c r="AL152" s="18" t="s">
        <v>46</v>
      </c>
      <c r="AM152" s="18"/>
      <c r="AN152" s="16" t="s">
        <v>274</v>
      </c>
    </row>
    <row r="153" spans="1:40" s="8" customFormat="1" ht="16.899999999999999" hidden="1" customHeight="1">
      <c r="A153" s="30"/>
      <c r="B153" s="39"/>
      <c r="C153" s="16" t="s">
        <v>838</v>
      </c>
      <c r="D153" s="30" t="s">
        <v>839</v>
      </c>
      <c r="E153" s="30" t="s">
        <v>33</v>
      </c>
      <c r="F153" s="30" t="s">
        <v>110</v>
      </c>
      <c r="G153" s="18">
        <v>1</v>
      </c>
      <c r="H153" s="18">
        <v>1</v>
      </c>
      <c r="I153" s="18">
        <v>0</v>
      </c>
      <c r="J153" s="18">
        <v>1</v>
      </c>
      <c r="K153" s="18">
        <v>0</v>
      </c>
      <c r="L153" s="18">
        <v>0</v>
      </c>
      <c r="M153" s="18">
        <v>0</v>
      </c>
      <c r="N153" s="18">
        <v>0</v>
      </c>
      <c r="O153" s="18" t="s">
        <v>336</v>
      </c>
      <c r="P153" s="18" t="s">
        <v>35</v>
      </c>
      <c r="Q153" s="16" t="s">
        <v>840</v>
      </c>
      <c r="R153" s="26" t="s">
        <v>835</v>
      </c>
      <c r="S153" s="26"/>
      <c r="T153" s="18"/>
      <c r="U153" s="18"/>
      <c r="V153" s="18"/>
      <c r="W153" s="18" t="s">
        <v>836</v>
      </c>
      <c r="X153" s="18" t="s">
        <v>340</v>
      </c>
      <c r="Y153" s="18"/>
      <c r="Z153" s="16" t="s">
        <v>522</v>
      </c>
      <c r="AA153" s="18"/>
      <c r="AB153" s="18"/>
      <c r="AC153" s="18"/>
      <c r="AD153" s="18"/>
      <c r="AE153" s="18"/>
      <c r="AF153" s="26" t="s">
        <v>215</v>
      </c>
      <c r="AG153" s="26" t="s">
        <v>195</v>
      </c>
      <c r="AH153" s="18"/>
      <c r="AI153" s="26"/>
      <c r="AJ153" s="16" t="s">
        <v>273</v>
      </c>
      <c r="AK153" s="18"/>
      <c r="AL153" s="18" t="s">
        <v>46</v>
      </c>
      <c r="AM153" s="18"/>
      <c r="AN153" s="16" t="s">
        <v>274</v>
      </c>
    </row>
    <row r="154" spans="1:40" s="8" customFormat="1" ht="16.899999999999999" hidden="1" customHeight="1">
      <c r="A154" s="29"/>
      <c r="B154" s="38"/>
      <c r="C154" s="16" t="s">
        <v>841</v>
      </c>
      <c r="D154" s="29" t="s">
        <v>842</v>
      </c>
      <c r="E154" s="29" t="s">
        <v>98</v>
      </c>
      <c r="F154" s="29" t="s">
        <v>110</v>
      </c>
      <c r="G154" s="16">
        <v>0</v>
      </c>
      <c r="H154" s="16">
        <v>3</v>
      </c>
      <c r="I154" s="16">
        <v>0</v>
      </c>
      <c r="J154" s="16">
        <v>3</v>
      </c>
      <c r="K154" s="16">
        <v>0</v>
      </c>
      <c r="L154" s="16">
        <v>0</v>
      </c>
      <c r="M154" s="16">
        <v>0</v>
      </c>
      <c r="N154" s="16">
        <v>0</v>
      </c>
      <c r="O154" s="16"/>
      <c r="P154" s="18" t="s">
        <v>99</v>
      </c>
      <c r="Q154" s="16" t="s">
        <v>843</v>
      </c>
      <c r="R154" s="25" t="s">
        <v>563</v>
      </c>
      <c r="S154" s="25"/>
      <c r="T154" s="16"/>
      <c r="U154" s="16"/>
      <c r="V154" s="16"/>
      <c r="W154" s="18"/>
      <c r="X154" s="16" t="s">
        <v>286</v>
      </c>
      <c r="Y154" s="16"/>
      <c r="Z154" s="16"/>
      <c r="AA154" s="16"/>
      <c r="AB154" s="16"/>
      <c r="AC154" s="16"/>
      <c r="AD154" s="16"/>
      <c r="AE154" s="16"/>
      <c r="AF154" s="25" t="s">
        <v>319</v>
      </c>
      <c r="AG154" s="25" t="s">
        <v>320</v>
      </c>
      <c r="AH154" s="16"/>
      <c r="AI154" s="25"/>
      <c r="AJ154" s="16" t="s">
        <v>40</v>
      </c>
      <c r="AK154" s="16"/>
      <c r="AL154" s="16" t="s">
        <v>46</v>
      </c>
      <c r="AM154" s="16"/>
      <c r="AN154" s="16" t="s">
        <v>42</v>
      </c>
    </row>
    <row r="155" spans="1:40" s="8" customFormat="1" ht="16.899999999999999" hidden="1" customHeight="1">
      <c r="A155" s="29"/>
      <c r="B155" s="38"/>
      <c r="C155" s="16" t="s">
        <v>844</v>
      </c>
      <c r="D155" s="29" t="s">
        <v>845</v>
      </c>
      <c r="E155" s="29" t="s">
        <v>51</v>
      </c>
      <c r="F155" s="29" t="s">
        <v>110</v>
      </c>
      <c r="G155" s="18">
        <v>1</v>
      </c>
      <c r="H155" s="16">
        <v>1</v>
      </c>
      <c r="I155" s="16">
        <v>0</v>
      </c>
      <c r="J155" s="16">
        <v>3</v>
      </c>
      <c r="K155" s="16">
        <v>0</v>
      </c>
      <c r="L155" s="16">
        <v>0</v>
      </c>
      <c r="M155" s="16">
        <v>0</v>
      </c>
      <c r="N155" s="16">
        <v>0</v>
      </c>
      <c r="O155" s="16"/>
      <c r="P155" s="16" t="s">
        <v>52</v>
      </c>
      <c r="Q155" s="16" t="s">
        <v>846</v>
      </c>
      <c r="R155" s="25" t="s">
        <v>697</v>
      </c>
      <c r="S155" s="25"/>
      <c r="T155" s="16"/>
      <c r="U155" s="16"/>
      <c r="V155" s="16"/>
      <c r="W155" s="18" t="s">
        <v>847</v>
      </c>
      <c r="X155" s="18" t="s">
        <v>37</v>
      </c>
      <c r="Y155" s="16"/>
      <c r="Z155" s="16" t="s">
        <v>848</v>
      </c>
      <c r="AA155" s="16"/>
      <c r="AB155" s="16"/>
      <c r="AC155" s="16"/>
      <c r="AD155" s="16"/>
      <c r="AE155" s="16"/>
      <c r="AF155" s="25" t="s">
        <v>319</v>
      </c>
      <c r="AG155" s="25" t="s">
        <v>320</v>
      </c>
      <c r="AH155" s="16"/>
      <c r="AI155" s="25"/>
      <c r="AJ155" s="16" t="s">
        <v>40</v>
      </c>
      <c r="AK155" s="16"/>
      <c r="AL155" s="16" t="s">
        <v>46</v>
      </c>
      <c r="AM155" s="16"/>
      <c r="AN155" s="16" t="s">
        <v>42</v>
      </c>
    </row>
    <row r="156" spans="1:40" s="8" customFormat="1" ht="16.899999999999999" hidden="1" customHeight="1">
      <c r="A156" s="29"/>
      <c r="B156" s="38"/>
      <c r="C156" s="16" t="s">
        <v>849</v>
      </c>
      <c r="D156" s="29" t="s">
        <v>850</v>
      </c>
      <c r="E156" s="29" t="s">
        <v>61</v>
      </c>
      <c r="F156" s="29" t="s">
        <v>110</v>
      </c>
      <c r="G156" s="16">
        <v>0</v>
      </c>
      <c r="H156" s="16">
        <v>1</v>
      </c>
      <c r="I156" s="16">
        <v>0</v>
      </c>
      <c r="J156" s="16">
        <v>3</v>
      </c>
      <c r="K156" s="16">
        <v>0</v>
      </c>
      <c r="L156" s="16">
        <v>0</v>
      </c>
      <c r="M156" s="16">
        <v>0</v>
      </c>
      <c r="N156" s="16">
        <v>0</v>
      </c>
      <c r="O156" s="16"/>
      <c r="P156" s="18" t="s">
        <v>63</v>
      </c>
      <c r="Q156" s="16" t="s">
        <v>846</v>
      </c>
      <c r="R156" s="25" t="s">
        <v>710</v>
      </c>
      <c r="S156" s="25"/>
      <c r="T156" s="16"/>
      <c r="U156" s="16"/>
      <c r="V156" s="16"/>
      <c r="W156" s="18"/>
      <c r="X156" s="18" t="s">
        <v>37</v>
      </c>
      <c r="Y156" s="16"/>
      <c r="Z156" s="16" t="s">
        <v>851</v>
      </c>
      <c r="AA156" s="16"/>
      <c r="AB156" s="16"/>
      <c r="AC156" s="16"/>
      <c r="AD156" s="16"/>
      <c r="AE156" s="16"/>
      <c r="AF156" s="25" t="s">
        <v>319</v>
      </c>
      <c r="AG156" s="25" t="s">
        <v>320</v>
      </c>
      <c r="AH156" s="16"/>
      <c r="AI156" s="25"/>
      <c r="AJ156" s="16" t="s">
        <v>40</v>
      </c>
      <c r="AK156" s="16"/>
      <c r="AL156" s="16" t="s">
        <v>46</v>
      </c>
      <c r="AM156" s="16"/>
      <c r="AN156" s="16" t="s">
        <v>42</v>
      </c>
    </row>
    <row r="157" spans="1:40" s="8" customFormat="1" ht="16.899999999999999" hidden="1" customHeight="1">
      <c r="A157" s="29"/>
      <c r="B157" s="38"/>
      <c r="C157" s="16" t="s">
        <v>852</v>
      </c>
      <c r="D157" s="29" t="s">
        <v>853</v>
      </c>
      <c r="E157" s="29" t="s">
        <v>121</v>
      </c>
      <c r="F157" s="29" t="s">
        <v>110</v>
      </c>
      <c r="G157" s="16">
        <v>0</v>
      </c>
      <c r="H157" s="16">
        <v>1</v>
      </c>
      <c r="I157" s="16">
        <v>0</v>
      </c>
      <c r="J157" s="16">
        <v>3</v>
      </c>
      <c r="K157" s="16">
        <v>0</v>
      </c>
      <c r="L157" s="16">
        <v>0</v>
      </c>
      <c r="M157" s="16">
        <v>0</v>
      </c>
      <c r="N157" s="16">
        <v>0</v>
      </c>
      <c r="O157" s="16"/>
      <c r="P157" s="16" t="s">
        <v>122</v>
      </c>
      <c r="Q157" s="16" t="s">
        <v>854</v>
      </c>
      <c r="R157" s="25" t="s">
        <v>855</v>
      </c>
      <c r="S157" s="25"/>
      <c r="T157" s="16"/>
      <c r="U157" s="16"/>
      <c r="V157" s="16"/>
      <c r="W157" s="18"/>
      <c r="X157" s="18" t="s">
        <v>37</v>
      </c>
      <c r="Y157" s="16"/>
      <c r="Z157" s="16" t="s">
        <v>856</v>
      </c>
      <c r="AA157" s="16"/>
      <c r="AB157" s="16"/>
      <c r="AC157" s="16"/>
      <c r="AD157" s="16"/>
      <c r="AE157" s="16"/>
      <c r="AF157" s="25" t="s">
        <v>319</v>
      </c>
      <c r="AG157" s="25" t="s">
        <v>320</v>
      </c>
      <c r="AH157" s="16"/>
      <c r="AI157" s="25"/>
      <c r="AJ157" s="16" t="s">
        <v>40</v>
      </c>
      <c r="AK157" s="16"/>
      <c r="AL157" s="16" t="s">
        <v>46</v>
      </c>
      <c r="AM157" s="16"/>
      <c r="AN157" s="16" t="s">
        <v>42</v>
      </c>
    </row>
    <row r="158" spans="1:40" s="8" customFormat="1" ht="16.899999999999999" hidden="1" customHeight="1">
      <c r="A158" s="29"/>
      <c r="B158" s="38"/>
      <c r="C158" s="16" t="s">
        <v>857</v>
      </c>
      <c r="D158" s="29" t="s">
        <v>858</v>
      </c>
      <c r="E158" s="29" t="s">
        <v>61</v>
      </c>
      <c r="F158" s="29" t="s">
        <v>110</v>
      </c>
      <c r="G158" s="16">
        <v>2</v>
      </c>
      <c r="H158" s="16">
        <v>1</v>
      </c>
      <c r="I158" s="16">
        <v>2</v>
      </c>
      <c r="J158" s="16">
        <v>1</v>
      </c>
      <c r="K158" s="16">
        <v>0</v>
      </c>
      <c r="L158" s="16">
        <v>0</v>
      </c>
      <c r="M158" s="16">
        <v>0</v>
      </c>
      <c r="N158" s="16">
        <v>0</v>
      </c>
      <c r="O158" s="16" t="s">
        <v>859</v>
      </c>
      <c r="P158" s="16"/>
      <c r="Q158" s="16" t="s">
        <v>762</v>
      </c>
      <c r="R158" s="25" t="s">
        <v>860</v>
      </c>
      <c r="S158" s="25"/>
      <c r="T158" s="16"/>
      <c r="U158" s="16"/>
      <c r="V158" s="16"/>
      <c r="W158" s="18" t="s">
        <v>861</v>
      </c>
      <c r="X158" s="18" t="s">
        <v>37</v>
      </c>
      <c r="Y158" s="16" t="s">
        <v>862</v>
      </c>
      <c r="Z158" s="16" t="s">
        <v>863</v>
      </c>
      <c r="AA158" s="16"/>
      <c r="AB158" s="16"/>
      <c r="AC158" s="16"/>
      <c r="AD158" s="16"/>
      <c r="AE158" s="16"/>
      <c r="AF158" s="25" t="s">
        <v>864</v>
      </c>
      <c r="AG158" s="25" t="s">
        <v>320</v>
      </c>
      <c r="AH158" s="16"/>
      <c r="AI158" s="25"/>
      <c r="AJ158" s="16" t="s">
        <v>273</v>
      </c>
      <c r="AK158" s="16"/>
      <c r="AL158" s="16" t="s">
        <v>46</v>
      </c>
      <c r="AM158" s="16"/>
      <c r="AN158" s="16" t="s">
        <v>274</v>
      </c>
    </row>
    <row r="159" spans="1:40" s="8" customFormat="1" ht="16.899999999999999" hidden="1" customHeight="1">
      <c r="A159" s="29"/>
      <c r="B159" s="38"/>
      <c r="C159" s="16" t="s">
        <v>865</v>
      </c>
      <c r="D159" s="29" t="s">
        <v>866</v>
      </c>
      <c r="E159" s="29" t="s">
        <v>867</v>
      </c>
      <c r="F159" s="29" t="s">
        <v>110</v>
      </c>
      <c r="G159" s="16">
        <v>1</v>
      </c>
      <c r="H159" s="16">
        <v>1</v>
      </c>
      <c r="I159" s="16">
        <v>0</v>
      </c>
      <c r="J159" s="16">
        <v>0</v>
      </c>
      <c r="K159" s="16">
        <v>0</v>
      </c>
      <c r="L159" s="16">
        <v>0</v>
      </c>
      <c r="M159" s="16">
        <v>0</v>
      </c>
      <c r="N159" s="16">
        <v>0</v>
      </c>
      <c r="O159" s="16" t="s">
        <v>859</v>
      </c>
      <c r="P159" s="16"/>
      <c r="Q159" s="16" t="s">
        <v>762</v>
      </c>
      <c r="R159" s="25" t="s">
        <v>860</v>
      </c>
      <c r="S159" s="25"/>
      <c r="T159" s="16"/>
      <c r="U159" s="16"/>
      <c r="V159" s="16"/>
      <c r="W159" s="18" t="s">
        <v>868</v>
      </c>
      <c r="X159" s="18" t="s">
        <v>340</v>
      </c>
      <c r="Y159" s="16"/>
      <c r="Z159" s="16"/>
      <c r="AA159" s="16"/>
      <c r="AB159" s="16"/>
      <c r="AC159" s="16"/>
      <c r="AD159" s="16"/>
      <c r="AE159" s="16"/>
      <c r="AF159" s="25" t="s">
        <v>864</v>
      </c>
      <c r="AG159" s="25" t="s">
        <v>320</v>
      </c>
      <c r="AH159" s="16"/>
      <c r="AI159" s="25"/>
      <c r="AJ159" s="16" t="s">
        <v>273</v>
      </c>
      <c r="AK159" s="16"/>
      <c r="AL159" s="16" t="s">
        <v>46</v>
      </c>
      <c r="AM159" s="16"/>
      <c r="AN159" s="16" t="s">
        <v>274</v>
      </c>
    </row>
    <row r="160" spans="1:40" s="8" customFormat="1" ht="16.899999999999999" hidden="1" customHeight="1">
      <c r="A160" s="29"/>
      <c r="B160" s="29"/>
      <c r="C160" s="16" t="s">
        <v>869</v>
      </c>
      <c r="D160" s="29" t="s">
        <v>870</v>
      </c>
      <c r="E160" s="29" t="s">
        <v>98</v>
      </c>
      <c r="F160" s="29" t="s">
        <v>110</v>
      </c>
      <c r="G160" s="16">
        <v>1</v>
      </c>
      <c r="H160" s="16">
        <v>1</v>
      </c>
      <c r="I160" s="16">
        <v>0</v>
      </c>
      <c r="J160" s="16">
        <v>3</v>
      </c>
      <c r="K160" s="16">
        <v>0</v>
      </c>
      <c r="L160" s="16">
        <v>0</v>
      </c>
      <c r="M160" s="16">
        <v>0</v>
      </c>
      <c r="N160" s="16">
        <v>0</v>
      </c>
      <c r="O160" s="16" t="s">
        <v>859</v>
      </c>
      <c r="P160" s="16"/>
      <c r="Q160" s="16" t="s">
        <v>762</v>
      </c>
      <c r="R160" s="25" t="s">
        <v>778</v>
      </c>
      <c r="S160" s="25"/>
      <c r="T160" s="16"/>
      <c r="U160" s="16"/>
      <c r="V160" s="16"/>
      <c r="W160" s="18" t="s">
        <v>871</v>
      </c>
      <c r="X160" s="16" t="s">
        <v>153</v>
      </c>
      <c r="Y160" s="16"/>
      <c r="Z160" s="16" t="s">
        <v>872</v>
      </c>
      <c r="AA160" s="16"/>
      <c r="AB160" s="16"/>
      <c r="AC160" s="16"/>
      <c r="AD160" s="16"/>
      <c r="AE160" s="16"/>
      <c r="AF160" s="25" t="s">
        <v>873</v>
      </c>
      <c r="AG160" s="25" t="s">
        <v>320</v>
      </c>
      <c r="AH160" s="16"/>
      <c r="AI160" s="25"/>
      <c r="AJ160" s="16" t="s">
        <v>273</v>
      </c>
      <c r="AK160" s="16"/>
      <c r="AL160" s="16" t="s">
        <v>46</v>
      </c>
      <c r="AM160" s="16"/>
      <c r="AN160" s="16" t="s">
        <v>274</v>
      </c>
    </row>
    <row r="161" spans="1:40" s="8" customFormat="1" ht="16.899999999999999" hidden="1" customHeight="1">
      <c r="A161" s="29"/>
      <c r="B161" s="38"/>
      <c r="C161" s="16" t="s">
        <v>874</v>
      </c>
      <c r="D161" s="29" t="s">
        <v>875</v>
      </c>
      <c r="E161" s="29" t="s">
        <v>592</v>
      </c>
      <c r="F161" s="29" t="s">
        <v>110</v>
      </c>
      <c r="G161" s="16">
        <v>3</v>
      </c>
      <c r="H161" s="16">
        <v>1</v>
      </c>
      <c r="I161" s="16">
        <v>0</v>
      </c>
      <c r="J161" s="16">
        <v>0</v>
      </c>
      <c r="K161" s="16">
        <v>0</v>
      </c>
      <c r="L161" s="16">
        <v>0</v>
      </c>
      <c r="M161" s="16">
        <v>0</v>
      </c>
      <c r="N161" s="16">
        <v>0</v>
      </c>
      <c r="O161" s="16" t="s">
        <v>859</v>
      </c>
      <c r="P161" s="16" t="s">
        <v>593</v>
      </c>
      <c r="Q161" s="16" t="s">
        <v>876</v>
      </c>
      <c r="R161" s="25" t="s">
        <v>877</v>
      </c>
      <c r="S161" s="25"/>
      <c r="T161" s="16"/>
      <c r="U161" s="16"/>
      <c r="V161" s="16"/>
      <c r="W161" s="18" t="s">
        <v>878</v>
      </c>
      <c r="X161" s="18" t="s">
        <v>340</v>
      </c>
      <c r="Y161" s="16"/>
      <c r="Z161" s="16"/>
      <c r="AA161" s="16"/>
      <c r="AB161" s="16"/>
      <c r="AC161" s="16"/>
      <c r="AD161" s="16"/>
      <c r="AE161" s="16"/>
      <c r="AF161" s="25" t="s">
        <v>215</v>
      </c>
      <c r="AG161" s="25" t="s">
        <v>320</v>
      </c>
      <c r="AH161" s="16"/>
      <c r="AI161" s="25"/>
      <c r="AJ161" s="16" t="s">
        <v>273</v>
      </c>
      <c r="AK161" s="16"/>
      <c r="AL161" s="16" t="s">
        <v>46</v>
      </c>
      <c r="AM161" s="16"/>
      <c r="AN161" s="16" t="s">
        <v>274</v>
      </c>
    </row>
    <row r="162" spans="1:40" s="8" customFormat="1" ht="16.899999999999999" hidden="1" customHeight="1">
      <c r="A162" s="29"/>
      <c r="B162" s="29"/>
      <c r="C162" s="16" t="s">
        <v>879</v>
      </c>
      <c r="D162" s="29" t="s">
        <v>880</v>
      </c>
      <c r="E162" s="29" t="s">
        <v>881</v>
      </c>
      <c r="F162" s="29" t="s">
        <v>110</v>
      </c>
      <c r="G162" s="16">
        <v>3</v>
      </c>
      <c r="H162" s="16">
        <v>3</v>
      </c>
      <c r="I162" s="16">
        <v>0</v>
      </c>
      <c r="J162" s="16">
        <v>1</v>
      </c>
      <c r="K162" s="16">
        <v>0</v>
      </c>
      <c r="L162" s="16">
        <v>0</v>
      </c>
      <c r="M162" s="16">
        <v>0</v>
      </c>
      <c r="N162" s="16">
        <v>0</v>
      </c>
      <c r="O162" s="16" t="s">
        <v>859</v>
      </c>
      <c r="P162" s="16"/>
      <c r="Q162" s="16" t="s">
        <v>882</v>
      </c>
      <c r="R162" s="25" t="s">
        <v>883</v>
      </c>
      <c r="S162" s="25"/>
      <c r="T162" s="16"/>
      <c r="U162" s="16"/>
      <c r="V162" s="16"/>
      <c r="W162" s="18" t="s">
        <v>884</v>
      </c>
      <c r="X162" s="16" t="s">
        <v>885</v>
      </c>
      <c r="Y162" s="16"/>
      <c r="Z162" s="16"/>
      <c r="AA162" s="16"/>
      <c r="AB162" s="16"/>
      <c r="AC162" s="16"/>
      <c r="AD162" s="16"/>
      <c r="AE162" s="16"/>
      <c r="AF162" s="25" t="s">
        <v>215</v>
      </c>
      <c r="AG162" s="25" t="s">
        <v>320</v>
      </c>
      <c r="AH162" s="16"/>
      <c r="AI162" s="25"/>
      <c r="AJ162" s="16" t="s">
        <v>273</v>
      </c>
      <c r="AK162" s="16"/>
      <c r="AL162" s="16" t="s">
        <v>46</v>
      </c>
      <c r="AM162" s="16"/>
      <c r="AN162" s="16" t="s">
        <v>274</v>
      </c>
    </row>
    <row r="163" spans="1:40" s="8" customFormat="1" ht="16.899999999999999" hidden="1" customHeight="1">
      <c r="A163" s="29"/>
      <c r="B163" s="38"/>
      <c r="C163" s="16" t="s">
        <v>886</v>
      </c>
      <c r="D163" s="29" t="s">
        <v>887</v>
      </c>
      <c r="E163" s="29" t="s">
        <v>121</v>
      </c>
      <c r="F163" s="29" t="s">
        <v>110</v>
      </c>
      <c r="G163" s="16">
        <v>1</v>
      </c>
      <c r="H163" s="16">
        <v>1</v>
      </c>
      <c r="I163" s="16">
        <v>0</v>
      </c>
      <c r="J163" s="16">
        <v>1</v>
      </c>
      <c r="K163" s="16">
        <v>0</v>
      </c>
      <c r="L163" s="16">
        <v>0</v>
      </c>
      <c r="M163" s="16">
        <v>0</v>
      </c>
      <c r="N163" s="16">
        <v>0</v>
      </c>
      <c r="O163" s="16" t="s">
        <v>888</v>
      </c>
      <c r="P163" s="16"/>
      <c r="Q163" s="16" t="s">
        <v>889</v>
      </c>
      <c r="R163" s="25" t="s">
        <v>890</v>
      </c>
      <c r="S163" s="25"/>
      <c r="T163" s="16"/>
      <c r="U163" s="16" t="s">
        <v>891</v>
      </c>
      <c r="V163" s="16"/>
      <c r="W163" s="18" t="s">
        <v>892</v>
      </c>
      <c r="X163" s="16" t="s">
        <v>893</v>
      </c>
      <c r="Y163" s="16" t="s">
        <v>894</v>
      </c>
      <c r="Z163" s="16" t="s">
        <v>895</v>
      </c>
      <c r="AA163" s="16"/>
      <c r="AB163" s="16"/>
      <c r="AC163" s="16"/>
      <c r="AD163" s="16"/>
      <c r="AE163" s="16"/>
      <c r="AF163" s="25" t="s">
        <v>896</v>
      </c>
      <c r="AG163" s="25" t="s">
        <v>320</v>
      </c>
      <c r="AH163" s="16"/>
      <c r="AI163" s="25"/>
      <c r="AJ163" s="16" t="s">
        <v>273</v>
      </c>
      <c r="AK163" s="16"/>
      <c r="AL163" s="16" t="s">
        <v>46</v>
      </c>
      <c r="AM163" s="16"/>
      <c r="AN163" s="16" t="s">
        <v>274</v>
      </c>
    </row>
    <row r="164" spans="1:40" s="8" customFormat="1" ht="16.899999999999999" hidden="1" customHeight="1">
      <c r="A164" s="29"/>
      <c r="B164" s="38"/>
      <c r="C164" s="16" t="s">
        <v>897</v>
      </c>
      <c r="D164" s="29" t="s">
        <v>898</v>
      </c>
      <c r="E164" s="29" t="s">
        <v>51</v>
      </c>
      <c r="F164" s="29" t="s">
        <v>110</v>
      </c>
      <c r="G164" s="16">
        <v>1</v>
      </c>
      <c r="H164" s="16">
        <v>1</v>
      </c>
      <c r="I164" s="16">
        <v>0</v>
      </c>
      <c r="J164" s="16">
        <v>1</v>
      </c>
      <c r="K164" s="16">
        <v>0</v>
      </c>
      <c r="L164" s="16">
        <v>0</v>
      </c>
      <c r="M164" s="16">
        <v>0</v>
      </c>
      <c r="N164" s="16">
        <v>0</v>
      </c>
      <c r="O164" s="16" t="s">
        <v>888</v>
      </c>
      <c r="P164" s="16" t="s">
        <v>52</v>
      </c>
      <c r="Q164" s="16" t="s">
        <v>889</v>
      </c>
      <c r="R164" s="25" t="s">
        <v>619</v>
      </c>
      <c r="S164" s="25"/>
      <c r="T164" s="16"/>
      <c r="U164" s="16" t="s">
        <v>891</v>
      </c>
      <c r="V164" s="16"/>
      <c r="W164" s="18" t="s">
        <v>899</v>
      </c>
      <c r="X164" s="16" t="s">
        <v>893</v>
      </c>
      <c r="Y164" s="16" t="s">
        <v>894</v>
      </c>
      <c r="Z164" s="16" t="s">
        <v>324</v>
      </c>
      <c r="AA164" s="16"/>
      <c r="AB164" s="16"/>
      <c r="AC164" s="16"/>
      <c r="AD164" s="16"/>
      <c r="AE164" s="16"/>
      <c r="AF164" s="25" t="s">
        <v>900</v>
      </c>
      <c r="AG164" s="25" t="s">
        <v>320</v>
      </c>
      <c r="AH164" s="16"/>
      <c r="AI164" s="25"/>
      <c r="AJ164" s="16" t="s">
        <v>273</v>
      </c>
      <c r="AK164" s="16"/>
      <c r="AL164" s="16" t="s">
        <v>46</v>
      </c>
      <c r="AM164" s="16"/>
      <c r="AN164" s="16" t="s">
        <v>274</v>
      </c>
    </row>
    <row r="165" spans="1:40" s="8" customFormat="1" ht="16.899999999999999" hidden="1" customHeight="1">
      <c r="A165" s="29"/>
      <c r="B165" s="29"/>
      <c r="C165" s="16" t="s">
        <v>901</v>
      </c>
      <c r="D165" s="29" t="s">
        <v>902</v>
      </c>
      <c r="E165" s="29" t="s">
        <v>903</v>
      </c>
      <c r="F165" s="29" t="s">
        <v>110</v>
      </c>
      <c r="G165" s="16">
        <v>0</v>
      </c>
      <c r="H165" s="16">
        <v>1</v>
      </c>
      <c r="I165" s="16">
        <v>0</v>
      </c>
      <c r="J165" s="16">
        <v>1</v>
      </c>
      <c r="K165" s="16">
        <v>0</v>
      </c>
      <c r="L165" s="16">
        <v>0</v>
      </c>
      <c r="M165" s="16">
        <v>0</v>
      </c>
      <c r="N165" s="16">
        <v>0</v>
      </c>
      <c r="O165" s="16"/>
      <c r="P165" s="16"/>
      <c r="Q165" s="16" t="s">
        <v>904</v>
      </c>
      <c r="R165" s="25" t="s">
        <v>746</v>
      </c>
      <c r="S165" s="25"/>
      <c r="T165" s="16"/>
      <c r="U165" s="16"/>
      <c r="V165" s="16"/>
      <c r="W165" s="18"/>
      <c r="X165" s="16" t="s">
        <v>153</v>
      </c>
      <c r="Y165" s="16"/>
      <c r="Z165" s="16"/>
      <c r="AA165" s="16"/>
      <c r="AB165" s="16"/>
      <c r="AC165" s="16"/>
      <c r="AD165" s="16"/>
      <c r="AE165" s="16"/>
      <c r="AF165" s="25" t="s">
        <v>905</v>
      </c>
      <c r="AG165" s="25" t="s">
        <v>320</v>
      </c>
      <c r="AH165" s="16"/>
      <c r="AI165" s="25"/>
      <c r="AJ165" s="16" t="s">
        <v>40</v>
      </c>
      <c r="AK165" s="16"/>
      <c r="AL165" s="16" t="s">
        <v>46</v>
      </c>
      <c r="AM165" s="16"/>
      <c r="AN165" s="16" t="s">
        <v>42</v>
      </c>
    </row>
    <row r="166" spans="1:40" s="8" customFormat="1" ht="16.899999999999999" hidden="1" customHeight="1">
      <c r="A166" s="29"/>
      <c r="B166" s="38"/>
      <c r="C166" s="16" t="s">
        <v>906</v>
      </c>
      <c r="D166" s="29" t="s">
        <v>907</v>
      </c>
      <c r="E166" s="29" t="s">
        <v>121</v>
      </c>
      <c r="F166" s="29" t="s">
        <v>34</v>
      </c>
      <c r="G166" s="16">
        <v>2</v>
      </c>
      <c r="H166" s="16">
        <v>1</v>
      </c>
      <c r="I166" s="16">
        <v>0</v>
      </c>
      <c r="J166" s="16">
        <v>3</v>
      </c>
      <c r="K166" s="16">
        <v>0</v>
      </c>
      <c r="L166" s="16">
        <v>0</v>
      </c>
      <c r="M166" s="16">
        <v>0</v>
      </c>
      <c r="N166" s="16">
        <v>0</v>
      </c>
      <c r="O166" s="16"/>
      <c r="P166" s="16" t="s">
        <v>122</v>
      </c>
      <c r="Q166" s="16" t="s">
        <v>908</v>
      </c>
      <c r="R166" s="25" t="s">
        <v>909</v>
      </c>
      <c r="S166" s="25"/>
      <c r="T166" s="16"/>
      <c r="U166" s="16"/>
      <c r="V166" s="16"/>
      <c r="W166" s="18" t="s">
        <v>910</v>
      </c>
      <c r="X166" s="18" t="s">
        <v>37</v>
      </c>
      <c r="Y166" s="16"/>
      <c r="Z166" s="16" t="s">
        <v>911</v>
      </c>
      <c r="AA166" s="16"/>
      <c r="AB166" s="16"/>
      <c r="AC166" s="16"/>
      <c r="AD166" s="16"/>
      <c r="AE166" s="16"/>
      <c r="AF166" s="25" t="s">
        <v>297</v>
      </c>
      <c r="AG166" s="25" t="s">
        <v>320</v>
      </c>
      <c r="AH166" s="16"/>
      <c r="AI166" s="25"/>
      <c r="AJ166" s="16" t="s">
        <v>40</v>
      </c>
      <c r="AK166" s="16"/>
      <c r="AL166" s="16" t="s">
        <v>46</v>
      </c>
      <c r="AM166" s="16"/>
      <c r="AN166" s="16" t="s">
        <v>42</v>
      </c>
    </row>
    <row r="167" spans="1:40" s="8" customFormat="1" ht="16.899999999999999" hidden="1" customHeight="1">
      <c r="A167" s="29"/>
      <c r="B167" s="38"/>
      <c r="C167" s="16" t="s">
        <v>912</v>
      </c>
      <c r="D167" s="29" t="s">
        <v>913</v>
      </c>
      <c r="E167" s="29" t="s">
        <v>121</v>
      </c>
      <c r="F167" s="29" t="s">
        <v>110</v>
      </c>
      <c r="G167" s="16">
        <v>2</v>
      </c>
      <c r="H167" s="16">
        <v>1</v>
      </c>
      <c r="I167" s="16">
        <v>0</v>
      </c>
      <c r="J167" s="16">
        <v>2</v>
      </c>
      <c r="K167" s="16">
        <v>0</v>
      </c>
      <c r="L167" s="16">
        <v>0</v>
      </c>
      <c r="M167" s="16">
        <v>0</v>
      </c>
      <c r="N167" s="16">
        <v>0</v>
      </c>
      <c r="O167" s="16"/>
      <c r="P167" s="16" t="s">
        <v>122</v>
      </c>
      <c r="Q167" s="16" t="s">
        <v>914</v>
      </c>
      <c r="R167" s="25" t="s">
        <v>909</v>
      </c>
      <c r="S167" s="25"/>
      <c r="T167" s="16"/>
      <c r="U167" s="16"/>
      <c r="V167" s="16"/>
      <c r="W167" s="18" t="s">
        <v>910</v>
      </c>
      <c r="X167" s="18" t="s">
        <v>37</v>
      </c>
      <c r="Y167" s="16"/>
      <c r="Z167" s="16" t="s">
        <v>872</v>
      </c>
      <c r="AA167" s="16"/>
      <c r="AB167" s="16"/>
      <c r="AC167" s="16"/>
      <c r="AD167" s="16"/>
      <c r="AE167" s="16"/>
      <c r="AF167" s="25" t="s">
        <v>297</v>
      </c>
      <c r="AG167" s="25" t="s">
        <v>320</v>
      </c>
      <c r="AH167" s="16"/>
      <c r="AI167" s="25"/>
      <c r="AJ167" s="16" t="s">
        <v>40</v>
      </c>
      <c r="AK167" s="16"/>
      <c r="AL167" s="16" t="s">
        <v>46</v>
      </c>
      <c r="AM167" s="16"/>
      <c r="AN167" s="16" t="s">
        <v>42</v>
      </c>
    </row>
    <row r="168" spans="1:40" s="8" customFormat="1" ht="16.899999999999999" customHeight="1">
      <c r="A168" s="29"/>
      <c r="B168" s="38"/>
      <c r="C168" s="16" t="s">
        <v>915</v>
      </c>
      <c r="D168" s="29" t="s">
        <v>916</v>
      </c>
      <c r="E168" s="29" t="s">
        <v>61</v>
      </c>
      <c r="F168" s="29" t="s">
        <v>110</v>
      </c>
      <c r="G168" s="16">
        <v>3</v>
      </c>
      <c r="H168" s="16">
        <v>1</v>
      </c>
      <c r="I168" s="16">
        <v>1</v>
      </c>
      <c r="J168" s="16">
        <v>3</v>
      </c>
      <c r="K168" s="16">
        <v>0</v>
      </c>
      <c r="L168" s="16">
        <v>0</v>
      </c>
      <c r="M168" s="16">
        <v>0</v>
      </c>
      <c r="N168" s="16">
        <v>0</v>
      </c>
      <c r="O168" s="16"/>
      <c r="P168" s="18" t="s">
        <v>63</v>
      </c>
      <c r="Q168" s="16" t="s">
        <v>917</v>
      </c>
      <c r="R168" s="25" t="s">
        <v>563</v>
      </c>
      <c r="S168" s="25"/>
      <c r="T168" s="16"/>
      <c r="U168" s="16"/>
      <c r="V168" s="16"/>
      <c r="W168" s="18" t="s">
        <v>918</v>
      </c>
      <c r="X168" s="18" t="s">
        <v>37</v>
      </c>
      <c r="Y168" s="16" t="s">
        <v>919</v>
      </c>
      <c r="Z168" s="16" t="s">
        <v>920</v>
      </c>
      <c r="AA168" s="16"/>
      <c r="AB168" s="16"/>
      <c r="AC168" s="16"/>
      <c r="AD168" s="16"/>
      <c r="AE168" s="16"/>
      <c r="AF168" s="25" t="s">
        <v>297</v>
      </c>
      <c r="AG168" s="25" t="s">
        <v>320</v>
      </c>
      <c r="AH168" s="16" t="s">
        <v>757</v>
      </c>
      <c r="AI168" s="25"/>
      <c r="AJ168" s="16" t="s">
        <v>40</v>
      </c>
      <c r="AK168" s="16" t="s">
        <v>758</v>
      </c>
      <c r="AL168" s="16" t="s">
        <v>759</v>
      </c>
      <c r="AM168" s="16"/>
      <c r="AN168" s="16" t="s">
        <v>42</v>
      </c>
    </row>
    <row r="169" spans="1:40" s="8" customFormat="1" ht="16.899999999999999" customHeight="1">
      <c r="A169" s="29"/>
      <c r="B169" s="38"/>
      <c r="C169" s="16" t="s">
        <v>921</v>
      </c>
      <c r="D169" s="29" t="s">
        <v>922</v>
      </c>
      <c r="E169" s="29" t="s">
        <v>121</v>
      </c>
      <c r="F169" s="29" t="s">
        <v>110</v>
      </c>
      <c r="G169" s="16">
        <v>3</v>
      </c>
      <c r="H169" s="16">
        <v>1</v>
      </c>
      <c r="I169" s="16">
        <v>3</v>
      </c>
      <c r="J169" s="16">
        <v>3</v>
      </c>
      <c r="K169" s="16">
        <v>0</v>
      </c>
      <c r="L169" s="16">
        <v>0</v>
      </c>
      <c r="M169" s="16">
        <v>0</v>
      </c>
      <c r="N169" s="16">
        <v>0</v>
      </c>
      <c r="O169" s="16"/>
      <c r="P169" s="16" t="s">
        <v>122</v>
      </c>
      <c r="Q169" s="16" t="s">
        <v>923</v>
      </c>
      <c r="R169" s="25" t="s">
        <v>563</v>
      </c>
      <c r="S169" s="25"/>
      <c r="T169" s="16"/>
      <c r="U169" s="16"/>
      <c r="V169" s="16"/>
      <c r="W169" s="18" t="s">
        <v>918</v>
      </c>
      <c r="X169" s="18" t="s">
        <v>37</v>
      </c>
      <c r="Y169" s="16" t="s">
        <v>862</v>
      </c>
      <c r="Z169" s="16" t="s">
        <v>924</v>
      </c>
      <c r="AA169" s="16"/>
      <c r="AB169" s="16"/>
      <c r="AC169" s="16"/>
      <c r="AD169" s="16"/>
      <c r="AE169" s="16"/>
      <c r="AF169" s="25" t="s">
        <v>297</v>
      </c>
      <c r="AG169" s="25" t="s">
        <v>320</v>
      </c>
      <c r="AH169" s="16" t="s">
        <v>757</v>
      </c>
      <c r="AI169" s="25"/>
      <c r="AJ169" s="16" t="s">
        <v>40</v>
      </c>
      <c r="AK169" s="16" t="s">
        <v>758</v>
      </c>
      <c r="AL169" s="16" t="s">
        <v>759</v>
      </c>
      <c r="AM169" s="16"/>
      <c r="AN169" s="16" t="s">
        <v>42</v>
      </c>
    </row>
    <row r="170" spans="1:40" s="8" customFormat="1" ht="16.899999999999999" hidden="1" customHeight="1">
      <c r="A170" s="29"/>
      <c r="B170" s="38"/>
      <c r="C170" s="16" t="s">
        <v>925</v>
      </c>
      <c r="D170" s="29" t="s">
        <v>926</v>
      </c>
      <c r="E170" s="29" t="s">
        <v>98</v>
      </c>
      <c r="F170" s="29" t="s">
        <v>110</v>
      </c>
      <c r="G170" s="16">
        <v>1</v>
      </c>
      <c r="H170" s="16">
        <v>2</v>
      </c>
      <c r="I170" s="16">
        <v>0</v>
      </c>
      <c r="J170" s="16">
        <v>1</v>
      </c>
      <c r="K170" s="16">
        <v>0</v>
      </c>
      <c r="L170" s="16">
        <v>0</v>
      </c>
      <c r="M170" s="16">
        <v>0</v>
      </c>
      <c r="N170" s="16">
        <v>0</v>
      </c>
      <c r="O170" s="16" t="s">
        <v>326</v>
      </c>
      <c r="P170" s="31">
        <v>0.7</v>
      </c>
      <c r="Q170" s="16" t="s">
        <v>927</v>
      </c>
      <c r="R170" s="25" t="s">
        <v>928</v>
      </c>
      <c r="S170" s="25"/>
      <c r="T170" s="16" t="s">
        <v>328</v>
      </c>
      <c r="U170" s="16" t="s">
        <v>929</v>
      </c>
      <c r="V170" s="16"/>
      <c r="W170" s="18" t="s">
        <v>930</v>
      </c>
      <c r="X170" s="16" t="s">
        <v>931</v>
      </c>
      <c r="Y170" s="16" t="s">
        <v>331</v>
      </c>
      <c r="Z170" s="16" t="s">
        <v>733</v>
      </c>
      <c r="AA170" s="16"/>
      <c r="AB170" s="16" t="s">
        <v>333</v>
      </c>
      <c r="AC170" s="16"/>
      <c r="AD170" s="16"/>
      <c r="AE170" s="16"/>
      <c r="AF170" s="25" t="s">
        <v>334</v>
      </c>
      <c r="AG170" s="25" t="s">
        <v>320</v>
      </c>
      <c r="AH170" s="16"/>
      <c r="AI170" s="25"/>
      <c r="AJ170" s="16" t="s">
        <v>273</v>
      </c>
      <c r="AK170" s="16"/>
      <c r="AL170" s="16" t="s">
        <v>46</v>
      </c>
      <c r="AM170" s="16"/>
      <c r="AN170" s="16" t="s">
        <v>274</v>
      </c>
    </row>
    <row r="171" spans="1:40" s="8" customFormat="1" ht="16.899999999999999" hidden="1" customHeight="1">
      <c r="A171" s="29"/>
      <c r="B171" s="38"/>
      <c r="C171" s="16" t="s">
        <v>932</v>
      </c>
      <c r="D171" s="29" t="s">
        <v>933</v>
      </c>
      <c r="E171" s="29" t="s">
        <v>61</v>
      </c>
      <c r="F171" s="29" t="s">
        <v>110</v>
      </c>
      <c r="G171" s="16">
        <v>3</v>
      </c>
      <c r="H171" s="16">
        <v>1</v>
      </c>
      <c r="I171" s="16">
        <v>0</v>
      </c>
      <c r="J171" s="16">
        <v>3</v>
      </c>
      <c r="K171" s="16">
        <v>0</v>
      </c>
      <c r="L171" s="16">
        <v>0</v>
      </c>
      <c r="M171" s="16">
        <v>0</v>
      </c>
      <c r="N171" s="16">
        <v>0</v>
      </c>
      <c r="O171" s="16" t="s">
        <v>326</v>
      </c>
      <c r="P171" s="31">
        <v>0.7</v>
      </c>
      <c r="Q171" s="16" t="s">
        <v>934</v>
      </c>
      <c r="R171" s="25" t="s">
        <v>928</v>
      </c>
      <c r="S171" s="25"/>
      <c r="T171" s="16" t="s">
        <v>328</v>
      </c>
      <c r="U171" s="16" t="s">
        <v>929</v>
      </c>
      <c r="V171" s="16"/>
      <c r="W171" s="18" t="s">
        <v>935</v>
      </c>
      <c r="X171" s="16" t="s">
        <v>936</v>
      </c>
      <c r="Y171" s="16" t="s">
        <v>331</v>
      </c>
      <c r="Z171" s="16" t="s">
        <v>937</v>
      </c>
      <c r="AA171" s="16"/>
      <c r="AB171" s="16" t="s">
        <v>333</v>
      </c>
      <c r="AC171" s="16"/>
      <c r="AD171" s="16"/>
      <c r="AE171" s="16"/>
      <c r="AF171" s="25" t="s">
        <v>334</v>
      </c>
      <c r="AG171" s="25" t="s">
        <v>320</v>
      </c>
      <c r="AH171" s="16"/>
      <c r="AI171" s="25"/>
      <c r="AJ171" s="16" t="s">
        <v>273</v>
      </c>
      <c r="AK171" s="16"/>
      <c r="AL171" s="16" t="s">
        <v>233</v>
      </c>
      <c r="AM171" s="16"/>
      <c r="AN171" s="16" t="s">
        <v>274</v>
      </c>
    </row>
    <row r="172" spans="1:40" s="8" customFormat="1" ht="16.899999999999999" hidden="1" customHeight="1">
      <c r="A172" s="29"/>
      <c r="B172" s="38"/>
      <c r="C172" s="16" t="s">
        <v>938</v>
      </c>
      <c r="D172" s="29" t="s">
        <v>939</v>
      </c>
      <c r="E172" s="29" t="s">
        <v>51</v>
      </c>
      <c r="F172" s="29" t="s">
        <v>110</v>
      </c>
      <c r="G172" s="16">
        <v>2</v>
      </c>
      <c r="H172" s="16">
        <v>3</v>
      </c>
      <c r="I172" s="16">
        <v>0</v>
      </c>
      <c r="J172" s="16">
        <v>3</v>
      </c>
      <c r="K172" s="16">
        <v>0</v>
      </c>
      <c r="L172" s="16">
        <v>0</v>
      </c>
      <c r="M172" s="16">
        <v>0</v>
      </c>
      <c r="N172" s="16">
        <v>0</v>
      </c>
      <c r="O172" s="16"/>
      <c r="P172" s="16" t="s">
        <v>52</v>
      </c>
      <c r="Q172" s="16" t="s">
        <v>940</v>
      </c>
      <c r="R172" s="25" t="s">
        <v>778</v>
      </c>
      <c r="S172" s="25"/>
      <c r="T172" s="16"/>
      <c r="U172" s="16"/>
      <c r="V172" s="16"/>
      <c r="W172" s="18" t="s">
        <v>941</v>
      </c>
      <c r="X172" s="16" t="s">
        <v>286</v>
      </c>
      <c r="Y172" s="16"/>
      <c r="Z172" s="16" t="s">
        <v>942</v>
      </c>
      <c r="AA172" s="16"/>
      <c r="AB172" s="16"/>
      <c r="AC172" s="16"/>
      <c r="AD172" s="16"/>
      <c r="AE172" s="16"/>
      <c r="AF172" s="25" t="s">
        <v>943</v>
      </c>
      <c r="AG172" s="25" t="s">
        <v>320</v>
      </c>
      <c r="AH172" s="16"/>
      <c r="AI172" s="25"/>
      <c r="AJ172" s="16" t="s">
        <v>40</v>
      </c>
      <c r="AK172" s="16"/>
      <c r="AL172" s="16" t="s">
        <v>46</v>
      </c>
      <c r="AM172" s="16"/>
      <c r="AN172" s="16" t="s">
        <v>42</v>
      </c>
    </row>
    <row r="173" spans="1:40" s="8" customFormat="1" ht="16.899999999999999" hidden="1" customHeight="1">
      <c r="A173" s="29"/>
      <c r="B173" s="38"/>
      <c r="C173" s="16" t="s">
        <v>944</v>
      </c>
      <c r="D173" s="29" t="s">
        <v>945</v>
      </c>
      <c r="E173" s="29" t="s">
        <v>462</v>
      </c>
      <c r="F173" s="29" t="s">
        <v>110</v>
      </c>
      <c r="G173" s="16">
        <v>0</v>
      </c>
      <c r="H173" s="16">
        <v>1</v>
      </c>
      <c r="I173" s="16">
        <v>0</v>
      </c>
      <c r="J173" s="16">
        <v>0</v>
      </c>
      <c r="K173" s="16">
        <v>0</v>
      </c>
      <c r="L173" s="16">
        <v>0</v>
      </c>
      <c r="M173" s="16">
        <v>0</v>
      </c>
      <c r="N173" s="16">
        <v>0</v>
      </c>
      <c r="O173" s="16"/>
      <c r="P173" s="16"/>
      <c r="Q173" s="16" t="s">
        <v>946</v>
      </c>
      <c r="R173" s="25" t="s">
        <v>778</v>
      </c>
      <c r="S173" s="25"/>
      <c r="T173" s="16"/>
      <c r="U173" s="16"/>
      <c r="V173" s="16"/>
      <c r="W173" s="18"/>
      <c r="X173" s="18" t="s">
        <v>37</v>
      </c>
      <c r="Y173" s="16"/>
      <c r="Z173" s="16"/>
      <c r="AA173" s="16"/>
      <c r="AB173" s="16"/>
      <c r="AC173" s="16"/>
      <c r="AD173" s="16"/>
      <c r="AE173" s="16"/>
      <c r="AF173" s="25" t="s">
        <v>947</v>
      </c>
      <c r="AG173" s="25" t="s">
        <v>320</v>
      </c>
      <c r="AH173" s="16"/>
      <c r="AI173" s="25"/>
      <c r="AJ173" s="16" t="s">
        <v>40</v>
      </c>
      <c r="AK173" s="16"/>
      <c r="AL173" s="16" t="s">
        <v>46</v>
      </c>
      <c r="AM173" s="16"/>
      <c r="AN173" s="16" t="s">
        <v>42</v>
      </c>
    </row>
    <row r="174" spans="1:40" s="8" customFormat="1" ht="16.899999999999999" hidden="1" customHeight="1">
      <c r="A174" s="29"/>
      <c r="B174" s="38"/>
      <c r="C174" s="16" t="s">
        <v>948</v>
      </c>
      <c r="D174" s="29" t="s">
        <v>949</v>
      </c>
      <c r="E174" s="29" t="s">
        <v>462</v>
      </c>
      <c r="F174" s="29" t="s">
        <v>34</v>
      </c>
      <c r="G174" s="16">
        <v>0</v>
      </c>
      <c r="H174" s="16">
        <v>1</v>
      </c>
      <c r="I174" s="16">
        <v>0</v>
      </c>
      <c r="J174" s="16">
        <v>0</v>
      </c>
      <c r="K174" s="16">
        <v>0</v>
      </c>
      <c r="L174" s="16">
        <v>0</v>
      </c>
      <c r="M174" s="16">
        <v>0</v>
      </c>
      <c r="N174" s="16">
        <v>0</v>
      </c>
      <c r="O174" s="16"/>
      <c r="P174" s="16"/>
      <c r="Q174" s="16" t="s">
        <v>950</v>
      </c>
      <c r="R174" s="25" t="s">
        <v>778</v>
      </c>
      <c r="S174" s="25"/>
      <c r="T174" s="16"/>
      <c r="U174" s="16"/>
      <c r="V174" s="16"/>
      <c r="W174" s="18"/>
      <c r="X174" s="18" t="s">
        <v>340</v>
      </c>
      <c r="Y174" s="16"/>
      <c r="Z174" s="16"/>
      <c r="AA174" s="16"/>
      <c r="AB174" s="16"/>
      <c r="AC174" s="16"/>
      <c r="AD174" s="16"/>
      <c r="AE174" s="16"/>
      <c r="AF174" s="25" t="s">
        <v>379</v>
      </c>
      <c r="AG174" s="25" t="s">
        <v>320</v>
      </c>
      <c r="AH174" s="16"/>
      <c r="AI174" s="25"/>
      <c r="AJ174" s="16" t="s">
        <v>40</v>
      </c>
      <c r="AK174" s="16"/>
      <c r="AL174" s="16" t="s">
        <v>46</v>
      </c>
      <c r="AM174" s="16"/>
      <c r="AN174" s="16" t="s">
        <v>42</v>
      </c>
    </row>
    <row r="175" spans="1:40" s="8" customFormat="1" ht="16.899999999999999" hidden="1" customHeight="1">
      <c r="A175" s="29"/>
      <c r="B175" s="38"/>
      <c r="C175" s="16" t="s">
        <v>951</v>
      </c>
      <c r="D175" s="29" t="s">
        <v>952</v>
      </c>
      <c r="E175" s="29" t="s">
        <v>462</v>
      </c>
      <c r="F175" s="29" t="s">
        <v>34</v>
      </c>
      <c r="G175" s="16">
        <v>0</v>
      </c>
      <c r="H175" s="16">
        <v>0</v>
      </c>
      <c r="I175" s="16">
        <v>0</v>
      </c>
      <c r="J175" s="16">
        <v>0</v>
      </c>
      <c r="K175" s="16">
        <v>0</v>
      </c>
      <c r="L175" s="16">
        <v>0</v>
      </c>
      <c r="M175" s="16">
        <v>0</v>
      </c>
      <c r="N175" s="16">
        <v>0</v>
      </c>
      <c r="O175" s="16"/>
      <c r="P175" s="16"/>
      <c r="Q175" s="16" t="s">
        <v>96</v>
      </c>
      <c r="R175" s="25" t="s">
        <v>778</v>
      </c>
      <c r="S175" s="25"/>
      <c r="T175" s="16"/>
      <c r="U175" s="16"/>
      <c r="V175" s="16"/>
      <c r="W175" s="18"/>
      <c r="X175" s="16"/>
      <c r="Y175" s="16"/>
      <c r="Z175" s="16"/>
      <c r="AA175" s="16"/>
      <c r="AB175" s="16"/>
      <c r="AC175" s="16"/>
      <c r="AD175" s="16"/>
      <c r="AE175" s="16"/>
      <c r="AF175" s="25" t="s">
        <v>38</v>
      </c>
      <c r="AG175" s="25" t="s">
        <v>320</v>
      </c>
      <c r="AH175" s="16"/>
      <c r="AI175" s="25"/>
      <c r="AJ175" s="16" t="s">
        <v>40</v>
      </c>
      <c r="AK175" s="16"/>
      <c r="AL175" s="16" t="s">
        <v>46</v>
      </c>
      <c r="AM175" s="16"/>
      <c r="AN175" s="16" t="s">
        <v>42</v>
      </c>
    </row>
    <row r="176" spans="1:40" s="8" customFormat="1" ht="16.899999999999999" hidden="1" customHeight="1">
      <c r="A176" s="29"/>
      <c r="B176" s="38"/>
      <c r="C176" s="16" t="s">
        <v>953</v>
      </c>
      <c r="D176" s="29" t="s">
        <v>954</v>
      </c>
      <c r="E176" s="29" t="s">
        <v>462</v>
      </c>
      <c r="F176" s="29" t="s">
        <v>110</v>
      </c>
      <c r="G176" s="16">
        <v>0</v>
      </c>
      <c r="H176" s="16">
        <v>3</v>
      </c>
      <c r="I176" s="16">
        <v>0</v>
      </c>
      <c r="J176" s="16">
        <v>0</v>
      </c>
      <c r="K176" s="16">
        <v>0</v>
      </c>
      <c r="L176" s="16">
        <v>0</v>
      </c>
      <c r="M176" s="16">
        <v>0</v>
      </c>
      <c r="N176" s="16">
        <v>0</v>
      </c>
      <c r="O176" s="16"/>
      <c r="P176" s="16"/>
      <c r="Q176" s="16"/>
      <c r="R176" s="25" t="s">
        <v>778</v>
      </c>
      <c r="S176" s="25"/>
      <c r="T176" s="16"/>
      <c r="U176" s="16"/>
      <c r="V176" s="16"/>
      <c r="W176" s="18"/>
      <c r="X176" s="16" t="s">
        <v>286</v>
      </c>
      <c r="Y176" s="16"/>
      <c r="Z176" s="16"/>
      <c r="AA176" s="16"/>
      <c r="AB176" s="16"/>
      <c r="AC176" s="16"/>
      <c r="AD176" s="16"/>
      <c r="AE176" s="16"/>
      <c r="AF176" s="25" t="s">
        <v>215</v>
      </c>
      <c r="AG176" s="25" t="s">
        <v>320</v>
      </c>
      <c r="AH176" s="16"/>
      <c r="AI176" s="25"/>
      <c r="AJ176" s="16" t="s">
        <v>40</v>
      </c>
      <c r="AK176" s="16"/>
      <c r="AL176" s="16" t="s">
        <v>46</v>
      </c>
      <c r="AM176" s="16"/>
      <c r="AN176" s="16" t="s">
        <v>42</v>
      </c>
    </row>
    <row r="177" spans="1:40" s="8" customFormat="1" ht="16.899999999999999" hidden="1" customHeight="1">
      <c r="A177" s="29"/>
      <c r="B177" s="38"/>
      <c r="C177" s="16" t="s">
        <v>955</v>
      </c>
      <c r="D177" s="29" t="s">
        <v>956</v>
      </c>
      <c r="E177" s="29" t="s">
        <v>881</v>
      </c>
      <c r="F177" s="29" t="s">
        <v>110</v>
      </c>
      <c r="G177" s="16">
        <v>0</v>
      </c>
      <c r="H177" s="16">
        <v>0</v>
      </c>
      <c r="I177" s="16">
        <v>0</v>
      </c>
      <c r="J177" s="16">
        <v>1</v>
      </c>
      <c r="K177" s="16">
        <v>0</v>
      </c>
      <c r="L177" s="16">
        <v>0</v>
      </c>
      <c r="M177" s="16">
        <v>0</v>
      </c>
      <c r="N177" s="16">
        <v>0</v>
      </c>
      <c r="O177" s="16"/>
      <c r="P177" s="16"/>
      <c r="Q177" s="16"/>
      <c r="R177" s="25" t="s">
        <v>957</v>
      </c>
      <c r="S177" s="25"/>
      <c r="T177" s="16"/>
      <c r="U177" s="16"/>
      <c r="V177" s="16"/>
      <c r="W177" s="18"/>
      <c r="X177" s="16"/>
      <c r="Y177" s="16"/>
      <c r="Z177" s="16"/>
      <c r="AA177" s="16"/>
      <c r="AB177" s="16"/>
      <c r="AC177" s="16"/>
      <c r="AD177" s="16"/>
      <c r="AE177" s="16"/>
      <c r="AF177" s="25" t="s">
        <v>38</v>
      </c>
      <c r="AG177" s="25" t="s">
        <v>320</v>
      </c>
      <c r="AH177" s="16"/>
      <c r="AI177" s="25"/>
      <c r="AJ177" s="16" t="s">
        <v>40</v>
      </c>
      <c r="AK177" s="16"/>
      <c r="AL177" s="16" t="s">
        <v>46</v>
      </c>
      <c r="AM177" s="16"/>
      <c r="AN177" s="16" t="s">
        <v>42</v>
      </c>
    </row>
    <row r="178" spans="1:40" s="8" customFormat="1" ht="16.899999999999999" hidden="1" customHeight="1">
      <c r="A178" s="29"/>
      <c r="B178" s="38"/>
      <c r="C178" s="16" t="s">
        <v>958</v>
      </c>
      <c r="D178" s="29" t="s">
        <v>959</v>
      </c>
      <c r="E178" s="29" t="s">
        <v>121</v>
      </c>
      <c r="F178" s="29" t="s">
        <v>110</v>
      </c>
      <c r="G178" s="16">
        <v>2</v>
      </c>
      <c r="H178" s="16">
        <v>1</v>
      </c>
      <c r="I178" s="16">
        <v>0</v>
      </c>
      <c r="J178" s="16">
        <v>2</v>
      </c>
      <c r="K178" s="16">
        <v>0</v>
      </c>
      <c r="L178" s="16">
        <v>0</v>
      </c>
      <c r="M178" s="16">
        <v>0</v>
      </c>
      <c r="N178" s="16">
        <v>0</v>
      </c>
      <c r="O178" s="16"/>
      <c r="P178" s="16" t="s">
        <v>122</v>
      </c>
      <c r="Q178" s="16" t="s">
        <v>960</v>
      </c>
      <c r="R178" s="25" t="s">
        <v>563</v>
      </c>
      <c r="S178" s="25"/>
      <c r="T178" s="16"/>
      <c r="U178" s="16"/>
      <c r="V178" s="16"/>
      <c r="W178" s="18" t="s">
        <v>961</v>
      </c>
      <c r="X178" s="18" t="s">
        <v>37</v>
      </c>
      <c r="Y178" s="16"/>
      <c r="Z178" s="16" t="s">
        <v>962</v>
      </c>
      <c r="AA178" s="16"/>
      <c r="AB178" s="16"/>
      <c r="AC178" s="16"/>
      <c r="AD178" s="16"/>
      <c r="AE178" s="16"/>
      <c r="AF178" s="25" t="s">
        <v>215</v>
      </c>
      <c r="AG178" s="25" t="s">
        <v>320</v>
      </c>
      <c r="AH178" s="16"/>
      <c r="AI178" s="25"/>
      <c r="AJ178" s="16" t="s">
        <v>40</v>
      </c>
      <c r="AK178" s="16"/>
      <c r="AL178" s="16" t="s">
        <v>46</v>
      </c>
      <c r="AM178" s="16"/>
      <c r="AN178" s="16" t="s">
        <v>42</v>
      </c>
    </row>
    <row r="179" spans="1:40" s="8" customFormat="1" ht="16.899999999999999" hidden="1" customHeight="1">
      <c r="A179" s="29"/>
      <c r="B179" s="38"/>
      <c r="C179" s="16" t="s">
        <v>963</v>
      </c>
      <c r="D179" s="29" t="s">
        <v>964</v>
      </c>
      <c r="E179" s="29" t="s">
        <v>121</v>
      </c>
      <c r="F179" s="29" t="s">
        <v>34</v>
      </c>
      <c r="G179" s="16">
        <v>2</v>
      </c>
      <c r="H179" s="16">
        <v>1</v>
      </c>
      <c r="I179" s="16">
        <v>0</v>
      </c>
      <c r="J179" s="16">
        <v>0</v>
      </c>
      <c r="K179" s="16">
        <v>0</v>
      </c>
      <c r="L179" s="16">
        <v>0</v>
      </c>
      <c r="M179" s="16">
        <v>0</v>
      </c>
      <c r="N179" s="16">
        <v>0</v>
      </c>
      <c r="O179" s="16"/>
      <c r="P179" s="16" t="s">
        <v>122</v>
      </c>
      <c r="Q179" s="16"/>
      <c r="R179" s="25" t="s">
        <v>563</v>
      </c>
      <c r="S179" s="25"/>
      <c r="T179" s="16"/>
      <c r="U179" s="16"/>
      <c r="V179" s="16"/>
      <c r="W179" s="18" t="s">
        <v>961</v>
      </c>
      <c r="X179" s="18" t="s">
        <v>37</v>
      </c>
      <c r="Y179" s="16"/>
      <c r="Z179" s="16"/>
      <c r="AA179" s="16"/>
      <c r="AB179" s="16"/>
      <c r="AC179" s="16"/>
      <c r="AD179" s="16"/>
      <c r="AE179" s="16"/>
      <c r="AF179" s="25" t="s">
        <v>215</v>
      </c>
      <c r="AG179" s="25" t="s">
        <v>320</v>
      </c>
      <c r="AH179" s="16"/>
      <c r="AI179" s="25"/>
      <c r="AJ179" s="16" t="s">
        <v>40</v>
      </c>
      <c r="AK179" s="16"/>
      <c r="AL179" s="16" t="s">
        <v>46</v>
      </c>
      <c r="AM179" s="16"/>
      <c r="AN179" s="16" t="s">
        <v>42</v>
      </c>
    </row>
    <row r="180" spans="1:40" s="8" customFormat="1" ht="16.899999999999999" hidden="1" customHeight="1">
      <c r="A180" s="29"/>
      <c r="B180" s="38"/>
      <c r="C180" s="16" t="s">
        <v>965</v>
      </c>
      <c r="D180" s="29" t="s">
        <v>966</v>
      </c>
      <c r="E180" s="29" t="s">
        <v>121</v>
      </c>
      <c r="F180" s="29" t="s">
        <v>110</v>
      </c>
      <c r="G180" s="16">
        <v>3</v>
      </c>
      <c r="H180" s="16">
        <v>1</v>
      </c>
      <c r="I180" s="16">
        <v>0</v>
      </c>
      <c r="J180" s="16">
        <v>3</v>
      </c>
      <c r="K180" s="16">
        <v>0</v>
      </c>
      <c r="L180" s="16">
        <v>0</v>
      </c>
      <c r="M180" s="16">
        <v>0</v>
      </c>
      <c r="N180" s="16">
        <v>0</v>
      </c>
      <c r="O180" s="16" t="s">
        <v>967</v>
      </c>
      <c r="P180" s="16"/>
      <c r="Q180" s="16" t="s">
        <v>968</v>
      </c>
      <c r="R180" s="25" t="s">
        <v>678</v>
      </c>
      <c r="S180" s="25"/>
      <c r="T180" s="16"/>
      <c r="U180" s="16" t="s">
        <v>969</v>
      </c>
      <c r="V180" s="16"/>
      <c r="W180" s="18" t="s">
        <v>970</v>
      </c>
      <c r="X180" s="18" t="s">
        <v>37</v>
      </c>
      <c r="Y180" s="16"/>
      <c r="Z180" s="16" t="s">
        <v>971</v>
      </c>
      <c r="AA180" s="16"/>
      <c r="AB180" s="16"/>
      <c r="AC180" s="16"/>
      <c r="AD180" s="16"/>
      <c r="AE180" s="16"/>
      <c r="AF180" s="25" t="s">
        <v>972</v>
      </c>
      <c r="AG180" s="25" t="s">
        <v>973</v>
      </c>
      <c r="AH180" s="16"/>
      <c r="AI180" s="25"/>
      <c r="AJ180" s="16" t="s">
        <v>273</v>
      </c>
      <c r="AK180" s="16"/>
      <c r="AL180" s="16" t="s">
        <v>46</v>
      </c>
      <c r="AM180" s="16"/>
      <c r="AN180" s="16" t="s">
        <v>274</v>
      </c>
    </row>
    <row r="181" spans="1:40" s="8" customFormat="1" ht="16.899999999999999" hidden="1" customHeight="1">
      <c r="A181" s="29"/>
      <c r="B181" s="38"/>
      <c r="C181" s="16" t="s">
        <v>974</v>
      </c>
      <c r="D181" s="29" t="s">
        <v>975</v>
      </c>
      <c r="E181" s="29" t="s">
        <v>51</v>
      </c>
      <c r="F181" s="29" t="s">
        <v>110</v>
      </c>
      <c r="G181" s="16">
        <v>3</v>
      </c>
      <c r="H181" s="16">
        <v>1</v>
      </c>
      <c r="I181" s="16">
        <v>0</v>
      </c>
      <c r="J181" s="16">
        <v>1</v>
      </c>
      <c r="K181" s="16">
        <v>0</v>
      </c>
      <c r="L181" s="16">
        <v>0</v>
      </c>
      <c r="M181" s="16">
        <v>0</v>
      </c>
      <c r="N181" s="16">
        <v>0</v>
      </c>
      <c r="O181" s="16"/>
      <c r="P181" s="16" t="s">
        <v>52</v>
      </c>
      <c r="Q181" s="16" t="s">
        <v>976</v>
      </c>
      <c r="R181" s="25" t="s">
        <v>678</v>
      </c>
      <c r="S181" s="25"/>
      <c r="T181" s="16"/>
      <c r="U181" s="16"/>
      <c r="V181" s="16"/>
      <c r="W181" s="18" t="s">
        <v>970</v>
      </c>
      <c r="X181" s="18" t="s">
        <v>340</v>
      </c>
      <c r="Y181" s="16"/>
      <c r="Z181" s="16" t="s">
        <v>977</v>
      </c>
      <c r="AA181" s="16"/>
      <c r="AB181" s="16"/>
      <c r="AC181" s="16"/>
      <c r="AD181" s="16"/>
      <c r="AE181" s="16"/>
      <c r="AF181" s="25" t="s">
        <v>194</v>
      </c>
      <c r="AG181" s="25" t="s">
        <v>320</v>
      </c>
      <c r="AH181" s="16"/>
      <c r="AI181" s="25"/>
      <c r="AJ181" s="16" t="s">
        <v>40</v>
      </c>
      <c r="AK181" s="16"/>
      <c r="AL181" s="16" t="s">
        <v>46</v>
      </c>
      <c r="AM181" s="16"/>
      <c r="AN181" s="16" t="s">
        <v>42</v>
      </c>
    </row>
    <row r="182" spans="1:40" s="8" customFormat="1" ht="16.899999999999999" hidden="1" customHeight="1">
      <c r="A182" s="29"/>
      <c r="B182" s="38"/>
      <c r="C182" s="16" t="s">
        <v>978</v>
      </c>
      <c r="D182" s="29" t="s">
        <v>979</v>
      </c>
      <c r="E182" s="29" t="s">
        <v>121</v>
      </c>
      <c r="F182" s="29" t="s">
        <v>110</v>
      </c>
      <c r="G182" s="16">
        <v>1</v>
      </c>
      <c r="H182" s="16">
        <v>1</v>
      </c>
      <c r="I182" s="16">
        <v>0</v>
      </c>
      <c r="J182" s="16">
        <v>3</v>
      </c>
      <c r="K182" s="16">
        <v>0</v>
      </c>
      <c r="L182" s="16">
        <v>0</v>
      </c>
      <c r="M182" s="16">
        <v>0</v>
      </c>
      <c r="N182" s="16">
        <v>0</v>
      </c>
      <c r="O182" s="16"/>
      <c r="P182" s="16" t="s">
        <v>122</v>
      </c>
      <c r="Q182" s="16" t="s">
        <v>946</v>
      </c>
      <c r="R182" s="25" t="s">
        <v>778</v>
      </c>
      <c r="S182" s="25" t="s">
        <v>980</v>
      </c>
      <c r="T182" s="16" t="s">
        <v>981</v>
      </c>
      <c r="U182" s="16" t="s">
        <v>982</v>
      </c>
      <c r="V182" s="16"/>
      <c r="W182" s="18" t="s">
        <v>983</v>
      </c>
      <c r="X182" s="16" t="s">
        <v>330</v>
      </c>
      <c r="Y182" s="16"/>
      <c r="Z182" s="16" t="s">
        <v>984</v>
      </c>
      <c r="AA182" s="16"/>
      <c r="AB182" s="16"/>
      <c r="AC182" s="16"/>
      <c r="AD182" s="16"/>
      <c r="AE182" s="16"/>
      <c r="AF182" s="25" t="s">
        <v>985</v>
      </c>
      <c r="AG182" s="25" t="s">
        <v>320</v>
      </c>
      <c r="AH182" s="16"/>
      <c r="AI182" s="25"/>
      <c r="AJ182" s="16" t="s">
        <v>40</v>
      </c>
      <c r="AK182" s="16"/>
      <c r="AL182" s="16" t="s">
        <v>46</v>
      </c>
      <c r="AM182" s="16"/>
      <c r="AN182" s="16" t="s">
        <v>42</v>
      </c>
    </row>
    <row r="183" spans="1:40" s="8" customFormat="1" ht="16.899999999999999" hidden="1" customHeight="1">
      <c r="A183" s="29"/>
      <c r="B183" s="38"/>
      <c r="C183" s="16" t="s">
        <v>986</v>
      </c>
      <c r="D183" s="29" t="s">
        <v>987</v>
      </c>
      <c r="E183" s="29" t="s">
        <v>121</v>
      </c>
      <c r="F183" s="29" t="s">
        <v>34</v>
      </c>
      <c r="G183" s="16">
        <v>2</v>
      </c>
      <c r="H183" s="16">
        <v>1</v>
      </c>
      <c r="I183" s="16">
        <v>0</v>
      </c>
      <c r="J183" s="16">
        <v>1</v>
      </c>
      <c r="K183" s="16">
        <v>0</v>
      </c>
      <c r="L183" s="16">
        <v>0</v>
      </c>
      <c r="M183" s="16">
        <v>0</v>
      </c>
      <c r="N183" s="16">
        <v>0</v>
      </c>
      <c r="O183" s="16"/>
      <c r="P183" s="16" t="s">
        <v>122</v>
      </c>
      <c r="Q183" s="16" t="s">
        <v>988</v>
      </c>
      <c r="R183" s="25" t="s">
        <v>697</v>
      </c>
      <c r="S183" s="25"/>
      <c r="T183" s="16"/>
      <c r="U183" s="16"/>
      <c r="V183" s="16"/>
      <c r="W183" s="18" t="s">
        <v>989</v>
      </c>
      <c r="X183" s="18" t="s">
        <v>340</v>
      </c>
      <c r="Y183" s="16"/>
      <c r="Z183" s="16" t="s">
        <v>154</v>
      </c>
      <c r="AA183" s="16"/>
      <c r="AB183" s="16"/>
      <c r="AC183" s="16"/>
      <c r="AD183" s="16"/>
      <c r="AE183" s="16"/>
      <c r="AF183" s="25" t="s">
        <v>455</v>
      </c>
      <c r="AG183" s="25" t="s">
        <v>320</v>
      </c>
      <c r="AH183" s="16"/>
      <c r="AI183" s="25"/>
      <c r="AJ183" s="16" t="s">
        <v>40</v>
      </c>
      <c r="AK183" s="16"/>
      <c r="AL183" s="16" t="s">
        <v>46</v>
      </c>
      <c r="AM183" s="16"/>
      <c r="AN183" s="16" t="s">
        <v>42</v>
      </c>
    </row>
    <row r="184" spans="1:40" s="8" customFormat="1" ht="16.899999999999999" hidden="1" customHeight="1">
      <c r="A184" s="29"/>
      <c r="B184" s="38"/>
      <c r="C184" s="16" t="s">
        <v>990</v>
      </c>
      <c r="D184" s="29" t="s">
        <v>991</v>
      </c>
      <c r="E184" s="29" t="s">
        <v>121</v>
      </c>
      <c r="F184" s="29" t="s">
        <v>110</v>
      </c>
      <c r="G184" s="16">
        <v>2</v>
      </c>
      <c r="H184" s="16">
        <v>1</v>
      </c>
      <c r="I184" s="16">
        <v>0</v>
      </c>
      <c r="J184" s="16">
        <v>3</v>
      </c>
      <c r="K184" s="16">
        <v>0</v>
      </c>
      <c r="L184" s="16">
        <v>0</v>
      </c>
      <c r="M184" s="16">
        <v>0</v>
      </c>
      <c r="N184" s="16">
        <v>0</v>
      </c>
      <c r="O184" s="16"/>
      <c r="P184" s="16" t="s">
        <v>122</v>
      </c>
      <c r="Q184" s="16" t="s">
        <v>992</v>
      </c>
      <c r="R184" s="25" t="s">
        <v>993</v>
      </c>
      <c r="S184" s="25"/>
      <c r="T184" s="16"/>
      <c r="U184" s="16"/>
      <c r="V184" s="16"/>
      <c r="W184" s="18" t="s">
        <v>994</v>
      </c>
      <c r="X184" s="18" t="s">
        <v>37</v>
      </c>
      <c r="Y184" s="16"/>
      <c r="Z184" s="16" t="s">
        <v>995</v>
      </c>
      <c r="AA184" s="16"/>
      <c r="AB184" s="16"/>
      <c r="AC184" s="16"/>
      <c r="AD184" s="16"/>
      <c r="AE184" s="16"/>
      <c r="AF184" s="25" t="s">
        <v>215</v>
      </c>
      <c r="AG184" s="25" t="s">
        <v>320</v>
      </c>
      <c r="AH184" s="16"/>
      <c r="AI184" s="25"/>
      <c r="AJ184" s="16" t="s">
        <v>40</v>
      </c>
      <c r="AK184" s="16"/>
      <c r="AL184" s="16" t="s">
        <v>46</v>
      </c>
      <c r="AM184" s="16"/>
      <c r="AN184" s="16" t="s">
        <v>42</v>
      </c>
    </row>
    <row r="185" spans="1:40" s="8" customFormat="1" ht="16.899999999999999" hidden="1" customHeight="1">
      <c r="A185" s="29"/>
      <c r="B185" s="38"/>
      <c r="C185" s="16" t="s">
        <v>996</v>
      </c>
      <c r="D185" s="29" t="s">
        <v>997</v>
      </c>
      <c r="E185" s="29" t="s">
        <v>121</v>
      </c>
      <c r="F185" s="29" t="s">
        <v>34</v>
      </c>
      <c r="G185" s="16">
        <v>2</v>
      </c>
      <c r="H185" s="16">
        <v>1</v>
      </c>
      <c r="I185" s="16">
        <v>0</v>
      </c>
      <c r="J185" s="16">
        <v>1</v>
      </c>
      <c r="K185" s="16">
        <v>0</v>
      </c>
      <c r="L185" s="16">
        <v>0</v>
      </c>
      <c r="M185" s="16">
        <v>0</v>
      </c>
      <c r="N185" s="16">
        <v>0</v>
      </c>
      <c r="O185" s="16"/>
      <c r="P185" s="16" t="s">
        <v>122</v>
      </c>
      <c r="Q185" s="16" t="s">
        <v>998</v>
      </c>
      <c r="R185" s="25" t="s">
        <v>999</v>
      </c>
      <c r="S185" s="25"/>
      <c r="T185" s="16"/>
      <c r="U185" s="16"/>
      <c r="V185" s="16"/>
      <c r="W185" s="18" t="s">
        <v>994</v>
      </c>
      <c r="X185" s="18" t="s">
        <v>37</v>
      </c>
      <c r="Y185" s="16"/>
      <c r="Z185" s="16" t="s">
        <v>190</v>
      </c>
      <c r="AA185" s="16"/>
      <c r="AB185" s="16"/>
      <c r="AC185" s="16"/>
      <c r="AD185" s="16"/>
      <c r="AE185" s="16"/>
      <c r="AF185" s="25" t="s">
        <v>215</v>
      </c>
      <c r="AG185" s="25" t="s">
        <v>320</v>
      </c>
      <c r="AH185" s="16"/>
      <c r="AI185" s="25"/>
      <c r="AJ185" s="16" t="s">
        <v>40</v>
      </c>
      <c r="AK185" s="16"/>
      <c r="AL185" s="16" t="s">
        <v>46</v>
      </c>
      <c r="AM185" s="16"/>
      <c r="AN185" s="16" t="s">
        <v>42</v>
      </c>
    </row>
    <row r="186" spans="1:40" s="8" customFormat="1" ht="16.899999999999999" hidden="1" customHeight="1">
      <c r="A186" s="29"/>
      <c r="B186" s="38"/>
      <c r="C186" s="16" t="s">
        <v>1000</v>
      </c>
      <c r="D186" s="29" t="s">
        <v>1001</v>
      </c>
      <c r="E186" s="29" t="s">
        <v>462</v>
      </c>
      <c r="F186" s="29" t="s">
        <v>34</v>
      </c>
      <c r="G186" s="16">
        <v>0</v>
      </c>
      <c r="H186" s="16">
        <v>0</v>
      </c>
      <c r="I186" s="16">
        <v>0</v>
      </c>
      <c r="J186" s="16">
        <v>0</v>
      </c>
      <c r="K186" s="16">
        <v>0</v>
      </c>
      <c r="L186" s="16">
        <v>0</v>
      </c>
      <c r="M186" s="16">
        <v>0</v>
      </c>
      <c r="N186" s="16">
        <v>0</v>
      </c>
      <c r="O186" s="16"/>
      <c r="P186" s="16"/>
      <c r="Q186" s="16" t="s">
        <v>1002</v>
      </c>
      <c r="R186" s="25" t="s">
        <v>999</v>
      </c>
      <c r="S186" s="25"/>
      <c r="T186" s="16"/>
      <c r="U186" s="16"/>
      <c r="V186" s="16"/>
      <c r="W186" s="18"/>
      <c r="X186" s="16"/>
      <c r="Y186" s="16"/>
      <c r="Z186" s="16"/>
      <c r="AA186" s="16"/>
      <c r="AB186" s="16"/>
      <c r="AC186" s="16"/>
      <c r="AD186" s="16"/>
      <c r="AE186" s="16"/>
      <c r="AF186" s="25" t="s">
        <v>1003</v>
      </c>
      <c r="AG186" s="25" t="s">
        <v>320</v>
      </c>
      <c r="AH186" s="16"/>
      <c r="AI186" s="25"/>
      <c r="AJ186" s="16" t="s">
        <v>40</v>
      </c>
      <c r="AK186" s="16"/>
      <c r="AL186" s="16" t="s">
        <v>46</v>
      </c>
      <c r="AM186" s="16"/>
      <c r="AN186" s="16" t="s">
        <v>42</v>
      </c>
    </row>
    <row r="187" spans="1:40" s="8" customFormat="1" ht="16.899999999999999" hidden="1" customHeight="1">
      <c r="A187" s="29"/>
      <c r="B187" s="38"/>
      <c r="C187" s="16" t="s">
        <v>1004</v>
      </c>
      <c r="D187" s="29" t="s">
        <v>1005</v>
      </c>
      <c r="E187" s="29" t="s">
        <v>462</v>
      </c>
      <c r="F187" s="29" t="s">
        <v>110</v>
      </c>
      <c r="G187" s="16">
        <v>0</v>
      </c>
      <c r="H187" s="16">
        <v>0</v>
      </c>
      <c r="I187" s="16">
        <v>0</v>
      </c>
      <c r="J187" s="16">
        <v>0</v>
      </c>
      <c r="K187" s="16">
        <v>0</v>
      </c>
      <c r="L187" s="16">
        <v>0</v>
      </c>
      <c r="M187" s="16">
        <v>0</v>
      </c>
      <c r="N187" s="16">
        <v>0</v>
      </c>
      <c r="O187" s="16"/>
      <c r="P187" s="16"/>
      <c r="Q187" s="16"/>
      <c r="R187" s="25" t="s">
        <v>999</v>
      </c>
      <c r="S187" s="25"/>
      <c r="T187" s="16"/>
      <c r="U187" s="16"/>
      <c r="V187" s="16"/>
      <c r="W187" s="18"/>
      <c r="X187" s="16"/>
      <c r="Y187" s="16"/>
      <c r="Z187" s="16"/>
      <c r="AA187" s="16"/>
      <c r="AB187" s="16"/>
      <c r="AC187" s="16"/>
      <c r="AD187" s="16"/>
      <c r="AE187" s="16"/>
      <c r="AF187" s="25" t="s">
        <v>38</v>
      </c>
      <c r="AG187" s="25" t="s">
        <v>320</v>
      </c>
      <c r="AH187" s="16"/>
      <c r="AI187" s="25"/>
      <c r="AJ187" s="16" t="s">
        <v>40</v>
      </c>
      <c r="AK187" s="16"/>
      <c r="AL187" s="16" t="s">
        <v>46</v>
      </c>
      <c r="AM187" s="16"/>
      <c r="AN187" s="16" t="s">
        <v>42</v>
      </c>
    </row>
    <row r="188" spans="1:40" s="8" customFormat="1" ht="16.899999999999999" hidden="1" customHeight="1">
      <c r="A188" s="29"/>
      <c r="B188" s="38"/>
      <c r="C188" s="16" t="s">
        <v>1006</v>
      </c>
      <c r="D188" s="29" t="s">
        <v>1007</v>
      </c>
      <c r="E188" s="29" t="s">
        <v>121</v>
      </c>
      <c r="F188" s="29" t="s">
        <v>110</v>
      </c>
      <c r="G188" s="16">
        <v>2</v>
      </c>
      <c r="H188" s="16">
        <v>1</v>
      </c>
      <c r="I188" s="16">
        <v>0</v>
      </c>
      <c r="J188" s="16">
        <v>1</v>
      </c>
      <c r="K188" s="16">
        <v>0</v>
      </c>
      <c r="L188" s="16">
        <v>0</v>
      </c>
      <c r="M188" s="16">
        <v>0</v>
      </c>
      <c r="N188" s="16">
        <v>0</v>
      </c>
      <c r="O188" s="16"/>
      <c r="P188" s="16" t="s">
        <v>122</v>
      </c>
      <c r="Q188" s="16" t="s">
        <v>1008</v>
      </c>
      <c r="R188" s="25" t="s">
        <v>1009</v>
      </c>
      <c r="S188" s="25"/>
      <c r="T188" s="16"/>
      <c r="U188" s="16"/>
      <c r="V188" s="16"/>
      <c r="W188" s="18" t="s">
        <v>1010</v>
      </c>
      <c r="X188" s="18" t="s">
        <v>37</v>
      </c>
      <c r="Y188" s="16"/>
      <c r="Z188" s="16" t="s">
        <v>1011</v>
      </c>
      <c r="AA188" s="16"/>
      <c r="AB188" s="16"/>
      <c r="AC188" s="16"/>
      <c r="AD188" s="16"/>
      <c r="AE188" s="16"/>
      <c r="AF188" s="25" t="s">
        <v>1012</v>
      </c>
      <c r="AG188" s="25" t="s">
        <v>320</v>
      </c>
      <c r="AH188" s="16"/>
      <c r="AI188" s="25"/>
      <c r="AJ188" s="16" t="s">
        <v>40</v>
      </c>
      <c r="AK188" s="16"/>
      <c r="AL188" s="16" t="s">
        <v>46</v>
      </c>
      <c r="AM188" s="16"/>
      <c r="AN188" s="16" t="s">
        <v>42</v>
      </c>
    </row>
    <row r="189" spans="1:40" s="8" customFormat="1" ht="16.899999999999999" hidden="1" customHeight="1">
      <c r="A189" s="29"/>
      <c r="B189" s="38"/>
      <c r="C189" s="16" t="s">
        <v>1013</v>
      </c>
      <c r="D189" s="29" t="s">
        <v>1014</v>
      </c>
      <c r="E189" s="29" t="s">
        <v>121</v>
      </c>
      <c r="F189" s="29" t="s">
        <v>34</v>
      </c>
      <c r="G189" s="16">
        <v>2</v>
      </c>
      <c r="H189" s="16">
        <v>1</v>
      </c>
      <c r="I189" s="16">
        <v>0</v>
      </c>
      <c r="J189" s="16">
        <v>3</v>
      </c>
      <c r="K189" s="16">
        <v>0</v>
      </c>
      <c r="L189" s="16">
        <v>0</v>
      </c>
      <c r="M189" s="16">
        <v>0</v>
      </c>
      <c r="N189" s="16">
        <v>0</v>
      </c>
      <c r="O189" s="16"/>
      <c r="P189" s="16" t="s">
        <v>122</v>
      </c>
      <c r="Q189" s="16" t="s">
        <v>1015</v>
      </c>
      <c r="R189" s="25" t="s">
        <v>1009</v>
      </c>
      <c r="S189" s="25"/>
      <c r="T189" s="16"/>
      <c r="U189" s="16"/>
      <c r="V189" s="16"/>
      <c r="W189" s="18" t="s">
        <v>1010</v>
      </c>
      <c r="X189" s="18" t="s">
        <v>37</v>
      </c>
      <c r="Y189" s="16"/>
      <c r="Z189" s="16" t="s">
        <v>1016</v>
      </c>
      <c r="AA189" s="16"/>
      <c r="AB189" s="16"/>
      <c r="AC189" s="16"/>
      <c r="AD189" s="16"/>
      <c r="AE189" s="16"/>
      <c r="AF189" s="25" t="s">
        <v>460</v>
      </c>
      <c r="AG189" s="25" t="s">
        <v>320</v>
      </c>
      <c r="AH189" s="16"/>
      <c r="AI189" s="25"/>
      <c r="AJ189" s="16" t="s">
        <v>40</v>
      </c>
      <c r="AK189" s="16"/>
      <c r="AL189" s="16" t="s">
        <v>46</v>
      </c>
      <c r="AM189" s="16"/>
      <c r="AN189" s="16" t="s">
        <v>42</v>
      </c>
    </row>
    <row r="190" spans="1:40" s="8" customFormat="1" ht="16.899999999999999" hidden="1" customHeight="1">
      <c r="A190" s="29"/>
      <c r="B190" s="38"/>
      <c r="C190" s="16" t="s">
        <v>1017</v>
      </c>
      <c r="D190" s="29" t="s">
        <v>1018</v>
      </c>
      <c r="E190" s="29" t="s">
        <v>462</v>
      </c>
      <c r="F190" s="29" t="s">
        <v>34</v>
      </c>
      <c r="G190" s="16">
        <v>0</v>
      </c>
      <c r="H190" s="16">
        <v>1</v>
      </c>
      <c r="I190" s="16">
        <v>0</v>
      </c>
      <c r="J190" s="16">
        <v>1</v>
      </c>
      <c r="K190" s="16">
        <v>0</v>
      </c>
      <c r="L190" s="16">
        <v>0</v>
      </c>
      <c r="M190" s="16">
        <v>0</v>
      </c>
      <c r="N190" s="16">
        <v>0</v>
      </c>
      <c r="O190" s="16"/>
      <c r="P190" s="16"/>
      <c r="Q190" s="16" t="s">
        <v>1019</v>
      </c>
      <c r="R190" s="25" t="s">
        <v>993</v>
      </c>
      <c r="S190" s="25"/>
      <c r="T190" s="16"/>
      <c r="U190" s="16"/>
      <c r="V190" s="16"/>
      <c r="W190" s="18"/>
      <c r="X190" s="18" t="s">
        <v>340</v>
      </c>
      <c r="Y190" s="16"/>
      <c r="Z190" s="16"/>
      <c r="AA190" s="16"/>
      <c r="AB190" s="16"/>
      <c r="AC190" s="16"/>
      <c r="AD190" s="16"/>
      <c r="AE190" s="16"/>
      <c r="AF190" s="25" t="s">
        <v>501</v>
      </c>
      <c r="AG190" s="25" t="s">
        <v>320</v>
      </c>
      <c r="AH190" s="16"/>
      <c r="AI190" s="25"/>
      <c r="AJ190" s="16" t="s">
        <v>40</v>
      </c>
      <c r="AK190" s="16"/>
      <c r="AL190" s="16" t="s">
        <v>41</v>
      </c>
      <c r="AM190" s="16"/>
      <c r="AN190" s="16" t="s">
        <v>42</v>
      </c>
    </row>
    <row r="191" spans="1:40" s="8" customFormat="1" ht="16.899999999999999" hidden="1" customHeight="1">
      <c r="A191" s="29"/>
      <c r="B191" s="38"/>
      <c r="C191" s="16" t="s">
        <v>1020</v>
      </c>
      <c r="D191" s="29" t="s">
        <v>1021</v>
      </c>
      <c r="E191" s="29" t="s">
        <v>462</v>
      </c>
      <c r="F191" s="29" t="s">
        <v>110</v>
      </c>
      <c r="G191" s="16">
        <v>0</v>
      </c>
      <c r="H191" s="16">
        <v>0</v>
      </c>
      <c r="I191" s="16">
        <v>0</v>
      </c>
      <c r="J191" s="16">
        <v>1</v>
      </c>
      <c r="K191" s="16">
        <v>0</v>
      </c>
      <c r="L191" s="16">
        <v>0</v>
      </c>
      <c r="M191" s="16">
        <v>0</v>
      </c>
      <c r="N191" s="16">
        <v>0</v>
      </c>
      <c r="O191" s="16"/>
      <c r="P191" s="16"/>
      <c r="Q191" s="16"/>
      <c r="R191" s="25" t="s">
        <v>993</v>
      </c>
      <c r="S191" s="25"/>
      <c r="T191" s="16"/>
      <c r="U191" s="16"/>
      <c r="V191" s="16"/>
      <c r="W191" s="18"/>
      <c r="X191" s="16"/>
      <c r="Y191" s="16"/>
      <c r="Z191" s="16"/>
      <c r="AA191" s="16"/>
      <c r="AB191" s="16"/>
      <c r="AC191" s="16"/>
      <c r="AD191" s="16"/>
      <c r="AE191" s="16"/>
      <c r="AF191" s="25" t="s">
        <v>613</v>
      </c>
      <c r="AG191" s="25" t="s">
        <v>320</v>
      </c>
      <c r="AH191" s="16"/>
      <c r="AI191" s="25"/>
      <c r="AJ191" s="16" t="s">
        <v>40</v>
      </c>
      <c r="AK191" s="16"/>
      <c r="AL191" s="16" t="s">
        <v>46</v>
      </c>
      <c r="AM191" s="16"/>
      <c r="AN191" s="16" t="s">
        <v>42</v>
      </c>
    </row>
    <row r="192" spans="1:40" s="8" customFormat="1" ht="16.899999999999999" hidden="1" customHeight="1">
      <c r="A192" s="29"/>
      <c r="B192" s="38"/>
      <c r="C192" s="16" t="s">
        <v>1022</v>
      </c>
      <c r="D192" s="29" t="s">
        <v>1023</v>
      </c>
      <c r="E192" s="29" t="s">
        <v>51</v>
      </c>
      <c r="F192" s="29" t="s">
        <v>34</v>
      </c>
      <c r="G192" s="16">
        <v>3</v>
      </c>
      <c r="H192" s="16">
        <v>1</v>
      </c>
      <c r="I192" s="16">
        <v>0</v>
      </c>
      <c r="J192" s="16">
        <v>1</v>
      </c>
      <c r="K192" s="16">
        <v>0</v>
      </c>
      <c r="L192" s="16">
        <v>0</v>
      </c>
      <c r="M192" s="16">
        <v>0</v>
      </c>
      <c r="N192" s="16">
        <v>0</v>
      </c>
      <c r="O192" s="16" t="s">
        <v>1024</v>
      </c>
      <c r="P192" s="16" t="s">
        <v>52</v>
      </c>
      <c r="Q192" s="16" t="s">
        <v>1025</v>
      </c>
      <c r="R192" s="25" t="s">
        <v>1026</v>
      </c>
      <c r="S192" s="25"/>
      <c r="T192" s="16"/>
      <c r="U192" s="16" t="s">
        <v>1027</v>
      </c>
      <c r="V192" s="16"/>
      <c r="W192" s="18" t="s">
        <v>1028</v>
      </c>
      <c r="X192" s="16" t="s">
        <v>153</v>
      </c>
      <c r="Y192" s="16" t="s">
        <v>487</v>
      </c>
      <c r="Z192" s="16" t="s">
        <v>1029</v>
      </c>
      <c r="AA192" s="16"/>
      <c r="AB192" s="16"/>
      <c r="AC192" s="16"/>
      <c r="AD192" s="16"/>
      <c r="AE192" s="16"/>
      <c r="AF192" s="25" t="s">
        <v>38</v>
      </c>
      <c r="AG192" s="25" t="s">
        <v>320</v>
      </c>
      <c r="AH192" s="16"/>
      <c r="AI192" s="25"/>
      <c r="AJ192" s="16" t="s">
        <v>273</v>
      </c>
      <c r="AK192" s="16"/>
      <c r="AL192" s="16" t="s">
        <v>46</v>
      </c>
      <c r="AM192" s="16"/>
      <c r="AN192" s="16" t="s">
        <v>274</v>
      </c>
    </row>
    <row r="193" spans="1:40" s="8" customFormat="1" ht="16.899999999999999" hidden="1" customHeight="1">
      <c r="A193" s="29" t="s">
        <v>1030</v>
      </c>
      <c r="B193" s="29" t="s">
        <v>1031</v>
      </c>
      <c r="C193" s="16" t="s">
        <v>1030</v>
      </c>
      <c r="D193" s="29" t="s">
        <v>1031</v>
      </c>
      <c r="E193" s="29" t="s">
        <v>1032</v>
      </c>
      <c r="F193" s="29" t="s">
        <v>110</v>
      </c>
      <c r="G193" s="16">
        <v>3</v>
      </c>
      <c r="H193" s="16">
        <v>3</v>
      </c>
      <c r="I193" s="16">
        <v>3</v>
      </c>
      <c r="J193" s="16">
        <v>3</v>
      </c>
      <c r="K193" s="16">
        <v>1</v>
      </c>
      <c r="L193" s="16">
        <v>3</v>
      </c>
      <c r="M193" s="16">
        <v>3</v>
      </c>
      <c r="N193" s="16">
        <v>3</v>
      </c>
      <c r="O193" s="16" t="s">
        <v>1033</v>
      </c>
      <c r="P193" s="16" t="s">
        <v>1034</v>
      </c>
      <c r="Q193" s="17" t="s">
        <v>1035</v>
      </c>
      <c r="R193" s="25" t="s">
        <v>1036</v>
      </c>
      <c r="S193" s="27" t="s">
        <v>1037</v>
      </c>
      <c r="T193" s="16" t="s">
        <v>1038</v>
      </c>
      <c r="U193" s="16" t="s">
        <v>1039</v>
      </c>
      <c r="V193" s="17" t="s">
        <v>1040</v>
      </c>
      <c r="W193" s="18" t="s">
        <v>1041</v>
      </c>
      <c r="X193" s="16" t="s">
        <v>1042</v>
      </c>
      <c r="Y193" s="16" t="s">
        <v>1043</v>
      </c>
      <c r="Z193" s="16" t="s">
        <v>1044</v>
      </c>
      <c r="AA193" s="16" t="s">
        <v>1045</v>
      </c>
      <c r="AB193" s="16" t="s">
        <v>1046</v>
      </c>
      <c r="AC193" s="16" t="s">
        <v>1047</v>
      </c>
      <c r="AD193" s="16" t="s">
        <v>1048</v>
      </c>
      <c r="AE193" s="17" t="s">
        <v>1049</v>
      </c>
      <c r="AF193" s="25" t="s">
        <v>1050</v>
      </c>
      <c r="AG193" s="25" t="s">
        <v>1051</v>
      </c>
      <c r="AH193" s="16" t="s">
        <v>1052</v>
      </c>
      <c r="AI193" s="25" t="s">
        <v>1053</v>
      </c>
      <c r="AJ193" s="16" t="s">
        <v>1054</v>
      </c>
      <c r="AK193" s="16"/>
      <c r="AL193" s="16" t="s">
        <v>1055</v>
      </c>
      <c r="AM193" s="16"/>
      <c r="AN193" s="16" t="s">
        <v>1056</v>
      </c>
    </row>
    <row r="194" spans="1:40" s="8" customFormat="1" ht="16.899999999999999" hidden="1" customHeight="1">
      <c r="A194" s="30" t="s">
        <v>1057</v>
      </c>
      <c r="B194" s="30" t="s">
        <v>1058</v>
      </c>
      <c r="C194" s="16" t="s">
        <v>1057</v>
      </c>
      <c r="D194" s="30" t="s">
        <v>1058</v>
      </c>
      <c r="E194" s="29" t="s">
        <v>1059</v>
      </c>
      <c r="F194" s="29" t="s">
        <v>110</v>
      </c>
      <c r="G194" s="18">
        <v>3</v>
      </c>
      <c r="H194" s="18">
        <v>3</v>
      </c>
      <c r="I194" s="18">
        <v>3</v>
      </c>
      <c r="J194" s="18">
        <v>3</v>
      </c>
      <c r="K194" s="18">
        <v>1</v>
      </c>
      <c r="L194" s="18">
        <v>2</v>
      </c>
      <c r="M194" s="18">
        <v>1</v>
      </c>
      <c r="N194" s="18">
        <v>1</v>
      </c>
      <c r="O194" s="18" t="s">
        <v>1060</v>
      </c>
      <c r="P194" s="18" t="s">
        <v>1061</v>
      </c>
      <c r="Q194" s="19" t="s">
        <v>1062</v>
      </c>
      <c r="R194" s="25" t="s">
        <v>1063</v>
      </c>
      <c r="S194" s="27" t="s">
        <v>1064</v>
      </c>
      <c r="T194" s="18" t="s">
        <v>1065</v>
      </c>
      <c r="U194" s="18" t="s">
        <v>1066</v>
      </c>
      <c r="V194" s="18" t="s">
        <v>1067</v>
      </c>
      <c r="W194" s="18" t="s">
        <v>1068</v>
      </c>
      <c r="X194" s="18" t="s">
        <v>1069</v>
      </c>
      <c r="Y194" s="18" t="s">
        <v>1070</v>
      </c>
      <c r="Z194" s="21" t="s">
        <v>1071</v>
      </c>
      <c r="AA194" s="18" t="s">
        <v>1045</v>
      </c>
      <c r="AB194" s="21" t="s">
        <v>1072</v>
      </c>
      <c r="AC194" s="18" t="s">
        <v>1073</v>
      </c>
      <c r="AD194" s="18" t="s">
        <v>1074</v>
      </c>
      <c r="AE194" s="18" t="s">
        <v>1075</v>
      </c>
      <c r="AF194" s="26" t="s">
        <v>1076</v>
      </c>
      <c r="AG194" s="26" t="s">
        <v>1077</v>
      </c>
      <c r="AH194" s="18" t="s">
        <v>1078</v>
      </c>
      <c r="AI194" s="26" t="s">
        <v>76</v>
      </c>
      <c r="AJ194" s="18" t="s">
        <v>1079</v>
      </c>
      <c r="AK194" s="18"/>
      <c r="AL194" s="18" t="s">
        <v>1055</v>
      </c>
      <c r="AM194" s="18"/>
      <c r="AN194" s="16" t="s">
        <v>1056</v>
      </c>
    </row>
    <row r="195" spans="1:40" s="8" customFormat="1" ht="16.899999999999999" hidden="1" customHeight="1">
      <c r="A195" s="30" t="s">
        <v>1080</v>
      </c>
      <c r="B195" s="30" t="s">
        <v>1081</v>
      </c>
      <c r="C195" s="16" t="s">
        <v>1080</v>
      </c>
      <c r="D195" s="30" t="s">
        <v>1081</v>
      </c>
      <c r="E195" s="29" t="s">
        <v>1032</v>
      </c>
      <c r="F195" s="29" t="s">
        <v>34</v>
      </c>
      <c r="G195" s="18">
        <v>3</v>
      </c>
      <c r="H195" s="18">
        <v>3</v>
      </c>
      <c r="I195" s="18">
        <v>0</v>
      </c>
      <c r="J195" s="18">
        <v>3</v>
      </c>
      <c r="K195" s="18">
        <v>1</v>
      </c>
      <c r="L195" s="18">
        <v>2</v>
      </c>
      <c r="M195" s="18">
        <v>2</v>
      </c>
      <c r="N195" s="18">
        <v>3</v>
      </c>
      <c r="O195" s="18" t="s">
        <v>1082</v>
      </c>
      <c r="P195" s="18" t="s">
        <v>1083</v>
      </c>
      <c r="Q195" s="19" t="s">
        <v>1084</v>
      </c>
      <c r="R195" s="25" t="s">
        <v>1085</v>
      </c>
      <c r="S195" s="27" t="s">
        <v>1086</v>
      </c>
      <c r="T195" s="21" t="s">
        <v>1087</v>
      </c>
      <c r="U195" s="18" t="s">
        <v>1088</v>
      </c>
      <c r="V195" s="18" t="s">
        <v>1067</v>
      </c>
      <c r="W195" s="18" t="s">
        <v>1089</v>
      </c>
      <c r="X195" s="21" t="s">
        <v>1090</v>
      </c>
      <c r="Y195" s="18" t="s">
        <v>1091</v>
      </c>
      <c r="Z195" s="21" t="s">
        <v>1092</v>
      </c>
      <c r="AA195" s="18" t="s">
        <v>801</v>
      </c>
      <c r="AB195" s="18" t="s">
        <v>1093</v>
      </c>
      <c r="AC195" s="21" t="s">
        <v>1094</v>
      </c>
      <c r="AD195" s="21" t="s">
        <v>1095</v>
      </c>
      <c r="AE195" s="18" t="s">
        <v>1096</v>
      </c>
      <c r="AF195" s="26" t="s">
        <v>38</v>
      </c>
      <c r="AG195" s="26" t="s">
        <v>39</v>
      </c>
      <c r="AH195" s="18" t="s">
        <v>1097</v>
      </c>
      <c r="AI195" s="26" t="s">
        <v>76</v>
      </c>
      <c r="AJ195" s="18" t="s">
        <v>1098</v>
      </c>
      <c r="AK195" s="18"/>
      <c r="AL195" s="18" t="s">
        <v>1055</v>
      </c>
      <c r="AM195" s="18"/>
      <c r="AN195" s="16" t="s">
        <v>1056</v>
      </c>
    </row>
    <row r="196" spans="1:40" s="8" customFormat="1" ht="16.899999999999999" hidden="1" customHeight="1">
      <c r="A196" s="30" t="s">
        <v>1099</v>
      </c>
      <c r="B196" s="30" t="s">
        <v>1100</v>
      </c>
      <c r="C196" s="16" t="s">
        <v>1101</v>
      </c>
      <c r="D196" s="30" t="s">
        <v>1102</v>
      </c>
      <c r="E196" s="29" t="s">
        <v>61</v>
      </c>
      <c r="F196" s="29" t="s">
        <v>110</v>
      </c>
      <c r="G196" s="18">
        <v>2</v>
      </c>
      <c r="H196" s="18">
        <v>2</v>
      </c>
      <c r="I196" s="18">
        <v>3</v>
      </c>
      <c r="J196" s="18">
        <v>3</v>
      </c>
      <c r="K196" s="18">
        <v>1</v>
      </c>
      <c r="L196" s="18">
        <v>3</v>
      </c>
      <c r="M196" s="18">
        <v>1</v>
      </c>
      <c r="N196" s="18">
        <v>1</v>
      </c>
      <c r="O196" s="18" t="s">
        <v>1103</v>
      </c>
      <c r="P196" s="18" t="s">
        <v>1104</v>
      </c>
      <c r="Q196" s="19" t="s">
        <v>1105</v>
      </c>
      <c r="R196" s="25" t="s">
        <v>1106</v>
      </c>
      <c r="S196" s="27" t="s">
        <v>1107</v>
      </c>
      <c r="T196" s="18" t="s">
        <v>1108</v>
      </c>
      <c r="U196" s="18" t="s">
        <v>1109</v>
      </c>
      <c r="V196" s="18" t="s">
        <v>1110</v>
      </c>
      <c r="W196" s="18" t="s">
        <v>1111</v>
      </c>
      <c r="X196" s="18" t="s">
        <v>1112</v>
      </c>
      <c r="Y196" s="18" t="s">
        <v>1113</v>
      </c>
      <c r="Z196" s="19" t="s">
        <v>1114</v>
      </c>
      <c r="AA196" s="18" t="s">
        <v>1045</v>
      </c>
      <c r="AB196" s="18" t="s">
        <v>1115</v>
      </c>
      <c r="AC196" s="18" t="s">
        <v>1116</v>
      </c>
      <c r="AD196" s="18" t="s">
        <v>1117</v>
      </c>
      <c r="AE196" s="19" t="s">
        <v>1118</v>
      </c>
      <c r="AF196" s="26" t="s">
        <v>1119</v>
      </c>
      <c r="AG196" s="26" t="s">
        <v>195</v>
      </c>
      <c r="AH196" s="18" t="s">
        <v>1120</v>
      </c>
      <c r="AI196" s="26" t="s">
        <v>76</v>
      </c>
      <c r="AJ196" s="18" t="s">
        <v>1121</v>
      </c>
      <c r="AK196" s="18"/>
      <c r="AL196" s="18" t="s">
        <v>1122</v>
      </c>
      <c r="AM196" s="18"/>
      <c r="AN196" s="16" t="s">
        <v>1056</v>
      </c>
    </row>
    <row r="197" spans="1:40" s="8" customFormat="1" ht="16.899999999999999" hidden="1" customHeight="1">
      <c r="A197" s="29" t="s">
        <v>1099</v>
      </c>
      <c r="B197" s="29" t="s">
        <v>1100</v>
      </c>
      <c r="C197" s="16" t="s">
        <v>1123</v>
      </c>
      <c r="D197" s="29" t="s">
        <v>1124</v>
      </c>
      <c r="E197" s="29" t="s">
        <v>98</v>
      </c>
      <c r="F197" s="29" t="s">
        <v>110</v>
      </c>
      <c r="G197" s="16">
        <v>2</v>
      </c>
      <c r="H197" s="16">
        <v>2</v>
      </c>
      <c r="I197" s="16">
        <v>3</v>
      </c>
      <c r="J197" s="16">
        <v>3</v>
      </c>
      <c r="K197" s="16">
        <v>1</v>
      </c>
      <c r="L197" s="16">
        <v>3</v>
      </c>
      <c r="M197" s="16">
        <v>1</v>
      </c>
      <c r="N197" s="16">
        <v>1</v>
      </c>
      <c r="O197" s="16" t="s">
        <v>1125</v>
      </c>
      <c r="P197" s="16" t="s">
        <v>1126</v>
      </c>
      <c r="Q197" s="17" t="s">
        <v>1127</v>
      </c>
      <c r="R197" s="25" t="s">
        <v>1128</v>
      </c>
      <c r="S197" s="27" t="s">
        <v>1129</v>
      </c>
      <c r="T197" s="16" t="s">
        <v>1130</v>
      </c>
      <c r="U197" s="16" t="s">
        <v>1131</v>
      </c>
      <c r="V197" s="16" t="s">
        <v>1110</v>
      </c>
      <c r="W197" s="18" t="s">
        <v>1132</v>
      </c>
      <c r="X197" s="16" t="s">
        <v>57</v>
      </c>
      <c r="Y197" s="16" t="s">
        <v>1133</v>
      </c>
      <c r="Z197" s="16" t="s">
        <v>1134</v>
      </c>
      <c r="AA197" s="16" t="s">
        <v>1045</v>
      </c>
      <c r="AB197" s="16" t="s">
        <v>1115</v>
      </c>
      <c r="AC197" s="16" t="s">
        <v>1116</v>
      </c>
      <c r="AD197" s="16" t="s">
        <v>1117</v>
      </c>
      <c r="AE197" s="17" t="s">
        <v>1135</v>
      </c>
      <c r="AF197" s="25" t="s">
        <v>1119</v>
      </c>
      <c r="AG197" s="25" t="s">
        <v>195</v>
      </c>
      <c r="AH197" s="16" t="s">
        <v>1120</v>
      </c>
      <c r="AI197" s="25" t="s">
        <v>76</v>
      </c>
      <c r="AJ197" s="16" t="s">
        <v>1121</v>
      </c>
      <c r="AK197" s="16"/>
      <c r="AL197" s="16" t="s">
        <v>1122</v>
      </c>
      <c r="AM197" s="16"/>
      <c r="AN197" s="16" t="s">
        <v>1056</v>
      </c>
    </row>
    <row r="198" spans="1:40" s="8" customFormat="1" ht="16.899999999999999" hidden="1" customHeight="1">
      <c r="A198" s="30"/>
      <c r="B198" s="30"/>
      <c r="C198" s="16" t="s">
        <v>1136</v>
      </c>
      <c r="D198" s="30" t="s">
        <v>1137</v>
      </c>
      <c r="E198" s="29" t="s">
        <v>98</v>
      </c>
      <c r="F198" s="29" t="s">
        <v>110</v>
      </c>
      <c r="G198" s="18">
        <v>3</v>
      </c>
      <c r="H198" s="18">
        <v>1</v>
      </c>
      <c r="I198" s="18">
        <v>3</v>
      </c>
      <c r="J198" s="18">
        <v>3</v>
      </c>
      <c r="K198" s="18">
        <v>1</v>
      </c>
      <c r="L198" s="18">
        <v>3</v>
      </c>
      <c r="M198" s="18">
        <v>3</v>
      </c>
      <c r="N198" s="18">
        <v>1</v>
      </c>
      <c r="O198" s="18" t="s">
        <v>1138</v>
      </c>
      <c r="P198" s="18" t="s">
        <v>1126</v>
      </c>
      <c r="Q198" s="19" t="s">
        <v>1139</v>
      </c>
      <c r="R198" s="25" t="s">
        <v>1140</v>
      </c>
      <c r="S198" s="26"/>
      <c r="T198" s="21" t="s">
        <v>1141</v>
      </c>
      <c r="U198" s="18" t="s">
        <v>1142</v>
      </c>
      <c r="V198" s="18" t="s">
        <v>1143</v>
      </c>
      <c r="W198" s="18" t="s">
        <v>1144</v>
      </c>
      <c r="X198" s="18" t="s">
        <v>1145</v>
      </c>
      <c r="Y198" s="18" t="s">
        <v>1146</v>
      </c>
      <c r="Z198" s="21" t="s">
        <v>1147</v>
      </c>
      <c r="AA198" s="18" t="s">
        <v>801</v>
      </c>
      <c r="AB198" s="21" t="s">
        <v>1148</v>
      </c>
      <c r="AC198" s="18" t="s">
        <v>1149</v>
      </c>
      <c r="AD198" s="18" t="s">
        <v>804</v>
      </c>
      <c r="AE198" s="18" t="s">
        <v>1150</v>
      </c>
      <c r="AF198" s="26" t="s">
        <v>253</v>
      </c>
      <c r="AG198" s="26" t="s">
        <v>254</v>
      </c>
      <c r="AH198" s="18" t="s">
        <v>1151</v>
      </c>
      <c r="AI198" s="26" t="s">
        <v>1152</v>
      </c>
      <c r="AJ198" s="18" t="s">
        <v>1153</v>
      </c>
      <c r="AK198" s="18"/>
      <c r="AL198" s="16" t="s">
        <v>41</v>
      </c>
      <c r="AM198" s="18"/>
      <c r="AN198" s="16" t="s">
        <v>1056</v>
      </c>
    </row>
    <row r="199" spans="1:40" s="8" customFormat="1" ht="16.899999999999999" hidden="1" customHeight="1">
      <c r="A199" s="30" t="s">
        <v>1154</v>
      </c>
      <c r="B199" s="30" t="s">
        <v>1155</v>
      </c>
      <c r="C199" s="16" t="s">
        <v>1154</v>
      </c>
      <c r="D199" s="30" t="s">
        <v>1155</v>
      </c>
      <c r="E199" s="29" t="s">
        <v>903</v>
      </c>
      <c r="F199" s="29" t="s">
        <v>110</v>
      </c>
      <c r="G199" s="18">
        <v>3</v>
      </c>
      <c r="H199" s="18">
        <v>3</v>
      </c>
      <c r="I199" s="18">
        <v>3</v>
      </c>
      <c r="J199" s="18">
        <v>3</v>
      </c>
      <c r="K199" s="18">
        <v>1</v>
      </c>
      <c r="L199" s="18">
        <v>3</v>
      </c>
      <c r="M199" s="18">
        <v>2</v>
      </c>
      <c r="N199" s="18">
        <v>3</v>
      </c>
      <c r="O199" s="19" t="s">
        <v>1156</v>
      </c>
      <c r="P199" s="18" t="s">
        <v>1157</v>
      </c>
      <c r="Q199" s="18" t="s">
        <v>1158</v>
      </c>
      <c r="R199" s="25" t="s">
        <v>1159</v>
      </c>
      <c r="S199" s="27" t="s">
        <v>1160</v>
      </c>
      <c r="T199" s="22" t="s">
        <v>1161</v>
      </c>
      <c r="U199" s="19" t="s">
        <v>1162</v>
      </c>
      <c r="V199" s="18" t="s">
        <v>1067</v>
      </c>
      <c r="W199" s="18" t="s">
        <v>1163</v>
      </c>
      <c r="X199" s="18" t="s">
        <v>1164</v>
      </c>
      <c r="Y199" s="21" t="s">
        <v>1165</v>
      </c>
      <c r="Z199" s="21" t="s">
        <v>1166</v>
      </c>
      <c r="AA199" s="18" t="s">
        <v>1045</v>
      </c>
      <c r="AB199" s="18" t="s">
        <v>1167</v>
      </c>
      <c r="AC199" s="18" t="s">
        <v>1168</v>
      </c>
      <c r="AD199" s="18" t="s">
        <v>1169</v>
      </c>
      <c r="AE199" s="18" t="s">
        <v>1170</v>
      </c>
      <c r="AF199" s="26" t="s">
        <v>1171</v>
      </c>
      <c r="AG199" s="26" t="s">
        <v>39</v>
      </c>
      <c r="AH199" s="18" t="s">
        <v>1172</v>
      </c>
      <c r="AI199" s="26" t="s">
        <v>76</v>
      </c>
      <c r="AJ199" s="18" t="s">
        <v>1173</v>
      </c>
      <c r="AK199" s="18"/>
      <c r="AL199" s="18" t="s">
        <v>1055</v>
      </c>
      <c r="AM199" s="18"/>
      <c r="AN199" s="16" t="s">
        <v>1056</v>
      </c>
    </row>
    <row r="200" spans="1:40" s="8" customFormat="1" ht="16.899999999999999" hidden="1" customHeight="1">
      <c r="A200" s="30" t="s">
        <v>1174</v>
      </c>
      <c r="B200" s="30" t="s">
        <v>1175</v>
      </c>
      <c r="C200" s="16" t="s">
        <v>1174</v>
      </c>
      <c r="D200" s="30" t="s">
        <v>1175</v>
      </c>
      <c r="E200" s="29" t="s">
        <v>121</v>
      </c>
      <c r="F200" s="29" t="s">
        <v>110</v>
      </c>
      <c r="G200" s="18">
        <v>3</v>
      </c>
      <c r="H200" s="18">
        <v>2</v>
      </c>
      <c r="I200" s="18">
        <v>2</v>
      </c>
      <c r="J200" s="18">
        <v>3</v>
      </c>
      <c r="K200" s="18">
        <v>1</v>
      </c>
      <c r="L200" s="18">
        <v>3</v>
      </c>
      <c r="M200" s="18">
        <v>1</v>
      </c>
      <c r="N200" s="18">
        <v>3</v>
      </c>
      <c r="O200" s="18" t="s">
        <v>1176</v>
      </c>
      <c r="P200" s="18" t="s">
        <v>1177</v>
      </c>
      <c r="Q200" s="19" t="s">
        <v>1178</v>
      </c>
      <c r="R200" s="25" t="s">
        <v>1179</v>
      </c>
      <c r="S200" s="27" t="s">
        <v>1180</v>
      </c>
      <c r="T200" s="21" t="s">
        <v>1181</v>
      </c>
      <c r="U200" s="18" t="s">
        <v>1182</v>
      </c>
      <c r="V200" s="19" t="s">
        <v>1183</v>
      </c>
      <c r="W200" s="18" t="s">
        <v>1184</v>
      </c>
      <c r="X200" s="18" t="s">
        <v>1185</v>
      </c>
      <c r="Y200" s="18" t="s">
        <v>1186</v>
      </c>
      <c r="Z200" s="21" t="s">
        <v>1187</v>
      </c>
      <c r="AA200" s="18" t="s">
        <v>1188</v>
      </c>
      <c r="AB200" s="21" t="s">
        <v>1189</v>
      </c>
      <c r="AC200" s="18" t="s">
        <v>1190</v>
      </c>
      <c r="AD200" s="21" t="s">
        <v>1191</v>
      </c>
      <c r="AE200" s="19" t="s">
        <v>1135</v>
      </c>
      <c r="AF200" s="26" t="s">
        <v>253</v>
      </c>
      <c r="AG200" s="26" t="s">
        <v>254</v>
      </c>
      <c r="AH200" s="18" t="s">
        <v>1120</v>
      </c>
      <c r="AI200" s="26" t="s">
        <v>76</v>
      </c>
      <c r="AJ200" s="18" t="s">
        <v>1192</v>
      </c>
      <c r="AK200" s="18"/>
      <c r="AL200" s="18" t="s">
        <v>155</v>
      </c>
      <c r="AM200" s="18"/>
      <c r="AN200" s="16" t="s">
        <v>1056</v>
      </c>
    </row>
    <row r="201" spans="1:40" s="8" customFormat="1" ht="16.899999999999999" hidden="1" customHeight="1">
      <c r="A201" s="30" t="s">
        <v>1193</v>
      </c>
      <c r="B201" s="30" t="s">
        <v>1194</v>
      </c>
      <c r="C201" s="16" t="s">
        <v>1193</v>
      </c>
      <c r="D201" s="30" t="s">
        <v>1194</v>
      </c>
      <c r="E201" s="29" t="s">
        <v>61</v>
      </c>
      <c r="F201" s="29" t="s">
        <v>110</v>
      </c>
      <c r="G201" s="18">
        <v>3</v>
      </c>
      <c r="H201" s="18">
        <v>2</v>
      </c>
      <c r="I201" s="18">
        <v>2</v>
      </c>
      <c r="J201" s="18">
        <v>3</v>
      </c>
      <c r="K201" s="18">
        <v>1</v>
      </c>
      <c r="L201" s="18">
        <v>3</v>
      </c>
      <c r="M201" s="18">
        <v>1</v>
      </c>
      <c r="N201" s="18">
        <v>1</v>
      </c>
      <c r="O201" s="18" t="s">
        <v>1195</v>
      </c>
      <c r="P201" s="18" t="s">
        <v>1196</v>
      </c>
      <c r="Q201" s="19" t="s">
        <v>1197</v>
      </c>
      <c r="R201" s="25" t="s">
        <v>1198</v>
      </c>
      <c r="S201" s="27" t="s">
        <v>1199</v>
      </c>
      <c r="T201" s="21" t="s">
        <v>1200</v>
      </c>
      <c r="U201" s="18" t="s">
        <v>1201</v>
      </c>
      <c r="V201" s="18" t="s">
        <v>1202</v>
      </c>
      <c r="W201" s="18" t="s">
        <v>1203</v>
      </c>
      <c r="X201" s="18" t="s">
        <v>1204</v>
      </c>
      <c r="Y201" s="21" t="s">
        <v>1205</v>
      </c>
      <c r="Z201" s="21" t="s">
        <v>1206</v>
      </c>
      <c r="AA201" s="18" t="s">
        <v>1045</v>
      </c>
      <c r="AB201" s="21" t="s">
        <v>1115</v>
      </c>
      <c r="AC201" s="18" t="s">
        <v>1207</v>
      </c>
      <c r="AD201" s="18" t="s">
        <v>1208</v>
      </c>
      <c r="AE201" s="19" t="s">
        <v>1135</v>
      </c>
      <c r="AF201" s="26" t="s">
        <v>129</v>
      </c>
      <c r="AG201" s="26" t="s">
        <v>39</v>
      </c>
      <c r="AH201" s="18" t="s">
        <v>1209</v>
      </c>
      <c r="AI201" s="26" t="s">
        <v>76</v>
      </c>
      <c r="AJ201" s="18" t="s">
        <v>1192</v>
      </c>
      <c r="AK201" s="18"/>
      <c r="AL201" s="18" t="s">
        <v>155</v>
      </c>
      <c r="AM201" s="18"/>
      <c r="AN201" s="16" t="s">
        <v>1056</v>
      </c>
    </row>
    <row r="202" spans="1:40" s="8" customFormat="1" ht="16.899999999999999" hidden="1" customHeight="1">
      <c r="A202" s="30" t="s">
        <v>1210</v>
      </c>
      <c r="B202" s="30" t="s">
        <v>1211</v>
      </c>
      <c r="C202" s="16" t="s">
        <v>1210</v>
      </c>
      <c r="D202" s="30" t="s">
        <v>1211</v>
      </c>
      <c r="E202" s="29" t="s">
        <v>121</v>
      </c>
      <c r="F202" s="29" t="s">
        <v>110</v>
      </c>
      <c r="G202" s="18">
        <v>1</v>
      </c>
      <c r="H202" s="18">
        <v>1</v>
      </c>
      <c r="I202" s="18">
        <v>3</v>
      </c>
      <c r="J202" s="18">
        <v>3</v>
      </c>
      <c r="K202" s="18">
        <v>1</v>
      </c>
      <c r="L202" s="18">
        <v>3</v>
      </c>
      <c r="M202" s="18">
        <v>1</v>
      </c>
      <c r="N202" s="18">
        <v>2</v>
      </c>
      <c r="O202" s="18" t="s">
        <v>1212</v>
      </c>
      <c r="P202" s="18" t="s">
        <v>1213</v>
      </c>
      <c r="Q202" s="19" t="s">
        <v>1214</v>
      </c>
      <c r="R202" s="25" t="s">
        <v>1215</v>
      </c>
      <c r="S202" s="27" t="s">
        <v>1216</v>
      </c>
      <c r="T202" s="21" t="s">
        <v>1217</v>
      </c>
      <c r="U202" s="18" t="s">
        <v>1218</v>
      </c>
      <c r="V202" s="18" t="s">
        <v>1110</v>
      </c>
      <c r="W202" s="21" t="s">
        <v>1219</v>
      </c>
      <c r="X202" s="18" t="s">
        <v>1220</v>
      </c>
      <c r="Y202" s="18" t="s">
        <v>1221</v>
      </c>
      <c r="Z202" s="21" t="s">
        <v>1222</v>
      </c>
      <c r="AA202" s="18" t="s">
        <v>801</v>
      </c>
      <c r="AB202" s="21" t="s">
        <v>1223</v>
      </c>
      <c r="AC202" s="18" t="s">
        <v>1190</v>
      </c>
      <c r="AD202" s="21" t="s">
        <v>1224</v>
      </c>
      <c r="AE202" s="19" t="s">
        <v>1135</v>
      </c>
      <c r="AF202" s="26" t="s">
        <v>194</v>
      </c>
      <c r="AG202" s="26" t="s">
        <v>195</v>
      </c>
      <c r="AH202" s="18" t="s">
        <v>1120</v>
      </c>
      <c r="AI202" s="26" t="s">
        <v>76</v>
      </c>
      <c r="AJ202" s="18" t="s">
        <v>1192</v>
      </c>
      <c r="AK202" s="18"/>
      <c r="AL202" s="18" t="s">
        <v>155</v>
      </c>
      <c r="AM202" s="18"/>
      <c r="AN202" s="16" t="s">
        <v>1056</v>
      </c>
    </row>
    <row r="203" spans="1:40" s="8" customFormat="1" ht="16.899999999999999" hidden="1" customHeight="1">
      <c r="A203" s="29" t="s">
        <v>1225</v>
      </c>
      <c r="B203" s="29" t="s">
        <v>1226</v>
      </c>
      <c r="C203" s="16" t="s">
        <v>1227</v>
      </c>
      <c r="D203" s="29" t="s">
        <v>1228</v>
      </c>
      <c r="E203" s="29" t="s">
        <v>121</v>
      </c>
      <c r="F203" s="29" t="s">
        <v>110</v>
      </c>
      <c r="G203" s="16">
        <v>2</v>
      </c>
      <c r="H203" s="16">
        <v>1</v>
      </c>
      <c r="I203" s="16">
        <v>1</v>
      </c>
      <c r="J203" s="16">
        <v>3</v>
      </c>
      <c r="K203" s="16">
        <v>1</v>
      </c>
      <c r="L203" s="16">
        <v>3</v>
      </c>
      <c r="M203" s="16">
        <v>2</v>
      </c>
      <c r="N203" s="16">
        <v>1</v>
      </c>
      <c r="O203" s="16" t="s">
        <v>1229</v>
      </c>
      <c r="P203" s="16" t="s">
        <v>1230</v>
      </c>
      <c r="Q203" s="17" t="s">
        <v>1231</v>
      </c>
      <c r="R203" s="25" t="s">
        <v>1232</v>
      </c>
      <c r="S203" s="27" t="s">
        <v>1233</v>
      </c>
      <c r="T203" s="16" t="s">
        <v>1234</v>
      </c>
      <c r="U203" s="16" t="s">
        <v>1235</v>
      </c>
      <c r="V203" s="16" t="s">
        <v>1110</v>
      </c>
      <c r="W203" s="19" t="s">
        <v>1236</v>
      </c>
      <c r="X203" s="16" t="s">
        <v>1237</v>
      </c>
      <c r="Y203" s="16" t="s">
        <v>1238</v>
      </c>
      <c r="Z203" s="16" t="s">
        <v>1239</v>
      </c>
      <c r="AA203" s="16" t="s">
        <v>1045</v>
      </c>
      <c r="AB203" s="16" t="s">
        <v>1223</v>
      </c>
      <c r="AC203" s="16" t="s">
        <v>1240</v>
      </c>
      <c r="AD203" s="16" t="s">
        <v>1117</v>
      </c>
      <c r="AE203" s="17" t="s">
        <v>1241</v>
      </c>
      <c r="AF203" s="25" t="s">
        <v>1242</v>
      </c>
      <c r="AG203" s="25" t="s">
        <v>39</v>
      </c>
      <c r="AH203" s="16" t="s">
        <v>805</v>
      </c>
      <c r="AI203" s="25" t="s">
        <v>76</v>
      </c>
      <c r="AJ203" s="16" t="s">
        <v>1243</v>
      </c>
      <c r="AK203" s="16" t="s">
        <v>1244</v>
      </c>
      <c r="AL203" s="16" t="s">
        <v>1122</v>
      </c>
      <c r="AM203" s="16"/>
      <c r="AN203" s="16" t="s">
        <v>1056</v>
      </c>
    </row>
    <row r="204" spans="1:40" s="8" customFormat="1" ht="16.899999999999999" hidden="1" customHeight="1">
      <c r="A204" s="30" t="s">
        <v>1225</v>
      </c>
      <c r="B204" s="30" t="s">
        <v>1226</v>
      </c>
      <c r="C204" s="16" t="s">
        <v>1245</v>
      </c>
      <c r="D204" s="30" t="s">
        <v>1246</v>
      </c>
      <c r="E204" s="29" t="s">
        <v>121</v>
      </c>
      <c r="F204" s="29" t="s">
        <v>110</v>
      </c>
      <c r="G204" s="18">
        <v>2</v>
      </c>
      <c r="H204" s="18">
        <v>2</v>
      </c>
      <c r="I204" s="18">
        <v>1</v>
      </c>
      <c r="J204" s="18">
        <v>3</v>
      </c>
      <c r="K204" s="18">
        <v>1</v>
      </c>
      <c r="L204" s="18">
        <v>3</v>
      </c>
      <c r="M204" s="18">
        <v>2</v>
      </c>
      <c r="N204" s="18">
        <v>3</v>
      </c>
      <c r="O204" s="18" t="s">
        <v>1247</v>
      </c>
      <c r="P204" s="18" t="s">
        <v>1230</v>
      </c>
      <c r="Q204" s="18" t="s">
        <v>1248</v>
      </c>
      <c r="R204" s="25" t="s">
        <v>1249</v>
      </c>
      <c r="S204" s="27" t="s">
        <v>1250</v>
      </c>
      <c r="T204" s="18" t="s">
        <v>1251</v>
      </c>
      <c r="U204" s="18" t="s">
        <v>1252</v>
      </c>
      <c r="V204" s="18" t="s">
        <v>1110</v>
      </c>
      <c r="W204" s="18" t="s">
        <v>1253</v>
      </c>
      <c r="X204" s="18" t="s">
        <v>1254</v>
      </c>
      <c r="Y204" s="18" t="s">
        <v>1255</v>
      </c>
      <c r="Z204" s="18" t="s">
        <v>1256</v>
      </c>
      <c r="AA204" s="18" t="s">
        <v>1045</v>
      </c>
      <c r="AB204" s="18" t="s">
        <v>1257</v>
      </c>
      <c r="AC204" s="18" t="s">
        <v>1258</v>
      </c>
      <c r="AD204" s="18" t="s">
        <v>1259</v>
      </c>
      <c r="AE204" s="19" t="s">
        <v>1260</v>
      </c>
      <c r="AF204" s="26" t="s">
        <v>1242</v>
      </c>
      <c r="AG204" s="26" t="s">
        <v>39</v>
      </c>
      <c r="AH204" s="18" t="s">
        <v>1120</v>
      </c>
      <c r="AI204" s="26" t="s">
        <v>76</v>
      </c>
      <c r="AJ204" s="18" t="s">
        <v>1243</v>
      </c>
      <c r="AK204" s="18"/>
      <c r="AL204" s="18" t="s">
        <v>1122</v>
      </c>
      <c r="AM204" s="18"/>
      <c r="AN204" s="16" t="s">
        <v>1056</v>
      </c>
    </row>
    <row r="205" spans="1:40" s="8" customFormat="1" ht="16.899999999999999" hidden="1" customHeight="1">
      <c r="A205" s="30" t="s">
        <v>1261</v>
      </c>
      <c r="B205" s="30" t="s">
        <v>1262</v>
      </c>
      <c r="C205" s="16" t="s">
        <v>1261</v>
      </c>
      <c r="D205" s="30" t="s">
        <v>1262</v>
      </c>
      <c r="E205" s="29" t="s">
        <v>881</v>
      </c>
      <c r="F205" s="29" t="s">
        <v>34</v>
      </c>
      <c r="G205" s="18">
        <v>3</v>
      </c>
      <c r="H205" s="18">
        <v>3</v>
      </c>
      <c r="I205" s="18">
        <v>2</v>
      </c>
      <c r="J205" s="18">
        <v>3</v>
      </c>
      <c r="K205" s="18">
        <v>1</v>
      </c>
      <c r="L205" s="18">
        <v>0</v>
      </c>
      <c r="M205" s="18">
        <v>0</v>
      </c>
      <c r="N205" s="18">
        <v>0</v>
      </c>
      <c r="O205" s="18" t="s">
        <v>1263</v>
      </c>
      <c r="P205" s="18" t="s">
        <v>1264</v>
      </c>
      <c r="Q205" s="19" t="s">
        <v>1265</v>
      </c>
      <c r="R205" s="25" t="s">
        <v>1266</v>
      </c>
      <c r="S205" s="27" t="s">
        <v>1267</v>
      </c>
      <c r="T205" s="19" t="s">
        <v>1268</v>
      </c>
      <c r="U205" s="19" t="s">
        <v>1269</v>
      </c>
      <c r="V205" s="18" t="s">
        <v>1270</v>
      </c>
      <c r="W205" s="19" t="s">
        <v>1271</v>
      </c>
      <c r="X205" s="21" t="s">
        <v>1272</v>
      </c>
      <c r="Y205" s="18" t="s">
        <v>1273</v>
      </c>
      <c r="Z205" s="18" t="s">
        <v>1274</v>
      </c>
      <c r="AA205" s="18" t="s">
        <v>801</v>
      </c>
      <c r="AB205" s="18" t="s">
        <v>1275</v>
      </c>
      <c r="AC205" s="18" t="s">
        <v>1276</v>
      </c>
      <c r="AD205" s="18" t="s">
        <v>1277</v>
      </c>
      <c r="AE205" s="18" t="s">
        <v>74</v>
      </c>
      <c r="AF205" s="26" t="s">
        <v>38</v>
      </c>
      <c r="AG205" s="26" t="s">
        <v>39</v>
      </c>
      <c r="AH205" s="18" t="s">
        <v>1278</v>
      </c>
      <c r="AI205" s="26" t="s">
        <v>1279</v>
      </c>
      <c r="AJ205" s="18" t="s">
        <v>1280</v>
      </c>
      <c r="AK205" s="18"/>
      <c r="AL205" s="18" t="s">
        <v>155</v>
      </c>
      <c r="AM205" s="18"/>
      <c r="AN205" s="16" t="s">
        <v>1056</v>
      </c>
    </row>
    <row r="206" spans="1:40" s="8" customFormat="1" ht="16.899999999999999" hidden="1" customHeight="1">
      <c r="A206" s="29" t="s">
        <v>1281</v>
      </c>
      <c r="B206" s="29" t="s">
        <v>1282</v>
      </c>
      <c r="C206" s="16" t="s">
        <v>1281</v>
      </c>
      <c r="D206" s="29" t="s">
        <v>1282</v>
      </c>
      <c r="E206" s="29" t="s">
        <v>881</v>
      </c>
      <c r="F206" s="29" t="s">
        <v>110</v>
      </c>
      <c r="G206" s="16">
        <v>3</v>
      </c>
      <c r="H206" s="16">
        <v>2</v>
      </c>
      <c r="I206" s="16">
        <v>1</v>
      </c>
      <c r="J206" s="16">
        <v>3</v>
      </c>
      <c r="K206" s="16">
        <v>1</v>
      </c>
      <c r="L206" s="16">
        <v>1</v>
      </c>
      <c r="M206" s="16">
        <v>2</v>
      </c>
      <c r="N206" s="16">
        <v>1</v>
      </c>
      <c r="O206" s="16" t="s">
        <v>1283</v>
      </c>
      <c r="P206" s="16" t="s">
        <v>1284</v>
      </c>
      <c r="Q206" s="17" t="s">
        <v>1285</v>
      </c>
      <c r="R206" s="25" t="s">
        <v>1286</v>
      </c>
      <c r="S206" s="27" t="s">
        <v>1287</v>
      </c>
      <c r="T206" s="16" t="s">
        <v>1288</v>
      </c>
      <c r="U206" s="16" t="s">
        <v>1289</v>
      </c>
      <c r="V206" s="17" t="s">
        <v>1290</v>
      </c>
      <c r="W206" s="19" t="s">
        <v>1291</v>
      </c>
      <c r="X206" s="16" t="s">
        <v>1292</v>
      </c>
      <c r="Y206" s="16" t="s">
        <v>1293</v>
      </c>
      <c r="Z206" s="16" t="s">
        <v>1294</v>
      </c>
      <c r="AA206" s="16" t="s">
        <v>1295</v>
      </c>
      <c r="AB206" s="16" t="s">
        <v>1296</v>
      </c>
      <c r="AC206" s="16" t="s">
        <v>1297</v>
      </c>
      <c r="AD206" s="16" t="s">
        <v>1298</v>
      </c>
      <c r="AE206" s="16" t="s">
        <v>1299</v>
      </c>
      <c r="AF206" s="25" t="s">
        <v>38</v>
      </c>
      <c r="AG206" s="25" t="s">
        <v>39</v>
      </c>
      <c r="AH206" s="16" t="s">
        <v>1300</v>
      </c>
      <c r="AI206" s="25" t="s">
        <v>1279</v>
      </c>
      <c r="AJ206" s="16" t="s">
        <v>1301</v>
      </c>
      <c r="AK206" s="16"/>
      <c r="AL206" s="16" t="s">
        <v>155</v>
      </c>
      <c r="AM206" s="16"/>
      <c r="AN206" s="16" t="s">
        <v>1056</v>
      </c>
    </row>
    <row r="207" spans="1:40" s="8" customFormat="1" ht="16.899999999999999" hidden="1" customHeight="1">
      <c r="A207" s="30" t="s">
        <v>1302</v>
      </c>
      <c r="B207" s="30" t="s">
        <v>1303</v>
      </c>
      <c r="C207" s="16" t="s">
        <v>1302</v>
      </c>
      <c r="D207" s="30" t="s">
        <v>1303</v>
      </c>
      <c r="E207" s="29" t="s">
        <v>881</v>
      </c>
      <c r="F207" s="29" t="s">
        <v>110</v>
      </c>
      <c r="G207" s="18">
        <v>2</v>
      </c>
      <c r="H207" s="18">
        <v>1</v>
      </c>
      <c r="I207" s="18">
        <v>3</v>
      </c>
      <c r="J207" s="18">
        <v>3</v>
      </c>
      <c r="K207" s="18">
        <v>2</v>
      </c>
      <c r="L207" s="18">
        <v>1</v>
      </c>
      <c r="M207" s="18">
        <v>1</v>
      </c>
      <c r="N207" s="18">
        <v>1</v>
      </c>
      <c r="O207" s="18" t="s">
        <v>1304</v>
      </c>
      <c r="P207" s="18" t="s">
        <v>1264</v>
      </c>
      <c r="Q207" s="19" t="s">
        <v>1305</v>
      </c>
      <c r="R207" s="25" t="s">
        <v>1306</v>
      </c>
      <c r="S207" s="27" t="s">
        <v>1307</v>
      </c>
      <c r="T207" s="18" t="s">
        <v>1308</v>
      </c>
      <c r="U207" s="18" t="s">
        <v>1309</v>
      </c>
      <c r="V207" s="19" t="s">
        <v>1310</v>
      </c>
      <c r="W207" s="19" t="s">
        <v>1311</v>
      </c>
      <c r="X207" s="18" t="s">
        <v>1312</v>
      </c>
      <c r="Y207" s="18" t="s">
        <v>1313</v>
      </c>
      <c r="Z207" s="18" t="s">
        <v>1314</v>
      </c>
      <c r="AA207" s="18" t="s">
        <v>1315</v>
      </c>
      <c r="AB207" s="18" t="s">
        <v>1316</v>
      </c>
      <c r="AC207" s="18" t="s">
        <v>1073</v>
      </c>
      <c r="AD207" s="18" t="s">
        <v>1317</v>
      </c>
      <c r="AE207" s="18" t="s">
        <v>74</v>
      </c>
      <c r="AF207" s="26" t="s">
        <v>129</v>
      </c>
      <c r="AG207" s="26" t="s">
        <v>39</v>
      </c>
      <c r="AH207" s="18" t="s">
        <v>1278</v>
      </c>
      <c r="AI207" s="26" t="s">
        <v>1279</v>
      </c>
      <c r="AJ207" s="18" t="s">
        <v>1318</v>
      </c>
      <c r="AK207" s="18"/>
      <c r="AL207" s="18" t="s">
        <v>155</v>
      </c>
      <c r="AM207" s="18"/>
      <c r="AN207" s="16" t="s">
        <v>1056</v>
      </c>
    </row>
    <row r="208" spans="1:40" s="8" customFormat="1" ht="16.899999999999999" hidden="1" customHeight="1">
      <c r="A208" s="30" t="s">
        <v>1319</v>
      </c>
      <c r="B208" s="30" t="s">
        <v>1320</v>
      </c>
      <c r="C208" s="16" t="s">
        <v>1321</v>
      </c>
      <c r="D208" s="30" t="s">
        <v>1320</v>
      </c>
      <c r="E208" s="29" t="s">
        <v>881</v>
      </c>
      <c r="F208" s="29" t="s">
        <v>110</v>
      </c>
      <c r="G208" s="18">
        <v>2</v>
      </c>
      <c r="H208" s="18">
        <v>1</v>
      </c>
      <c r="I208" s="18">
        <v>1</v>
      </c>
      <c r="J208" s="18">
        <v>3</v>
      </c>
      <c r="K208" s="18">
        <v>3</v>
      </c>
      <c r="L208" s="18">
        <v>2</v>
      </c>
      <c r="M208" s="18">
        <v>2</v>
      </c>
      <c r="N208" s="18">
        <v>1</v>
      </c>
      <c r="O208" s="19" t="s">
        <v>1322</v>
      </c>
      <c r="P208" s="18" t="s">
        <v>1264</v>
      </c>
      <c r="Q208" s="19" t="s">
        <v>1323</v>
      </c>
      <c r="R208" s="25" t="s">
        <v>1324</v>
      </c>
      <c r="S208" s="27" t="s">
        <v>1325</v>
      </c>
      <c r="T208" s="21" t="s">
        <v>1326</v>
      </c>
      <c r="U208" s="18" t="s">
        <v>1327</v>
      </c>
      <c r="V208" s="18" t="s">
        <v>1328</v>
      </c>
      <c r="W208" s="18" t="s">
        <v>1329</v>
      </c>
      <c r="X208" s="18" t="s">
        <v>1330</v>
      </c>
      <c r="Y208" s="18" t="s">
        <v>1331</v>
      </c>
      <c r="Z208" s="21" t="s">
        <v>1332</v>
      </c>
      <c r="AA208" s="18" t="s">
        <v>1333</v>
      </c>
      <c r="AB208" s="21" t="s">
        <v>1334</v>
      </c>
      <c r="AC208" s="21" t="s">
        <v>1335</v>
      </c>
      <c r="AD208" s="18" t="s">
        <v>1336</v>
      </c>
      <c r="AE208" s="18" t="s">
        <v>1337</v>
      </c>
      <c r="AF208" s="26" t="s">
        <v>194</v>
      </c>
      <c r="AG208" s="26" t="s">
        <v>195</v>
      </c>
      <c r="AH208" s="18" t="s">
        <v>1338</v>
      </c>
      <c r="AI208" s="26" t="s">
        <v>1339</v>
      </c>
      <c r="AJ208" s="18" t="s">
        <v>1340</v>
      </c>
      <c r="AK208" s="18"/>
      <c r="AL208" s="18" t="s">
        <v>1341</v>
      </c>
      <c r="AM208" s="18"/>
      <c r="AN208" s="16" t="s">
        <v>1056</v>
      </c>
    </row>
    <row r="209" spans="1:40" s="8" customFormat="1" ht="16.899999999999999" hidden="1" customHeight="1">
      <c r="A209" s="30" t="s">
        <v>1342</v>
      </c>
      <c r="B209" s="30" t="s">
        <v>1343</v>
      </c>
      <c r="C209" s="16" t="s">
        <v>1342</v>
      </c>
      <c r="D209" s="30" t="s">
        <v>1343</v>
      </c>
      <c r="E209" s="29" t="s">
        <v>881</v>
      </c>
      <c r="F209" s="29" t="s">
        <v>110</v>
      </c>
      <c r="G209" s="18">
        <v>3</v>
      </c>
      <c r="H209" s="18">
        <v>3</v>
      </c>
      <c r="I209" s="18">
        <v>2</v>
      </c>
      <c r="J209" s="18">
        <v>3</v>
      </c>
      <c r="K209" s="18">
        <v>3</v>
      </c>
      <c r="L209" s="18">
        <v>3</v>
      </c>
      <c r="M209" s="18">
        <v>1</v>
      </c>
      <c r="N209" s="18">
        <v>1</v>
      </c>
      <c r="O209" s="18" t="s">
        <v>1344</v>
      </c>
      <c r="P209" s="18" t="s">
        <v>1345</v>
      </c>
      <c r="Q209" s="19" t="s">
        <v>1346</v>
      </c>
      <c r="R209" s="25" t="s">
        <v>1347</v>
      </c>
      <c r="S209" s="27" t="s">
        <v>1348</v>
      </c>
      <c r="T209" s="18" t="s">
        <v>1349</v>
      </c>
      <c r="U209" s="18" t="s">
        <v>1350</v>
      </c>
      <c r="V209" s="18" t="s">
        <v>1351</v>
      </c>
      <c r="W209" s="18" t="s">
        <v>1352</v>
      </c>
      <c r="X209" s="21" t="s">
        <v>1353</v>
      </c>
      <c r="Y209" s="18" t="s">
        <v>1354</v>
      </c>
      <c r="Z209" s="18" t="s">
        <v>1355</v>
      </c>
      <c r="AA209" s="18" t="s">
        <v>1356</v>
      </c>
      <c r="AB209" s="18" t="s">
        <v>1357</v>
      </c>
      <c r="AC209" s="21" t="s">
        <v>1358</v>
      </c>
      <c r="AD209" s="18" t="s">
        <v>1359</v>
      </c>
      <c r="AE209" s="18" t="s">
        <v>74</v>
      </c>
      <c r="AF209" s="26" t="s">
        <v>334</v>
      </c>
      <c r="AG209" s="26" t="s">
        <v>39</v>
      </c>
      <c r="AH209" s="18" t="s">
        <v>757</v>
      </c>
      <c r="AI209" s="26" t="s">
        <v>1360</v>
      </c>
      <c r="AJ209" s="18" t="s">
        <v>1361</v>
      </c>
      <c r="AK209" s="18"/>
      <c r="AL209" s="18" t="s">
        <v>155</v>
      </c>
      <c r="AM209" s="18"/>
      <c r="AN209" s="16" t="s">
        <v>1056</v>
      </c>
    </row>
    <row r="210" spans="1:40" s="8" customFormat="1" ht="16.899999999999999" hidden="1" customHeight="1">
      <c r="A210" s="30" t="s">
        <v>1362</v>
      </c>
      <c r="B210" s="30" t="s">
        <v>1363</v>
      </c>
      <c r="C210" s="16" t="s">
        <v>1362</v>
      </c>
      <c r="D210" s="30" t="s">
        <v>1363</v>
      </c>
      <c r="E210" s="29" t="s">
        <v>881</v>
      </c>
      <c r="F210" s="29" t="s">
        <v>110</v>
      </c>
      <c r="G210" s="18">
        <v>2</v>
      </c>
      <c r="H210" s="18">
        <v>1</v>
      </c>
      <c r="I210" s="18">
        <v>1</v>
      </c>
      <c r="J210" s="18">
        <v>2</v>
      </c>
      <c r="K210" s="18">
        <v>1</v>
      </c>
      <c r="L210" s="18">
        <v>1</v>
      </c>
      <c r="M210" s="18">
        <v>1</v>
      </c>
      <c r="N210" s="18">
        <v>1</v>
      </c>
      <c r="O210" s="18" t="s">
        <v>1364</v>
      </c>
      <c r="P210" s="18" t="s">
        <v>1365</v>
      </c>
      <c r="Q210" s="19" t="s">
        <v>1366</v>
      </c>
      <c r="R210" s="25" t="s">
        <v>1367</v>
      </c>
      <c r="S210" s="27" t="s">
        <v>1368</v>
      </c>
      <c r="T210" s="21" t="s">
        <v>1369</v>
      </c>
      <c r="U210" s="18" t="s">
        <v>1370</v>
      </c>
      <c r="V210" s="18" t="s">
        <v>1371</v>
      </c>
      <c r="W210" s="21" t="s">
        <v>1372</v>
      </c>
      <c r="X210" s="18" t="s">
        <v>1373</v>
      </c>
      <c r="Y210" s="18" t="s">
        <v>1374</v>
      </c>
      <c r="Z210" s="21" t="s">
        <v>1375</v>
      </c>
      <c r="AA210" s="18" t="s">
        <v>1376</v>
      </c>
      <c r="AB210" s="18" t="s">
        <v>1377</v>
      </c>
      <c r="AC210" s="18" t="s">
        <v>1378</v>
      </c>
      <c r="AD210" s="18" t="s">
        <v>1379</v>
      </c>
      <c r="AE210" s="18" t="s">
        <v>74</v>
      </c>
      <c r="AF210" s="26" t="s">
        <v>1380</v>
      </c>
      <c r="AG210" s="26" t="s">
        <v>1077</v>
      </c>
      <c r="AH210" s="18" t="s">
        <v>757</v>
      </c>
      <c r="AI210" s="26" t="s">
        <v>1360</v>
      </c>
      <c r="AJ210" s="18" t="s">
        <v>1381</v>
      </c>
      <c r="AK210" s="18"/>
      <c r="AL210" s="18" t="s">
        <v>155</v>
      </c>
      <c r="AM210" s="18"/>
      <c r="AN210" s="16" t="s">
        <v>1056</v>
      </c>
    </row>
    <row r="211" spans="1:40" s="8" customFormat="1" ht="16.899999999999999" hidden="1" customHeight="1">
      <c r="A211" s="29" t="s">
        <v>1382</v>
      </c>
      <c r="B211" s="29" t="s">
        <v>1383</v>
      </c>
      <c r="C211" s="16" t="s">
        <v>1384</v>
      </c>
      <c r="D211" s="29" t="s">
        <v>1383</v>
      </c>
      <c r="E211" s="29" t="s">
        <v>881</v>
      </c>
      <c r="F211" s="29" t="s">
        <v>110</v>
      </c>
      <c r="G211" s="16">
        <v>2</v>
      </c>
      <c r="H211" s="16">
        <v>2</v>
      </c>
      <c r="I211" s="16">
        <v>1</v>
      </c>
      <c r="J211" s="16">
        <v>3</v>
      </c>
      <c r="K211" s="16">
        <v>1</v>
      </c>
      <c r="L211" s="16">
        <v>1</v>
      </c>
      <c r="M211" s="16">
        <v>1</v>
      </c>
      <c r="N211" s="16">
        <v>1</v>
      </c>
      <c r="O211" s="17" t="s">
        <v>1385</v>
      </c>
      <c r="P211" s="16" t="s">
        <v>1284</v>
      </c>
      <c r="Q211" s="17" t="s">
        <v>1386</v>
      </c>
      <c r="R211" s="25" t="s">
        <v>1387</v>
      </c>
      <c r="S211" s="27" t="s">
        <v>1388</v>
      </c>
      <c r="T211" s="16" t="s">
        <v>1389</v>
      </c>
      <c r="U211" s="16" t="s">
        <v>1390</v>
      </c>
      <c r="V211" s="17" t="s">
        <v>1391</v>
      </c>
      <c r="W211" s="19" t="s">
        <v>1392</v>
      </c>
      <c r="X211" s="16" t="s">
        <v>1393</v>
      </c>
      <c r="Y211" s="16" t="s">
        <v>1394</v>
      </c>
      <c r="Z211" s="16" t="s">
        <v>1395</v>
      </c>
      <c r="AA211" s="20" t="s">
        <v>1396</v>
      </c>
      <c r="AB211" s="20" t="s">
        <v>1316</v>
      </c>
      <c r="AC211" s="16" t="s">
        <v>1397</v>
      </c>
      <c r="AD211" s="16" t="s">
        <v>1398</v>
      </c>
      <c r="AE211" s="16" t="s">
        <v>74</v>
      </c>
      <c r="AF211" s="25" t="s">
        <v>215</v>
      </c>
      <c r="AG211" s="25" t="s">
        <v>195</v>
      </c>
      <c r="AH211" s="16" t="s">
        <v>1338</v>
      </c>
      <c r="AI211" s="25" t="s">
        <v>1053</v>
      </c>
      <c r="AJ211" s="18" t="s">
        <v>1399</v>
      </c>
      <c r="AK211" s="16"/>
      <c r="AL211" s="16" t="s">
        <v>155</v>
      </c>
      <c r="AM211" s="16"/>
      <c r="AN211" s="16" t="s">
        <v>1056</v>
      </c>
    </row>
    <row r="212" spans="1:40" s="8" customFormat="1" ht="16.899999999999999" hidden="1" customHeight="1">
      <c r="A212" s="30" t="s">
        <v>1400</v>
      </c>
      <c r="B212" s="30" t="s">
        <v>1401</v>
      </c>
      <c r="C212" s="16" t="s">
        <v>1400</v>
      </c>
      <c r="D212" s="30" t="s">
        <v>1401</v>
      </c>
      <c r="E212" s="29" t="s">
        <v>881</v>
      </c>
      <c r="F212" s="29" t="s">
        <v>110</v>
      </c>
      <c r="G212" s="18">
        <v>1</v>
      </c>
      <c r="H212" s="18">
        <v>1</v>
      </c>
      <c r="I212" s="18">
        <v>1</v>
      </c>
      <c r="J212" s="18">
        <v>1</v>
      </c>
      <c r="K212" s="18">
        <v>1</v>
      </c>
      <c r="L212" s="18">
        <v>1</v>
      </c>
      <c r="M212" s="18">
        <v>1</v>
      </c>
      <c r="N212" s="18">
        <v>1</v>
      </c>
      <c r="O212" s="18" t="s">
        <v>1402</v>
      </c>
      <c r="P212" s="18" t="s">
        <v>1403</v>
      </c>
      <c r="Q212" s="19" t="s">
        <v>1404</v>
      </c>
      <c r="R212" s="25" t="s">
        <v>1405</v>
      </c>
      <c r="S212" s="27" t="s">
        <v>1406</v>
      </c>
      <c r="T212" s="21" t="s">
        <v>1407</v>
      </c>
      <c r="U212" s="18" t="s">
        <v>1408</v>
      </c>
      <c r="V212" s="18" t="s">
        <v>1351</v>
      </c>
      <c r="W212" s="18" t="s">
        <v>1409</v>
      </c>
      <c r="X212" s="18" t="s">
        <v>1410</v>
      </c>
      <c r="Y212" s="18" t="s">
        <v>1411</v>
      </c>
      <c r="Z212" s="18" t="s">
        <v>1412</v>
      </c>
      <c r="AA212" s="18" t="s">
        <v>1413</v>
      </c>
      <c r="AB212" s="21" t="s">
        <v>1414</v>
      </c>
      <c r="AC212" s="18" t="s">
        <v>1415</v>
      </c>
      <c r="AD212" s="18" t="s">
        <v>1416</v>
      </c>
      <c r="AE212" s="18" t="s">
        <v>74</v>
      </c>
      <c r="AF212" s="26" t="s">
        <v>334</v>
      </c>
      <c r="AG212" s="26" t="s">
        <v>39</v>
      </c>
      <c r="AH212" s="18" t="s">
        <v>1278</v>
      </c>
      <c r="AI212" s="26" t="s">
        <v>1417</v>
      </c>
      <c r="AJ212" s="18" t="s">
        <v>1418</v>
      </c>
      <c r="AK212" s="18"/>
      <c r="AL212" s="18" t="s">
        <v>155</v>
      </c>
      <c r="AM212" s="18"/>
      <c r="AN212" s="16" t="s">
        <v>1056</v>
      </c>
    </row>
    <row r="213" spans="1:40" s="8" customFormat="1" ht="16.899999999999999" hidden="1" customHeight="1">
      <c r="A213" s="30" t="s">
        <v>1419</v>
      </c>
      <c r="B213" s="30" t="s">
        <v>1420</v>
      </c>
      <c r="C213" s="16" t="s">
        <v>1419</v>
      </c>
      <c r="D213" s="30" t="s">
        <v>1420</v>
      </c>
      <c r="E213" s="29" t="s">
        <v>1421</v>
      </c>
      <c r="F213" s="29" t="s">
        <v>110</v>
      </c>
      <c r="G213" s="18">
        <v>3</v>
      </c>
      <c r="H213" s="18">
        <v>2</v>
      </c>
      <c r="I213" s="18">
        <v>2</v>
      </c>
      <c r="J213" s="18">
        <v>2</v>
      </c>
      <c r="K213" s="18">
        <v>1</v>
      </c>
      <c r="L213" s="18">
        <v>3</v>
      </c>
      <c r="M213" s="18">
        <v>1</v>
      </c>
      <c r="N213" s="18">
        <v>1</v>
      </c>
      <c r="O213" s="18" t="s">
        <v>1422</v>
      </c>
      <c r="P213" s="18" t="s">
        <v>1423</v>
      </c>
      <c r="Q213" s="19" t="s">
        <v>1424</v>
      </c>
      <c r="R213" s="25" t="s">
        <v>1425</v>
      </c>
      <c r="S213" s="27" t="s">
        <v>1426</v>
      </c>
      <c r="T213" s="19" t="s">
        <v>1427</v>
      </c>
      <c r="U213" s="18" t="s">
        <v>1428</v>
      </c>
      <c r="V213" s="19" t="s">
        <v>1429</v>
      </c>
      <c r="W213" s="19" t="s">
        <v>1430</v>
      </c>
      <c r="X213" s="18" t="s">
        <v>1431</v>
      </c>
      <c r="Y213" s="21" t="s">
        <v>1432</v>
      </c>
      <c r="Z213" s="19" t="s">
        <v>1433</v>
      </c>
      <c r="AA213" s="19" t="s">
        <v>1434</v>
      </c>
      <c r="AB213" s="18" t="s">
        <v>1435</v>
      </c>
      <c r="AC213" s="19" t="s">
        <v>1436</v>
      </c>
      <c r="AD213" s="18" t="s">
        <v>1437</v>
      </c>
      <c r="AE213" s="18" t="s">
        <v>1438</v>
      </c>
      <c r="AF213" s="26" t="s">
        <v>1439</v>
      </c>
      <c r="AG213" s="26" t="s">
        <v>39</v>
      </c>
      <c r="AH213" s="18" t="s">
        <v>757</v>
      </c>
      <c r="AI213" s="26" t="s">
        <v>1417</v>
      </c>
      <c r="AJ213" s="18" t="s">
        <v>1440</v>
      </c>
      <c r="AK213" s="18"/>
      <c r="AL213" s="18" t="s">
        <v>1441</v>
      </c>
      <c r="AM213" s="18"/>
      <c r="AN213" s="16" t="s">
        <v>1056</v>
      </c>
    </row>
    <row r="214" spans="1:40" s="8" customFormat="1" ht="16.899999999999999" hidden="1" customHeight="1">
      <c r="A214" s="29" t="s">
        <v>1442</v>
      </c>
      <c r="B214" s="29" t="s">
        <v>1443</v>
      </c>
      <c r="C214" s="16" t="s">
        <v>1444</v>
      </c>
      <c r="D214" s="29" t="s">
        <v>1443</v>
      </c>
      <c r="E214" s="29" t="s">
        <v>867</v>
      </c>
      <c r="F214" s="29" t="s">
        <v>110</v>
      </c>
      <c r="G214" s="16">
        <v>2</v>
      </c>
      <c r="H214" s="16">
        <v>2</v>
      </c>
      <c r="I214" s="16">
        <v>1</v>
      </c>
      <c r="J214" s="16">
        <v>2</v>
      </c>
      <c r="K214" s="16">
        <v>1</v>
      </c>
      <c r="L214" s="16">
        <v>3</v>
      </c>
      <c r="M214" s="16">
        <v>1</v>
      </c>
      <c r="N214" s="16">
        <v>1</v>
      </c>
      <c r="O214" s="16" t="s">
        <v>1445</v>
      </c>
      <c r="P214" s="16" t="s">
        <v>1446</v>
      </c>
      <c r="Q214" s="17" t="s">
        <v>1447</v>
      </c>
      <c r="R214" s="25" t="s">
        <v>1448</v>
      </c>
      <c r="S214" s="27" t="s">
        <v>1449</v>
      </c>
      <c r="T214" s="16" t="s">
        <v>1450</v>
      </c>
      <c r="U214" s="16" t="s">
        <v>1451</v>
      </c>
      <c r="V214" s="16" t="s">
        <v>1351</v>
      </c>
      <c r="W214" s="22" t="s">
        <v>1452</v>
      </c>
      <c r="X214" s="16" t="s">
        <v>1453</v>
      </c>
      <c r="Y214" s="16" t="s">
        <v>1454</v>
      </c>
      <c r="Z214" s="16" t="s">
        <v>1455</v>
      </c>
      <c r="AA214" s="16" t="s">
        <v>1456</v>
      </c>
      <c r="AB214" s="16" t="s">
        <v>1457</v>
      </c>
      <c r="AC214" s="16" t="s">
        <v>1458</v>
      </c>
      <c r="AD214" s="16" t="s">
        <v>1459</v>
      </c>
      <c r="AE214" s="16" t="s">
        <v>74</v>
      </c>
      <c r="AF214" s="25" t="s">
        <v>334</v>
      </c>
      <c r="AG214" s="25" t="s">
        <v>39</v>
      </c>
      <c r="AH214" s="16" t="s">
        <v>1278</v>
      </c>
      <c r="AI214" s="25" t="s">
        <v>1417</v>
      </c>
      <c r="AJ214" s="16" t="s">
        <v>1460</v>
      </c>
      <c r="AK214" s="16"/>
      <c r="AL214" s="16" t="s">
        <v>155</v>
      </c>
      <c r="AM214" s="16"/>
      <c r="AN214" s="16" t="s">
        <v>1056</v>
      </c>
    </row>
    <row r="215" spans="1:40" s="8" customFormat="1" ht="16.899999999999999" hidden="1" customHeight="1">
      <c r="A215" s="30" t="s">
        <v>1461</v>
      </c>
      <c r="B215" s="30" t="s">
        <v>1462</v>
      </c>
      <c r="C215" s="16" t="s">
        <v>1461</v>
      </c>
      <c r="D215" s="30" t="s">
        <v>1462</v>
      </c>
      <c r="E215" s="29" t="s">
        <v>867</v>
      </c>
      <c r="F215" s="29" t="s">
        <v>110</v>
      </c>
      <c r="G215" s="18">
        <v>3</v>
      </c>
      <c r="H215" s="18">
        <v>3</v>
      </c>
      <c r="I215" s="18">
        <v>3</v>
      </c>
      <c r="J215" s="18">
        <v>3</v>
      </c>
      <c r="K215" s="18">
        <v>3</v>
      </c>
      <c r="L215" s="18">
        <v>3</v>
      </c>
      <c r="M215" s="18">
        <v>2</v>
      </c>
      <c r="N215" s="18">
        <v>0</v>
      </c>
      <c r="O215" s="19" t="s">
        <v>1463</v>
      </c>
      <c r="P215" s="18" t="s">
        <v>1464</v>
      </c>
      <c r="Q215" s="19" t="s">
        <v>1465</v>
      </c>
      <c r="R215" s="25" t="s">
        <v>1466</v>
      </c>
      <c r="S215" s="27" t="s">
        <v>1467</v>
      </c>
      <c r="T215" s="21" t="s">
        <v>1468</v>
      </c>
      <c r="U215" s="18" t="s">
        <v>1469</v>
      </c>
      <c r="V215" s="18" t="s">
        <v>1371</v>
      </c>
      <c r="W215" s="22" t="s">
        <v>1470</v>
      </c>
      <c r="X215" s="18" t="s">
        <v>1471</v>
      </c>
      <c r="Y215" s="21" t="s">
        <v>1472</v>
      </c>
      <c r="Z215" s="21" t="s">
        <v>1473</v>
      </c>
      <c r="AA215" s="18" t="s">
        <v>1474</v>
      </c>
      <c r="AB215" s="21" t="s">
        <v>1475</v>
      </c>
      <c r="AC215" s="21" t="s">
        <v>1476</v>
      </c>
      <c r="AD215" s="18" t="s">
        <v>1277</v>
      </c>
      <c r="AE215" s="18" t="s">
        <v>74</v>
      </c>
      <c r="AF215" s="26" t="s">
        <v>1380</v>
      </c>
      <c r="AG215" s="26" t="s">
        <v>1077</v>
      </c>
      <c r="AH215" s="18" t="s">
        <v>1477</v>
      </c>
      <c r="AI215" s="26" t="s">
        <v>1417</v>
      </c>
      <c r="AJ215" s="18" t="s">
        <v>1460</v>
      </c>
      <c r="AK215" s="18"/>
      <c r="AL215" s="18" t="s">
        <v>155</v>
      </c>
      <c r="AM215" s="18"/>
      <c r="AN215" s="16" t="s">
        <v>1056</v>
      </c>
    </row>
    <row r="216" spans="1:40" s="8" customFormat="1" ht="16.899999999999999" hidden="1" customHeight="1">
      <c r="A216" s="30" t="s">
        <v>1478</v>
      </c>
      <c r="B216" s="30" t="s">
        <v>1479</v>
      </c>
      <c r="C216" s="16" t="s">
        <v>1480</v>
      </c>
      <c r="D216" s="30" t="s">
        <v>1481</v>
      </c>
      <c r="E216" s="29" t="s">
        <v>867</v>
      </c>
      <c r="F216" s="29" t="s">
        <v>110</v>
      </c>
      <c r="G216" s="18">
        <v>3</v>
      </c>
      <c r="H216" s="18">
        <v>3</v>
      </c>
      <c r="I216" s="18">
        <v>1</v>
      </c>
      <c r="J216" s="18">
        <v>3</v>
      </c>
      <c r="K216" s="18">
        <v>2</v>
      </c>
      <c r="L216" s="18">
        <v>3</v>
      </c>
      <c r="M216" s="18">
        <v>1</v>
      </c>
      <c r="N216" s="18">
        <v>2</v>
      </c>
      <c r="O216" s="18" t="s">
        <v>1482</v>
      </c>
      <c r="P216" s="18" t="s">
        <v>1483</v>
      </c>
      <c r="Q216" s="19" t="s">
        <v>1484</v>
      </c>
      <c r="R216" s="26" t="s">
        <v>1485</v>
      </c>
      <c r="S216" s="28" t="s">
        <v>1486</v>
      </c>
      <c r="T216" s="18" t="s">
        <v>1487</v>
      </c>
      <c r="U216" s="18" t="s">
        <v>1488</v>
      </c>
      <c r="V216" s="18" t="s">
        <v>1110</v>
      </c>
      <c r="W216" s="18" t="s">
        <v>1489</v>
      </c>
      <c r="X216" s="18" t="s">
        <v>1490</v>
      </c>
      <c r="Y216" s="18" t="s">
        <v>1491</v>
      </c>
      <c r="Z216" s="18" t="s">
        <v>1492</v>
      </c>
      <c r="AA216" s="18" t="s">
        <v>1493</v>
      </c>
      <c r="AB216" s="18" t="s">
        <v>1494</v>
      </c>
      <c r="AC216" s="18" t="s">
        <v>1378</v>
      </c>
      <c r="AD216" s="18" t="s">
        <v>1495</v>
      </c>
      <c r="AE216" s="18" t="s">
        <v>1496</v>
      </c>
      <c r="AF216" s="26" t="s">
        <v>334</v>
      </c>
      <c r="AG216" s="26" t="s">
        <v>320</v>
      </c>
      <c r="AH216" s="18" t="s">
        <v>1497</v>
      </c>
      <c r="AI216" s="26" t="s">
        <v>1417</v>
      </c>
      <c r="AJ216" s="18" t="s">
        <v>1498</v>
      </c>
      <c r="AK216" s="18"/>
      <c r="AL216" s="18" t="s">
        <v>1122</v>
      </c>
      <c r="AM216" s="19" t="s">
        <v>1499</v>
      </c>
      <c r="AN216" s="16" t="s">
        <v>1056</v>
      </c>
    </row>
    <row r="217" spans="1:40" s="8" customFormat="1" ht="16.899999999999999" hidden="1" customHeight="1">
      <c r="A217" s="29" t="s">
        <v>1478</v>
      </c>
      <c r="B217" s="29" t="s">
        <v>1479</v>
      </c>
      <c r="C217" s="16" t="s">
        <v>1500</v>
      </c>
      <c r="D217" s="29" t="s">
        <v>1501</v>
      </c>
      <c r="E217" s="29" t="s">
        <v>867</v>
      </c>
      <c r="F217" s="29" t="s">
        <v>110</v>
      </c>
      <c r="G217" s="16">
        <v>3</v>
      </c>
      <c r="H217" s="16">
        <v>2</v>
      </c>
      <c r="I217" s="16">
        <v>2</v>
      </c>
      <c r="J217" s="16">
        <v>3</v>
      </c>
      <c r="K217" s="16">
        <v>2</v>
      </c>
      <c r="L217" s="16">
        <v>3</v>
      </c>
      <c r="M217" s="16">
        <v>1</v>
      </c>
      <c r="N217" s="16">
        <v>2</v>
      </c>
      <c r="O217" s="16" t="s">
        <v>1502</v>
      </c>
      <c r="P217" s="16" t="s">
        <v>1483</v>
      </c>
      <c r="Q217" s="17" t="s">
        <v>1503</v>
      </c>
      <c r="R217" s="25" t="s">
        <v>1504</v>
      </c>
      <c r="S217" s="27" t="s">
        <v>1505</v>
      </c>
      <c r="T217" s="16" t="s">
        <v>1506</v>
      </c>
      <c r="U217" s="16" t="s">
        <v>1507</v>
      </c>
      <c r="V217" s="16" t="s">
        <v>1110</v>
      </c>
      <c r="W217" s="18" t="s">
        <v>1508</v>
      </c>
      <c r="X217" s="16" t="s">
        <v>1509</v>
      </c>
      <c r="Y217" s="16" t="s">
        <v>1510</v>
      </c>
      <c r="Z217" s="16" t="s">
        <v>1511</v>
      </c>
      <c r="AA217" s="16" t="s">
        <v>1493</v>
      </c>
      <c r="AB217" s="16" t="s">
        <v>1494</v>
      </c>
      <c r="AC217" s="16" t="s">
        <v>1378</v>
      </c>
      <c r="AD217" s="16" t="s">
        <v>1512</v>
      </c>
      <c r="AE217" s="16" t="s">
        <v>1496</v>
      </c>
      <c r="AF217" s="25" t="s">
        <v>215</v>
      </c>
      <c r="AG217" s="25" t="s">
        <v>195</v>
      </c>
      <c r="AH217" s="16" t="s">
        <v>1513</v>
      </c>
      <c r="AI217" s="25" t="s">
        <v>1417</v>
      </c>
      <c r="AJ217" s="16" t="s">
        <v>1498</v>
      </c>
      <c r="AK217" s="16"/>
      <c r="AL217" s="16" t="s">
        <v>1122</v>
      </c>
      <c r="AM217" s="17" t="s">
        <v>1514</v>
      </c>
      <c r="AN217" s="16" t="s">
        <v>1056</v>
      </c>
    </row>
    <row r="218" spans="1:40" s="8" customFormat="1" ht="16.899999999999999" hidden="1" customHeight="1">
      <c r="A218" s="29" t="s">
        <v>1478</v>
      </c>
      <c r="B218" s="29" t="s">
        <v>1479</v>
      </c>
      <c r="C218" s="16" t="s">
        <v>1515</v>
      </c>
      <c r="D218" s="29" t="s">
        <v>1516</v>
      </c>
      <c r="E218" s="29" t="s">
        <v>867</v>
      </c>
      <c r="F218" s="29" t="s">
        <v>110</v>
      </c>
      <c r="G218" s="16">
        <v>3</v>
      </c>
      <c r="H218" s="16">
        <v>3</v>
      </c>
      <c r="I218" s="16">
        <v>1</v>
      </c>
      <c r="J218" s="16">
        <v>3</v>
      </c>
      <c r="K218" s="16">
        <v>2</v>
      </c>
      <c r="L218" s="16">
        <v>3</v>
      </c>
      <c r="M218" s="16">
        <v>1</v>
      </c>
      <c r="N218" s="16">
        <v>1</v>
      </c>
      <c r="O218" s="16" t="s">
        <v>1517</v>
      </c>
      <c r="P218" s="16" t="s">
        <v>1483</v>
      </c>
      <c r="Q218" s="17" t="s">
        <v>1518</v>
      </c>
      <c r="R218" s="25" t="s">
        <v>1519</v>
      </c>
      <c r="S218" s="27" t="s">
        <v>1520</v>
      </c>
      <c r="T218" s="16" t="s">
        <v>1521</v>
      </c>
      <c r="U218" s="16" t="s">
        <v>1522</v>
      </c>
      <c r="V218" s="16" t="s">
        <v>1110</v>
      </c>
      <c r="W218" s="18" t="s">
        <v>1523</v>
      </c>
      <c r="X218" s="16" t="s">
        <v>1524</v>
      </c>
      <c r="Y218" s="16" t="s">
        <v>1525</v>
      </c>
      <c r="Z218" s="16" t="s">
        <v>1526</v>
      </c>
      <c r="AA218" s="16" t="s">
        <v>1493</v>
      </c>
      <c r="AB218" s="16" t="s">
        <v>1494</v>
      </c>
      <c r="AC218" s="16" t="s">
        <v>1378</v>
      </c>
      <c r="AD218" s="16" t="s">
        <v>1336</v>
      </c>
      <c r="AE218" s="16" t="s">
        <v>1496</v>
      </c>
      <c r="AF218" s="25" t="s">
        <v>334</v>
      </c>
      <c r="AG218" s="25" t="s">
        <v>320</v>
      </c>
      <c r="AH218" s="16" t="s">
        <v>1497</v>
      </c>
      <c r="AI218" s="25" t="s">
        <v>1417</v>
      </c>
      <c r="AJ218" s="16" t="s">
        <v>1498</v>
      </c>
      <c r="AK218" s="16"/>
      <c r="AL218" s="16" t="s">
        <v>1122</v>
      </c>
      <c r="AM218" s="17" t="s">
        <v>1514</v>
      </c>
      <c r="AN218" s="16" t="s">
        <v>1056</v>
      </c>
    </row>
    <row r="219" spans="1:40" s="8" customFormat="1" ht="16.899999999999999" hidden="1" customHeight="1">
      <c r="A219" s="30" t="s">
        <v>1478</v>
      </c>
      <c r="B219" s="30" t="s">
        <v>1479</v>
      </c>
      <c r="C219" s="16" t="s">
        <v>1527</v>
      </c>
      <c r="D219" s="30" t="s">
        <v>1528</v>
      </c>
      <c r="E219" s="29" t="s">
        <v>867</v>
      </c>
      <c r="F219" s="29" t="s">
        <v>110</v>
      </c>
      <c r="G219" s="18">
        <v>3</v>
      </c>
      <c r="H219" s="18">
        <v>1</v>
      </c>
      <c r="I219" s="18">
        <v>3</v>
      </c>
      <c r="J219" s="18">
        <v>3</v>
      </c>
      <c r="K219" s="18">
        <v>2</v>
      </c>
      <c r="L219" s="18">
        <v>3</v>
      </c>
      <c r="M219" s="18">
        <v>1</v>
      </c>
      <c r="N219" s="18">
        <v>1</v>
      </c>
      <c r="O219" s="18" t="s">
        <v>1529</v>
      </c>
      <c r="P219" s="18" t="s">
        <v>1483</v>
      </c>
      <c r="Q219" s="19" t="s">
        <v>1530</v>
      </c>
      <c r="R219" s="25" t="s">
        <v>1531</v>
      </c>
      <c r="S219" s="27" t="s">
        <v>1532</v>
      </c>
      <c r="T219" s="19" t="s">
        <v>1533</v>
      </c>
      <c r="U219" s="18" t="s">
        <v>1534</v>
      </c>
      <c r="V219" s="18" t="s">
        <v>1110</v>
      </c>
      <c r="W219" s="21" t="s">
        <v>1535</v>
      </c>
      <c r="X219" s="18" t="s">
        <v>1536</v>
      </c>
      <c r="Y219" s="21" t="s">
        <v>1537</v>
      </c>
      <c r="Z219" s="22" t="s">
        <v>1538</v>
      </c>
      <c r="AA219" s="18" t="s">
        <v>1493</v>
      </c>
      <c r="AB219" s="21" t="s">
        <v>1494</v>
      </c>
      <c r="AC219" s="18" t="s">
        <v>1378</v>
      </c>
      <c r="AD219" s="18" t="s">
        <v>1336</v>
      </c>
      <c r="AE219" s="18" t="s">
        <v>1539</v>
      </c>
      <c r="AF219" s="26" t="s">
        <v>215</v>
      </c>
      <c r="AG219" s="26" t="s">
        <v>195</v>
      </c>
      <c r="AH219" s="18" t="s">
        <v>1497</v>
      </c>
      <c r="AI219" s="26" t="s">
        <v>1417</v>
      </c>
      <c r="AJ219" s="18" t="s">
        <v>1498</v>
      </c>
      <c r="AK219" s="18"/>
      <c r="AL219" s="18" t="s">
        <v>1122</v>
      </c>
      <c r="AM219" s="19" t="s">
        <v>1514</v>
      </c>
      <c r="AN219" s="16" t="s">
        <v>1056</v>
      </c>
    </row>
    <row r="220" spans="1:40" s="8" customFormat="1" ht="16.899999999999999" hidden="1" customHeight="1">
      <c r="A220" s="30" t="s">
        <v>1478</v>
      </c>
      <c r="B220" s="30" t="s">
        <v>1479</v>
      </c>
      <c r="C220" s="16" t="s">
        <v>1540</v>
      </c>
      <c r="D220" s="30" t="s">
        <v>1541</v>
      </c>
      <c r="E220" s="29" t="s">
        <v>867</v>
      </c>
      <c r="F220" s="29" t="s">
        <v>110</v>
      </c>
      <c r="G220" s="18">
        <v>3</v>
      </c>
      <c r="H220" s="18">
        <v>3</v>
      </c>
      <c r="I220" s="18">
        <v>3</v>
      </c>
      <c r="J220" s="18">
        <v>3</v>
      </c>
      <c r="K220" s="18">
        <v>2</v>
      </c>
      <c r="L220" s="18">
        <v>3</v>
      </c>
      <c r="M220" s="18">
        <v>1</v>
      </c>
      <c r="N220" s="18">
        <v>1</v>
      </c>
      <c r="O220" s="18" t="s">
        <v>1542</v>
      </c>
      <c r="P220" s="18" t="s">
        <v>1483</v>
      </c>
      <c r="Q220" s="19" t="s">
        <v>1543</v>
      </c>
      <c r="R220" s="25" t="s">
        <v>1544</v>
      </c>
      <c r="S220" s="27" t="s">
        <v>1545</v>
      </c>
      <c r="T220" s="21" t="s">
        <v>1546</v>
      </c>
      <c r="U220" s="18" t="s">
        <v>1547</v>
      </c>
      <c r="V220" s="18" t="s">
        <v>1110</v>
      </c>
      <c r="W220" s="18" t="s">
        <v>1548</v>
      </c>
      <c r="X220" s="18" t="s">
        <v>1549</v>
      </c>
      <c r="Y220" s="21" t="s">
        <v>1550</v>
      </c>
      <c r="Z220" s="21" t="s">
        <v>1551</v>
      </c>
      <c r="AA220" s="18" t="s">
        <v>1493</v>
      </c>
      <c r="AB220" s="21" t="s">
        <v>1494</v>
      </c>
      <c r="AC220" s="18" t="s">
        <v>1378</v>
      </c>
      <c r="AD220" s="18" t="s">
        <v>1336</v>
      </c>
      <c r="AE220" s="18" t="s">
        <v>1539</v>
      </c>
      <c r="AF220" s="26" t="s">
        <v>334</v>
      </c>
      <c r="AG220" s="26" t="s">
        <v>39</v>
      </c>
      <c r="AH220" s="18" t="s">
        <v>1552</v>
      </c>
      <c r="AI220" s="26" t="s">
        <v>1417</v>
      </c>
      <c r="AJ220" s="18" t="s">
        <v>1498</v>
      </c>
      <c r="AK220" s="18"/>
      <c r="AL220" s="18" t="s">
        <v>1122</v>
      </c>
      <c r="AM220" s="19" t="s">
        <v>1514</v>
      </c>
      <c r="AN220" s="16" t="s">
        <v>1056</v>
      </c>
    </row>
    <row r="221" spans="1:40" s="8" customFormat="1" ht="16.899999999999999" hidden="1" customHeight="1">
      <c r="A221" s="30" t="s">
        <v>1553</v>
      </c>
      <c r="B221" s="30" t="s">
        <v>1554</v>
      </c>
      <c r="C221" s="16" t="s">
        <v>1555</v>
      </c>
      <c r="D221" s="30" t="s">
        <v>1554</v>
      </c>
      <c r="E221" s="29" t="s">
        <v>98</v>
      </c>
      <c r="F221" s="29" t="s">
        <v>110</v>
      </c>
      <c r="G221" s="18">
        <v>3</v>
      </c>
      <c r="H221" s="18">
        <v>2</v>
      </c>
      <c r="I221" s="18">
        <v>2</v>
      </c>
      <c r="J221" s="18">
        <v>3</v>
      </c>
      <c r="K221" s="18">
        <v>1</v>
      </c>
      <c r="L221" s="18">
        <v>3</v>
      </c>
      <c r="M221" s="18">
        <v>1</v>
      </c>
      <c r="N221" s="18">
        <v>1</v>
      </c>
      <c r="O221" s="18" t="s">
        <v>1556</v>
      </c>
      <c r="P221" s="18" t="s">
        <v>1557</v>
      </c>
      <c r="Q221" s="19" t="s">
        <v>1558</v>
      </c>
      <c r="R221" s="25" t="s">
        <v>1559</v>
      </c>
      <c r="S221" s="27" t="s">
        <v>1160</v>
      </c>
      <c r="T221" s="21" t="s">
        <v>1560</v>
      </c>
      <c r="U221" s="18" t="s">
        <v>1561</v>
      </c>
      <c r="V221" s="18" t="s">
        <v>1270</v>
      </c>
      <c r="W221" s="22" t="s">
        <v>1562</v>
      </c>
      <c r="X221" s="21" t="s">
        <v>1563</v>
      </c>
      <c r="Y221" s="18" t="s">
        <v>1564</v>
      </c>
      <c r="Z221" s="22" t="s">
        <v>1565</v>
      </c>
      <c r="AA221" s="18" t="s">
        <v>1376</v>
      </c>
      <c r="AB221" s="18" t="s">
        <v>1566</v>
      </c>
      <c r="AC221" s="18" t="s">
        <v>1567</v>
      </c>
      <c r="AD221" s="18" t="s">
        <v>1568</v>
      </c>
      <c r="AE221" s="18" t="s">
        <v>74</v>
      </c>
      <c r="AF221" s="26" t="s">
        <v>1569</v>
      </c>
      <c r="AG221" s="26" t="s">
        <v>320</v>
      </c>
      <c r="AH221" s="18" t="s">
        <v>1570</v>
      </c>
      <c r="AI221" s="26" t="s">
        <v>1152</v>
      </c>
      <c r="AJ221" s="18" t="s">
        <v>1192</v>
      </c>
      <c r="AK221" s="18"/>
      <c r="AL221" s="18" t="s">
        <v>1341</v>
      </c>
      <c r="AM221" s="18"/>
      <c r="AN221" s="16" t="s">
        <v>1056</v>
      </c>
    </row>
    <row r="222" spans="1:40" s="8" customFormat="1" ht="16.899999999999999" hidden="1" customHeight="1">
      <c r="A222" s="30" t="s">
        <v>1571</v>
      </c>
      <c r="B222" s="30" t="s">
        <v>1572</v>
      </c>
      <c r="C222" s="16" t="s">
        <v>1573</v>
      </c>
      <c r="D222" s="30" t="s">
        <v>1574</v>
      </c>
      <c r="E222" s="29" t="s">
        <v>867</v>
      </c>
      <c r="F222" s="29" t="s">
        <v>110</v>
      </c>
      <c r="G222" s="18">
        <v>2</v>
      </c>
      <c r="H222" s="18">
        <v>2</v>
      </c>
      <c r="I222" s="18">
        <v>3</v>
      </c>
      <c r="J222" s="18">
        <v>3</v>
      </c>
      <c r="K222" s="18">
        <v>1</v>
      </c>
      <c r="L222" s="18">
        <v>3</v>
      </c>
      <c r="M222" s="18">
        <v>3</v>
      </c>
      <c r="N222" s="18">
        <v>1</v>
      </c>
      <c r="O222" s="18" t="s">
        <v>1575</v>
      </c>
      <c r="P222" s="18" t="s">
        <v>1576</v>
      </c>
      <c r="Q222" s="19" t="s">
        <v>1577</v>
      </c>
      <c r="R222" s="25" t="s">
        <v>1578</v>
      </c>
      <c r="S222" s="27" t="s">
        <v>1579</v>
      </c>
      <c r="T222" s="21" t="s">
        <v>1580</v>
      </c>
      <c r="U222" s="18" t="s">
        <v>1581</v>
      </c>
      <c r="V222" s="19" t="s">
        <v>1582</v>
      </c>
      <c r="W222" s="18" t="s">
        <v>1583</v>
      </c>
      <c r="X222" s="18" t="s">
        <v>1584</v>
      </c>
      <c r="Y222" s="18" t="s">
        <v>1585</v>
      </c>
      <c r="Z222" s="18" t="s">
        <v>1586</v>
      </c>
      <c r="AA222" s="18" t="s">
        <v>1587</v>
      </c>
      <c r="AB222" s="18" t="s">
        <v>1588</v>
      </c>
      <c r="AC222" s="18" t="s">
        <v>1589</v>
      </c>
      <c r="AD222" s="18" t="s">
        <v>1398</v>
      </c>
      <c r="AE222" s="18" t="s">
        <v>1590</v>
      </c>
      <c r="AF222" s="26" t="s">
        <v>1591</v>
      </c>
      <c r="AG222" s="26" t="s">
        <v>195</v>
      </c>
      <c r="AH222" s="18" t="s">
        <v>1592</v>
      </c>
      <c r="AI222" s="26" t="s">
        <v>1417</v>
      </c>
      <c r="AJ222" s="18" t="s">
        <v>1593</v>
      </c>
      <c r="AK222" s="18"/>
      <c r="AL222" s="18" t="s">
        <v>1594</v>
      </c>
      <c r="AM222" s="18"/>
      <c r="AN222" s="16" t="s">
        <v>1056</v>
      </c>
    </row>
    <row r="223" spans="1:40" s="8" customFormat="1" ht="16.899999999999999" hidden="1" customHeight="1">
      <c r="A223" s="30" t="s">
        <v>1571</v>
      </c>
      <c r="B223" s="30" t="s">
        <v>1572</v>
      </c>
      <c r="C223" s="16" t="s">
        <v>1595</v>
      </c>
      <c r="D223" s="30" t="s">
        <v>1596</v>
      </c>
      <c r="E223" s="29" t="s">
        <v>867</v>
      </c>
      <c r="F223" s="29" t="s">
        <v>110</v>
      </c>
      <c r="G223" s="18">
        <v>3</v>
      </c>
      <c r="H223" s="18">
        <v>3</v>
      </c>
      <c r="I223" s="18">
        <v>3</v>
      </c>
      <c r="J223" s="18">
        <v>2</v>
      </c>
      <c r="K223" s="18">
        <v>1</v>
      </c>
      <c r="L223" s="18">
        <v>3</v>
      </c>
      <c r="M223" s="18">
        <v>3</v>
      </c>
      <c r="N223" s="18">
        <v>1</v>
      </c>
      <c r="O223" s="18" t="s">
        <v>1597</v>
      </c>
      <c r="P223" s="18" t="s">
        <v>1576</v>
      </c>
      <c r="Q223" s="19" t="s">
        <v>1598</v>
      </c>
      <c r="R223" s="25" t="s">
        <v>1599</v>
      </c>
      <c r="S223" s="27" t="s">
        <v>1600</v>
      </c>
      <c r="T223" s="18" t="s">
        <v>1601</v>
      </c>
      <c r="U223" s="18" t="s">
        <v>1602</v>
      </c>
      <c r="V223" s="19" t="s">
        <v>1582</v>
      </c>
      <c r="W223" s="18" t="s">
        <v>1603</v>
      </c>
      <c r="X223" s="18" t="s">
        <v>1604</v>
      </c>
      <c r="Y223" s="18" t="s">
        <v>1605</v>
      </c>
      <c r="Z223" s="19" t="s">
        <v>1606</v>
      </c>
      <c r="AA223" s="18" t="s">
        <v>1587</v>
      </c>
      <c r="AB223" s="18" t="s">
        <v>1607</v>
      </c>
      <c r="AC223" s="18" t="s">
        <v>1608</v>
      </c>
      <c r="AD223" s="18" t="s">
        <v>1398</v>
      </c>
      <c r="AE223" s="18" t="s">
        <v>1590</v>
      </c>
      <c r="AF223" s="26" t="s">
        <v>1591</v>
      </c>
      <c r="AG223" s="26" t="s">
        <v>195</v>
      </c>
      <c r="AH223" s="18" t="s">
        <v>1609</v>
      </c>
      <c r="AI223" s="26" t="s">
        <v>1417</v>
      </c>
      <c r="AJ223" s="18" t="s">
        <v>1593</v>
      </c>
      <c r="AK223" s="18"/>
      <c r="AL223" s="18" t="s">
        <v>1594</v>
      </c>
      <c r="AM223" s="18"/>
      <c r="AN223" s="16" t="s">
        <v>1056</v>
      </c>
    </row>
    <row r="224" spans="1:40" s="8" customFormat="1" ht="16.899999999999999" hidden="1" customHeight="1">
      <c r="A224" s="29" t="s">
        <v>1610</v>
      </c>
      <c r="B224" s="29" t="s">
        <v>1611</v>
      </c>
      <c r="C224" s="16" t="s">
        <v>1612</v>
      </c>
      <c r="D224" s="29" t="s">
        <v>1611</v>
      </c>
      <c r="E224" s="29" t="s">
        <v>867</v>
      </c>
      <c r="F224" s="29" t="s">
        <v>110</v>
      </c>
      <c r="G224" s="16">
        <v>3</v>
      </c>
      <c r="H224" s="16">
        <v>3</v>
      </c>
      <c r="I224" s="16">
        <v>3</v>
      </c>
      <c r="J224" s="16">
        <v>3</v>
      </c>
      <c r="K224" s="16">
        <v>1</v>
      </c>
      <c r="L224" s="16">
        <v>3</v>
      </c>
      <c r="M224" s="16">
        <v>2</v>
      </c>
      <c r="N224" s="16">
        <v>2</v>
      </c>
      <c r="O224" s="16" t="s">
        <v>1613</v>
      </c>
      <c r="P224" s="16" t="s">
        <v>1614</v>
      </c>
      <c r="Q224" s="17" t="s">
        <v>1615</v>
      </c>
      <c r="R224" s="25" t="s">
        <v>1616</v>
      </c>
      <c r="S224" s="27" t="s">
        <v>1617</v>
      </c>
      <c r="T224" s="17" t="s">
        <v>1618</v>
      </c>
      <c r="U224" s="18" t="s">
        <v>1619</v>
      </c>
      <c r="V224" s="16" t="s">
        <v>1270</v>
      </c>
      <c r="W224" s="18" t="s">
        <v>1620</v>
      </c>
      <c r="X224" s="16" t="s">
        <v>1621</v>
      </c>
      <c r="Y224" s="16" t="s">
        <v>1622</v>
      </c>
      <c r="Z224" s="16" t="s">
        <v>1623</v>
      </c>
      <c r="AA224" s="16" t="s">
        <v>1624</v>
      </c>
      <c r="AB224" s="16" t="s">
        <v>1625</v>
      </c>
      <c r="AC224" s="16" t="s">
        <v>1626</v>
      </c>
      <c r="AD224" s="16" t="s">
        <v>1627</v>
      </c>
      <c r="AE224" s="16" t="s">
        <v>1628</v>
      </c>
      <c r="AF224" s="25" t="s">
        <v>334</v>
      </c>
      <c r="AG224" s="25" t="s">
        <v>39</v>
      </c>
      <c r="AH224" s="16" t="s">
        <v>757</v>
      </c>
      <c r="AI224" s="25" t="s">
        <v>1417</v>
      </c>
      <c r="AJ224" s="16" t="s">
        <v>1629</v>
      </c>
      <c r="AK224" s="16"/>
      <c r="AL224" s="16" t="s">
        <v>155</v>
      </c>
      <c r="AM224" s="16"/>
      <c r="AN224" s="16" t="s">
        <v>1056</v>
      </c>
    </row>
    <row r="225" spans="1:40" s="8" customFormat="1" ht="16.899999999999999" hidden="1" customHeight="1">
      <c r="A225" s="30" t="s">
        <v>1630</v>
      </c>
      <c r="B225" s="30" t="s">
        <v>1631</v>
      </c>
      <c r="C225" s="16" t="s">
        <v>1632</v>
      </c>
      <c r="D225" s="30" t="s">
        <v>1631</v>
      </c>
      <c r="E225" s="29" t="s">
        <v>867</v>
      </c>
      <c r="F225" s="29" t="s">
        <v>110</v>
      </c>
      <c r="G225" s="18">
        <v>3</v>
      </c>
      <c r="H225" s="18">
        <v>3</v>
      </c>
      <c r="I225" s="18">
        <v>3</v>
      </c>
      <c r="J225" s="18">
        <v>3</v>
      </c>
      <c r="K225" s="18">
        <v>1</v>
      </c>
      <c r="L225" s="18">
        <v>3</v>
      </c>
      <c r="M225" s="18">
        <v>2</v>
      </c>
      <c r="N225" s="18">
        <v>0</v>
      </c>
      <c r="O225" s="18" t="s">
        <v>1633</v>
      </c>
      <c r="P225" s="18" t="s">
        <v>1634</v>
      </c>
      <c r="Q225" s="19" t="s">
        <v>1635</v>
      </c>
      <c r="R225" s="25" t="s">
        <v>1636</v>
      </c>
      <c r="S225" s="27" t="s">
        <v>1637</v>
      </c>
      <c r="T225" s="22" t="s">
        <v>1638</v>
      </c>
      <c r="U225" s="18" t="s">
        <v>1639</v>
      </c>
      <c r="V225" s="18" t="s">
        <v>1371</v>
      </c>
      <c r="W225" s="21" t="s">
        <v>1640</v>
      </c>
      <c r="X225" s="24" t="s">
        <v>1641</v>
      </c>
      <c r="Y225" s="21" t="s">
        <v>1642</v>
      </c>
      <c r="Z225" s="21" t="s">
        <v>1643</v>
      </c>
      <c r="AA225" s="18" t="s">
        <v>1644</v>
      </c>
      <c r="AB225" s="21" t="s">
        <v>1645</v>
      </c>
      <c r="AC225" s="21" t="s">
        <v>1646</v>
      </c>
      <c r="AD225" s="18" t="s">
        <v>1277</v>
      </c>
      <c r="AE225" s="18" t="s">
        <v>1647</v>
      </c>
      <c r="AF225" s="26" t="s">
        <v>334</v>
      </c>
      <c r="AG225" s="26" t="s">
        <v>39</v>
      </c>
      <c r="AH225" s="18" t="s">
        <v>757</v>
      </c>
      <c r="AI225" s="26" t="s">
        <v>1417</v>
      </c>
      <c r="AJ225" s="18" t="s">
        <v>1361</v>
      </c>
      <c r="AK225" s="18"/>
      <c r="AL225" s="18" t="s">
        <v>155</v>
      </c>
      <c r="AM225" s="18"/>
      <c r="AN225" s="16" t="s">
        <v>1056</v>
      </c>
    </row>
    <row r="226" spans="1:40" s="8" customFormat="1" ht="16.899999999999999" hidden="1" customHeight="1">
      <c r="A226" s="29" t="s">
        <v>1648</v>
      </c>
      <c r="B226" s="29" t="s">
        <v>1649</v>
      </c>
      <c r="C226" s="16" t="s">
        <v>1650</v>
      </c>
      <c r="D226" s="29" t="s">
        <v>1651</v>
      </c>
      <c r="E226" s="29" t="s">
        <v>867</v>
      </c>
      <c r="F226" s="29" t="s">
        <v>110</v>
      </c>
      <c r="G226" s="16">
        <v>1</v>
      </c>
      <c r="H226" s="16">
        <v>3</v>
      </c>
      <c r="I226" s="16">
        <v>3</v>
      </c>
      <c r="J226" s="16">
        <v>3</v>
      </c>
      <c r="K226" s="16">
        <v>1</v>
      </c>
      <c r="L226" s="16">
        <v>3</v>
      </c>
      <c r="M226" s="16">
        <v>2</v>
      </c>
      <c r="N226" s="16">
        <v>1</v>
      </c>
      <c r="O226" s="16" t="s">
        <v>1652</v>
      </c>
      <c r="P226" s="16" t="s">
        <v>1653</v>
      </c>
      <c r="Q226" s="17" t="s">
        <v>1654</v>
      </c>
      <c r="R226" s="25" t="s">
        <v>1655</v>
      </c>
      <c r="S226" s="27" t="s">
        <v>1637</v>
      </c>
      <c r="T226" s="16" t="s">
        <v>1656</v>
      </c>
      <c r="U226" s="16" t="s">
        <v>1657</v>
      </c>
      <c r="V226" s="16" t="s">
        <v>1110</v>
      </c>
      <c r="W226" s="18" t="s">
        <v>1658</v>
      </c>
      <c r="X226" s="16" t="s">
        <v>1659</v>
      </c>
      <c r="Y226" s="16" t="s">
        <v>1660</v>
      </c>
      <c r="Z226" s="17" t="s">
        <v>1661</v>
      </c>
      <c r="AA226" s="20" t="s">
        <v>1662</v>
      </c>
      <c r="AB226" s="16" t="s">
        <v>1663</v>
      </c>
      <c r="AC226" s="16" t="s">
        <v>1664</v>
      </c>
      <c r="AD226" s="16" t="s">
        <v>1336</v>
      </c>
      <c r="AE226" s="16" t="s">
        <v>1665</v>
      </c>
      <c r="AF226" s="25" t="s">
        <v>334</v>
      </c>
      <c r="AG226" s="25" t="s">
        <v>39</v>
      </c>
      <c r="AH226" s="16" t="s">
        <v>757</v>
      </c>
      <c r="AI226" s="25" t="s">
        <v>1417</v>
      </c>
      <c r="AJ226" s="18" t="s">
        <v>1666</v>
      </c>
      <c r="AK226" s="16"/>
      <c r="AL226" s="16" t="s">
        <v>1122</v>
      </c>
      <c r="AM226" s="16"/>
      <c r="AN226" s="16" t="s">
        <v>1056</v>
      </c>
    </row>
    <row r="227" spans="1:40" s="8" customFormat="1" ht="16.899999999999999" hidden="1" customHeight="1">
      <c r="A227" s="29" t="s">
        <v>1648</v>
      </c>
      <c r="B227" s="29" t="s">
        <v>1649</v>
      </c>
      <c r="C227" s="16" t="s">
        <v>1667</v>
      </c>
      <c r="D227" s="29" t="s">
        <v>1668</v>
      </c>
      <c r="E227" s="29" t="s">
        <v>867</v>
      </c>
      <c r="F227" s="29" t="s">
        <v>110</v>
      </c>
      <c r="G227" s="16">
        <v>3</v>
      </c>
      <c r="H227" s="16">
        <v>3</v>
      </c>
      <c r="I227" s="16">
        <v>3</v>
      </c>
      <c r="J227" s="16">
        <v>3</v>
      </c>
      <c r="K227" s="16">
        <v>1</v>
      </c>
      <c r="L227" s="16">
        <v>3</v>
      </c>
      <c r="M227" s="16">
        <v>1</v>
      </c>
      <c r="N227" s="16">
        <v>3</v>
      </c>
      <c r="O227" s="16" t="s">
        <v>1669</v>
      </c>
      <c r="P227" s="16" t="s">
        <v>1653</v>
      </c>
      <c r="Q227" s="17" t="s">
        <v>1670</v>
      </c>
      <c r="R227" s="25" t="s">
        <v>1671</v>
      </c>
      <c r="S227" s="27" t="s">
        <v>1406</v>
      </c>
      <c r="T227" s="16" t="s">
        <v>1672</v>
      </c>
      <c r="U227" s="16" t="s">
        <v>1673</v>
      </c>
      <c r="V227" s="16" t="s">
        <v>1110</v>
      </c>
      <c r="W227" s="21" t="s">
        <v>1674</v>
      </c>
      <c r="X227" s="16" t="s">
        <v>1675</v>
      </c>
      <c r="Y227" s="20" t="s">
        <v>1676</v>
      </c>
      <c r="Z227" s="23" t="s">
        <v>1677</v>
      </c>
      <c r="AA227" s="20" t="s">
        <v>1662</v>
      </c>
      <c r="AB227" s="20" t="s">
        <v>1663</v>
      </c>
      <c r="AC227" s="16" t="s">
        <v>1664</v>
      </c>
      <c r="AD227" s="20" t="s">
        <v>1678</v>
      </c>
      <c r="AE227" s="16" t="s">
        <v>1679</v>
      </c>
      <c r="AF227" s="25" t="s">
        <v>334</v>
      </c>
      <c r="AG227" s="25" t="s">
        <v>39</v>
      </c>
      <c r="AH227" s="16" t="s">
        <v>757</v>
      </c>
      <c r="AI227" s="25" t="s">
        <v>1417</v>
      </c>
      <c r="AJ227" s="18" t="s">
        <v>1680</v>
      </c>
      <c r="AK227" s="16"/>
      <c r="AL227" s="16" t="s">
        <v>1122</v>
      </c>
      <c r="AM227" s="16"/>
      <c r="AN227" s="16" t="s">
        <v>1056</v>
      </c>
    </row>
    <row r="228" spans="1:40" s="8" customFormat="1" ht="16.899999999999999" hidden="1" customHeight="1">
      <c r="A228" s="29" t="s">
        <v>1648</v>
      </c>
      <c r="B228" s="29" t="s">
        <v>1649</v>
      </c>
      <c r="C228" s="16" t="s">
        <v>1681</v>
      </c>
      <c r="D228" s="29" t="s">
        <v>1682</v>
      </c>
      <c r="E228" s="29" t="s">
        <v>867</v>
      </c>
      <c r="F228" s="29" t="s">
        <v>110</v>
      </c>
      <c r="G228" s="16">
        <v>3</v>
      </c>
      <c r="H228" s="16">
        <v>3</v>
      </c>
      <c r="I228" s="16">
        <v>3</v>
      </c>
      <c r="J228" s="16">
        <v>3</v>
      </c>
      <c r="K228" s="16">
        <v>1</v>
      </c>
      <c r="L228" s="16">
        <v>3</v>
      </c>
      <c r="M228" s="16">
        <v>2</v>
      </c>
      <c r="N228" s="16">
        <v>3</v>
      </c>
      <c r="O228" s="16" t="s">
        <v>1683</v>
      </c>
      <c r="P228" s="16" t="s">
        <v>1653</v>
      </c>
      <c r="Q228" s="17" t="s">
        <v>1684</v>
      </c>
      <c r="R228" s="25" t="s">
        <v>1685</v>
      </c>
      <c r="S228" s="27" t="s">
        <v>1686</v>
      </c>
      <c r="T228" s="20" t="s">
        <v>1687</v>
      </c>
      <c r="U228" s="16" t="s">
        <v>1688</v>
      </c>
      <c r="V228" s="16" t="s">
        <v>1110</v>
      </c>
      <c r="W228" s="18" t="s">
        <v>1689</v>
      </c>
      <c r="X228" s="16" t="s">
        <v>1675</v>
      </c>
      <c r="Y228" s="16" t="s">
        <v>1313</v>
      </c>
      <c r="Z228" s="16" t="s">
        <v>1690</v>
      </c>
      <c r="AA228" s="20" t="s">
        <v>1662</v>
      </c>
      <c r="AB228" s="16" t="s">
        <v>1663</v>
      </c>
      <c r="AC228" s="16" t="s">
        <v>1664</v>
      </c>
      <c r="AD228" s="16" t="s">
        <v>1678</v>
      </c>
      <c r="AE228" s="16" t="s">
        <v>1665</v>
      </c>
      <c r="AF228" s="25" t="s">
        <v>1691</v>
      </c>
      <c r="AG228" s="25" t="s">
        <v>320</v>
      </c>
      <c r="AH228" s="16" t="s">
        <v>757</v>
      </c>
      <c r="AI228" s="25" t="s">
        <v>1417</v>
      </c>
      <c r="AJ228" s="18" t="s">
        <v>1692</v>
      </c>
      <c r="AK228" s="16"/>
      <c r="AL228" s="16" t="s">
        <v>1122</v>
      </c>
      <c r="AM228" s="16"/>
      <c r="AN228" s="16" t="s">
        <v>1056</v>
      </c>
    </row>
    <row r="229" spans="1:40" s="8" customFormat="1" ht="16.899999999999999" hidden="1" customHeight="1">
      <c r="A229" s="30" t="s">
        <v>1571</v>
      </c>
      <c r="B229" s="30" t="s">
        <v>1572</v>
      </c>
      <c r="C229" s="16" t="s">
        <v>1693</v>
      </c>
      <c r="D229" s="30" t="s">
        <v>1694</v>
      </c>
      <c r="E229" s="29" t="s">
        <v>98</v>
      </c>
      <c r="F229" s="29" t="s">
        <v>110</v>
      </c>
      <c r="G229" s="18">
        <v>2</v>
      </c>
      <c r="H229" s="18">
        <v>2</v>
      </c>
      <c r="I229" s="18">
        <v>2</v>
      </c>
      <c r="J229" s="18">
        <v>2</v>
      </c>
      <c r="K229" s="18">
        <v>1</v>
      </c>
      <c r="L229" s="18">
        <v>3</v>
      </c>
      <c r="M229" s="18">
        <v>1</v>
      </c>
      <c r="N229" s="18">
        <v>1</v>
      </c>
      <c r="O229" s="18" t="s">
        <v>1695</v>
      </c>
      <c r="P229" s="18" t="s">
        <v>1696</v>
      </c>
      <c r="Q229" s="19" t="s">
        <v>1697</v>
      </c>
      <c r="R229" s="25" t="s">
        <v>1698</v>
      </c>
      <c r="S229" s="27" t="s">
        <v>1699</v>
      </c>
      <c r="T229" s="18" t="s">
        <v>1700</v>
      </c>
      <c r="U229" s="18" t="s">
        <v>1701</v>
      </c>
      <c r="V229" s="19" t="s">
        <v>1582</v>
      </c>
      <c r="W229" s="18" t="s">
        <v>1702</v>
      </c>
      <c r="X229" s="18" t="s">
        <v>1703</v>
      </c>
      <c r="Y229" s="21" t="s">
        <v>1704</v>
      </c>
      <c r="Z229" s="18" t="s">
        <v>1705</v>
      </c>
      <c r="AA229" s="18" t="s">
        <v>1587</v>
      </c>
      <c r="AB229" s="18" t="s">
        <v>1607</v>
      </c>
      <c r="AC229" s="18" t="s">
        <v>1378</v>
      </c>
      <c r="AD229" s="18" t="s">
        <v>1398</v>
      </c>
      <c r="AE229" s="18" t="s">
        <v>1590</v>
      </c>
      <c r="AF229" s="26" t="s">
        <v>1591</v>
      </c>
      <c r="AG229" s="26" t="s">
        <v>195</v>
      </c>
      <c r="AH229" s="18" t="s">
        <v>757</v>
      </c>
      <c r="AI229" s="26" t="s">
        <v>1417</v>
      </c>
      <c r="AJ229" s="18" t="s">
        <v>1593</v>
      </c>
      <c r="AK229" s="18"/>
      <c r="AL229" s="18" t="s">
        <v>1594</v>
      </c>
      <c r="AM229" s="18"/>
      <c r="AN229" s="16" t="s">
        <v>1056</v>
      </c>
    </row>
    <row r="230" spans="1:40" s="8" customFormat="1" ht="16.899999999999999" hidden="1" customHeight="1">
      <c r="A230" s="29" t="s">
        <v>1706</v>
      </c>
      <c r="B230" s="29" t="s">
        <v>1707</v>
      </c>
      <c r="C230" s="16" t="s">
        <v>1706</v>
      </c>
      <c r="D230" s="29" t="s">
        <v>1707</v>
      </c>
      <c r="E230" s="29" t="s">
        <v>867</v>
      </c>
      <c r="F230" s="29" t="s">
        <v>110</v>
      </c>
      <c r="G230" s="16">
        <v>3</v>
      </c>
      <c r="H230" s="16">
        <v>3</v>
      </c>
      <c r="I230" s="16">
        <v>2</v>
      </c>
      <c r="J230" s="16">
        <v>2</v>
      </c>
      <c r="K230" s="16">
        <v>1</v>
      </c>
      <c r="L230" s="16">
        <v>3</v>
      </c>
      <c r="M230" s="16">
        <v>1</v>
      </c>
      <c r="N230" s="16">
        <v>1</v>
      </c>
      <c r="O230" s="16" t="s">
        <v>1708</v>
      </c>
      <c r="P230" s="16" t="s">
        <v>1709</v>
      </c>
      <c r="Q230" s="17" t="s">
        <v>1710</v>
      </c>
      <c r="R230" s="25" t="s">
        <v>1711</v>
      </c>
      <c r="S230" s="27" t="s">
        <v>1712</v>
      </c>
      <c r="T230" s="16" t="s">
        <v>1713</v>
      </c>
      <c r="U230" s="16" t="s">
        <v>1714</v>
      </c>
      <c r="V230" s="16" t="s">
        <v>1715</v>
      </c>
      <c r="W230" s="16" t="s">
        <v>1716</v>
      </c>
      <c r="X230" s="16" t="s">
        <v>1717</v>
      </c>
      <c r="Y230" s="16" t="s">
        <v>1718</v>
      </c>
      <c r="Z230" s="16" t="s">
        <v>1719</v>
      </c>
      <c r="AA230" s="16" t="s">
        <v>1720</v>
      </c>
      <c r="AB230" s="16" t="s">
        <v>1721</v>
      </c>
      <c r="AC230" s="16" t="s">
        <v>1378</v>
      </c>
      <c r="AD230" s="16" t="s">
        <v>1722</v>
      </c>
      <c r="AE230" s="16" t="s">
        <v>74</v>
      </c>
      <c r="AF230" s="25" t="s">
        <v>194</v>
      </c>
      <c r="AG230" s="25" t="s">
        <v>195</v>
      </c>
      <c r="AH230" s="16" t="s">
        <v>1151</v>
      </c>
      <c r="AI230" s="25" t="s">
        <v>1417</v>
      </c>
      <c r="AJ230" s="16" t="s">
        <v>1723</v>
      </c>
      <c r="AK230" s="16"/>
      <c r="AL230" s="16" t="s">
        <v>155</v>
      </c>
      <c r="AM230" s="16"/>
      <c r="AN230" s="16" t="s">
        <v>1056</v>
      </c>
    </row>
    <row r="231" spans="1:40" s="8" customFormat="1" ht="16.899999999999999" hidden="1" customHeight="1">
      <c r="A231" s="30" t="s">
        <v>1724</v>
      </c>
      <c r="B231" s="30" t="s">
        <v>1725</v>
      </c>
      <c r="C231" s="16" t="s">
        <v>1724</v>
      </c>
      <c r="D231" s="30" t="s">
        <v>1725</v>
      </c>
      <c r="E231" s="29" t="s">
        <v>881</v>
      </c>
      <c r="F231" s="29" t="s">
        <v>110</v>
      </c>
      <c r="G231" s="18">
        <v>3</v>
      </c>
      <c r="H231" s="18">
        <v>3</v>
      </c>
      <c r="I231" s="18">
        <v>3</v>
      </c>
      <c r="J231" s="18">
        <v>2</v>
      </c>
      <c r="K231" s="18">
        <v>1</v>
      </c>
      <c r="L231" s="18">
        <v>0</v>
      </c>
      <c r="M231" s="18">
        <v>0</v>
      </c>
      <c r="N231" s="18">
        <v>1</v>
      </c>
      <c r="O231" s="18" t="s">
        <v>1726</v>
      </c>
      <c r="P231" s="18" t="s">
        <v>1284</v>
      </c>
      <c r="Q231" s="19" t="s">
        <v>1727</v>
      </c>
      <c r="R231" s="25" t="s">
        <v>1728</v>
      </c>
      <c r="S231" s="27" t="s">
        <v>1729</v>
      </c>
      <c r="T231" s="18" t="s">
        <v>1730</v>
      </c>
      <c r="U231" s="19" t="s">
        <v>1731</v>
      </c>
      <c r="V231" s="18" t="s">
        <v>1371</v>
      </c>
      <c r="W231" s="19" t="s">
        <v>1732</v>
      </c>
      <c r="X231" s="18" t="s">
        <v>1733</v>
      </c>
      <c r="Y231" s="18" t="s">
        <v>1734</v>
      </c>
      <c r="Z231" s="18" t="s">
        <v>1735</v>
      </c>
      <c r="AA231" s="18" t="s">
        <v>1736</v>
      </c>
      <c r="AB231" s="18" t="s">
        <v>1275</v>
      </c>
      <c r="AC231" s="18" t="s">
        <v>1276</v>
      </c>
      <c r="AD231" s="18" t="s">
        <v>1737</v>
      </c>
      <c r="AE231" s="18" t="s">
        <v>1738</v>
      </c>
      <c r="AF231" s="26" t="s">
        <v>38</v>
      </c>
      <c r="AG231" s="26" t="s">
        <v>39</v>
      </c>
      <c r="AH231" s="18" t="s">
        <v>1278</v>
      </c>
      <c r="AI231" s="26" t="s">
        <v>76</v>
      </c>
      <c r="AJ231" s="18" t="s">
        <v>1739</v>
      </c>
      <c r="AK231" s="18"/>
      <c r="AL231" s="18" t="s">
        <v>155</v>
      </c>
      <c r="AM231" s="18"/>
      <c r="AN231" s="16" t="s">
        <v>1056</v>
      </c>
    </row>
    <row r="232" spans="1:40" s="8" customFormat="1" ht="16.899999999999999" hidden="1" customHeight="1">
      <c r="A232" s="30" t="s">
        <v>1740</v>
      </c>
      <c r="B232" s="30" t="s">
        <v>1741</v>
      </c>
      <c r="C232" s="16" t="s">
        <v>1742</v>
      </c>
      <c r="D232" s="30" t="s">
        <v>1741</v>
      </c>
      <c r="E232" s="29" t="s">
        <v>98</v>
      </c>
      <c r="F232" s="29" t="s">
        <v>110</v>
      </c>
      <c r="G232" s="18">
        <v>1</v>
      </c>
      <c r="H232" s="18">
        <v>1</v>
      </c>
      <c r="I232" s="18">
        <v>1</v>
      </c>
      <c r="J232" s="18">
        <v>2</v>
      </c>
      <c r="K232" s="18">
        <v>2</v>
      </c>
      <c r="L232" s="18">
        <v>3</v>
      </c>
      <c r="M232" s="18">
        <v>1</v>
      </c>
      <c r="N232" s="18">
        <v>1</v>
      </c>
      <c r="O232" s="18" t="s">
        <v>1743</v>
      </c>
      <c r="P232" s="18" t="s">
        <v>1744</v>
      </c>
      <c r="Q232" s="19" t="s">
        <v>1745</v>
      </c>
      <c r="R232" s="25" t="s">
        <v>1746</v>
      </c>
      <c r="S232" s="27" t="s">
        <v>1216</v>
      </c>
      <c r="T232" s="21" t="s">
        <v>1747</v>
      </c>
      <c r="U232" s="18" t="s">
        <v>1748</v>
      </c>
      <c r="V232" s="19" t="s">
        <v>1749</v>
      </c>
      <c r="W232" s="21" t="s">
        <v>1750</v>
      </c>
      <c r="X232" s="18" t="s">
        <v>37</v>
      </c>
      <c r="Y232" s="18" t="s">
        <v>1751</v>
      </c>
      <c r="Z232" s="21" t="s">
        <v>1752</v>
      </c>
      <c r="AA232" s="21" t="s">
        <v>1753</v>
      </c>
      <c r="AB232" s="21" t="s">
        <v>1148</v>
      </c>
      <c r="AC232" s="18" t="s">
        <v>1754</v>
      </c>
      <c r="AD232" s="18" t="s">
        <v>1755</v>
      </c>
      <c r="AE232" s="18" t="s">
        <v>74</v>
      </c>
      <c r="AF232" s="26" t="s">
        <v>1119</v>
      </c>
      <c r="AG232" s="26" t="s">
        <v>195</v>
      </c>
      <c r="AH232" s="18" t="s">
        <v>1756</v>
      </c>
      <c r="AI232" s="26" t="s">
        <v>1757</v>
      </c>
      <c r="AJ232" s="18" t="s">
        <v>1758</v>
      </c>
      <c r="AK232" s="18"/>
      <c r="AL232" s="18" t="s">
        <v>155</v>
      </c>
      <c r="AM232" s="18"/>
      <c r="AN232" s="16" t="s">
        <v>1056</v>
      </c>
    </row>
    <row r="233" spans="1:40" s="8" customFormat="1" ht="16.899999999999999" hidden="1" customHeight="1">
      <c r="A233" s="29" t="s">
        <v>1759</v>
      </c>
      <c r="B233" s="29" t="s">
        <v>1760</v>
      </c>
      <c r="C233" s="16" t="s">
        <v>1761</v>
      </c>
      <c r="D233" s="29" t="s">
        <v>1762</v>
      </c>
      <c r="E233" s="29" t="s">
        <v>98</v>
      </c>
      <c r="F233" s="29" t="s">
        <v>110</v>
      </c>
      <c r="G233" s="16">
        <v>3</v>
      </c>
      <c r="H233" s="16">
        <v>3</v>
      </c>
      <c r="I233" s="16">
        <v>3</v>
      </c>
      <c r="J233" s="16">
        <v>3</v>
      </c>
      <c r="K233" s="16">
        <v>1</v>
      </c>
      <c r="L233" s="16">
        <v>3</v>
      </c>
      <c r="M233" s="16">
        <v>3</v>
      </c>
      <c r="N233" s="16">
        <v>1</v>
      </c>
      <c r="O233" s="16" t="s">
        <v>1763</v>
      </c>
      <c r="P233" s="16" t="s">
        <v>1764</v>
      </c>
      <c r="Q233" s="16" t="s">
        <v>1765</v>
      </c>
      <c r="R233" s="25" t="s">
        <v>1766</v>
      </c>
      <c r="S233" s="27" t="s">
        <v>1767</v>
      </c>
      <c r="T233" s="20" t="s">
        <v>1768</v>
      </c>
      <c r="U233" s="16" t="s">
        <v>1769</v>
      </c>
      <c r="V233" s="17" t="s">
        <v>1770</v>
      </c>
      <c r="W233" s="16" t="s">
        <v>1771</v>
      </c>
      <c r="X233" s="16" t="s">
        <v>1772</v>
      </c>
      <c r="Y233" s="16" t="s">
        <v>1773</v>
      </c>
      <c r="Z233" s="16" t="s">
        <v>1774</v>
      </c>
      <c r="AA233" s="16" t="s">
        <v>801</v>
      </c>
      <c r="AB233" s="20" t="s">
        <v>1223</v>
      </c>
      <c r="AC233" s="16" t="s">
        <v>1149</v>
      </c>
      <c r="AD233" s="16" t="s">
        <v>804</v>
      </c>
      <c r="AE233" s="16" t="s">
        <v>1775</v>
      </c>
      <c r="AF233" s="25" t="s">
        <v>226</v>
      </c>
      <c r="AG233" s="25" t="s">
        <v>195</v>
      </c>
      <c r="AH233" s="16" t="s">
        <v>1120</v>
      </c>
      <c r="AI233" s="25" t="s">
        <v>76</v>
      </c>
      <c r="AJ233" s="16" t="s">
        <v>1758</v>
      </c>
      <c r="AK233" s="16"/>
      <c r="AL233" s="16" t="s">
        <v>155</v>
      </c>
      <c r="AM233" s="16"/>
      <c r="AN233" s="16" t="s">
        <v>1056</v>
      </c>
    </row>
  </sheetData>
  <autoFilter ref="A1:AN233" xr:uid="{3FABAAD1-3DB8-41E4-9D6C-7178CA6313DF}">
    <filterColumn colId="32">
      <filters>
        <filter val="Noord-Holland en Utrecht"/>
        <filter val="Noord-Holland, Utrecht"/>
        <filter val="Noord-Holland, Utrecht en Zuid-Holland"/>
        <filter val="Utrecht"/>
      </filters>
    </filterColumn>
    <filterColumn colId="37">
      <filters>
        <filter val="LM_20201124, RD_20201211"/>
      </filters>
    </filterColumn>
    <sortState xmlns:xlrd2="http://schemas.microsoft.com/office/spreadsheetml/2017/richdata2" ref="A2:AN192">
      <sortCondition ref="D1:D233"/>
    </sortState>
  </autoFilter>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11A33-3C59-4C4A-ADA8-70F6E25EB4C2}">
  <dimension ref="B1:K4401"/>
  <sheetViews>
    <sheetView workbookViewId="0">
      <selection activeCell="D21" sqref="D21:D22"/>
    </sheetView>
  </sheetViews>
  <sheetFormatPr defaultRowHeight="15" customHeight="1"/>
  <cols>
    <col min="3" max="3" width="21.578125" customWidth="1"/>
    <col min="4" max="4" width="39.83984375" bestFit="1" customWidth="1"/>
    <col min="5" max="5" width="14" customWidth="1"/>
    <col min="6" max="6" width="31.26171875" customWidth="1"/>
    <col min="7" max="7" width="4.41796875" customWidth="1"/>
    <col min="8" max="8" width="4.15625" customWidth="1"/>
  </cols>
  <sheetData>
    <row r="1" spans="2:7" s="8" customFormat="1" ht="15" customHeight="1" thickBot="1">
      <c r="C1" s="8" t="s">
        <v>1776</v>
      </c>
    </row>
    <row r="2" spans="2:7" ht="15" customHeight="1" thickBot="1">
      <c r="B2" s="8"/>
      <c r="C2" s="14" t="s">
        <v>1777</v>
      </c>
      <c r="D2" s="15" t="s">
        <v>1778</v>
      </c>
      <c r="E2" s="8"/>
      <c r="F2" s="16"/>
      <c r="G2" s="8" t="s">
        <v>1779</v>
      </c>
    </row>
    <row r="3" spans="2:7" ht="15" customHeight="1">
      <c r="B3" s="8"/>
      <c r="C3" s="42" t="s">
        <v>1780</v>
      </c>
      <c r="D3" s="44" t="s">
        <v>1781</v>
      </c>
      <c r="E3" s="8"/>
      <c r="F3" s="25"/>
      <c r="G3" s="8" t="s">
        <v>1782</v>
      </c>
    </row>
    <row r="4" spans="2:7" ht="15" customHeight="1" thickBot="1">
      <c r="B4" s="8"/>
      <c r="C4" s="43"/>
      <c r="D4" s="45"/>
      <c r="E4" s="8"/>
      <c r="F4" s="8"/>
      <c r="G4" s="8"/>
    </row>
    <row r="5" spans="2:7" ht="15" customHeight="1">
      <c r="B5" s="8"/>
      <c r="C5" s="42" t="s">
        <v>1783</v>
      </c>
      <c r="D5" s="44" t="s">
        <v>1784</v>
      </c>
      <c r="E5" s="8"/>
      <c r="F5" s="8"/>
      <c r="G5" s="8"/>
    </row>
    <row r="6" spans="2:7" ht="15" customHeight="1" thickBot="1">
      <c r="B6" s="8"/>
      <c r="C6" s="43"/>
      <c r="D6" s="45"/>
      <c r="E6" s="8"/>
      <c r="F6" s="7" t="s">
        <v>1785</v>
      </c>
      <c r="G6" s="8"/>
    </row>
    <row r="7" spans="2:7" ht="15" customHeight="1">
      <c r="B7" s="8"/>
      <c r="C7" s="42" t="s">
        <v>1786</v>
      </c>
      <c r="D7" s="44" t="s">
        <v>1787</v>
      </c>
      <c r="E7" s="8"/>
      <c r="F7" s="5" t="s">
        <v>1788</v>
      </c>
      <c r="G7" s="8" t="s">
        <v>1789</v>
      </c>
    </row>
    <row r="8" spans="2:7" ht="15" customHeight="1" thickBot="1">
      <c r="B8" s="8"/>
      <c r="C8" s="43"/>
      <c r="D8" s="45"/>
      <c r="E8" s="8"/>
      <c r="F8" s="8" t="s">
        <v>26</v>
      </c>
      <c r="G8" s="8" t="s">
        <v>1790</v>
      </c>
    </row>
    <row r="9" spans="2:7" ht="15" customHeight="1">
      <c r="B9" s="40"/>
      <c r="C9" s="46" t="s">
        <v>1791</v>
      </c>
      <c r="D9" s="48" t="s">
        <v>1792</v>
      </c>
      <c r="E9" s="8"/>
      <c r="F9" s="8"/>
      <c r="G9" s="8"/>
    </row>
    <row r="10" spans="2:7" ht="15" customHeight="1" thickBot="1">
      <c r="B10" s="8"/>
      <c r="C10" s="47"/>
      <c r="D10" s="49"/>
      <c r="E10" s="8"/>
      <c r="F10" s="8"/>
      <c r="G10" s="8"/>
    </row>
    <row r="11" spans="2:7" ht="15" customHeight="1">
      <c r="B11" s="8"/>
      <c r="C11" s="42" t="s">
        <v>1793</v>
      </c>
      <c r="D11" s="44" t="s">
        <v>1794</v>
      </c>
      <c r="E11" s="8"/>
      <c r="F11" s="8"/>
      <c r="G11" s="8"/>
    </row>
    <row r="12" spans="2:7" ht="15" customHeight="1" thickBot="1">
      <c r="B12" s="8"/>
      <c r="C12" s="43"/>
      <c r="D12" s="45"/>
      <c r="E12" s="8"/>
      <c r="F12" s="8"/>
      <c r="G12" s="8"/>
    </row>
    <row r="13" spans="2:7" ht="15" customHeight="1">
      <c r="B13" s="8"/>
      <c r="C13" s="42" t="s">
        <v>1795</v>
      </c>
      <c r="D13" s="44" t="s">
        <v>1796</v>
      </c>
      <c r="E13" s="8"/>
      <c r="F13" s="8"/>
      <c r="G13" s="8"/>
    </row>
    <row r="14" spans="2:7" ht="20.100000000000001" customHeight="1" thickBot="1">
      <c r="B14" s="8"/>
      <c r="C14" s="43"/>
      <c r="D14" s="45"/>
      <c r="E14" s="8"/>
      <c r="F14" s="8"/>
      <c r="G14" s="8"/>
    </row>
    <row r="15" spans="2:7" ht="15" customHeight="1">
      <c r="B15" s="8"/>
      <c r="C15" s="42" t="s">
        <v>1797</v>
      </c>
      <c r="D15" s="44" t="s">
        <v>1798</v>
      </c>
      <c r="E15" s="8"/>
      <c r="F15" s="8"/>
      <c r="G15" s="8"/>
    </row>
    <row r="16" spans="2:7" ht="15" customHeight="1" thickBot="1">
      <c r="B16" s="8"/>
      <c r="C16" s="43"/>
      <c r="D16" s="45"/>
      <c r="E16" s="8"/>
      <c r="F16" s="8"/>
      <c r="G16" s="8"/>
    </row>
    <row r="17" spans="3:4" ht="15" customHeight="1">
      <c r="C17" s="42" t="s">
        <v>1799</v>
      </c>
      <c r="D17" s="44" t="s">
        <v>1800</v>
      </c>
    </row>
    <row r="18" spans="3:4" ht="15" customHeight="1" thickBot="1">
      <c r="C18" s="43"/>
      <c r="D18" s="45"/>
    </row>
    <row r="19" spans="3:4" ht="15" customHeight="1">
      <c r="C19" s="42" t="s">
        <v>1801</v>
      </c>
      <c r="D19" s="44" t="s">
        <v>1802</v>
      </c>
    </row>
    <row r="20" spans="3:4" ht="15" customHeight="1" thickBot="1">
      <c r="C20" s="43"/>
      <c r="D20" s="45"/>
    </row>
    <row r="21" spans="3:4" ht="15" customHeight="1">
      <c r="C21" s="42" t="s">
        <v>1803</v>
      </c>
      <c r="D21" s="44" t="s">
        <v>1804</v>
      </c>
    </row>
    <row r="22" spans="3:4" ht="15" customHeight="1" thickBot="1">
      <c r="C22" s="43"/>
      <c r="D22" s="45"/>
    </row>
    <row r="1458" spans="10:10" ht="15" customHeight="1">
      <c r="J1458" s="3"/>
    </row>
    <row r="2171" spans="11:11" ht="15" customHeight="1">
      <c r="K2171" s="2"/>
    </row>
    <row r="2187" spans="11:11" ht="15" customHeight="1">
      <c r="K2187" s="2"/>
    </row>
    <row r="2194" spans="11:11" ht="15" customHeight="1">
      <c r="K2194" s="2"/>
    </row>
    <row r="2216" spans="11:11" ht="15" customHeight="1">
      <c r="K2216" s="2"/>
    </row>
    <row r="2221" spans="11:11" ht="15" customHeight="1">
      <c r="K2221" s="2"/>
    </row>
    <row r="2250" spans="11:11" ht="15" customHeight="1">
      <c r="K2250" s="2"/>
    </row>
    <row r="2259" spans="11:11" ht="15" customHeight="1">
      <c r="K2259" s="2"/>
    </row>
    <row r="2266" spans="11:11" ht="15" customHeight="1">
      <c r="K2266" s="2"/>
    </row>
    <row r="2331" spans="11:11" ht="15" customHeight="1">
      <c r="K2331" s="2"/>
    </row>
    <row r="2336" spans="11:11" ht="15" customHeight="1">
      <c r="K2336" s="2"/>
    </row>
    <row r="2342" spans="11:11" ht="15" customHeight="1">
      <c r="K2342" s="2"/>
    </row>
    <row r="2360" spans="11:11" ht="15" customHeight="1">
      <c r="K2360" s="2"/>
    </row>
    <row r="2387" spans="11:11" ht="15" customHeight="1">
      <c r="K2387" s="2"/>
    </row>
    <row r="2403" spans="11:11" ht="15" customHeight="1">
      <c r="K2403" s="2"/>
    </row>
    <row r="2414" spans="11:11" ht="15" customHeight="1">
      <c r="K2414" s="2"/>
    </row>
    <row r="2432" spans="11:11" ht="15" customHeight="1">
      <c r="K2432" s="2"/>
    </row>
    <row r="2437" spans="11:11" ht="15" customHeight="1">
      <c r="K2437" s="2"/>
    </row>
    <row r="2459" spans="11:11" ht="15" customHeight="1">
      <c r="K2459" s="2"/>
    </row>
    <row r="2509" spans="11:11" ht="15" customHeight="1">
      <c r="K2509" s="2"/>
    </row>
    <row r="2531" spans="11:11" ht="15" customHeight="1">
      <c r="K2531" s="2"/>
    </row>
    <row r="2576" spans="11:11" ht="15" customHeight="1">
      <c r="K2576" s="2"/>
    </row>
    <row r="2581" spans="11:11" ht="15" customHeight="1">
      <c r="K2581" s="2"/>
    </row>
    <row r="2603" spans="11:11" ht="15" customHeight="1">
      <c r="K2603" s="2"/>
    </row>
    <row r="2648" spans="11:11" ht="15" customHeight="1">
      <c r="K2648" s="2"/>
    </row>
    <row r="2653" spans="11:11" ht="15" customHeight="1">
      <c r="K2653" s="2"/>
    </row>
    <row r="2672" spans="11:11" ht="15" customHeight="1">
      <c r="K2672" s="2"/>
    </row>
    <row r="2675" spans="11:11" ht="15" customHeight="1">
      <c r="K2675" s="2"/>
    </row>
    <row r="2725" spans="11:11" ht="15" customHeight="1">
      <c r="K2725" s="2"/>
    </row>
    <row r="2744" spans="11:11" ht="15" customHeight="1">
      <c r="K2744" s="2"/>
    </row>
    <row r="2747" spans="11:11" ht="15" customHeight="1">
      <c r="K2747" s="2"/>
    </row>
    <row r="2823" spans="11:11" ht="15" customHeight="1">
      <c r="K2823" s="2"/>
    </row>
    <row r="2840" spans="11:11" ht="15" customHeight="1">
      <c r="K2840" s="2"/>
    </row>
    <row r="2864" spans="11:11" ht="15" customHeight="1">
      <c r="K2864" s="2"/>
    </row>
    <row r="2873" spans="11:11" ht="15" customHeight="1">
      <c r="K2873" s="2"/>
    </row>
    <row r="2888" spans="11:11" ht="15" customHeight="1">
      <c r="K2888" s="2"/>
    </row>
    <row r="2945" spans="11:11" ht="15" customHeight="1">
      <c r="K2945" s="2"/>
    </row>
    <row r="2960" spans="11:11" ht="15" customHeight="1">
      <c r="K2960" s="2"/>
    </row>
    <row r="2970" spans="11:11" ht="15" customHeight="1">
      <c r="K2970" s="2"/>
    </row>
    <row r="3017" spans="11:11" ht="15" customHeight="1">
      <c r="K3017" s="2"/>
    </row>
    <row r="3035" spans="11:11" ht="15" customHeight="1">
      <c r="K3035" s="2"/>
    </row>
    <row r="3056" spans="11:11" ht="15" customHeight="1">
      <c r="K3056" s="2"/>
    </row>
    <row r="3085" spans="11:11" ht="15" customHeight="1">
      <c r="K3085" s="2"/>
    </row>
    <row r="3096" spans="11:11" ht="15" customHeight="1">
      <c r="K3096" s="2"/>
    </row>
    <row r="3152" spans="11:11" ht="15" customHeight="1">
      <c r="K3152" s="2"/>
    </row>
    <row r="3161" spans="11:11" ht="15" customHeight="1">
      <c r="K3161" s="2"/>
    </row>
    <row r="3224" spans="11:11" ht="15" customHeight="1">
      <c r="K3224" s="2"/>
    </row>
    <row r="3233" spans="11:11" ht="15" customHeight="1">
      <c r="K3233" s="2"/>
    </row>
    <row r="3255" spans="11:11" ht="15" customHeight="1">
      <c r="K3255" s="2"/>
    </row>
    <row r="3330" spans="11:11" ht="15" customHeight="1">
      <c r="K3330" s="2"/>
    </row>
    <row r="3445" spans="11:11" ht="15" customHeight="1">
      <c r="K3445" s="2"/>
    </row>
    <row r="3449" spans="11:11" ht="15" customHeight="1">
      <c r="K3449" s="2"/>
    </row>
    <row r="3467" spans="11:11" ht="15" customHeight="1">
      <c r="K3467" s="2"/>
    </row>
    <row r="3474" spans="11:11" ht="15" customHeight="1">
      <c r="K3474" s="2"/>
    </row>
    <row r="3488" spans="11:11" ht="15" customHeight="1">
      <c r="K3488" s="2"/>
    </row>
    <row r="3494" spans="11:11" ht="15" customHeight="1">
      <c r="K3494" s="2"/>
    </row>
    <row r="3512" spans="11:11" ht="15" customHeight="1">
      <c r="K3512" s="2"/>
    </row>
    <row r="3517" spans="11:11" ht="15" customHeight="1">
      <c r="K3517" s="2"/>
    </row>
    <row r="3528" spans="11:11" ht="15" customHeight="1">
      <c r="K3528" s="2"/>
    </row>
    <row r="3546" spans="11:11" ht="15" customHeight="1">
      <c r="K3546" s="2"/>
    </row>
    <row r="3618" spans="10:11" ht="15" customHeight="1">
      <c r="J3618" s="3"/>
      <c r="K3618" s="2"/>
    </row>
    <row r="3683" spans="11:11" ht="15" customHeight="1">
      <c r="K3683" s="2"/>
    </row>
    <row r="3690" spans="11:11" ht="15" customHeight="1">
      <c r="K3690" s="2"/>
    </row>
    <row r="3704" spans="11:11" ht="15" customHeight="1">
      <c r="K3704" s="2"/>
    </row>
    <row r="3728" spans="11:11" ht="15" customHeight="1">
      <c r="K3728" s="2"/>
    </row>
    <row r="3730" spans="11:11" ht="15" customHeight="1">
      <c r="K3730" s="2"/>
    </row>
    <row r="3733" spans="11:11" ht="15" customHeight="1">
      <c r="K3733" s="2"/>
    </row>
    <row r="3744" spans="11:11" ht="15" customHeight="1">
      <c r="K3744" s="2"/>
    </row>
    <row r="3755" spans="11:11" ht="15" customHeight="1">
      <c r="K3755" s="2"/>
    </row>
    <row r="3762" spans="11:11" ht="15" customHeight="1">
      <c r="K3762" s="2"/>
    </row>
    <row r="3782" spans="11:11" ht="15" customHeight="1">
      <c r="K3782" s="2"/>
    </row>
    <row r="3800" spans="11:11" ht="15" customHeight="1">
      <c r="K3800" s="2"/>
    </row>
    <row r="3805" spans="11:11" ht="15" customHeight="1">
      <c r="K3805" s="2"/>
    </row>
    <row r="3809" spans="11:11" ht="15" customHeight="1">
      <c r="K3809" s="2"/>
    </row>
    <row r="3816" spans="11:11" ht="15" customHeight="1">
      <c r="K3816" s="2"/>
    </row>
    <row r="3827" spans="11:11" ht="15" customHeight="1">
      <c r="K3827" s="2"/>
    </row>
    <row r="3834" spans="11:11" ht="15" customHeight="1">
      <c r="K3834" s="2"/>
    </row>
    <row r="3848" spans="11:11" ht="15" customHeight="1">
      <c r="K3848" s="2"/>
    </row>
    <row r="3854" spans="11:11" ht="15" customHeight="1">
      <c r="K3854" s="2"/>
    </row>
    <row r="3872" spans="11:11" ht="15" customHeight="1">
      <c r="K3872" s="2"/>
    </row>
    <row r="3877" spans="11:11" ht="15" customHeight="1">
      <c r="K3877" s="2"/>
    </row>
    <row r="3881" spans="11:11" ht="15" customHeight="1">
      <c r="K3881" s="2"/>
    </row>
    <row r="3888" spans="11:11" ht="15" customHeight="1">
      <c r="K3888" s="2"/>
    </row>
    <row r="3906" spans="11:11" ht="15" customHeight="1">
      <c r="K3906" s="2"/>
    </row>
    <row r="3944" spans="11:11" ht="15" customHeight="1">
      <c r="K3944" s="2"/>
    </row>
    <row r="3953" spans="11:11" ht="15" customHeight="1">
      <c r="K3953" s="2"/>
    </row>
    <row r="3960" spans="11:11" ht="15" customHeight="1">
      <c r="K3960" s="2"/>
    </row>
    <row r="3971" spans="11:11" ht="15" customHeight="1">
      <c r="K3971" s="2"/>
    </row>
    <row r="4016" spans="11:11" ht="15" customHeight="1">
      <c r="K4016" s="2"/>
    </row>
    <row r="4018" spans="11:11" ht="15" customHeight="1">
      <c r="K4018" s="2"/>
    </row>
    <row r="4021" spans="11:11" ht="15" customHeight="1">
      <c r="K4021" s="2"/>
    </row>
    <row r="4025" spans="11:11" ht="15" customHeight="1">
      <c r="K4025" s="2"/>
    </row>
    <row r="4032" spans="11:11" ht="15" customHeight="1">
      <c r="K4032" s="2"/>
    </row>
    <row r="4050" spans="11:11" ht="15" customHeight="1">
      <c r="K4050" s="2"/>
    </row>
    <row r="4093" spans="11:11" ht="15" customHeight="1">
      <c r="K4093" s="2"/>
    </row>
    <row r="4119" spans="11:11" ht="15" customHeight="1">
      <c r="K4119" s="2"/>
    </row>
    <row r="4122" spans="11:11" ht="15" customHeight="1">
      <c r="K4122" s="2"/>
    </row>
    <row r="4169" spans="11:11" ht="15" customHeight="1">
      <c r="K4169" s="2"/>
    </row>
    <row r="4194" spans="11:11" ht="15" customHeight="1">
      <c r="K4194" s="2"/>
    </row>
    <row r="4232" spans="11:11" ht="15" customHeight="1">
      <c r="K4232" s="2"/>
    </row>
    <row r="4237" spans="11:11" ht="15" customHeight="1">
      <c r="K4237" s="2"/>
    </row>
    <row r="4259" spans="11:11" ht="15" customHeight="1">
      <c r="K4259" s="2"/>
    </row>
    <row r="4304" spans="11:11" ht="15" customHeight="1">
      <c r="K4304" s="2"/>
    </row>
    <row r="4309" spans="11:11" ht="15" customHeight="1">
      <c r="K4309" s="2"/>
    </row>
    <row r="4323" spans="3:11" ht="15" customHeight="1">
      <c r="C4323" s="1"/>
      <c r="D4323" s="8"/>
      <c r="E4323" s="8"/>
      <c r="F4323" s="8"/>
      <c r="G4323" s="8"/>
      <c r="H4323" s="8"/>
      <c r="I4323" s="8"/>
      <c r="J4323" s="8"/>
      <c r="K4323" s="8"/>
    </row>
    <row r="4324" spans="3:11" ht="15" customHeight="1">
      <c r="C4324" s="1"/>
      <c r="D4324" s="8"/>
      <c r="E4324" s="8"/>
      <c r="F4324" s="8"/>
      <c r="G4324" s="8"/>
      <c r="H4324" s="8"/>
      <c r="I4324" s="8"/>
      <c r="J4324" s="8"/>
      <c r="K4324" s="8"/>
    </row>
    <row r="4325" spans="3:11" ht="15" customHeight="1">
      <c r="C4325" s="1"/>
      <c r="D4325" s="8"/>
      <c r="E4325" s="8"/>
      <c r="F4325" s="8"/>
      <c r="G4325" s="8"/>
      <c r="H4325" s="8"/>
      <c r="I4325" s="8"/>
      <c r="J4325" s="8"/>
      <c r="K4325" s="8"/>
    </row>
    <row r="4326" spans="3:11" ht="15" customHeight="1">
      <c r="C4326" s="1"/>
      <c r="D4326" s="8"/>
      <c r="E4326" s="8"/>
      <c r="F4326" s="8"/>
      <c r="G4326" s="8"/>
      <c r="H4326" s="8"/>
      <c r="I4326" s="8"/>
      <c r="J4326" s="8"/>
      <c r="K4326" s="8"/>
    </row>
    <row r="4327" spans="3:11" ht="15" customHeight="1">
      <c r="C4327" s="1"/>
      <c r="D4327" s="8"/>
      <c r="E4327" s="8"/>
      <c r="F4327" s="8"/>
      <c r="G4327" s="8"/>
      <c r="H4327" s="8"/>
      <c r="I4327" s="8"/>
      <c r="J4327" s="8"/>
      <c r="K4327" s="8"/>
    </row>
    <row r="4328" spans="3:11" ht="15" customHeight="1">
      <c r="C4328" s="1"/>
      <c r="D4328" s="8"/>
      <c r="E4328" s="8"/>
      <c r="F4328" s="8"/>
      <c r="G4328" s="8"/>
      <c r="H4328" s="8"/>
      <c r="I4328" s="8"/>
      <c r="J4328" s="8"/>
      <c r="K4328" s="8"/>
    </row>
    <row r="4329" spans="3:11" ht="15" customHeight="1">
      <c r="C4329" s="1"/>
      <c r="D4329" s="8"/>
      <c r="E4329" s="8"/>
      <c r="F4329" s="8"/>
      <c r="G4329" s="8"/>
      <c r="H4329" s="8"/>
      <c r="I4329" s="8"/>
      <c r="J4329" s="8"/>
      <c r="K4329" s="8"/>
    </row>
    <row r="4330" spans="3:11" ht="15" customHeight="1">
      <c r="C4330" s="1"/>
      <c r="D4330" s="8"/>
      <c r="E4330" s="8"/>
      <c r="F4330" s="8"/>
      <c r="G4330" s="8"/>
      <c r="H4330" s="8"/>
      <c r="I4330" s="8"/>
      <c r="J4330" s="8"/>
      <c r="K4330" s="8"/>
    </row>
    <row r="4331" spans="3:11" ht="15" customHeight="1">
      <c r="C4331" s="1"/>
      <c r="D4331" s="8"/>
      <c r="E4331" s="8"/>
      <c r="F4331" s="8"/>
      <c r="G4331" s="8"/>
      <c r="H4331" s="8"/>
      <c r="I4331" s="8"/>
      <c r="J4331" s="8"/>
      <c r="K4331" s="2"/>
    </row>
    <row r="4332" spans="3:11" ht="15" customHeight="1">
      <c r="C4332" s="1"/>
      <c r="D4332" s="8"/>
      <c r="E4332" s="8"/>
      <c r="F4332" s="8"/>
      <c r="G4332" s="8"/>
      <c r="H4332" s="8"/>
      <c r="I4332" s="8"/>
      <c r="J4332" s="8"/>
      <c r="K4332" s="8"/>
    </row>
    <row r="4333" spans="3:11" ht="15" customHeight="1">
      <c r="C4333" s="1"/>
      <c r="D4333" s="8"/>
      <c r="E4333" s="8"/>
      <c r="F4333" s="8"/>
      <c r="G4333" s="8"/>
      <c r="H4333" s="8"/>
      <c r="I4333" s="8"/>
      <c r="J4333" s="8"/>
      <c r="K4333" s="8"/>
    </row>
    <row r="4334" spans="3:11" ht="15" customHeight="1">
      <c r="C4334" s="1"/>
      <c r="D4334" s="8"/>
      <c r="E4334" s="8"/>
      <c r="F4334" s="8"/>
      <c r="G4334" s="8"/>
      <c r="H4334" s="8"/>
      <c r="I4334" s="8"/>
      <c r="J4334" s="8"/>
      <c r="K4334" s="8"/>
    </row>
    <row r="4335" spans="3:11" ht="15" customHeight="1">
      <c r="C4335" s="1"/>
      <c r="D4335" s="8"/>
      <c r="E4335" s="8"/>
      <c r="F4335" s="8"/>
      <c r="G4335" s="8"/>
      <c r="H4335" s="8"/>
      <c r="I4335" s="8"/>
      <c r="J4335" s="8"/>
      <c r="K4335" s="8"/>
    </row>
    <row r="4336" spans="3:11" ht="15" customHeight="1">
      <c r="C4336" s="1"/>
      <c r="D4336" s="8"/>
      <c r="E4336" s="8"/>
      <c r="F4336" s="8"/>
      <c r="G4336" s="8"/>
      <c r="H4336" s="8"/>
      <c r="I4336" s="8"/>
      <c r="J4336" s="8"/>
      <c r="K4336" s="8"/>
    </row>
    <row r="4337" spans="3:3" ht="15" customHeight="1">
      <c r="C4337" s="1"/>
    </row>
    <row r="4338" spans="3:3" ht="15" customHeight="1">
      <c r="C4338" s="1"/>
    </row>
    <row r="4339" spans="3:3" ht="15" customHeight="1">
      <c r="C4339" s="1"/>
    </row>
    <row r="4340" spans="3:3" ht="15" customHeight="1">
      <c r="C4340" s="1"/>
    </row>
    <row r="4341" spans="3:3" ht="15" customHeight="1">
      <c r="C4341" s="1"/>
    </row>
    <row r="4342" spans="3:3" ht="15" customHeight="1">
      <c r="C4342" s="1"/>
    </row>
    <row r="4343" spans="3:3" ht="15" customHeight="1">
      <c r="C4343" s="1"/>
    </row>
    <row r="4344" spans="3:3" ht="15" customHeight="1">
      <c r="C4344" s="1"/>
    </row>
    <row r="4345" spans="3:3" ht="15" customHeight="1">
      <c r="C4345" s="1"/>
    </row>
    <row r="4346" spans="3:3" ht="15" customHeight="1">
      <c r="C4346" s="1"/>
    </row>
    <row r="4347" spans="3:3" ht="15" customHeight="1">
      <c r="C4347" s="1"/>
    </row>
    <row r="4348" spans="3:3" ht="15" customHeight="1">
      <c r="C4348" s="1"/>
    </row>
    <row r="4349" spans="3:3" ht="15" customHeight="1">
      <c r="C4349" s="1"/>
    </row>
    <row r="4350" spans="3:3" ht="15" customHeight="1">
      <c r="C4350" s="1"/>
    </row>
    <row r="4351" spans="3:3" ht="15" customHeight="1">
      <c r="C4351" s="1"/>
    </row>
    <row r="4352" spans="3:3" ht="15" customHeight="1">
      <c r="C4352" s="1"/>
    </row>
    <row r="4353" spans="3:3" ht="15" customHeight="1">
      <c r="C4353" s="1"/>
    </row>
    <row r="4354" spans="3:3" ht="15" customHeight="1">
      <c r="C4354" s="1"/>
    </row>
    <row r="4355" spans="3:3" ht="15" customHeight="1">
      <c r="C4355" s="1"/>
    </row>
    <row r="4356" spans="3:3" ht="15" customHeight="1">
      <c r="C4356" s="1"/>
    </row>
    <row r="4357" spans="3:3" ht="15" customHeight="1">
      <c r="C4357" s="1"/>
    </row>
    <row r="4358" spans="3:3" ht="15" customHeight="1">
      <c r="C4358" s="1"/>
    </row>
    <row r="4359" spans="3:3" ht="15" customHeight="1">
      <c r="C4359" s="1"/>
    </row>
    <row r="4360" spans="3:3" ht="15" customHeight="1">
      <c r="C4360" s="1"/>
    </row>
    <row r="4361" spans="3:3" ht="15" customHeight="1">
      <c r="C4361" s="1"/>
    </row>
    <row r="4362" spans="3:3" ht="15" customHeight="1">
      <c r="C4362" s="1"/>
    </row>
    <row r="4363" spans="3:3" ht="15" customHeight="1">
      <c r="C4363" s="1"/>
    </row>
    <row r="4364" spans="3:3" ht="15" customHeight="1">
      <c r="C4364" s="1"/>
    </row>
    <row r="4365" spans="3:3" ht="15" customHeight="1">
      <c r="C4365" s="1"/>
    </row>
    <row r="4366" spans="3:3" ht="15" customHeight="1">
      <c r="C4366" s="1"/>
    </row>
    <row r="4367" spans="3:3" ht="15" customHeight="1">
      <c r="C4367" s="1"/>
    </row>
    <row r="4368" spans="3:3" ht="15" customHeight="1">
      <c r="C4368" s="1"/>
    </row>
    <row r="4369" spans="3:11" ht="15" customHeight="1">
      <c r="C4369" s="1"/>
      <c r="D4369" s="8"/>
      <c r="E4369" s="8"/>
      <c r="F4369" s="8"/>
      <c r="G4369" s="8"/>
      <c r="H4369" s="8"/>
      <c r="I4369" s="8"/>
      <c r="J4369" s="8"/>
      <c r="K4369" s="8"/>
    </row>
    <row r="4370" spans="3:11" ht="15" customHeight="1">
      <c r="C4370" s="1"/>
      <c r="D4370" s="8"/>
      <c r="E4370" s="8"/>
      <c r="F4370" s="8"/>
      <c r="G4370" s="8"/>
      <c r="H4370" s="8"/>
      <c r="I4370" s="8"/>
      <c r="J4370" s="8"/>
      <c r="K4370" s="8"/>
    </row>
    <row r="4371" spans="3:11" ht="15" customHeight="1">
      <c r="C4371" s="1"/>
      <c r="D4371" s="8"/>
      <c r="E4371" s="8"/>
      <c r="F4371" s="8"/>
      <c r="G4371" s="8"/>
      <c r="H4371" s="8"/>
      <c r="I4371" s="8"/>
      <c r="J4371" s="8"/>
      <c r="K4371" s="8"/>
    </row>
    <row r="4372" spans="3:11" ht="15" customHeight="1">
      <c r="C4372" s="1"/>
      <c r="D4372" s="8"/>
      <c r="E4372" s="8"/>
      <c r="F4372" s="8"/>
      <c r="G4372" s="8"/>
      <c r="H4372" s="8"/>
      <c r="I4372" s="8"/>
      <c r="J4372" s="8"/>
      <c r="K4372" s="8"/>
    </row>
    <row r="4373" spans="3:11" ht="15" customHeight="1">
      <c r="C4373" s="1"/>
      <c r="D4373" s="8"/>
      <c r="E4373" s="8"/>
      <c r="F4373" s="8"/>
      <c r="G4373" s="8"/>
      <c r="H4373" s="8"/>
      <c r="I4373" s="8"/>
      <c r="J4373" s="8"/>
      <c r="K4373" s="8"/>
    </row>
    <row r="4374" spans="3:11" ht="15" customHeight="1">
      <c r="C4374" s="1"/>
      <c r="D4374" s="8"/>
      <c r="E4374" s="8"/>
      <c r="F4374" s="8"/>
      <c r="G4374" s="8"/>
      <c r="H4374" s="8"/>
      <c r="I4374" s="8"/>
      <c r="J4374" s="8"/>
      <c r="K4374" s="8"/>
    </row>
    <row r="4375" spans="3:11" ht="15" customHeight="1">
      <c r="C4375" s="1"/>
      <c r="D4375" s="8"/>
      <c r="E4375" s="8"/>
      <c r="F4375" s="8"/>
      <c r="G4375" s="8"/>
      <c r="H4375" s="8"/>
      <c r="I4375" s="8"/>
      <c r="J4375" s="8"/>
      <c r="K4375" s="8"/>
    </row>
    <row r="4376" spans="3:11" ht="15" customHeight="1">
      <c r="C4376" s="1"/>
      <c r="D4376" s="8"/>
      <c r="E4376" s="8"/>
      <c r="F4376" s="8"/>
      <c r="G4376" s="8"/>
      <c r="H4376" s="8"/>
      <c r="I4376" s="8"/>
      <c r="J4376" s="8"/>
      <c r="K4376" s="2"/>
    </row>
    <row r="4377" spans="3:11" ht="15" customHeight="1">
      <c r="C4377" s="1"/>
      <c r="D4377" s="8"/>
      <c r="E4377" s="8"/>
      <c r="F4377" s="8"/>
      <c r="G4377" s="8"/>
      <c r="H4377" s="8"/>
      <c r="I4377" s="8"/>
      <c r="J4377" s="8"/>
      <c r="K4377" s="8"/>
    </row>
    <row r="4378" spans="3:11" ht="15" customHeight="1">
      <c r="C4378" s="1"/>
      <c r="D4378" s="8"/>
      <c r="E4378" s="8"/>
      <c r="F4378" s="8"/>
      <c r="G4378" s="8"/>
      <c r="H4378" s="8"/>
      <c r="I4378" s="8"/>
      <c r="J4378" s="8"/>
      <c r="K4378" s="8"/>
    </row>
    <row r="4379" spans="3:11" ht="15" customHeight="1">
      <c r="C4379" s="1"/>
      <c r="D4379" s="8"/>
      <c r="E4379" s="8"/>
      <c r="F4379" s="8"/>
      <c r="G4379" s="8"/>
      <c r="H4379" s="8"/>
      <c r="I4379" s="8"/>
      <c r="J4379" s="8"/>
      <c r="K4379" s="8"/>
    </row>
    <row r="4380" spans="3:11" ht="15" customHeight="1">
      <c r="C4380" s="1"/>
      <c r="D4380" s="8"/>
      <c r="E4380" s="8"/>
      <c r="F4380" s="8"/>
      <c r="G4380" s="8"/>
      <c r="H4380" s="8"/>
      <c r="I4380" s="8"/>
      <c r="J4380" s="8"/>
      <c r="K4380" s="8"/>
    </row>
    <row r="4381" spans="3:11" ht="15" customHeight="1">
      <c r="C4381" s="1"/>
      <c r="D4381" s="8"/>
      <c r="E4381" s="8"/>
      <c r="F4381" s="8"/>
      <c r="G4381" s="8"/>
      <c r="H4381" s="8"/>
      <c r="I4381" s="8"/>
      <c r="J4381" s="8"/>
      <c r="K4381" s="2"/>
    </row>
    <row r="4382" spans="3:11" ht="15" customHeight="1">
      <c r="C4382" s="1"/>
      <c r="D4382" s="8"/>
      <c r="E4382" s="8"/>
      <c r="F4382" s="8"/>
      <c r="G4382" s="8"/>
      <c r="H4382" s="8"/>
      <c r="I4382" s="8"/>
      <c r="J4382" s="8"/>
      <c r="K4382" s="8"/>
    </row>
    <row r="4383" spans="3:11" ht="15" customHeight="1">
      <c r="C4383" s="1"/>
      <c r="D4383" s="8"/>
      <c r="E4383" s="8"/>
      <c r="F4383" s="8"/>
      <c r="G4383" s="8"/>
      <c r="H4383" s="8"/>
      <c r="I4383" s="8"/>
      <c r="J4383" s="8"/>
      <c r="K4383" s="8"/>
    </row>
    <row r="4384" spans="3:11" ht="15" customHeight="1">
      <c r="C4384" s="1"/>
      <c r="D4384" s="8"/>
      <c r="E4384" s="8"/>
      <c r="F4384" s="8"/>
      <c r="G4384" s="8"/>
      <c r="H4384" s="8"/>
      <c r="I4384" s="8"/>
      <c r="J4384" s="8"/>
      <c r="K4384" s="8"/>
    </row>
    <row r="4385" spans="3:4" ht="15" customHeight="1">
      <c r="C4385" s="1"/>
      <c r="D4385" s="8"/>
    </row>
    <row r="4386" spans="3:4" ht="15" customHeight="1">
      <c r="C4386" s="1"/>
      <c r="D4386" s="8"/>
    </row>
    <row r="4387" spans="3:4" ht="15" customHeight="1">
      <c r="C4387" s="1"/>
      <c r="D4387" s="8"/>
    </row>
    <row r="4388" spans="3:4" ht="15" customHeight="1">
      <c r="C4388" s="1"/>
      <c r="D4388" s="8"/>
    </row>
    <row r="4389" spans="3:4" ht="15" customHeight="1">
      <c r="C4389" s="1"/>
      <c r="D4389" s="8"/>
    </row>
    <row r="4390" spans="3:4" ht="15" customHeight="1">
      <c r="C4390" s="1"/>
      <c r="D4390" s="8"/>
    </row>
    <row r="4391" spans="3:4" ht="15" customHeight="1">
      <c r="C4391" s="1"/>
      <c r="D4391" s="8"/>
    </row>
    <row r="4392" spans="3:4" ht="15" customHeight="1">
      <c r="C4392" s="1"/>
      <c r="D4392" s="8"/>
    </row>
    <row r="4393" spans="3:4" ht="15" customHeight="1">
      <c r="C4393" s="1"/>
      <c r="D4393" s="8"/>
    </row>
    <row r="4394" spans="3:4" ht="15" customHeight="1">
      <c r="C4394" s="1"/>
      <c r="D4394" s="8"/>
    </row>
    <row r="4400" spans="3:4" ht="15" customHeight="1">
      <c r="C4400" s="8"/>
      <c r="D4400" s="10"/>
    </row>
    <row r="4401" spans="4:4" ht="15" customHeight="1">
      <c r="D4401" s="10"/>
    </row>
  </sheetData>
  <mergeCells count="20">
    <mergeCell ref="C3:C4"/>
    <mergeCell ref="D3:D4"/>
    <mergeCell ref="C5:C6"/>
    <mergeCell ref="D5:D6"/>
    <mergeCell ref="C7:C8"/>
    <mergeCell ref="D7:D8"/>
    <mergeCell ref="C9:C10"/>
    <mergeCell ref="D9:D10"/>
    <mergeCell ref="C11:C12"/>
    <mergeCell ref="D11:D12"/>
    <mergeCell ref="C13:C14"/>
    <mergeCell ref="D13:D14"/>
    <mergeCell ref="C21:C22"/>
    <mergeCell ref="D21:D22"/>
    <mergeCell ref="C15:C16"/>
    <mergeCell ref="D15:D16"/>
    <mergeCell ref="C17:C18"/>
    <mergeCell ref="D17:D18"/>
    <mergeCell ref="C19:C20"/>
    <mergeCell ref="D19:D2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51E89-5A11-4FAD-A496-39D4D310A521}">
  <dimension ref="A1:M16"/>
  <sheetViews>
    <sheetView workbookViewId="0">
      <selection activeCell="G9" sqref="G9"/>
    </sheetView>
  </sheetViews>
  <sheetFormatPr defaultRowHeight="14.4"/>
  <cols>
    <col min="4" max="4" width="15.68359375" customWidth="1"/>
    <col min="6" max="6" width="19.26171875" customWidth="1"/>
  </cols>
  <sheetData>
    <row r="1" spans="1:13">
      <c r="A1" s="7" t="s">
        <v>1805</v>
      </c>
      <c r="B1" s="8"/>
      <c r="C1" s="7" t="s">
        <v>1806</v>
      </c>
      <c r="D1" s="8"/>
      <c r="E1" s="7" t="s">
        <v>1807</v>
      </c>
      <c r="F1" s="8"/>
      <c r="G1" s="7" t="s">
        <v>1808</v>
      </c>
      <c r="H1" s="7"/>
      <c r="I1" s="8"/>
      <c r="J1" s="7" t="s">
        <v>1809</v>
      </c>
      <c r="K1" s="7" t="s">
        <v>1810</v>
      </c>
      <c r="L1" s="7" t="s">
        <v>1811</v>
      </c>
      <c r="M1" s="8"/>
    </row>
    <row r="2" spans="1:13">
      <c r="A2" s="8" t="s">
        <v>1812</v>
      </c>
      <c r="B2" s="8"/>
      <c r="C2" s="8"/>
      <c r="D2" s="8"/>
      <c r="E2" s="8" t="s">
        <v>1813</v>
      </c>
      <c r="F2" s="8"/>
      <c r="G2" s="8" t="s">
        <v>1814</v>
      </c>
      <c r="H2" s="8"/>
      <c r="I2" s="8"/>
      <c r="J2" s="4" t="s">
        <v>1815</v>
      </c>
      <c r="K2" s="8" t="s">
        <v>1816</v>
      </c>
      <c r="L2" s="8" t="s">
        <v>1817</v>
      </c>
      <c r="M2" s="8"/>
    </row>
    <row r="3" spans="1:13">
      <c r="A3" s="8" t="s">
        <v>1818</v>
      </c>
      <c r="B3" s="8" t="s">
        <v>1819</v>
      </c>
      <c r="C3" s="8" t="s">
        <v>1820</v>
      </c>
      <c r="D3" s="8"/>
      <c r="E3" s="8"/>
      <c r="F3" s="8"/>
      <c r="G3" s="12" t="s">
        <v>1821</v>
      </c>
      <c r="H3" s="8"/>
      <c r="I3" s="8"/>
      <c r="J3" s="8"/>
      <c r="K3" s="8"/>
      <c r="L3" s="8" t="s">
        <v>1822</v>
      </c>
      <c r="M3" s="8"/>
    </row>
    <row r="4" spans="1:13">
      <c r="A4" s="8" t="s">
        <v>1818</v>
      </c>
      <c r="B4" s="8" t="s">
        <v>1823</v>
      </c>
      <c r="C4" s="8" t="s">
        <v>1824</v>
      </c>
      <c r="D4" s="1"/>
      <c r="E4" s="8"/>
      <c r="F4" s="8"/>
      <c r="G4" s="13" t="s">
        <v>1825</v>
      </c>
      <c r="H4" s="8"/>
      <c r="I4" s="8"/>
      <c r="J4" s="4" t="s">
        <v>1826</v>
      </c>
      <c r="K4" s="8"/>
      <c r="L4" s="8" t="s">
        <v>1827</v>
      </c>
      <c r="M4" s="8" t="s">
        <v>1828</v>
      </c>
    </row>
    <row r="5" spans="1:13">
      <c r="A5" s="8" t="s">
        <v>1818</v>
      </c>
      <c r="B5" s="8" t="s">
        <v>1829</v>
      </c>
      <c r="C5" s="8" t="s">
        <v>1830</v>
      </c>
      <c r="D5" s="1"/>
      <c r="E5" s="8"/>
      <c r="F5" s="8"/>
      <c r="G5" s="8"/>
      <c r="H5" s="8"/>
      <c r="I5" s="8"/>
      <c r="J5" s="4" t="s">
        <v>1831</v>
      </c>
      <c r="K5" s="8" t="s">
        <v>1832</v>
      </c>
      <c r="L5" s="8" t="s">
        <v>1833</v>
      </c>
      <c r="M5" s="8"/>
    </row>
    <row r="6" spans="1:13">
      <c r="A6" s="8"/>
      <c r="B6" s="8"/>
      <c r="C6" s="8"/>
      <c r="D6" s="8"/>
      <c r="E6" s="8"/>
      <c r="F6" s="8"/>
      <c r="G6" s="9" t="s">
        <v>1834</v>
      </c>
      <c r="H6" s="8"/>
      <c r="I6" s="8"/>
      <c r="J6" s="8"/>
      <c r="K6" s="8"/>
      <c r="L6" s="6" t="s">
        <v>1835</v>
      </c>
      <c r="M6" s="8"/>
    </row>
    <row r="7" spans="1:13">
      <c r="A7" s="8"/>
      <c r="B7" s="8"/>
      <c r="C7" s="8"/>
      <c r="D7" s="8"/>
      <c r="E7" s="8"/>
      <c r="F7" s="8"/>
      <c r="G7" s="8"/>
      <c r="H7" s="8"/>
      <c r="I7" s="8"/>
      <c r="J7" s="4" t="s">
        <v>1836</v>
      </c>
      <c r="K7" s="8"/>
      <c r="L7" s="8" t="s">
        <v>1837</v>
      </c>
      <c r="M7" s="8"/>
    </row>
    <row r="8" spans="1:13">
      <c r="A8" s="8"/>
      <c r="B8" s="8"/>
      <c r="C8" s="8"/>
      <c r="D8" s="8"/>
      <c r="E8" s="8"/>
      <c r="F8" s="8"/>
      <c r="G8" s="8"/>
      <c r="H8" s="8"/>
      <c r="I8" s="8"/>
      <c r="J8" s="4" t="s">
        <v>1838</v>
      </c>
      <c r="K8" s="8"/>
      <c r="L8" s="8" t="s">
        <v>1839</v>
      </c>
      <c r="M8" s="8"/>
    </row>
    <row r="9" spans="1:13">
      <c r="A9" s="8"/>
      <c r="B9" s="8"/>
      <c r="C9" s="8"/>
      <c r="D9" s="8"/>
      <c r="E9" s="8"/>
      <c r="F9" s="8"/>
      <c r="G9" s="8"/>
      <c r="H9" s="8"/>
      <c r="I9" s="8"/>
      <c r="J9" s="4" t="s">
        <v>1840</v>
      </c>
      <c r="K9" s="8"/>
      <c r="L9" s="6" t="s">
        <v>1841</v>
      </c>
      <c r="M9" s="8"/>
    </row>
    <row r="10" spans="1:13">
      <c r="A10" s="8"/>
      <c r="B10" s="8"/>
      <c r="C10" s="8"/>
      <c r="D10" s="8"/>
      <c r="E10" s="8"/>
      <c r="F10" s="8"/>
      <c r="G10" s="8"/>
      <c r="H10" s="8"/>
      <c r="I10" s="8"/>
      <c r="J10" s="4" t="s">
        <v>1842</v>
      </c>
      <c r="K10" s="8"/>
      <c r="L10" s="8" t="s">
        <v>1843</v>
      </c>
      <c r="M10" s="8"/>
    </row>
    <row r="11" spans="1:13">
      <c r="A11" s="8"/>
      <c r="B11" s="8"/>
      <c r="C11" s="8"/>
      <c r="D11" s="8"/>
      <c r="E11" s="8"/>
      <c r="F11" s="8"/>
      <c r="G11" s="8"/>
      <c r="H11" s="8"/>
      <c r="I11" s="8"/>
      <c r="J11" s="4" t="s">
        <v>1844</v>
      </c>
      <c r="K11" s="8"/>
      <c r="L11" s="6" t="s">
        <v>1845</v>
      </c>
      <c r="M11" s="8"/>
    </row>
    <row r="13" spans="1:13">
      <c r="A13" s="8"/>
      <c r="B13" s="8"/>
      <c r="C13" s="8"/>
      <c r="D13" s="8"/>
      <c r="E13" s="8"/>
      <c r="F13" s="8"/>
      <c r="G13" s="8"/>
      <c r="H13" s="8"/>
      <c r="I13" s="8"/>
      <c r="J13" s="8"/>
      <c r="K13" s="8"/>
      <c r="L13" s="8" t="s">
        <v>1846</v>
      </c>
      <c r="M13" s="8"/>
    </row>
    <row r="14" spans="1:13">
      <c r="A14" s="8"/>
      <c r="B14" s="8"/>
      <c r="C14" s="8"/>
      <c r="D14" s="8"/>
      <c r="E14" s="8"/>
      <c r="F14" s="8"/>
      <c r="G14" s="8"/>
      <c r="H14" s="8"/>
      <c r="I14" s="8"/>
      <c r="J14" s="8" t="s">
        <v>1847</v>
      </c>
      <c r="K14" s="8"/>
      <c r="L14" s="8"/>
      <c r="M14" s="8"/>
    </row>
    <row r="15" spans="1:13">
      <c r="A15" s="8"/>
      <c r="B15" s="8"/>
      <c r="C15" s="8"/>
      <c r="D15" s="8"/>
      <c r="E15" s="8"/>
      <c r="F15" s="8"/>
      <c r="G15" s="8"/>
      <c r="H15" s="8"/>
      <c r="I15" s="8"/>
      <c r="J15" s="8" t="s">
        <v>1848</v>
      </c>
      <c r="K15" s="8"/>
      <c r="L15" s="8"/>
      <c r="M15" s="8"/>
    </row>
    <row r="16" spans="1:13">
      <c r="A16" s="8"/>
      <c r="B16" s="8"/>
      <c r="C16" s="8"/>
      <c r="D16" s="8"/>
      <c r="E16" s="8"/>
      <c r="F16" s="8"/>
      <c r="G16" s="8"/>
      <c r="H16" s="8"/>
      <c r="I16" s="8"/>
      <c r="J16" s="11" t="s">
        <v>1849</v>
      </c>
      <c r="K16" s="8"/>
      <c r="L16" s="8" t="s">
        <v>1850</v>
      </c>
      <c r="M16"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0FBA-D5D8-4860-8E5F-B72024E22742}">
  <dimension ref="A1:H244"/>
  <sheetViews>
    <sheetView workbookViewId="0">
      <selection activeCell="J12" sqref="J12"/>
    </sheetView>
  </sheetViews>
  <sheetFormatPr defaultRowHeight="14.4"/>
  <cols>
    <col min="1" max="1" width="5.26171875" customWidth="1"/>
    <col min="4" max="4" width="9.41796875" customWidth="1"/>
    <col min="5" max="5" width="10.83984375" customWidth="1"/>
    <col min="6" max="6" width="11.68359375" customWidth="1"/>
    <col min="7" max="7" width="8.83984375" style="8"/>
    <col min="8" max="8" width="9.41796875" style="8" customWidth="1"/>
  </cols>
  <sheetData>
    <row r="1" spans="1:8">
      <c r="A1" s="8" t="s">
        <v>1851</v>
      </c>
      <c r="B1" s="8" t="s">
        <v>1852</v>
      </c>
      <c r="C1" s="8" t="s">
        <v>1853</v>
      </c>
      <c r="D1" s="8" t="s">
        <v>1854</v>
      </c>
      <c r="E1" s="8" t="s">
        <v>1855</v>
      </c>
      <c r="F1" s="8" t="s">
        <v>1856</v>
      </c>
      <c r="G1" s="8" t="s">
        <v>1853</v>
      </c>
      <c r="H1" s="8" t="s">
        <v>1854</v>
      </c>
    </row>
    <row r="2" spans="1:8">
      <c r="A2" s="8">
        <f>IF(OR(B2=B1,B2=B3),1,0)</f>
        <v>0</v>
      </c>
      <c r="B2" s="8">
        <v>1000</v>
      </c>
      <c r="C2" s="8" t="s">
        <v>1032</v>
      </c>
      <c r="D2" s="8" t="s">
        <v>34</v>
      </c>
      <c r="E2" s="8" t="s">
        <v>1081</v>
      </c>
      <c r="F2" s="8" t="s">
        <v>1857</v>
      </c>
      <c r="G2" s="8" t="s">
        <v>1032</v>
      </c>
      <c r="H2" s="8" t="s">
        <v>34</v>
      </c>
    </row>
    <row r="3" spans="1:8">
      <c r="A3" s="8">
        <f t="shared" ref="A3:A66" si="0">IF(OR(B3=B2,B3=B4),1,0)</f>
        <v>0</v>
      </c>
      <c r="B3" s="8">
        <v>1010</v>
      </c>
      <c r="C3" s="8" t="s">
        <v>33</v>
      </c>
      <c r="D3" s="8" t="s">
        <v>34</v>
      </c>
      <c r="E3" s="8"/>
      <c r="F3" s="8" t="s">
        <v>1858</v>
      </c>
      <c r="G3" s="8" t="s">
        <v>33</v>
      </c>
      <c r="H3" s="8" t="s">
        <v>34</v>
      </c>
    </row>
    <row r="4" spans="1:8">
      <c r="A4" s="8">
        <f t="shared" si="0"/>
        <v>0</v>
      </c>
      <c r="B4" s="8">
        <v>1020</v>
      </c>
      <c r="C4" s="8" t="s">
        <v>33</v>
      </c>
      <c r="D4" s="8" t="s">
        <v>34</v>
      </c>
      <c r="E4" s="8"/>
      <c r="F4" s="8" t="s">
        <v>1859</v>
      </c>
      <c r="G4" s="8" t="s">
        <v>33</v>
      </c>
      <c r="H4" s="8" t="s">
        <v>34</v>
      </c>
    </row>
    <row r="5" spans="1:8">
      <c r="A5" s="8">
        <f t="shared" si="0"/>
        <v>0</v>
      </c>
      <c r="B5" s="8">
        <v>1030</v>
      </c>
      <c r="C5" s="8" t="s">
        <v>48</v>
      </c>
      <c r="D5" s="8" t="s">
        <v>34</v>
      </c>
      <c r="E5" s="8"/>
      <c r="F5" s="8" t="s">
        <v>1860</v>
      </c>
      <c r="G5" s="8" t="s">
        <v>48</v>
      </c>
      <c r="H5" s="8" t="s">
        <v>34</v>
      </c>
    </row>
    <row r="6" spans="1:8">
      <c r="A6" s="8">
        <f t="shared" si="0"/>
        <v>0</v>
      </c>
      <c r="B6" s="8">
        <v>1050</v>
      </c>
      <c r="C6" s="8" t="s">
        <v>51</v>
      </c>
      <c r="D6" s="8" t="s">
        <v>34</v>
      </c>
      <c r="E6" s="8"/>
      <c r="F6" s="8" t="s">
        <v>1861</v>
      </c>
      <c r="G6" s="8" t="s">
        <v>51</v>
      </c>
      <c r="H6" s="8" t="s">
        <v>34</v>
      </c>
    </row>
    <row r="7" spans="1:8">
      <c r="A7" s="8">
        <f t="shared" si="0"/>
        <v>0</v>
      </c>
      <c r="B7" s="8">
        <v>1060</v>
      </c>
      <c r="C7" s="8" t="s">
        <v>33</v>
      </c>
      <c r="D7" s="8" t="s">
        <v>34</v>
      </c>
      <c r="E7" s="8"/>
      <c r="F7" s="8" t="s">
        <v>1862</v>
      </c>
      <c r="G7" s="8" t="s">
        <v>33</v>
      </c>
      <c r="H7" s="8" t="s">
        <v>34</v>
      </c>
    </row>
    <row r="8" spans="1:8">
      <c r="A8" s="8">
        <f t="shared" si="0"/>
        <v>1</v>
      </c>
      <c r="B8" s="8">
        <v>2000</v>
      </c>
      <c r="C8" s="8" t="s">
        <v>1032</v>
      </c>
      <c r="D8" s="8" t="s">
        <v>110</v>
      </c>
      <c r="E8" s="8" t="s">
        <v>1031</v>
      </c>
      <c r="F8" s="8" t="s">
        <v>1863</v>
      </c>
      <c r="G8" s="8" t="s">
        <v>1032</v>
      </c>
      <c r="H8" s="8" t="s">
        <v>110</v>
      </c>
    </row>
    <row r="9" spans="1:8">
      <c r="A9" s="8">
        <f t="shared" si="0"/>
        <v>1</v>
      </c>
      <c r="B9" s="8">
        <v>2000</v>
      </c>
      <c r="C9" s="8" t="s">
        <v>1032</v>
      </c>
      <c r="D9" s="8" t="s">
        <v>34</v>
      </c>
      <c r="E9" s="8" t="s">
        <v>1031</v>
      </c>
      <c r="F9" s="8" t="s">
        <v>1864</v>
      </c>
      <c r="G9" s="8" t="s">
        <v>1032</v>
      </c>
      <c r="H9" s="8" t="s">
        <v>34</v>
      </c>
    </row>
    <row r="10" spans="1:8">
      <c r="A10" s="8">
        <f t="shared" si="0"/>
        <v>0</v>
      </c>
      <c r="B10" s="8">
        <v>2010</v>
      </c>
      <c r="C10" s="8" t="s">
        <v>61</v>
      </c>
      <c r="D10" s="8" t="s">
        <v>34</v>
      </c>
      <c r="E10" s="8"/>
      <c r="F10" s="8" t="s">
        <v>1865</v>
      </c>
      <c r="G10" s="8" t="s">
        <v>61</v>
      </c>
      <c r="H10" s="8" t="s">
        <v>34</v>
      </c>
    </row>
    <row r="11" spans="1:8">
      <c r="A11" s="8">
        <f t="shared" si="0"/>
        <v>0</v>
      </c>
      <c r="B11" s="8">
        <v>2020</v>
      </c>
      <c r="C11" s="8" t="s">
        <v>33</v>
      </c>
      <c r="D11" s="8" t="s">
        <v>34</v>
      </c>
      <c r="E11" s="8"/>
      <c r="F11" s="8" t="s">
        <v>1866</v>
      </c>
      <c r="G11" s="8" t="s">
        <v>33</v>
      </c>
      <c r="H11" s="8" t="s">
        <v>34</v>
      </c>
    </row>
    <row r="12" spans="1:8">
      <c r="A12" s="8">
        <f t="shared" si="0"/>
        <v>0</v>
      </c>
      <c r="B12" s="8">
        <v>2030</v>
      </c>
      <c r="C12" s="8" t="s">
        <v>33</v>
      </c>
      <c r="D12" s="8" t="s">
        <v>34</v>
      </c>
      <c r="E12" s="8"/>
      <c r="F12" s="8" t="s">
        <v>1867</v>
      </c>
      <c r="G12" s="8" t="s">
        <v>33</v>
      </c>
      <c r="H12" s="8" t="s">
        <v>34</v>
      </c>
    </row>
    <row r="13" spans="1:8">
      <c r="A13" s="8">
        <f t="shared" si="0"/>
        <v>0</v>
      </c>
      <c r="B13" s="8">
        <v>2040</v>
      </c>
      <c r="C13" s="8" t="s">
        <v>33</v>
      </c>
      <c r="D13" s="8" t="s">
        <v>34</v>
      </c>
      <c r="E13" s="8"/>
      <c r="F13" s="8" t="s">
        <v>1868</v>
      </c>
      <c r="G13" s="8" t="s">
        <v>33</v>
      </c>
      <c r="H13" s="8" t="s">
        <v>34</v>
      </c>
    </row>
    <row r="14" spans="1:8">
      <c r="A14" s="8">
        <f t="shared" si="0"/>
        <v>0</v>
      </c>
      <c r="B14" s="8">
        <v>2050</v>
      </c>
      <c r="C14" s="8" t="s">
        <v>98</v>
      </c>
      <c r="D14" s="8" t="s">
        <v>34</v>
      </c>
      <c r="E14" s="8"/>
      <c r="F14" s="8" t="s">
        <v>1869</v>
      </c>
      <c r="G14" s="8" t="s">
        <v>98</v>
      </c>
      <c r="H14" s="8" t="s">
        <v>34</v>
      </c>
    </row>
    <row r="15" spans="1:8">
      <c r="A15" s="8">
        <f t="shared" si="0"/>
        <v>0</v>
      </c>
      <c r="B15" s="8">
        <v>2100</v>
      </c>
      <c r="C15" s="8" t="s">
        <v>98</v>
      </c>
      <c r="D15" s="8" t="s">
        <v>34</v>
      </c>
      <c r="E15" s="8"/>
      <c r="F15" s="8" t="s">
        <v>1870</v>
      </c>
      <c r="G15" s="8" t="s">
        <v>98</v>
      </c>
      <c r="H15" s="8" t="s">
        <v>34</v>
      </c>
    </row>
    <row r="16" spans="1:8">
      <c r="A16" s="8">
        <f t="shared" si="0"/>
        <v>1</v>
      </c>
      <c r="B16" s="8">
        <v>2110</v>
      </c>
      <c r="C16" s="8" t="s">
        <v>98</v>
      </c>
      <c r="D16" s="8" t="s">
        <v>110</v>
      </c>
      <c r="E16" s="8"/>
      <c r="F16" s="8" t="s">
        <v>553</v>
      </c>
      <c r="G16" s="8" t="s">
        <v>98</v>
      </c>
      <c r="H16" s="8" t="s">
        <v>110</v>
      </c>
    </row>
    <row r="17" spans="1:8">
      <c r="A17" s="8">
        <f t="shared" si="0"/>
        <v>1</v>
      </c>
      <c r="B17" s="8">
        <v>2110</v>
      </c>
      <c r="C17" s="8" t="s">
        <v>98</v>
      </c>
      <c r="D17" s="8" t="s">
        <v>34</v>
      </c>
      <c r="E17" s="8"/>
      <c r="F17" s="8" t="s">
        <v>561</v>
      </c>
      <c r="G17" s="8" t="s">
        <v>98</v>
      </c>
      <c r="H17" s="8" t="s">
        <v>34</v>
      </c>
    </row>
    <row r="18" spans="1:8">
      <c r="A18" s="8">
        <f t="shared" si="0"/>
        <v>1</v>
      </c>
      <c r="B18" s="8">
        <v>2120</v>
      </c>
      <c r="C18" s="8" t="s">
        <v>61</v>
      </c>
      <c r="D18" s="8" t="s">
        <v>110</v>
      </c>
      <c r="E18" s="8"/>
      <c r="F18" s="8" t="s">
        <v>566</v>
      </c>
      <c r="G18" s="8" t="s">
        <v>61</v>
      </c>
      <c r="H18" s="8" t="s">
        <v>110</v>
      </c>
    </row>
    <row r="19" spans="1:8">
      <c r="A19" s="8">
        <f t="shared" si="0"/>
        <v>1</v>
      </c>
      <c r="B19" s="8">
        <v>2120</v>
      </c>
      <c r="C19" s="8" t="s">
        <v>51</v>
      </c>
      <c r="D19" s="8" t="s">
        <v>34</v>
      </c>
      <c r="E19" s="8"/>
      <c r="F19" s="8" t="s">
        <v>574</v>
      </c>
      <c r="G19" s="8" t="s">
        <v>51</v>
      </c>
      <c r="H19" s="8" t="s">
        <v>34</v>
      </c>
    </row>
    <row r="20" spans="1:8">
      <c r="A20" s="8">
        <f t="shared" si="0"/>
        <v>1</v>
      </c>
      <c r="B20" s="8">
        <v>2120</v>
      </c>
      <c r="C20" s="8" t="s">
        <v>98</v>
      </c>
      <c r="D20" s="8" t="s">
        <v>110</v>
      </c>
      <c r="E20" s="8"/>
      <c r="F20" s="8" t="s">
        <v>1871</v>
      </c>
      <c r="G20" s="8" t="s">
        <v>98</v>
      </c>
      <c r="H20" s="8" t="s">
        <v>110</v>
      </c>
    </row>
    <row r="21" spans="1:8">
      <c r="A21" s="8">
        <f t="shared" si="0"/>
        <v>1</v>
      </c>
      <c r="B21" s="8">
        <v>2120</v>
      </c>
      <c r="C21" s="8" t="s">
        <v>121</v>
      </c>
      <c r="D21" s="8" t="s">
        <v>110</v>
      </c>
      <c r="E21" s="8" t="s">
        <v>1228</v>
      </c>
      <c r="F21" s="8" t="s">
        <v>1872</v>
      </c>
      <c r="G21" s="8" t="s">
        <v>121</v>
      </c>
      <c r="H21" s="8" t="s">
        <v>110</v>
      </c>
    </row>
    <row r="22" spans="1:8">
      <c r="A22" s="8">
        <f t="shared" si="0"/>
        <v>1</v>
      </c>
      <c r="B22" s="8">
        <v>2130</v>
      </c>
      <c r="C22" s="8" t="s">
        <v>121</v>
      </c>
      <c r="D22" s="8" t="s">
        <v>34</v>
      </c>
      <c r="E22" s="8"/>
      <c r="F22" s="8" t="s">
        <v>578</v>
      </c>
      <c r="G22" s="8" t="s">
        <v>121</v>
      </c>
      <c r="H22" s="8" t="s">
        <v>34</v>
      </c>
    </row>
    <row r="23" spans="1:8">
      <c r="A23" s="8">
        <f t="shared" si="0"/>
        <v>1</v>
      </c>
      <c r="B23" s="8">
        <v>2130</v>
      </c>
      <c r="C23" s="8" t="s">
        <v>98</v>
      </c>
      <c r="D23" s="8" t="s">
        <v>110</v>
      </c>
      <c r="E23" s="8"/>
      <c r="F23" s="8" t="s">
        <v>1873</v>
      </c>
      <c r="G23" s="8" t="s">
        <v>98</v>
      </c>
      <c r="H23" s="8" t="s">
        <v>110</v>
      </c>
    </row>
    <row r="24" spans="1:8">
      <c r="A24" s="8">
        <f t="shared" si="0"/>
        <v>1</v>
      </c>
      <c r="B24" s="8">
        <v>2130</v>
      </c>
      <c r="C24" s="8" t="s">
        <v>121</v>
      </c>
      <c r="D24" s="8" t="s">
        <v>110</v>
      </c>
      <c r="E24" s="8" t="s">
        <v>1246</v>
      </c>
      <c r="F24" s="8" t="s">
        <v>1874</v>
      </c>
      <c r="G24" s="8" t="s">
        <v>121</v>
      </c>
      <c r="H24" s="8" t="s">
        <v>110</v>
      </c>
    </row>
    <row r="25" spans="1:8">
      <c r="A25" s="8">
        <f t="shared" si="0"/>
        <v>1</v>
      </c>
      <c r="B25" s="8">
        <v>2140</v>
      </c>
      <c r="C25" s="8" t="s">
        <v>98</v>
      </c>
      <c r="D25" s="8" t="s">
        <v>110</v>
      </c>
      <c r="E25" s="8"/>
      <c r="F25" s="8" t="s">
        <v>584</v>
      </c>
      <c r="G25" s="8" t="s">
        <v>98</v>
      </c>
      <c r="H25" s="8" t="s">
        <v>110</v>
      </c>
    </row>
    <row r="26" spans="1:8">
      <c r="A26" s="8">
        <f t="shared" si="0"/>
        <v>1</v>
      </c>
      <c r="B26" s="8">
        <v>2140</v>
      </c>
      <c r="C26" s="8" t="s">
        <v>61</v>
      </c>
      <c r="D26" s="8" t="s">
        <v>110</v>
      </c>
      <c r="E26" s="8"/>
      <c r="F26" s="8" t="s">
        <v>109</v>
      </c>
      <c r="G26" s="8" t="s">
        <v>61</v>
      </c>
      <c r="H26" s="8" t="s">
        <v>110</v>
      </c>
    </row>
    <row r="27" spans="1:8">
      <c r="A27" s="8">
        <f t="shared" si="0"/>
        <v>1</v>
      </c>
      <c r="B27" s="8">
        <v>2140</v>
      </c>
      <c r="C27" s="8" t="s">
        <v>592</v>
      </c>
      <c r="D27" s="8" t="s">
        <v>34</v>
      </c>
      <c r="E27" s="8"/>
      <c r="F27" s="8" t="s">
        <v>591</v>
      </c>
      <c r="G27" s="8" t="s">
        <v>592</v>
      </c>
      <c r="H27" s="8" t="s">
        <v>34</v>
      </c>
    </row>
    <row r="28" spans="1:8">
      <c r="A28" s="8">
        <f t="shared" si="0"/>
        <v>1</v>
      </c>
      <c r="B28" s="8">
        <v>2140</v>
      </c>
      <c r="C28" s="8" t="s">
        <v>98</v>
      </c>
      <c r="D28" s="8" t="s">
        <v>34</v>
      </c>
      <c r="E28" s="8"/>
      <c r="F28" s="8" t="s">
        <v>598</v>
      </c>
      <c r="G28" s="8" t="s">
        <v>98</v>
      </c>
      <c r="H28" s="8" t="s">
        <v>34</v>
      </c>
    </row>
    <row r="29" spans="1:8">
      <c r="A29" s="8">
        <f t="shared" si="0"/>
        <v>1</v>
      </c>
      <c r="B29" s="8">
        <v>2150</v>
      </c>
      <c r="C29" s="8" t="s">
        <v>121</v>
      </c>
      <c r="D29" s="8" t="s">
        <v>110</v>
      </c>
      <c r="E29" s="8"/>
      <c r="F29" s="8" t="s">
        <v>604</v>
      </c>
      <c r="G29" s="8" t="s">
        <v>121</v>
      </c>
      <c r="H29" s="8" t="s">
        <v>110</v>
      </c>
    </row>
    <row r="30" spans="1:8">
      <c r="A30" s="8">
        <f t="shared" si="0"/>
        <v>1</v>
      </c>
      <c r="B30" s="8">
        <v>2150</v>
      </c>
      <c r="C30" s="8" t="s">
        <v>121</v>
      </c>
      <c r="D30" s="8" t="s">
        <v>34</v>
      </c>
      <c r="E30" s="8"/>
      <c r="F30" s="8" t="s">
        <v>609</v>
      </c>
      <c r="G30" s="8" t="s">
        <v>121</v>
      </c>
      <c r="H30" s="8" t="s">
        <v>34</v>
      </c>
    </row>
    <row r="31" spans="1:8">
      <c r="A31" s="8">
        <f t="shared" si="0"/>
        <v>0</v>
      </c>
      <c r="B31" s="8">
        <v>2160</v>
      </c>
      <c r="C31" s="8" t="s">
        <v>121</v>
      </c>
      <c r="D31" s="8" t="s">
        <v>34</v>
      </c>
      <c r="E31" s="8"/>
      <c r="F31" s="8" t="s">
        <v>1875</v>
      </c>
      <c r="G31" s="8" t="s">
        <v>121</v>
      </c>
      <c r="H31" s="8" t="s">
        <v>34</v>
      </c>
    </row>
    <row r="32" spans="1:8">
      <c r="A32" s="8">
        <f t="shared" si="0"/>
        <v>0</v>
      </c>
      <c r="B32" s="8">
        <v>2200</v>
      </c>
      <c r="C32" s="8" t="s">
        <v>98</v>
      </c>
      <c r="D32" s="8" t="s">
        <v>34</v>
      </c>
      <c r="E32" s="8"/>
      <c r="F32" s="8" t="s">
        <v>1876</v>
      </c>
      <c r="G32" s="8" t="s">
        <v>98</v>
      </c>
      <c r="H32" s="8" t="s">
        <v>34</v>
      </c>
    </row>
    <row r="33" spans="1:8">
      <c r="A33" s="8">
        <f t="shared" si="0"/>
        <v>0</v>
      </c>
      <c r="B33" s="8">
        <v>2210</v>
      </c>
      <c r="C33" s="8" t="s">
        <v>131</v>
      </c>
      <c r="D33" s="8" t="s">
        <v>34</v>
      </c>
      <c r="E33" s="8"/>
      <c r="F33" s="8" t="s">
        <v>1877</v>
      </c>
      <c r="G33" s="8" t="s">
        <v>131</v>
      </c>
      <c r="H33" s="8" t="s">
        <v>34</v>
      </c>
    </row>
    <row r="34" spans="1:8">
      <c r="A34" s="8">
        <f t="shared" si="0"/>
        <v>1</v>
      </c>
      <c r="B34" s="8">
        <v>2220</v>
      </c>
      <c r="C34" s="8" t="s">
        <v>616</v>
      </c>
      <c r="D34" s="8" t="s">
        <v>34</v>
      </c>
      <c r="E34" s="8"/>
      <c r="F34" s="8" t="s">
        <v>615</v>
      </c>
      <c r="G34" s="8" t="s">
        <v>616</v>
      </c>
      <c r="H34" s="8" t="s">
        <v>34</v>
      </c>
    </row>
    <row r="35" spans="1:8">
      <c r="A35" s="8">
        <f t="shared" si="0"/>
        <v>1</v>
      </c>
      <c r="B35" s="8">
        <v>2220</v>
      </c>
      <c r="C35" s="8" t="s">
        <v>616</v>
      </c>
      <c r="D35" s="8" t="s">
        <v>110</v>
      </c>
      <c r="E35" s="8"/>
      <c r="F35" s="8" t="s">
        <v>623</v>
      </c>
      <c r="G35" s="8" t="s">
        <v>616</v>
      </c>
      <c r="H35" s="8" t="s">
        <v>110</v>
      </c>
    </row>
    <row r="36" spans="1:8">
      <c r="A36" s="8">
        <f t="shared" si="0"/>
        <v>1</v>
      </c>
      <c r="B36" s="8">
        <v>2220</v>
      </c>
      <c r="C36" s="8" t="s">
        <v>121</v>
      </c>
      <c r="D36" s="8" t="s">
        <v>34</v>
      </c>
      <c r="E36" s="8"/>
      <c r="F36" s="8" t="s">
        <v>629</v>
      </c>
      <c r="G36" s="8" t="s">
        <v>121</v>
      </c>
      <c r="H36" s="8" t="s">
        <v>34</v>
      </c>
    </row>
    <row r="37" spans="1:8">
      <c r="A37" s="8">
        <f t="shared" si="0"/>
        <v>1</v>
      </c>
      <c r="B37" s="8">
        <v>2220</v>
      </c>
      <c r="C37" s="8" t="s">
        <v>881</v>
      </c>
      <c r="D37" s="8" t="s">
        <v>110</v>
      </c>
      <c r="E37" s="8" t="s">
        <v>1282</v>
      </c>
      <c r="F37" s="8" t="s">
        <v>1878</v>
      </c>
      <c r="G37" s="8" t="s">
        <v>881</v>
      </c>
      <c r="H37" s="8" t="s">
        <v>110</v>
      </c>
    </row>
    <row r="38" spans="1:8">
      <c r="A38" s="8">
        <f t="shared" si="0"/>
        <v>1</v>
      </c>
      <c r="B38" s="8">
        <v>2230</v>
      </c>
      <c r="C38" s="8" t="s">
        <v>121</v>
      </c>
      <c r="D38" s="8" t="s">
        <v>110</v>
      </c>
      <c r="E38" s="8"/>
      <c r="F38" s="8" t="s">
        <v>633</v>
      </c>
      <c r="G38" s="8" t="s">
        <v>121</v>
      </c>
      <c r="H38" s="8" t="s">
        <v>110</v>
      </c>
    </row>
    <row r="39" spans="1:8">
      <c r="A39" s="8">
        <f t="shared" si="0"/>
        <v>1</v>
      </c>
      <c r="B39" s="8">
        <v>2230</v>
      </c>
      <c r="C39" s="8" t="s">
        <v>121</v>
      </c>
      <c r="D39" s="8" t="s">
        <v>34</v>
      </c>
      <c r="E39" s="8"/>
      <c r="F39" s="8" t="s">
        <v>638</v>
      </c>
      <c r="G39" s="8" t="s">
        <v>121</v>
      </c>
      <c r="H39" s="8" t="s">
        <v>34</v>
      </c>
    </row>
    <row r="40" spans="1:8">
      <c r="A40" s="8">
        <f t="shared" si="0"/>
        <v>0</v>
      </c>
      <c r="B40" s="8">
        <v>2240</v>
      </c>
      <c r="C40" s="8" t="s">
        <v>61</v>
      </c>
      <c r="D40" s="8" t="s">
        <v>110</v>
      </c>
      <c r="E40" s="8"/>
      <c r="F40" s="8" t="s">
        <v>1879</v>
      </c>
      <c r="G40" s="8" t="s">
        <v>61</v>
      </c>
      <c r="H40" s="8" t="s">
        <v>110</v>
      </c>
    </row>
    <row r="41" spans="1:8">
      <c r="A41" s="8">
        <f t="shared" si="0"/>
        <v>1</v>
      </c>
      <c r="B41" s="8">
        <v>2250</v>
      </c>
      <c r="C41" s="8" t="s">
        <v>131</v>
      </c>
      <c r="D41" s="8" t="s">
        <v>110</v>
      </c>
      <c r="E41" s="8"/>
      <c r="F41" s="8" t="s">
        <v>641</v>
      </c>
      <c r="G41" s="8" t="s">
        <v>131</v>
      </c>
      <c r="H41" s="8" t="s">
        <v>110</v>
      </c>
    </row>
    <row r="42" spans="1:8">
      <c r="A42" s="8">
        <f t="shared" si="0"/>
        <v>1</v>
      </c>
      <c r="B42" s="8">
        <v>2250</v>
      </c>
      <c r="C42" s="8" t="s">
        <v>61</v>
      </c>
      <c r="D42" s="8" t="s">
        <v>34</v>
      </c>
      <c r="E42" s="8"/>
      <c r="F42" s="8" t="s">
        <v>645</v>
      </c>
      <c r="G42" s="8" t="s">
        <v>61</v>
      </c>
      <c r="H42" s="8" t="s">
        <v>34</v>
      </c>
    </row>
    <row r="43" spans="1:8">
      <c r="A43" s="8">
        <f t="shared" si="0"/>
        <v>1</v>
      </c>
      <c r="B43" s="8">
        <v>2250</v>
      </c>
      <c r="C43" s="8" t="s">
        <v>131</v>
      </c>
      <c r="D43" s="8" t="s">
        <v>34</v>
      </c>
      <c r="E43" s="8"/>
      <c r="F43" s="8" t="s">
        <v>650</v>
      </c>
      <c r="G43" s="8" t="s">
        <v>131</v>
      </c>
      <c r="H43" s="8" t="s">
        <v>34</v>
      </c>
    </row>
    <row r="44" spans="1:8">
      <c r="A44" s="8">
        <f t="shared" si="0"/>
        <v>1</v>
      </c>
      <c r="B44" s="8">
        <v>2250</v>
      </c>
      <c r="C44" s="8" t="s">
        <v>881</v>
      </c>
      <c r="D44" s="8" t="s">
        <v>110</v>
      </c>
      <c r="E44" s="8" t="s">
        <v>1303</v>
      </c>
      <c r="F44" s="8" t="s">
        <v>1880</v>
      </c>
      <c r="G44" s="8" t="s">
        <v>881</v>
      </c>
      <c r="H44" s="8" t="s">
        <v>110</v>
      </c>
    </row>
    <row r="45" spans="1:8">
      <c r="A45" s="8">
        <f t="shared" si="0"/>
        <v>0</v>
      </c>
      <c r="B45" s="8">
        <v>2270</v>
      </c>
      <c r="C45" s="8" t="s">
        <v>61</v>
      </c>
      <c r="D45" s="8" t="s">
        <v>110</v>
      </c>
      <c r="E45" s="8"/>
      <c r="F45" s="8" t="s">
        <v>1881</v>
      </c>
      <c r="G45" s="8" t="s">
        <v>61</v>
      </c>
      <c r="H45" s="8" t="s">
        <v>110</v>
      </c>
    </row>
    <row r="46" spans="1:8">
      <c r="A46" s="8">
        <f t="shared" si="0"/>
        <v>0</v>
      </c>
      <c r="B46" s="8">
        <v>2280</v>
      </c>
      <c r="C46" s="8" t="s">
        <v>51</v>
      </c>
      <c r="D46" s="8" t="s">
        <v>34</v>
      </c>
      <c r="E46" s="8"/>
      <c r="F46" s="8" t="s">
        <v>148</v>
      </c>
      <c r="G46" s="8" t="s">
        <v>51</v>
      </c>
      <c r="H46" s="8" t="s">
        <v>34</v>
      </c>
    </row>
    <row r="47" spans="1:8">
      <c r="A47" s="8">
        <f t="shared" si="0"/>
        <v>0</v>
      </c>
      <c r="B47" s="8">
        <v>2290</v>
      </c>
      <c r="C47" s="8" t="s">
        <v>61</v>
      </c>
      <c r="D47" s="8" t="s">
        <v>110</v>
      </c>
      <c r="E47" s="8"/>
      <c r="F47" s="8" t="s">
        <v>1882</v>
      </c>
      <c r="G47" s="8" t="s">
        <v>61</v>
      </c>
      <c r="H47" s="8" t="s">
        <v>110</v>
      </c>
    </row>
    <row r="48" spans="1:8">
      <c r="A48" s="8">
        <f t="shared" si="0"/>
        <v>0</v>
      </c>
      <c r="B48" s="8">
        <v>2300</v>
      </c>
      <c r="C48" s="8" t="s">
        <v>61</v>
      </c>
      <c r="D48" s="8" t="s">
        <v>110</v>
      </c>
      <c r="E48" s="8"/>
      <c r="F48" s="8" t="s">
        <v>161</v>
      </c>
      <c r="G48" s="8" t="s">
        <v>61</v>
      </c>
      <c r="H48" s="8" t="s">
        <v>110</v>
      </c>
    </row>
    <row r="49" spans="1:8">
      <c r="A49" s="8">
        <f t="shared" si="0"/>
        <v>1</v>
      </c>
      <c r="B49" s="8">
        <v>2310</v>
      </c>
      <c r="C49" s="8" t="s">
        <v>61</v>
      </c>
      <c r="D49" s="8" t="s">
        <v>110</v>
      </c>
      <c r="E49" s="8"/>
      <c r="F49" s="8" t="s">
        <v>172</v>
      </c>
      <c r="G49" s="8" t="s">
        <v>61</v>
      </c>
      <c r="H49" s="8" t="s">
        <v>110</v>
      </c>
    </row>
    <row r="50" spans="1:8">
      <c r="A50" s="8">
        <f t="shared" si="0"/>
        <v>1</v>
      </c>
      <c r="B50" s="8">
        <v>2310</v>
      </c>
      <c r="C50" s="8" t="s">
        <v>61</v>
      </c>
      <c r="D50" s="8" t="s">
        <v>34</v>
      </c>
      <c r="E50" s="8"/>
      <c r="F50" s="8" t="s">
        <v>658</v>
      </c>
      <c r="G50" s="8" t="s">
        <v>61</v>
      </c>
      <c r="H50" s="8" t="s">
        <v>34</v>
      </c>
    </row>
    <row r="51" spans="1:8">
      <c r="A51" s="8">
        <f t="shared" si="0"/>
        <v>0</v>
      </c>
      <c r="B51" s="8">
        <v>2330</v>
      </c>
      <c r="C51" s="8" t="s">
        <v>61</v>
      </c>
      <c r="D51" s="8" t="s">
        <v>110</v>
      </c>
      <c r="E51" s="8"/>
      <c r="F51" s="8" t="s">
        <v>181</v>
      </c>
      <c r="G51" s="8" t="s">
        <v>61</v>
      </c>
      <c r="H51" s="8" t="s">
        <v>110</v>
      </c>
    </row>
    <row r="52" spans="1:8">
      <c r="A52" s="8">
        <f t="shared" si="0"/>
        <v>0</v>
      </c>
      <c r="B52" s="8">
        <v>2340</v>
      </c>
      <c r="C52" s="8" t="s">
        <v>121</v>
      </c>
      <c r="D52" s="8" t="s">
        <v>110</v>
      </c>
      <c r="E52" s="8"/>
      <c r="F52" s="8" t="s">
        <v>1883</v>
      </c>
      <c r="G52" s="8" t="s">
        <v>121</v>
      </c>
      <c r="H52" s="8" t="s">
        <v>110</v>
      </c>
    </row>
    <row r="53" spans="1:8">
      <c r="A53" s="8">
        <f t="shared" si="0"/>
        <v>0</v>
      </c>
      <c r="B53" s="8">
        <v>2350</v>
      </c>
      <c r="C53" s="8" t="s">
        <v>121</v>
      </c>
      <c r="D53" s="8" t="s">
        <v>34</v>
      </c>
      <c r="E53" s="8"/>
      <c r="F53" s="8" t="s">
        <v>1884</v>
      </c>
      <c r="G53" s="8" t="s">
        <v>121</v>
      </c>
      <c r="H53" s="8" t="s">
        <v>34</v>
      </c>
    </row>
    <row r="54" spans="1:8">
      <c r="A54" s="8">
        <f t="shared" si="0"/>
        <v>0</v>
      </c>
      <c r="B54" s="8">
        <v>2370</v>
      </c>
      <c r="C54" s="8" t="s">
        <v>61</v>
      </c>
      <c r="D54" s="8" t="s">
        <v>110</v>
      </c>
      <c r="E54" s="8"/>
      <c r="F54" s="8" t="s">
        <v>1885</v>
      </c>
      <c r="G54" s="8" t="s">
        <v>61</v>
      </c>
      <c r="H54" s="8" t="s">
        <v>110</v>
      </c>
    </row>
    <row r="55" spans="1:8">
      <c r="A55" s="8">
        <f t="shared" si="0"/>
        <v>0</v>
      </c>
      <c r="B55" s="8">
        <v>2380</v>
      </c>
      <c r="C55" s="8" t="s">
        <v>121</v>
      </c>
      <c r="D55" s="8" t="s">
        <v>110</v>
      </c>
      <c r="E55" s="8"/>
      <c r="F55" s="8" t="s">
        <v>1886</v>
      </c>
      <c r="G55" s="8" t="s">
        <v>121</v>
      </c>
      <c r="H55" s="8" t="s">
        <v>110</v>
      </c>
    </row>
    <row r="56" spans="1:8">
      <c r="A56" s="8">
        <f t="shared" si="0"/>
        <v>1</v>
      </c>
      <c r="B56" s="8">
        <v>2400</v>
      </c>
      <c r="C56" s="8" t="s">
        <v>61</v>
      </c>
      <c r="D56" s="8" t="s">
        <v>110</v>
      </c>
      <c r="E56" s="8" t="s">
        <v>1194</v>
      </c>
      <c r="F56" s="8" t="s">
        <v>1887</v>
      </c>
      <c r="G56" s="8" t="s">
        <v>61</v>
      </c>
      <c r="H56" s="8" t="s">
        <v>110</v>
      </c>
    </row>
    <row r="57" spans="1:8">
      <c r="A57" s="8">
        <f t="shared" si="0"/>
        <v>1</v>
      </c>
      <c r="B57" s="8">
        <v>2400</v>
      </c>
      <c r="C57" s="8" t="s">
        <v>61</v>
      </c>
      <c r="D57" s="8" t="s">
        <v>34</v>
      </c>
      <c r="E57" s="8"/>
      <c r="F57" s="8" t="s">
        <v>662</v>
      </c>
      <c r="G57" s="8" t="s">
        <v>61</v>
      </c>
      <c r="H57" s="8" t="s">
        <v>34</v>
      </c>
    </row>
    <row r="58" spans="1:8">
      <c r="A58" s="8">
        <f t="shared" si="0"/>
        <v>1</v>
      </c>
      <c r="B58" s="8">
        <v>2400</v>
      </c>
      <c r="C58" s="8" t="s">
        <v>98</v>
      </c>
      <c r="D58" s="8" t="s">
        <v>110</v>
      </c>
      <c r="E58" s="8"/>
      <c r="F58" s="8" t="s">
        <v>1888</v>
      </c>
      <c r="G58" s="8" t="s">
        <v>98</v>
      </c>
      <c r="H58" s="8" t="s">
        <v>110</v>
      </c>
    </row>
    <row r="59" spans="1:8">
      <c r="A59" s="8">
        <f t="shared" si="0"/>
        <v>1</v>
      </c>
      <c r="B59" s="8">
        <v>2410</v>
      </c>
      <c r="C59" s="8" t="s">
        <v>61</v>
      </c>
      <c r="D59" s="8" t="s">
        <v>110</v>
      </c>
      <c r="E59" s="8"/>
      <c r="F59" s="8" t="s">
        <v>667</v>
      </c>
      <c r="G59" s="8" t="s">
        <v>61</v>
      </c>
      <c r="H59" s="8" t="s">
        <v>110</v>
      </c>
    </row>
    <row r="60" spans="1:8">
      <c r="A60" s="8">
        <f t="shared" si="0"/>
        <v>1</v>
      </c>
      <c r="B60" s="8">
        <v>2410</v>
      </c>
      <c r="C60" s="8" t="s">
        <v>61</v>
      </c>
      <c r="D60" s="8" t="s">
        <v>34</v>
      </c>
      <c r="E60" s="8"/>
      <c r="F60" s="8" t="s">
        <v>672</v>
      </c>
      <c r="G60" s="8" t="s">
        <v>61</v>
      </c>
      <c r="H60" s="8" t="s">
        <v>34</v>
      </c>
    </row>
    <row r="61" spans="1:8">
      <c r="A61" s="8">
        <f t="shared" si="0"/>
        <v>1</v>
      </c>
      <c r="B61" s="8">
        <v>2500</v>
      </c>
      <c r="C61" s="8" t="s">
        <v>98</v>
      </c>
      <c r="D61" s="8" t="s">
        <v>110</v>
      </c>
      <c r="E61" s="8"/>
      <c r="F61" s="8" t="s">
        <v>676</v>
      </c>
      <c r="G61" s="8" t="s">
        <v>98</v>
      </c>
      <c r="H61" s="8" t="s">
        <v>110</v>
      </c>
    </row>
    <row r="62" spans="1:8">
      <c r="A62" s="8">
        <f t="shared" si="0"/>
        <v>1</v>
      </c>
      <c r="B62" s="8">
        <v>2500</v>
      </c>
      <c r="C62" s="8" t="s">
        <v>881</v>
      </c>
      <c r="D62" s="8" t="s">
        <v>110</v>
      </c>
      <c r="E62" s="8" t="s">
        <v>1320</v>
      </c>
      <c r="F62" s="8" t="s">
        <v>1889</v>
      </c>
      <c r="G62" s="8" t="s">
        <v>881</v>
      </c>
      <c r="H62" s="8" t="s">
        <v>110</v>
      </c>
    </row>
    <row r="63" spans="1:8">
      <c r="A63" s="8">
        <f t="shared" si="0"/>
        <v>1</v>
      </c>
      <c r="B63" s="8">
        <v>2500</v>
      </c>
      <c r="C63" s="8" t="s">
        <v>98</v>
      </c>
      <c r="D63" s="8" t="s">
        <v>110</v>
      </c>
      <c r="E63" s="8" t="s">
        <v>1741</v>
      </c>
      <c r="F63" s="8" t="s">
        <v>1890</v>
      </c>
      <c r="G63" s="8" t="s">
        <v>98</v>
      </c>
      <c r="H63" s="8" t="s">
        <v>110</v>
      </c>
    </row>
    <row r="64" spans="1:8">
      <c r="A64" s="8">
        <f t="shared" si="0"/>
        <v>1</v>
      </c>
      <c r="B64" s="8">
        <v>2500</v>
      </c>
      <c r="C64" s="8" t="s">
        <v>98</v>
      </c>
      <c r="D64" s="8" t="s">
        <v>110</v>
      </c>
      <c r="E64" s="8" t="s">
        <v>1762</v>
      </c>
      <c r="F64" s="8" t="s">
        <v>1891</v>
      </c>
      <c r="G64" s="8" t="s">
        <v>98</v>
      </c>
      <c r="H64" s="8" t="s">
        <v>110</v>
      </c>
    </row>
    <row r="65" spans="1:8">
      <c r="A65" s="8">
        <f t="shared" si="0"/>
        <v>1</v>
      </c>
      <c r="B65" s="8">
        <v>2501</v>
      </c>
      <c r="C65" s="8" t="s">
        <v>61</v>
      </c>
      <c r="D65" s="8" t="s">
        <v>110</v>
      </c>
      <c r="E65" s="8" t="s">
        <v>1102</v>
      </c>
      <c r="F65" s="8" t="s">
        <v>1892</v>
      </c>
      <c r="G65" s="8" t="s">
        <v>61</v>
      </c>
      <c r="H65" s="8" t="s">
        <v>110</v>
      </c>
    </row>
    <row r="66" spans="1:8">
      <c r="A66" s="8">
        <f t="shared" si="0"/>
        <v>1</v>
      </c>
      <c r="B66" s="8">
        <v>2501</v>
      </c>
      <c r="C66" s="8" t="s">
        <v>98</v>
      </c>
      <c r="D66" s="8" t="s">
        <v>110</v>
      </c>
      <c r="E66" s="8"/>
      <c r="F66" s="8" t="s">
        <v>1893</v>
      </c>
      <c r="G66" s="8" t="s">
        <v>98</v>
      </c>
      <c r="H66" s="8" t="s">
        <v>110</v>
      </c>
    </row>
    <row r="67" spans="1:8">
      <c r="A67" s="8">
        <f t="shared" ref="A67:A130" si="1">IF(OR(B67=B66,B67=B68),1,0)</f>
        <v>0</v>
      </c>
      <c r="B67" s="8">
        <v>2502</v>
      </c>
      <c r="C67" s="8" t="s">
        <v>98</v>
      </c>
      <c r="D67" s="8" t="s">
        <v>110</v>
      </c>
      <c r="E67" s="8"/>
      <c r="F67" s="8" t="s">
        <v>1894</v>
      </c>
      <c r="G67" s="8" t="s">
        <v>98</v>
      </c>
      <c r="H67" s="8" t="s">
        <v>110</v>
      </c>
    </row>
    <row r="68" spans="1:8">
      <c r="A68" s="8">
        <f t="shared" si="1"/>
        <v>0</v>
      </c>
      <c r="B68" s="8">
        <v>2503</v>
      </c>
      <c r="C68" s="8" t="s">
        <v>121</v>
      </c>
      <c r="D68" s="8" t="s">
        <v>110</v>
      </c>
      <c r="E68" s="8"/>
      <c r="F68" s="8" t="s">
        <v>1895</v>
      </c>
      <c r="G68" s="8" t="s">
        <v>121</v>
      </c>
      <c r="H68" s="8" t="s">
        <v>110</v>
      </c>
    </row>
    <row r="69" spans="1:8">
      <c r="A69" s="8">
        <f t="shared" si="1"/>
        <v>0</v>
      </c>
      <c r="B69" s="8">
        <v>2504</v>
      </c>
      <c r="C69" s="8" t="s">
        <v>121</v>
      </c>
      <c r="D69" s="8" t="s">
        <v>110</v>
      </c>
      <c r="E69" s="8"/>
      <c r="F69" s="8" t="s">
        <v>1896</v>
      </c>
      <c r="G69" s="8" t="s">
        <v>121</v>
      </c>
      <c r="H69" s="8" t="s">
        <v>110</v>
      </c>
    </row>
    <row r="70" spans="1:8">
      <c r="A70" s="8">
        <f t="shared" si="1"/>
        <v>0</v>
      </c>
      <c r="B70" s="8">
        <v>2505</v>
      </c>
      <c r="C70" s="8" t="s">
        <v>98</v>
      </c>
      <c r="D70" s="8" t="s">
        <v>110</v>
      </c>
      <c r="E70" s="8"/>
      <c r="F70" s="8" t="s">
        <v>1897</v>
      </c>
      <c r="G70" s="8" t="s">
        <v>98</v>
      </c>
      <c r="H70" s="8" t="s">
        <v>110</v>
      </c>
    </row>
    <row r="71" spans="1:8">
      <c r="A71" s="8">
        <f t="shared" si="1"/>
        <v>0</v>
      </c>
      <c r="B71" s="8">
        <v>2506</v>
      </c>
      <c r="C71" s="8" t="s">
        <v>48</v>
      </c>
      <c r="D71" s="8" t="s">
        <v>34</v>
      </c>
      <c r="E71" s="8"/>
      <c r="F71" s="8" t="s">
        <v>1898</v>
      </c>
      <c r="G71" s="8" t="s">
        <v>48</v>
      </c>
      <c r="H71" s="8" t="s">
        <v>34</v>
      </c>
    </row>
    <row r="72" spans="1:8">
      <c r="A72" s="8">
        <f t="shared" si="1"/>
        <v>1</v>
      </c>
      <c r="B72" s="8">
        <v>2510</v>
      </c>
      <c r="C72" s="8" t="s">
        <v>98</v>
      </c>
      <c r="D72" s="8" t="s">
        <v>110</v>
      </c>
      <c r="E72" s="8" t="s">
        <v>1124</v>
      </c>
      <c r="F72" s="8" t="s">
        <v>1899</v>
      </c>
      <c r="G72" s="8" t="s">
        <v>98</v>
      </c>
      <c r="H72" s="8" t="s">
        <v>110</v>
      </c>
    </row>
    <row r="73" spans="1:8">
      <c r="A73" s="8">
        <f t="shared" si="1"/>
        <v>1</v>
      </c>
      <c r="B73" s="8">
        <v>2510</v>
      </c>
      <c r="C73" s="8" t="s">
        <v>61</v>
      </c>
      <c r="D73" s="8" t="s">
        <v>110</v>
      </c>
      <c r="E73" s="8"/>
      <c r="F73" s="8" t="s">
        <v>682</v>
      </c>
      <c r="G73" s="8" t="s">
        <v>61</v>
      </c>
      <c r="H73" s="8" t="s">
        <v>110</v>
      </c>
    </row>
    <row r="74" spans="1:8">
      <c r="A74" s="8">
        <f t="shared" si="1"/>
        <v>1</v>
      </c>
      <c r="B74" s="8">
        <v>2510</v>
      </c>
      <c r="C74" s="8" t="s">
        <v>98</v>
      </c>
      <c r="D74" s="8" t="s">
        <v>110</v>
      </c>
      <c r="E74" s="8"/>
      <c r="F74" s="8" t="s">
        <v>686</v>
      </c>
      <c r="G74" s="8" t="s">
        <v>98</v>
      </c>
      <c r="H74" s="8" t="s">
        <v>110</v>
      </c>
    </row>
    <row r="75" spans="1:8">
      <c r="A75" s="8">
        <f t="shared" si="1"/>
        <v>0</v>
      </c>
      <c r="B75" s="8">
        <v>2511</v>
      </c>
      <c r="C75" s="8" t="s">
        <v>98</v>
      </c>
      <c r="D75" s="8" t="s">
        <v>110</v>
      </c>
      <c r="E75" s="8"/>
      <c r="F75" s="8" t="s">
        <v>1900</v>
      </c>
      <c r="G75" s="8" t="s">
        <v>98</v>
      </c>
      <c r="H75" s="8" t="s">
        <v>110</v>
      </c>
    </row>
    <row r="76" spans="1:8">
      <c r="A76" s="8">
        <f t="shared" si="1"/>
        <v>0</v>
      </c>
      <c r="B76" s="8">
        <v>2512</v>
      </c>
      <c r="C76" s="8" t="s">
        <v>61</v>
      </c>
      <c r="D76" s="8" t="s">
        <v>110</v>
      </c>
      <c r="E76" s="8"/>
      <c r="F76" s="8" t="s">
        <v>1901</v>
      </c>
      <c r="G76" s="8" t="s">
        <v>61</v>
      </c>
      <c r="H76" s="8" t="s">
        <v>110</v>
      </c>
    </row>
    <row r="77" spans="1:8">
      <c r="A77" s="8">
        <f t="shared" si="1"/>
        <v>1</v>
      </c>
      <c r="B77" s="8">
        <v>2520</v>
      </c>
      <c r="C77" s="8" t="s">
        <v>61</v>
      </c>
      <c r="D77" s="8" t="s">
        <v>110</v>
      </c>
      <c r="E77" s="8"/>
      <c r="F77" s="8" t="s">
        <v>689</v>
      </c>
      <c r="G77" s="8" t="s">
        <v>61</v>
      </c>
      <c r="H77" s="8" t="s">
        <v>110</v>
      </c>
    </row>
    <row r="78" spans="1:8">
      <c r="A78" s="8">
        <f t="shared" si="1"/>
        <v>1</v>
      </c>
      <c r="B78" s="8">
        <v>2520</v>
      </c>
      <c r="C78" s="8" t="s">
        <v>61</v>
      </c>
      <c r="D78" s="8" t="s">
        <v>34</v>
      </c>
      <c r="E78" s="8"/>
      <c r="F78" s="8" t="s">
        <v>695</v>
      </c>
      <c r="G78" s="8" t="s">
        <v>61</v>
      </c>
      <c r="H78" s="8" t="s">
        <v>34</v>
      </c>
    </row>
    <row r="79" spans="1:8">
      <c r="A79" s="8">
        <f t="shared" si="1"/>
        <v>0</v>
      </c>
      <c r="B79" s="8">
        <v>2530</v>
      </c>
      <c r="C79" s="8" t="s">
        <v>121</v>
      </c>
      <c r="D79" s="8" t="s">
        <v>110</v>
      </c>
      <c r="E79" s="8"/>
      <c r="F79" s="8" t="s">
        <v>1902</v>
      </c>
      <c r="G79" s="8" t="s">
        <v>121</v>
      </c>
      <c r="H79" s="8" t="s">
        <v>110</v>
      </c>
    </row>
    <row r="80" spans="1:8">
      <c r="A80" s="8">
        <f t="shared" si="1"/>
        <v>1</v>
      </c>
      <c r="B80" s="8">
        <v>2540</v>
      </c>
      <c r="C80" s="8" t="s">
        <v>121</v>
      </c>
      <c r="D80" s="8" t="s">
        <v>110</v>
      </c>
      <c r="E80" s="8" t="s">
        <v>1211</v>
      </c>
      <c r="F80" s="8" t="s">
        <v>1903</v>
      </c>
      <c r="G80" s="8" t="s">
        <v>121</v>
      </c>
      <c r="H80" s="8" t="s">
        <v>110</v>
      </c>
    </row>
    <row r="81" spans="1:8">
      <c r="A81" s="8">
        <f t="shared" si="1"/>
        <v>1</v>
      </c>
      <c r="B81" s="8">
        <v>2540</v>
      </c>
      <c r="C81" s="8" t="s">
        <v>121</v>
      </c>
      <c r="D81" s="8" t="s">
        <v>110</v>
      </c>
      <c r="E81" s="8"/>
      <c r="F81" s="8" t="s">
        <v>700</v>
      </c>
      <c r="G81" s="8" t="s">
        <v>121</v>
      </c>
      <c r="H81" s="8" t="s">
        <v>110</v>
      </c>
    </row>
    <row r="82" spans="1:8">
      <c r="A82" s="8">
        <f t="shared" si="1"/>
        <v>1</v>
      </c>
      <c r="B82" s="8">
        <v>2540</v>
      </c>
      <c r="C82" s="8" t="s">
        <v>121</v>
      </c>
      <c r="D82" s="8" t="s">
        <v>34</v>
      </c>
      <c r="E82" s="8"/>
      <c r="F82" s="8" t="s">
        <v>705</v>
      </c>
      <c r="G82" s="8" t="s">
        <v>121</v>
      </c>
      <c r="H82" s="8" t="s">
        <v>34</v>
      </c>
    </row>
    <row r="83" spans="1:8">
      <c r="A83" s="8">
        <f t="shared" si="1"/>
        <v>1</v>
      </c>
      <c r="B83" s="8">
        <v>2540</v>
      </c>
      <c r="C83" s="8" t="s">
        <v>98</v>
      </c>
      <c r="D83" s="8" t="s">
        <v>110</v>
      </c>
      <c r="E83" s="8"/>
      <c r="F83" s="8" t="s">
        <v>1904</v>
      </c>
      <c r="G83" s="8" t="s">
        <v>98</v>
      </c>
      <c r="H83" s="8" t="s">
        <v>110</v>
      </c>
    </row>
    <row r="84" spans="1:8">
      <c r="A84" s="8">
        <f t="shared" si="1"/>
        <v>1</v>
      </c>
      <c r="B84" s="8">
        <v>2550</v>
      </c>
      <c r="C84" s="8" t="s">
        <v>98</v>
      </c>
      <c r="D84" s="8" t="s">
        <v>110</v>
      </c>
      <c r="E84" s="8"/>
      <c r="F84" s="8" t="s">
        <v>708</v>
      </c>
      <c r="G84" s="8" t="s">
        <v>98</v>
      </c>
      <c r="H84" s="8" t="s">
        <v>110</v>
      </c>
    </row>
    <row r="85" spans="1:8">
      <c r="A85" s="8">
        <f t="shared" si="1"/>
        <v>1</v>
      </c>
      <c r="B85" s="8">
        <v>2550</v>
      </c>
      <c r="C85" s="8" t="s">
        <v>121</v>
      </c>
      <c r="D85" s="8" t="s">
        <v>110</v>
      </c>
      <c r="E85" s="8"/>
      <c r="F85" s="8" t="s">
        <v>714</v>
      </c>
      <c r="G85" s="8" t="s">
        <v>121</v>
      </c>
      <c r="H85" s="8" t="s">
        <v>110</v>
      </c>
    </row>
    <row r="86" spans="1:8">
      <c r="A86" s="8">
        <f t="shared" si="1"/>
        <v>1</v>
      </c>
      <c r="B86" s="8">
        <v>2550</v>
      </c>
      <c r="C86" s="8" t="s">
        <v>867</v>
      </c>
      <c r="D86" s="8" t="s">
        <v>110</v>
      </c>
      <c r="E86" s="8" t="s">
        <v>1707</v>
      </c>
      <c r="F86" s="8" t="s">
        <v>1905</v>
      </c>
      <c r="G86" s="8" t="s">
        <v>867</v>
      </c>
      <c r="H86" s="8" t="s">
        <v>110</v>
      </c>
    </row>
    <row r="87" spans="1:8">
      <c r="A87" s="8">
        <f t="shared" si="1"/>
        <v>0</v>
      </c>
      <c r="B87" s="8">
        <v>2560</v>
      </c>
      <c r="C87" s="8" t="s">
        <v>121</v>
      </c>
      <c r="D87" s="8" t="s">
        <v>110</v>
      </c>
      <c r="E87" s="8"/>
      <c r="F87" s="8" t="s">
        <v>1906</v>
      </c>
      <c r="G87" s="8" t="s">
        <v>121</v>
      </c>
      <c r="H87" s="8" t="s">
        <v>110</v>
      </c>
    </row>
    <row r="88" spans="1:8">
      <c r="A88" s="8">
        <f t="shared" si="1"/>
        <v>0</v>
      </c>
      <c r="B88" s="8">
        <v>2570</v>
      </c>
      <c r="C88" s="8" t="s">
        <v>61</v>
      </c>
      <c r="D88" s="8" t="s">
        <v>110</v>
      </c>
      <c r="E88" s="8"/>
      <c r="F88" s="8" t="s">
        <v>1907</v>
      </c>
      <c r="G88" s="8" t="s">
        <v>61</v>
      </c>
      <c r="H88" s="8" t="s">
        <v>110</v>
      </c>
    </row>
    <row r="89" spans="1:8">
      <c r="A89" s="8">
        <f t="shared" si="1"/>
        <v>1</v>
      </c>
      <c r="B89" s="8">
        <v>2600</v>
      </c>
      <c r="C89" s="8" t="s">
        <v>121</v>
      </c>
      <c r="D89" s="8" t="s">
        <v>110</v>
      </c>
      <c r="E89" s="8" t="s">
        <v>1175</v>
      </c>
      <c r="F89" s="8" t="s">
        <v>1908</v>
      </c>
      <c r="G89" s="8" t="s">
        <v>121</v>
      </c>
      <c r="H89" s="8" t="s">
        <v>110</v>
      </c>
    </row>
    <row r="90" spans="1:8">
      <c r="A90" s="8">
        <f t="shared" si="1"/>
        <v>1</v>
      </c>
      <c r="B90" s="8">
        <v>2600</v>
      </c>
      <c r="C90" s="8" t="s">
        <v>98</v>
      </c>
      <c r="D90" s="8" t="s">
        <v>110</v>
      </c>
      <c r="E90" s="8"/>
      <c r="F90" s="8" t="s">
        <v>1909</v>
      </c>
      <c r="G90" s="8" t="s">
        <v>98</v>
      </c>
      <c r="H90" s="8" t="s">
        <v>110</v>
      </c>
    </row>
    <row r="91" spans="1:8">
      <c r="A91" s="8">
        <f t="shared" si="1"/>
        <v>1</v>
      </c>
      <c r="B91" s="8">
        <v>2600</v>
      </c>
      <c r="C91" s="8" t="s">
        <v>121</v>
      </c>
      <c r="D91" s="8" t="s">
        <v>110</v>
      </c>
      <c r="E91" s="8"/>
      <c r="F91" s="8" t="s">
        <v>719</v>
      </c>
      <c r="G91" s="8" t="s">
        <v>121</v>
      </c>
      <c r="H91" s="8" t="s">
        <v>110</v>
      </c>
    </row>
    <row r="92" spans="1:8">
      <c r="A92" s="8">
        <f t="shared" si="1"/>
        <v>0</v>
      </c>
      <c r="B92" s="8">
        <v>2610</v>
      </c>
      <c r="C92" s="8" t="s">
        <v>61</v>
      </c>
      <c r="D92" s="8" t="s">
        <v>110</v>
      </c>
      <c r="E92" s="8"/>
      <c r="F92" s="8" t="s">
        <v>1910</v>
      </c>
      <c r="G92" s="8" t="s">
        <v>61</v>
      </c>
      <c r="H92" s="8" t="s">
        <v>110</v>
      </c>
    </row>
    <row r="93" spans="1:8">
      <c r="A93" s="8">
        <f t="shared" si="1"/>
        <v>0</v>
      </c>
      <c r="B93" s="8">
        <v>2620</v>
      </c>
      <c r="C93" s="8" t="s">
        <v>98</v>
      </c>
      <c r="D93" s="8" t="s">
        <v>110</v>
      </c>
      <c r="E93" s="8"/>
      <c r="F93" s="8" t="s">
        <v>1911</v>
      </c>
      <c r="G93" s="8" t="s">
        <v>98</v>
      </c>
      <c r="H93" s="8" t="s">
        <v>110</v>
      </c>
    </row>
    <row r="94" spans="1:8">
      <c r="A94" s="8">
        <f t="shared" si="1"/>
        <v>0</v>
      </c>
      <c r="B94" s="8">
        <v>2625</v>
      </c>
      <c r="C94" s="8" t="s">
        <v>61</v>
      </c>
      <c r="D94" s="8" t="s">
        <v>110</v>
      </c>
      <c r="E94" s="8"/>
      <c r="F94" s="8" t="s">
        <v>1912</v>
      </c>
      <c r="G94" s="8" t="s">
        <v>61</v>
      </c>
      <c r="H94" s="8" t="s">
        <v>110</v>
      </c>
    </row>
    <row r="95" spans="1:8">
      <c r="A95" s="8">
        <f t="shared" si="1"/>
        <v>1</v>
      </c>
      <c r="B95" s="8">
        <v>2630</v>
      </c>
      <c r="C95" s="8" t="s">
        <v>61</v>
      </c>
      <c r="D95" s="8" t="s">
        <v>110</v>
      </c>
      <c r="E95" s="8"/>
      <c r="F95" s="8" t="s">
        <v>725</v>
      </c>
      <c r="G95" s="8" t="s">
        <v>61</v>
      </c>
      <c r="H95" s="8" t="s">
        <v>110</v>
      </c>
    </row>
    <row r="96" spans="1:8">
      <c r="A96" s="8">
        <f t="shared" si="1"/>
        <v>1</v>
      </c>
      <c r="B96" s="8">
        <v>2630</v>
      </c>
      <c r="C96" s="8" t="s">
        <v>98</v>
      </c>
      <c r="D96" s="8" t="s">
        <v>110</v>
      </c>
      <c r="E96" s="8" t="s">
        <v>1137</v>
      </c>
      <c r="F96" s="8" t="s">
        <v>1913</v>
      </c>
      <c r="G96" s="8" t="s">
        <v>98</v>
      </c>
      <c r="H96" s="8" t="s">
        <v>110</v>
      </c>
    </row>
    <row r="97" spans="1:8">
      <c r="A97" s="8">
        <f t="shared" si="1"/>
        <v>1</v>
      </c>
      <c r="B97" s="8">
        <v>3000</v>
      </c>
      <c r="C97" s="8" t="s">
        <v>1059</v>
      </c>
      <c r="D97" s="8" t="s">
        <v>110</v>
      </c>
      <c r="E97" s="8" t="s">
        <v>1058</v>
      </c>
      <c r="F97" s="8" t="s">
        <v>1914</v>
      </c>
      <c r="G97" s="8" t="s">
        <v>1059</v>
      </c>
      <c r="H97" s="8" t="s">
        <v>110</v>
      </c>
    </row>
    <row r="98" spans="1:8">
      <c r="A98" s="8">
        <f t="shared" si="1"/>
        <v>1</v>
      </c>
      <c r="B98" s="8">
        <v>3000</v>
      </c>
      <c r="C98" s="8" t="s">
        <v>1059</v>
      </c>
      <c r="D98" s="8" t="s">
        <v>110</v>
      </c>
      <c r="E98" s="8"/>
      <c r="F98" s="8" t="s">
        <v>1915</v>
      </c>
      <c r="G98" s="8" t="s">
        <v>1059</v>
      </c>
      <c r="H98" s="8" t="s">
        <v>110</v>
      </c>
    </row>
    <row r="99" spans="1:8">
      <c r="A99" s="8">
        <f t="shared" si="1"/>
        <v>1</v>
      </c>
      <c r="B99" s="8">
        <v>3000</v>
      </c>
      <c r="C99" s="8" t="s">
        <v>51</v>
      </c>
      <c r="D99" s="8" t="s">
        <v>34</v>
      </c>
      <c r="E99" s="8"/>
      <c r="F99" s="8" t="s">
        <v>730</v>
      </c>
      <c r="G99" s="8" t="s">
        <v>51</v>
      </c>
      <c r="H99" s="8" t="s">
        <v>34</v>
      </c>
    </row>
    <row r="100" spans="1:8">
      <c r="A100" s="8">
        <f t="shared" si="1"/>
        <v>0</v>
      </c>
      <c r="B100" s="8">
        <v>3010</v>
      </c>
      <c r="C100" s="8" t="s">
        <v>48</v>
      </c>
      <c r="D100" s="8" t="s">
        <v>110</v>
      </c>
      <c r="E100" s="8"/>
      <c r="F100" s="8" t="s">
        <v>1916</v>
      </c>
      <c r="G100" s="8" t="s">
        <v>48</v>
      </c>
      <c r="H100" s="8" t="s">
        <v>110</v>
      </c>
    </row>
    <row r="101" spans="1:8">
      <c r="A101" s="8">
        <f t="shared" si="1"/>
        <v>1</v>
      </c>
      <c r="B101" s="8">
        <v>3020</v>
      </c>
      <c r="C101" s="8" t="s">
        <v>98</v>
      </c>
      <c r="D101" s="8" t="s">
        <v>110</v>
      </c>
      <c r="E101" s="8"/>
      <c r="F101" s="8" t="s">
        <v>735</v>
      </c>
      <c r="G101" s="8" t="s">
        <v>98</v>
      </c>
      <c r="H101" s="8" t="s">
        <v>110</v>
      </c>
    </row>
    <row r="102" spans="1:8">
      <c r="A102" s="8">
        <f t="shared" si="1"/>
        <v>1</v>
      </c>
      <c r="B102" s="8">
        <v>3020</v>
      </c>
      <c r="C102" s="8" t="s">
        <v>61</v>
      </c>
      <c r="D102" s="8" t="s">
        <v>110</v>
      </c>
      <c r="E102" s="8"/>
      <c r="F102" s="8" t="s">
        <v>740</v>
      </c>
      <c r="G102" s="8" t="s">
        <v>61</v>
      </c>
      <c r="H102" s="8" t="s">
        <v>110</v>
      </c>
    </row>
    <row r="103" spans="1:8">
      <c r="A103" s="8">
        <f t="shared" si="1"/>
        <v>0</v>
      </c>
      <c r="B103" s="8">
        <v>3040</v>
      </c>
      <c r="C103" s="8" t="s">
        <v>61</v>
      </c>
      <c r="D103" s="8" t="s">
        <v>34</v>
      </c>
      <c r="E103" s="8"/>
      <c r="F103" s="8" t="s">
        <v>1917</v>
      </c>
      <c r="G103" s="8" t="s">
        <v>61</v>
      </c>
      <c r="H103" s="8" t="s">
        <v>34</v>
      </c>
    </row>
    <row r="104" spans="1:8">
      <c r="A104" s="8">
        <f t="shared" si="1"/>
        <v>1</v>
      </c>
      <c r="B104" s="8">
        <v>3050</v>
      </c>
      <c r="C104" s="8" t="s">
        <v>61</v>
      </c>
      <c r="D104" s="8" t="s">
        <v>34</v>
      </c>
      <c r="E104" s="8"/>
      <c r="F104" s="8" t="s">
        <v>744</v>
      </c>
      <c r="G104" s="8" t="s">
        <v>61</v>
      </c>
      <c r="H104" s="8" t="s">
        <v>34</v>
      </c>
    </row>
    <row r="105" spans="1:8">
      <c r="A105" s="8">
        <f t="shared" si="1"/>
        <v>1</v>
      </c>
      <c r="B105" s="8">
        <v>3050</v>
      </c>
      <c r="C105" s="8" t="s">
        <v>121</v>
      </c>
      <c r="D105" s="8" t="s">
        <v>34</v>
      </c>
      <c r="E105" s="8"/>
      <c r="F105" s="8" t="s">
        <v>750</v>
      </c>
      <c r="G105" s="8" t="s">
        <v>121</v>
      </c>
      <c r="H105" s="8" t="s">
        <v>34</v>
      </c>
    </row>
    <row r="106" spans="1:8">
      <c r="A106" s="8">
        <f t="shared" si="1"/>
        <v>0</v>
      </c>
      <c r="B106" s="8">
        <v>3070</v>
      </c>
      <c r="C106" s="8" t="s">
        <v>121</v>
      </c>
      <c r="D106" s="8" t="s">
        <v>110</v>
      </c>
      <c r="E106" s="8"/>
      <c r="F106" s="8" t="s">
        <v>1918</v>
      </c>
      <c r="G106" s="8" t="s">
        <v>121</v>
      </c>
      <c r="H106" s="8" t="s">
        <v>110</v>
      </c>
    </row>
    <row r="107" spans="1:8">
      <c r="A107" s="8">
        <f t="shared" si="1"/>
        <v>0</v>
      </c>
      <c r="B107" s="8">
        <v>3080</v>
      </c>
      <c r="C107" s="8" t="s">
        <v>48</v>
      </c>
      <c r="D107" s="8" t="s">
        <v>110</v>
      </c>
      <c r="E107" s="8"/>
      <c r="F107" s="8" t="s">
        <v>1919</v>
      </c>
      <c r="G107" s="8" t="s">
        <v>48</v>
      </c>
      <c r="H107" s="8" t="s">
        <v>110</v>
      </c>
    </row>
    <row r="108" spans="1:8">
      <c r="A108" s="8">
        <f t="shared" si="1"/>
        <v>1</v>
      </c>
      <c r="B108" s="8">
        <v>3100</v>
      </c>
      <c r="C108" s="8" t="s">
        <v>1421</v>
      </c>
      <c r="D108" s="8" t="s">
        <v>110</v>
      </c>
      <c r="E108" s="8" t="s">
        <v>1420</v>
      </c>
      <c r="F108" s="8" t="s">
        <v>1920</v>
      </c>
      <c r="G108" s="8" t="s">
        <v>1421</v>
      </c>
      <c r="H108" s="8" t="s">
        <v>110</v>
      </c>
    </row>
    <row r="109" spans="1:8">
      <c r="A109" s="8">
        <f t="shared" si="1"/>
        <v>1</v>
      </c>
      <c r="B109" s="8">
        <v>3100</v>
      </c>
      <c r="C109" s="8" t="s">
        <v>121</v>
      </c>
      <c r="D109" s="8" t="s">
        <v>110</v>
      </c>
      <c r="E109" s="8"/>
      <c r="F109" s="8" t="s">
        <v>755</v>
      </c>
      <c r="G109" s="8" t="s">
        <v>121</v>
      </c>
      <c r="H109" s="8" t="s">
        <v>110</v>
      </c>
    </row>
    <row r="110" spans="1:8">
      <c r="A110" s="8">
        <f t="shared" si="1"/>
        <v>1</v>
      </c>
      <c r="B110" s="8">
        <v>3110</v>
      </c>
      <c r="C110" s="8" t="s">
        <v>592</v>
      </c>
      <c r="D110" s="8" t="s">
        <v>110</v>
      </c>
      <c r="E110" s="8"/>
      <c r="F110" s="8" t="s">
        <v>1921</v>
      </c>
      <c r="G110" s="8" t="s">
        <v>592</v>
      </c>
      <c r="H110" s="8" t="s">
        <v>110</v>
      </c>
    </row>
    <row r="111" spans="1:8">
      <c r="A111" s="8">
        <f t="shared" si="1"/>
        <v>1</v>
      </c>
      <c r="B111" s="8">
        <v>3110</v>
      </c>
      <c r="C111" s="8" t="s">
        <v>61</v>
      </c>
      <c r="D111" s="8" t="s">
        <v>110</v>
      </c>
      <c r="E111" s="8"/>
      <c r="F111" s="8" t="s">
        <v>1922</v>
      </c>
      <c r="G111" s="8" t="s">
        <v>61</v>
      </c>
      <c r="H111" s="8" t="s">
        <v>110</v>
      </c>
    </row>
    <row r="112" spans="1:8">
      <c r="A112" s="8">
        <f t="shared" si="1"/>
        <v>1</v>
      </c>
      <c r="B112" s="8">
        <v>3200</v>
      </c>
      <c r="C112" s="8" t="s">
        <v>881</v>
      </c>
      <c r="D112" s="8" t="s">
        <v>110</v>
      </c>
      <c r="E112" s="8" t="s">
        <v>1343</v>
      </c>
      <c r="F112" s="8" t="s">
        <v>1923</v>
      </c>
      <c r="G112" s="8" t="s">
        <v>881</v>
      </c>
      <c r="H112" s="8" t="s">
        <v>110</v>
      </c>
    </row>
    <row r="113" spans="1:8">
      <c r="A113" s="8">
        <f t="shared" si="1"/>
        <v>1</v>
      </c>
      <c r="B113" s="8">
        <v>3200</v>
      </c>
      <c r="C113" s="8" t="s">
        <v>61</v>
      </c>
      <c r="D113" s="8" t="s">
        <v>110</v>
      </c>
      <c r="E113" s="8"/>
      <c r="F113" s="8" t="s">
        <v>775</v>
      </c>
      <c r="G113" s="8" t="s">
        <v>61</v>
      </c>
      <c r="H113" s="8" t="s">
        <v>110</v>
      </c>
    </row>
    <row r="114" spans="1:8">
      <c r="A114" s="8">
        <f t="shared" si="1"/>
        <v>1</v>
      </c>
      <c r="B114" s="8">
        <v>3201</v>
      </c>
      <c r="C114" s="8" t="s">
        <v>61</v>
      </c>
      <c r="D114" s="8" t="s">
        <v>110</v>
      </c>
      <c r="E114" s="8"/>
      <c r="F114" s="8" t="s">
        <v>784</v>
      </c>
      <c r="G114" s="8" t="s">
        <v>61</v>
      </c>
      <c r="H114" s="8" t="s">
        <v>110</v>
      </c>
    </row>
    <row r="115" spans="1:8">
      <c r="A115" s="8">
        <f t="shared" si="1"/>
        <v>1</v>
      </c>
      <c r="B115" s="8">
        <v>3201</v>
      </c>
      <c r="C115" s="8" t="s">
        <v>867</v>
      </c>
      <c r="D115" s="8" t="s">
        <v>110</v>
      </c>
      <c r="E115" s="8" t="s">
        <v>1631</v>
      </c>
      <c r="F115" s="8" t="s">
        <v>1924</v>
      </c>
      <c r="G115" s="8" t="s">
        <v>867</v>
      </c>
      <c r="H115" s="8" t="s">
        <v>110</v>
      </c>
    </row>
    <row r="116" spans="1:8">
      <c r="A116" s="8">
        <f t="shared" si="1"/>
        <v>1</v>
      </c>
      <c r="B116" s="8">
        <v>3210</v>
      </c>
      <c r="C116" s="8" t="s">
        <v>121</v>
      </c>
      <c r="D116" s="8" t="s">
        <v>110</v>
      </c>
      <c r="E116" s="8"/>
      <c r="F116" s="8" t="s">
        <v>790</v>
      </c>
      <c r="G116" s="8" t="s">
        <v>121</v>
      </c>
      <c r="H116" s="8" t="s">
        <v>110</v>
      </c>
    </row>
    <row r="117" spans="1:8">
      <c r="A117" s="8">
        <f t="shared" si="1"/>
        <v>1</v>
      </c>
      <c r="B117" s="8">
        <v>3210</v>
      </c>
      <c r="C117" s="8" t="s">
        <v>121</v>
      </c>
      <c r="D117" s="8" t="s">
        <v>34</v>
      </c>
      <c r="E117" s="8"/>
      <c r="F117" s="8" t="s">
        <v>809</v>
      </c>
      <c r="G117" s="8" t="s">
        <v>121</v>
      </c>
      <c r="H117" s="8" t="s">
        <v>34</v>
      </c>
    </row>
    <row r="118" spans="1:8">
      <c r="A118" s="8">
        <f t="shared" si="1"/>
        <v>1</v>
      </c>
      <c r="B118" s="8">
        <v>3220</v>
      </c>
      <c r="C118" s="8" t="s">
        <v>121</v>
      </c>
      <c r="D118" s="8" t="s">
        <v>110</v>
      </c>
      <c r="E118" s="8"/>
      <c r="F118" s="8" t="s">
        <v>815</v>
      </c>
      <c r="G118" s="8" t="s">
        <v>121</v>
      </c>
      <c r="H118" s="8" t="s">
        <v>110</v>
      </c>
    </row>
    <row r="119" spans="1:8">
      <c r="A119" s="8">
        <f t="shared" si="1"/>
        <v>1</v>
      </c>
      <c r="B119" s="8">
        <v>3220</v>
      </c>
      <c r="C119" s="8" t="s">
        <v>121</v>
      </c>
      <c r="D119" s="8" t="s">
        <v>34</v>
      </c>
      <c r="E119" s="8"/>
      <c r="F119" s="8" t="s">
        <v>820</v>
      </c>
      <c r="G119" s="8" t="s">
        <v>121</v>
      </c>
      <c r="H119" s="8" t="s">
        <v>34</v>
      </c>
    </row>
    <row r="120" spans="1:8">
      <c r="A120" s="8">
        <f t="shared" si="1"/>
        <v>1</v>
      </c>
      <c r="B120" s="8">
        <v>3230</v>
      </c>
      <c r="C120" s="8" t="s">
        <v>881</v>
      </c>
      <c r="D120" s="8" t="s">
        <v>110</v>
      </c>
      <c r="E120" s="8" t="s">
        <v>1363</v>
      </c>
      <c r="F120" s="8" t="s">
        <v>1925</v>
      </c>
      <c r="G120" s="8" t="s">
        <v>881</v>
      </c>
      <c r="H120" s="8" t="s">
        <v>110</v>
      </c>
    </row>
    <row r="121" spans="1:8">
      <c r="A121" s="8">
        <f t="shared" si="1"/>
        <v>1</v>
      </c>
      <c r="B121" s="8">
        <v>3230</v>
      </c>
      <c r="C121" s="8" t="s">
        <v>61</v>
      </c>
      <c r="D121" s="8" t="s">
        <v>110</v>
      </c>
      <c r="E121" s="8"/>
      <c r="F121" s="8" t="s">
        <v>824</v>
      </c>
      <c r="G121" s="8" t="s">
        <v>61</v>
      </c>
      <c r="H121" s="8" t="s">
        <v>110</v>
      </c>
    </row>
    <row r="122" spans="1:8">
      <c r="A122" s="8">
        <f t="shared" si="1"/>
        <v>1</v>
      </c>
      <c r="B122" s="8">
        <v>3230</v>
      </c>
      <c r="C122" s="8" t="s">
        <v>867</v>
      </c>
      <c r="D122" s="8" t="s">
        <v>110</v>
      </c>
      <c r="E122" s="8" t="s">
        <v>1651</v>
      </c>
      <c r="F122" s="8" t="s">
        <v>1926</v>
      </c>
      <c r="G122" s="8" t="s">
        <v>867</v>
      </c>
      <c r="H122" s="8" t="s">
        <v>110</v>
      </c>
    </row>
    <row r="123" spans="1:8">
      <c r="A123" s="8">
        <f t="shared" si="1"/>
        <v>1</v>
      </c>
      <c r="B123" s="8">
        <v>3230</v>
      </c>
      <c r="C123" s="8" t="s">
        <v>867</v>
      </c>
      <c r="D123" s="8" t="s">
        <v>110</v>
      </c>
      <c r="E123" s="8" t="s">
        <v>1668</v>
      </c>
      <c r="F123" s="8" t="s">
        <v>1927</v>
      </c>
      <c r="G123" s="8" t="s">
        <v>867</v>
      </c>
      <c r="H123" s="8" t="s">
        <v>110</v>
      </c>
    </row>
    <row r="124" spans="1:8">
      <c r="A124" s="8">
        <f t="shared" si="1"/>
        <v>1</v>
      </c>
      <c r="B124" s="8">
        <v>3230</v>
      </c>
      <c r="C124" s="8" t="s">
        <v>867</v>
      </c>
      <c r="D124" s="8" t="s">
        <v>110</v>
      </c>
      <c r="E124" s="8" t="s">
        <v>1682</v>
      </c>
      <c r="F124" s="8" t="s">
        <v>1928</v>
      </c>
      <c r="G124" s="8" t="s">
        <v>867</v>
      </c>
      <c r="H124" s="8" t="s">
        <v>110</v>
      </c>
    </row>
    <row r="125" spans="1:8">
      <c r="A125" s="8">
        <f t="shared" si="1"/>
        <v>0</v>
      </c>
      <c r="B125" s="8">
        <v>3240</v>
      </c>
      <c r="C125" s="8" t="s">
        <v>121</v>
      </c>
      <c r="D125" s="8" t="s">
        <v>110</v>
      </c>
      <c r="E125" s="8"/>
      <c r="F125" s="8" t="s">
        <v>1929</v>
      </c>
      <c r="G125" s="8" t="s">
        <v>121</v>
      </c>
      <c r="H125" s="8" t="s">
        <v>110</v>
      </c>
    </row>
    <row r="126" spans="1:8">
      <c r="A126" s="8">
        <f t="shared" si="1"/>
        <v>0</v>
      </c>
      <c r="B126" s="8">
        <v>3250</v>
      </c>
      <c r="C126" s="8" t="s">
        <v>121</v>
      </c>
      <c r="D126" s="8" t="s">
        <v>110</v>
      </c>
      <c r="E126" s="8"/>
      <c r="F126" s="8" t="s">
        <v>1930</v>
      </c>
      <c r="G126" s="8" t="s">
        <v>121</v>
      </c>
      <c r="H126" s="8" t="s">
        <v>110</v>
      </c>
    </row>
    <row r="127" spans="1:8">
      <c r="A127" s="8">
        <f t="shared" si="1"/>
        <v>0</v>
      </c>
      <c r="B127" s="8">
        <v>3260</v>
      </c>
      <c r="C127" s="8" t="s">
        <v>98</v>
      </c>
      <c r="D127" s="8" t="s">
        <v>110</v>
      </c>
      <c r="E127" s="8"/>
      <c r="F127" s="8" t="s">
        <v>1931</v>
      </c>
      <c r="G127" s="8" t="s">
        <v>98</v>
      </c>
      <c r="H127" s="8" t="s">
        <v>110</v>
      </c>
    </row>
    <row r="128" spans="1:8">
      <c r="A128" s="8">
        <f t="shared" si="1"/>
        <v>1</v>
      </c>
      <c r="B128" s="8">
        <v>3300</v>
      </c>
      <c r="C128" s="8" t="s">
        <v>867</v>
      </c>
      <c r="D128" s="8" t="s">
        <v>110</v>
      </c>
      <c r="E128" s="8" t="s">
        <v>1481</v>
      </c>
      <c r="F128" s="8" t="s">
        <v>1932</v>
      </c>
      <c r="G128" s="8" t="s">
        <v>867</v>
      </c>
      <c r="H128" s="8" t="s">
        <v>110</v>
      </c>
    </row>
    <row r="129" spans="1:8">
      <c r="A129" s="8">
        <f t="shared" si="1"/>
        <v>1</v>
      </c>
      <c r="B129" s="8">
        <v>3300</v>
      </c>
      <c r="C129" s="8" t="s">
        <v>98</v>
      </c>
      <c r="D129" s="8" t="s">
        <v>110</v>
      </c>
      <c r="E129" s="8"/>
      <c r="F129" s="8" t="s">
        <v>1933</v>
      </c>
      <c r="G129" s="8" t="s">
        <v>98</v>
      </c>
      <c r="H129" s="8" t="s">
        <v>110</v>
      </c>
    </row>
    <row r="130" spans="1:8">
      <c r="A130" s="8">
        <f t="shared" si="1"/>
        <v>1</v>
      </c>
      <c r="B130" s="8">
        <v>3300</v>
      </c>
      <c r="C130" s="8" t="s">
        <v>61</v>
      </c>
      <c r="D130" s="8" t="s">
        <v>110</v>
      </c>
      <c r="E130" s="8"/>
      <c r="F130" s="8" t="s">
        <v>1934</v>
      </c>
      <c r="G130" s="8" t="s">
        <v>61</v>
      </c>
      <c r="H130" s="8" t="s">
        <v>110</v>
      </c>
    </row>
    <row r="131" spans="1:8">
      <c r="A131" s="8">
        <f t="shared" ref="A131:A194" si="2">IF(OR(B131=B130,B131=B132),1,0)</f>
        <v>1</v>
      </c>
      <c r="B131" s="8">
        <v>3300</v>
      </c>
      <c r="C131" s="8" t="s">
        <v>98</v>
      </c>
      <c r="D131" s="8" t="s">
        <v>110</v>
      </c>
      <c r="E131" s="8" t="s">
        <v>1554</v>
      </c>
      <c r="F131" s="8" t="s">
        <v>1935</v>
      </c>
      <c r="G131" s="8" t="s">
        <v>98</v>
      </c>
      <c r="H131" s="8" t="s">
        <v>110</v>
      </c>
    </row>
    <row r="132" spans="1:8">
      <c r="A132" s="8">
        <f t="shared" si="2"/>
        <v>1</v>
      </c>
      <c r="B132" s="8">
        <v>3300</v>
      </c>
      <c r="C132" s="8" t="s">
        <v>121</v>
      </c>
      <c r="D132" s="8" t="s">
        <v>110</v>
      </c>
      <c r="E132" s="8"/>
      <c r="F132" s="8" t="s">
        <v>828</v>
      </c>
      <c r="G132" s="8" t="s">
        <v>121</v>
      </c>
      <c r="H132" s="8" t="s">
        <v>110</v>
      </c>
    </row>
    <row r="133" spans="1:8">
      <c r="A133" s="8">
        <f t="shared" si="2"/>
        <v>1</v>
      </c>
      <c r="B133" s="8">
        <v>3300</v>
      </c>
      <c r="C133" s="8" t="s">
        <v>867</v>
      </c>
      <c r="D133" s="8" t="s">
        <v>110</v>
      </c>
      <c r="E133" s="8" t="s">
        <v>1501</v>
      </c>
      <c r="F133" s="8" t="s">
        <v>1936</v>
      </c>
      <c r="G133" s="8" t="s">
        <v>867</v>
      </c>
      <c r="H133" s="8" t="s">
        <v>110</v>
      </c>
    </row>
    <row r="134" spans="1:8">
      <c r="A134" s="8">
        <f t="shared" si="2"/>
        <v>1</v>
      </c>
      <c r="B134" s="8">
        <v>3300</v>
      </c>
      <c r="C134" s="8" t="s">
        <v>867</v>
      </c>
      <c r="D134" s="8" t="s">
        <v>110</v>
      </c>
      <c r="E134" s="8" t="s">
        <v>1516</v>
      </c>
      <c r="F134" s="8" t="s">
        <v>1937</v>
      </c>
      <c r="G134" s="8" t="s">
        <v>867</v>
      </c>
      <c r="H134" s="8" t="s">
        <v>110</v>
      </c>
    </row>
    <row r="135" spans="1:8">
      <c r="A135" s="8">
        <f t="shared" si="2"/>
        <v>1</v>
      </c>
      <c r="B135" s="8">
        <v>3300</v>
      </c>
      <c r="C135" s="8" t="s">
        <v>867</v>
      </c>
      <c r="D135" s="8" t="s">
        <v>110</v>
      </c>
      <c r="E135" s="8" t="s">
        <v>1528</v>
      </c>
      <c r="F135" s="8" t="s">
        <v>1938</v>
      </c>
      <c r="G135" s="8" t="s">
        <v>867</v>
      </c>
      <c r="H135" s="8" t="s">
        <v>110</v>
      </c>
    </row>
    <row r="136" spans="1:8">
      <c r="A136" s="8">
        <f t="shared" si="2"/>
        <v>1</v>
      </c>
      <c r="B136" s="8">
        <v>3300</v>
      </c>
      <c r="C136" s="8" t="s">
        <v>867</v>
      </c>
      <c r="D136" s="8" t="s">
        <v>110</v>
      </c>
      <c r="E136" s="8" t="s">
        <v>1541</v>
      </c>
      <c r="F136" s="8" t="s">
        <v>1939</v>
      </c>
      <c r="G136" s="8" t="s">
        <v>867</v>
      </c>
      <c r="H136" s="8" t="s">
        <v>110</v>
      </c>
    </row>
    <row r="137" spans="1:8">
      <c r="A137" s="8">
        <f t="shared" si="2"/>
        <v>1</v>
      </c>
      <c r="B137" s="8">
        <v>3301</v>
      </c>
      <c r="C137" s="8" t="s">
        <v>51</v>
      </c>
      <c r="D137" s="8" t="s">
        <v>110</v>
      </c>
      <c r="E137" s="8"/>
      <c r="F137" s="8" t="s">
        <v>833</v>
      </c>
      <c r="G137" s="8" t="s">
        <v>51</v>
      </c>
      <c r="H137" s="8" t="s">
        <v>110</v>
      </c>
    </row>
    <row r="138" spans="1:8">
      <c r="A138" s="8">
        <f t="shared" si="2"/>
        <v>1</v>
      </c>
      <c r="B138" s="8">
        <v>3301</v>
      </c>
      <c r="C138" s="8" t="s">
        <v>33</v>
      </c>
      <c r="D138" s="8" t="s">
        <v>110</v>
      </c>
      <c r="E138" s="8"/>
      <c r="F138" s="8" t="s">
        <v>839</v>
      </c>
      <c r="G138" s="8" t="s">
        <v>33</v>
      </c>
      <c r="H138" s="8" t="s">
        <v>110</v>
      </c>
    </row>
    <row r="139" spans="1:8">
      <c r="A139" s="8">
        <f t="shared" si="2"/>
        <v>0</v>
      </c>
      <c r="B139" s="8">
        <v>3302</v>
      </c>
      <c r="C139" s="8" t="s">
        <v>98</v>
      </c>
      <c r="D139" s="8" t="s">
        <v>110</v>
      </c>
      <c r="E139" s="8" t="s">
        <v>1694</v>
      </c>
      <c r="F139" s="8" t="s">
        <v>1940</v>
      </c>
      <c r="G139" s="8" t="s">
        <v>98</v>
      </c>
      <c r="H139" s="8" t="s">
        <v>110</v>
      </c>
    </row>
    <row r="140" spans="1:8">
      <c r="A140" s="8">
        <f t="shared" si="2"/>
        <v>0</v>
      </c>
      <c r="B140" s="8">
        <v>3303</v>
      </c>
      <c r="C140" s="8" t="s">
        <v>61</v>
      </c>
      <c r="D140" s="8" t="s">
        <v>110</v>
      </c>
      <c r="E140" s="8"/>
      <c r="F140" s="8" t="s">
        <v>1941</v>
      </c>
      <c r="G140" s="8" t="s">
        <v>61</v>
      </c>
      <c r="H140" s="8" t="s">
        <v>110</v>
      </c>
    </row>
    <row r="141" spans="1:8">
      <c r="A141" s="8">
        <f t="shared" si="2"/>
        <v>1</v>
      </c>
      <c r="B141" s="8">
        <v>3310</v>
      </c>
      <c r="C141" s="8" t="s">
        <v>881</v>
      </c>
      <c r="D141" s="8" t="s">
        <v>110</v>
      </c>
      <c r="E141" s="8" t="s">
        <v>1401</v>
      </c>
      <c r="F141" s="8" t="s">
        <v>1942</v>
      </c>
      <c r="G141" s="8" t="s">
        <v>881</v>
      </c>
      <c r="H141" s="8" t="s">
        <v>110</v>
      </c>
    </row>
    <row r="142" spans="1:8">
      <c r="A142" s="8">
        <f t="shared" si="2"/>
        <v>1</v>
      </c>
      <c r="B142" s="8">
        <v>3310</v>
      </c>
      <c r="C142" s="8" t="s">
        <v>98</v>
      </c>
      <c r="D142" s="8" t="s">
        <v>110</v>
      </c>
      <c r="E142" s="8"/>
      <c r="F142" s="8" t="s">
        <v>842</v>
      </c>
      <c r="G142" s="8" t="s">
        <v>98</v>
      </c>
      <c r="H142" s="8" t="s">
        <v>110</v>
      </c>
    </row>
    <row r="143" spans="1:8">
      <c r="A143" s="8">
        <f t="shared" si="2"/>
        <v>0</v>
      </c>
      <c r="B143" s="8">
        <v>3311</v>
      </c>
      <c r="C143" s="8" t="s">
        <v>61</v>
      </c>
      <c r="D143" s="8" t="s">
        <v>110</v>
      </c>
      <c r="E143" s="8"/>
      <c r="F143" s="8" t="s">
        <v>1943</v>
      </c>
      <c r="G143" s="8" t="s">
        <v>61</v>
      </c>
      <c r="H143" s="8" t="s">
        <v>110</v>
      </c>
    </row>
    <row r="144" spans="1:8">
      <c r="A144" s="8">
        <f t="shared" si="2"/>
        <v>1</v>
      </c>
      <c r="B144" s="8">
        <v>3320</v>
      </c>
      <c r="C144" s="8" t="s">
        <v>867</v>
      </c>
      <c r="D144" s="8" t="s">
        <v>110</v>
      </c>
      <c r="E144" s="8" t="s">
        <v>1443</v>
      </c>
      <c r="F144" s="8" t="s">
        <v>1944</v>
      </c>
      <c r="G144" s="8" t="s">
        <v>867</v>
      </c>
      <c r="H144" s="8" t="s">
        <v>110</v>
      </c>
    </row>
    <row r="145" spans="1:8">
      <c r="A145" s="8">
        <f t="shared" si="2"/>
        <v>1</v>
      </c>
      <c r="B145" s="8">
        <v>3320</v>
      </c>
      <c r="C145" s="8" t="s">
        <v>867</v>
      </c>
      <c r="D145" s="8" t="s">
        <v>110</v>
      </c>
      <c r="E145" s="8" t="s">
        <v>1462</v>
      </c>
      <c r="F145" s="8" t="s">
        <v>1945</v>
      </c>
      <c r="G145" s="8" t="s">
        <v>867</v>
      </c>
      <c r="H145" s="8" t="s">
        <v>110</v>
      </c>
    </row>
    <row r="146" spans="1:8">
      <c r="A146" s="8">
        <f t="shared" si="2"/>
        <v>1</v>
      </c>
      <c r="B146" s="8">
        <v>3320</v>
      </c>
      <c r="C146" s="8" t="s">
        <v>51</v>
      </c>
      <c r="D146" s="8" t="s">
        <v>110</v>
      </c>
      <c r="E146" s="8"/>
      <c r="F146" s="8" t="s">
        <v>845</v>
      </c>
      <c r="G146" s="8" t="s">
        <v>51</v>
      </c>
      <c r="H146" s="8" t="s">
        <v>110</v>
      </c>
    </row>
    <row r="147" spans="1:8">
      <c r="A147" s="8">
        <f t="shared" si="2"/>
        <v>1</v>
      </c>
      <c r="B147" s="8">
        <v>3340</v>
      </c>
      <c r="C147" s="8" t="s">
        <v>61</v>
      </c>
      <c r="D147" s="8" t="s">
        <v>110</v>
      </c>
      <c r="E147" s="8"/>
      <c r="F147" s="8" t="s">
        <v>850</v>
      </c>
      <c r="G147" s="8" t="s">
        <v>61</v>
      </c>
      <c r="H147" s="8" t="s">
        <v>110</v>
      </c>
    </row>
    <row r="148" spans="1:8">
      <c r="A148" s="8">
        <f t="shared" si="2"/>
        <v>1</v>
      </c>
      <c r="B148" s="8">
        <v>3340</v>
      </c>
      <c r="C148" s="8" t="s">
        <v>121</v>
      </c>
      <c r="D148" s="8" t="s">
        <v>110</v>
      </c>
      <c r="E148" s="8"/>
      <c r="F148" s="8" t="s">
        <v>853</v>
      </c>
      <c r="G148" s="8" t="s">
        <v>121</v>
      </c>
      <c r="H148" s="8" t="s">
        <v>110</v>
      </c>
    </row>
    <row r="149" spans="1:8">
      <c r="A149" s="8">
        <f t="shared" si="2"/>
        <v>0</v>
      </c>
      <c r="B149" s="8">
        <v>3350</v>
      </c>
      <c r="C149" s="8" t="s">
        <v>61</v>
      </c>
      <c r="D149" s="8" t="s">
        <v>110</v>
      </c>
      <c r="E149" s="8"/>
      <c r="F149" s="8" t="s">
        <v>1946</v>
      </c>
      <c r="G149" s="8" t="s">
        <v>61</v>
      </c>
      <c r="H149" s="8" t="s">
        <v>110</v>
      </c>
    </row>
    <row r="150" spans="1:8">
      <c r="A150" s="8">
        <f t="shared" si="2"/>
        <v>1</v>
      </c>
      <c r="B150" s="8">
        <v>3360</v>
      </c>
      <c r="C150" s="8" t="s">
        <v>881</v>
      </c>
      <c r="D150" s="8" t="s">
        <v>110</v>
      </c>
      <c r="E150" s="8" t="s">
        <v>1383</v>
      </c>
      <c r="F150" s="8" t="s">
        <v>1947</v>
      </c>
      <c r="G150" s="8" t="s">
        <v>881</v>
      </c>
      <c r="H150" s="8" t="s">
        <v>110</v>
      </c>
    </row>
    <row r="151" spans="1:8">
      <c r="A151" s="8">
        <f t="shared" si="2"/>
        <v>1</v>
      </c>
      <c r="B151" s="8">
        <v>3360</v>
      </c>
      <c r="C151" s="8" t="s">
        <v>867</v>
      </c>
      <c r="D151" s="8" t="s">
        <v>110</v>
      </c>
      <c r="E151" s="8" t="s">
        <v>1574</v>
      </c>
      <c r="F151" s="8" t="s">
        <v>1948</v>
      </c>
      <c r="G151" s="8" t="s">
        <v>867</v>
      </c>
      <c r="H151" s="8" t="s">
        <v>110</v>
      </c>
    </row>
    <row r="152" spans="1:8">
      <c r="A152" s="8">
        <f t="shared" si="2"/>
        <v>1</v>
      </c>
      <c r="B152" s="8">
        <v>3360</v>
      </c>
      <c r="C152" s="8" t="s">
        <v>61</v>
      </c>
      <c r="D152" s="8" t="s">
        <v>110</v>
      </c>
      <c r="E152" s="8"/>
      <c r="F152" s="8" t="s">
        <v>858</v>
      </c>
      <c r="G152" s="8" t="s">
        <v>61</v>
      </c>
      <c r="H152" s="8" t="s">
        <v>110</v>
      </c>
    </row>
    <row r="153" spans="1:8">
      <c r="A153" s="8">
        <f t="shared" si="2"/>
        <v>1</v>
      </c>
      <c r="B153" s="8">
        <v>3360</v>
      </c>
      <c r="C153" s="8" t="s">
        <v>867</v>
      </c>
      <c r="D153" s="8" t="s">
        <v>110</v>
      </c>
      <c r="E153" s="8"/>
      <c r="F153" s="8" t="s">
        <v>866</v>
      </c>
      <c r="G153" s="8" t="s">
        <v>867</v>
      </c>
      <c r="H153" s="8" t="s">
        <v>110</v>
      </c>
    </row>
    <row r="154" spans="1:8">
      <c r="A154" s="8">
        <f t="shared" si="2"/>
        <v>1</v>
      </c>
      <c r="B154" s="8">
        <v>3360</v>
      </c>
      <c r="C154" s="8" t="s">
        <v>867</v>
      </c>
      <c r="D154" s="8" t="s">
        <v>110</v>
      </c>
      <c r="E154" s="8" t="s">
        <v>1596</v>
      </c>
      <c r="F154" s="8" t="s">
        <v>1949</v>
      </c>
      <c r="G154" s="8" t="s">
        <v>867</v>
      </c>
      <c r="H154" s="8" t="s">
        <v>110</v>
      </c>
    </row>
    <row r="155" spans="1:8">
      <c r="A155" s="8">
        <f t="shared" si="2"/>
        <v>1</v>
      </c>
      <c r="B155" s="8">
        <v>3360</v>
      </c>
      <c r="C155" s="8" t="s">
        <v>98</v>
      </c>
      <c r="D155" s="8" t="s">
        <v>110</v>
      </c>
      <c r="E155" s="8" t="s">
        <v>1694</v>
      </c>
      <c r="F155" s="8" t="s">
        <v>1950</v>
      </c>
      <c r="G155" s="8" t="s">
        <v>98</v>
      </c>
      <c r="H155" s="8" t="s">
        <v>110</v>
      </c>
    </row>
    <row r="156" spans="1:8">
      <c r="A156" s="8">
        <f t="shared" si="2"/>
        <v>1</v>
      </c>
      <c r="B156" s="8">
        <v>3360</v>
      </c>
      <c r="C156" s="8" t="s">
        <v>98</v>
      </c>
      <c r="D156" s="8" t="s">
        <v>110</v>
      </c>
      <c r="E156" s="8"/>
      <c r="F156" s="8" t="s">
        <v>870</v>
      </c>
      <c r="G156" s="8" t="s">
        <v>98</v>
      </c>
      <c r="H156" s="8" t="s">
        <v>110</v>
      </c>
    </row>
    <row r="157" spans="1:8">
      <c r="A157" s="8">
        <f t="shared" si="2"/>
        <v>1</v>
      </c>
      <c r="B157" s="8">
        <v>3360</v>
      </c>
      <c r="C157" s="8" t="s">
        <v>592</v>
      </c>
      <c r="D157" s="8" t="s">
        <v>110</v>
      </c>
      <c r="E157" s="8"/>
      <c r="F157" s="8" t="s">
        <v>875</v>
      </c>
      <c r="G157" s="8" t="s">
        <v>592</v>
      </c>
      <c r="H157" s="8" t="s">
        <v>110</v>
      </c>
    </row>
    <row r="158" spans="1:8">
      <c r="A158" s="8">
        <f t="shared" si="2"/>
        <v>1</v>
      </c>
      <c r="B158" s="8">
        <v>3360</v>
      </c>
      <c r="C158" s="8" t="s">
        <v>881</v>
      </c>
      <c r="D158" s="8" t="s">
        <v>110</v>
      </c>
      <c r="E158" s="8"/>
      <c r="F158" s="8" t="s">
        <v>880</v>
      </c>
      <c r="G158" s="8" t="s">
        <v>881</v>
      </c>
      <c r="H158" s="8" t="s">
        <v>110</v>
      </c>
    </row>
    <row r="159" spans="1:8">
      <c r="A159" s="8">
        <f t="shared" si="2"/>
        <v>1</v>
      </c>
      <c r="B159" s="8">
        <v>3370</v>
      </c>
      <c r="C159" s="8" t="s">
        <v>121</v>
      </c>
      <c r="D159" s="8" t="s">
        <v>110</v>
      </c>
      <c r="E159" s="8"/>
      <c r="F159" s="8" t="s">
        <v>887</v>
      </c>
      <c r="G159" s="8" t="s">
        <v>121</v>
      </c>
      <c r="H159" s="8" t="s">
        <v>110</v>
      </c>
    </row>
    <row r="160" spans="1:8">
      <c r="A160" s="8">
        <f t="shared" si="2"/>
        <v>1</v>
      </c>
      <c r="B160" s="8">
        <v>3370</v>
      </c>
      <c r="C160" s="8" t="s">
        <v>51</v>
      </c>
      <c r="D160" s="8" t="s">
        <v>110</v>
      </c>
      <c r="E160" s="8"/>
      <c r="F160" s="8" t="s">
        <v>898</v>
      </c>
      <c r="G160" s="8" t="s">
        <v>51</v>
      </c>
      <c r="H160" s="8" t="s">
        <v>110</v>
      </c>
    </row>
    <row r="161" spans="1:8">
      <c r="A161" s="8">
        <f t="shared" si="2"/>
        <v>1</v>
      </c>
      <c r="B161" s="8">
        <v>4000</v>
      </c>
      <c r="C161" s="8" t="s">
        <v>903</v>
      </c>
      <c r="D161" s="8" t="s">
        <v>110</v>
      </c>
      <c r="E161" s="8" t="s">
        <v>1155</v>
      </c>
      <c r="F161" s="8" t="s">
        <v>1951</v>
      </c>
      <c r="G161" s="8" t="s">
        <v>903</v>
      </c>
      <c r="H161" s="8" t="s">
        <v>110</v>
      </c>
    </row>
    <row r="162" spans="1:8">
      <c r="A162" s="8">
        <f t="shared" si="2"/>
        <v>1</v>
      </c>
      <c r="B162" s="8">
        <v>4000</v>
      </c>
      <c r="C162" s="8" t="s">
        <v>903</v>
      </c>
      <c r="D162" s="8" t="s">
        <v>110</v>
      </c>
      <c r="E162" s="8"/>
      <c r="F162" s="8" t="s">
        <v>902</v>
      </c>
      <c r="G162" s="8" t="s">
        <v>903</v>
      </c>
      <c r="H162" s="8" t="s">
        <v>110</v>
      </c>
    </row>
    <row r="163" spans="1:8">
      <c r="A163" s="8">
        <f t="shared" si="2"/>
        <v>0</v>
      </c>
      <c r="B163" s="8">
        <v>4100</v>
      </c>
      <c r="C163" s="8" t="s">
        <v>61</v>
      </c>
      <c r="D163" s="8" t="s">
        <v>110</v>
      </c>
      <c r="E163" s="8"/>
      <c r="F163" s="8" t="s">
        <v>1952</v>
      </c>
      <c r="G163" s="8" t="s">
        <v>61</v>
      </c>
      <c r="H163" s="8" t="s">
        <v>110</v>
      </c>
    </row>
    <row r="164" spans="1:8">
      <c r="A164" s="8">
        <f t="shared" si="2"/>
        <v>0</v>
      </c>
      <c r="B164" s="8">
        <v>4110</v>
      </c>
      <c r="C164" s="8" t="s">
        <v>121</v>
      </c>
      <c r="D164" s="8" t="s">
        <v>110</v>
      </c>
      <c r="E164" s="8"/>
      <c r="F164" s="8" t="s">
        <v>1953</v>
      </c>
      <c r="G164" s="8" t="s">
        <v>121</v>
      </c>
      <c r="H164" s="8" t="s">
        <v>110</v>
      </c>
    </row>
    <row r="165" spans="1:8">
      <c r="A165" s="8">
        <f t="shared" si="2"/>
        <v>1</v>
      </c>
      <c r="B165" s="8">
        <v>4120</v>
      </c>
      <c r="C165" s="8" t="s">
        <v>121</v>
      </c>
      <c r="D165" s="8" t="s">
        <v>34</v>
      </c>
      <c r="E165" s="8"/>
      <c r="F165" s="8" t="s">
        <v>907</v>
      </c>
      <c r="G165" s="8" t="s">
        <v>121</v>
      </c>
      <c r="H165" s="8" t="s">
        <v>34</v>
      </c>
    </row>
    <row r="166" spans="1:8">
      <c r="A166" s="8">
        <f t="shared" si="2"/>
        <v>1</v>
      </c>
      <c r="B166" s="8">
        <v>4120</v>
      </c>
      <c r="C166" s="8" t="s">
        <v>121</v>
      </c>
      <c r="D166" s="8" t="s">
        <v>110</v>
      </c>
      <c r="E166" s="8"/>
      <c r="F166" s="8" t="s">
        <v>913</v>
      </c>
      <c r="G166" s="8" t="s">
        <v>121</v>
      </c>
      <c r="H166" s="8" t="s">
        <v>110</v>
      </c>
    </row>
    <row r="167" spans="1:8">
      <c r="A167" s="8">
        <f t="shared" si="2"/>
        <v>0</v>
      </c>
      <c r="B167" s="8">
        <v>4130</v>
      </c>
      <c r="C167" s="8" t="s">
        <v>61</v>
      </c>
      <c r="D167" s="8" t="s">
        <v>110</v>
      </c>
      <c r="E167" s="8"/>
      <c r="F167" s="8" t="s">
        <v>1954</v>
      </c>
      <c r="G167" s="8" t="s">
        <v>61</v>
      </c>
      <c r="H167" s="8" t="s">
        <v>110</v>
      </c>
    </row>
    <row r="168" spans="1:8">
      <c r="A168" s="8">
        <f t="shared" si="2"/>
        <v>1</v>
      </c>
      <c r="B168" s="8">
        <v>4140</v>
      </c>
      <c r="C168" s="8" t="s">
        <v>61</v>
      </c>
      <c r="D168" s="8" t="s">
        <v>110</v>
      </c>
      <c r="E168" s="8"/>
      <c r="F168" s="8" t="s">
        <v>916</v>
      </c>
      <c r="G168" s="8" t="s">
        <v>61</v>
      </c>
      <c r="H168" s="8" t="s">
        <v>110</v>
      </c>
    </row>
    <row r="169" spans="1:8">
      <c r="A169" s="8">
        <f t="shared" si="2"/>
        <v>1</v>
      </c>
      <c r="B169" s="8">
        <v>4140</v>
      </c>
      <c r="C169" s="8" t="s">
        <v>121</v>
      </c>
      <c r="D169" s="8" t="s">
        <v>110</v>
      </c>
      <c r="E169" s="8"/>
      <c r="F169" s="8" t="s">
        <v>922</v>
      </c>
      <c r="G169" s="8" t="s">
        <v>121</v>
      </c>
      <c r="H169" s="8" t="s">
        <v>110</v>
      </c>
    </row>
    <row r="170" spans="1:8">
      <c r="A170" s="8">
        <f t="shared" si="2"/>
        <v>0</v>
      </c>
      <c r="B170" s="8">
        <v>4200</v>
      </c>
      <c r="C170" s="8" t="s">
        <v>61</v>
      </c>
      <c r="D170" s="8" t="s">
        <v>110</v>
      </c>
      <c r="E170" s="8"/>
      <c r="F170" s="8" t="s">
        <v>1955</v>
      </c>
      <c r="G170" s="8" t="s">
        <v>61</v>
      </c>
      <c r="H170" s="8" t="s">
        <v>110</v>
      </c>
    </row>
    <row r="171" spans="1:8">
      <c r="A171" s="8">
        <f t="shared" si="2"/>
        <v>1</v>
      </c>
      <c r="B171" s="8">
        <v>4210</v>
      </c>
      <c r="C171" s="8" t="s">
        <v>867</v>
      </c>
      <c r="D171" s="8" t="s">
        <v>110</v>
      </c>
      <c r="E171" s="8" t="s">
        <v>1611</v>
      </c>
      <c r="F171" s="8" t="s">
        <v>1956</v>
      </c>
      <c r="G171" s="8" t="s">
        <v>867</v>
      </c>
      <c r="H171" s="8" t="s">
        <v>110</v>
      </c>
    </row>
    <row r="172" spans="1:8">
      <c r="A172" s="8">
        <f t="shared" si="2"/>
        <v>1</v>
      </c>
      <c r="B172" s="8">
        <v>4210</v>
      </c>
      <c r="C172" s="8" t="s">
        <v>98</v>
      </c>
      <c r="D172" s="8" t="s">
        <v>110</v>
      </c>
      <c r="E172" s="8"/>
      <c r="F172" s="8" t="s">
        <v>926</v>
      </c>
      <c r="G172" s="8" t="s">
        <v>98</v>
      </c>
      <c r="H172" s="8" t="s">
        <v>110</v>
      </c>
    </row>
    <row r="173" spans="1:8">
      <c r="A173" s="8">
        <f t="shared" si="2"/>
        <v>1</v>
      </c>
      <c r="B173" s="8">
        <v>4210</v>
      </c>
      <c r="C173" s="8" t="s">
        <v>61</v>
      </c>
      <c r="D173" s="8" t="s">
        <v>110</v>
      </c>
      <c r="E173" s="8"/>
      <c r="F173" s="8" t="s">
        <v>933</v>
      </c>
      <c r="G173" s="8" t="s">
        <v>61</v>
      </c>
      <c r="H173" s="8" t="s">
        <v>110</v>
      </c>
    </row>
    <row r="174" spans="1:8">
      <c r="A174" s="8">
        <f t="shared" si="2"/>
        <v>0</v>
      </c>
      <c r="B174" s="8">
        <v>4230</v>
      </c>
      <c r="C174" s="8" t="s">
        <v>61</v>
      </c>
      <c r="D174" s="8" t="s">
        <v>110</v>
      </c>
      <c r="E174" s="8"/>
      <c r="F174" s="8" t="s">
        <v>1957</v>
      </c>
      <c r="G174" s="8" t="s">
        <v>61</v>
      </c>
      <c r="H174" s="8" t="s">
        <v>110</v>
      </c>
    </row>
    <row r="175" spans="1:8">
      <c r="A175" s="8">
        <f t="shared" si="2"/>
        <v>0</v>
      </c>
      <c r="B175" s="8">
        <v>4240</v>
      </c>
      <c r="C175" s="8" t="s">
        <v>98</v>
      </c>
      <c r="D175" s="8" t="s">
        <v>110</v>
      </c>
      <c r="E175" s="8"/>
      <c r="F175" s="8" t="s">
        <v>1958</v>
      </c>
      <c r="G175" s="8" t="s">
        <v>98</v>
      </c>
      <c r="H175" s="8" t="s">
        <v>110</v>
      </c>
    </row>
    <row r="176" spans="1:8">
      <c r="A176" s="8">
        <f t="shared" si="2"/>
        <v>1</v>
      </c>
      <c r="B176" s="8">
        <v>4250</v>
      </c>
      <c r="C176" s="8" t="s">
        <v>903</v>
      </c>
      <c r="D176" s="8" t="s">
        <v>110</v>
      </c>
      <c r="E176" s="8" t="s">
        <v>1155</v>
      </c>
      <c r="F176" s="8" t="s">
        <v>1959</v>
      </c>
      <c r="G176" s="8" t="s">
        <v>903</v>
      </c>
      <c r="H176" s="8" t="s">
        <v>110</v>
      </c>
    </row>
    <row r="177" spans="1:8">
      <c r="A177" s="8">
        <f t="shared" si="2"/>
        <v>1</v>
      </c>
      <c r="B177" s="8">
        <v>4250</v>
      </c>
      <c r="C177" s="8" t="s">
        <v>51</v>
      </c>
      <c r="D177" s="8" t="s">
        <v>110</v>
      </c>
      <c r="E177" s="8"/>
      <c r="F177" s="8" t="s">
        <v>939</v>
      </c>
      <c r="G177" s="8" t="s">
        <v>51</v>
      </c>
      <c r="H177" s="8" t="s">
        <v>110</v>
      </c>
    </row>
    <row r="178" spans="1:8">
      <c r="A178" s="8">
        <f t="shared" si="2"/>
        <v>1</v>
      </c>
      <c r="B178" s="8">
        <v>5000</v>
      </c>
      <c r="C178" s="8" t="s">
        <v>462</v>
      </c>
      <c r="D178" s="8" t="s">
        <v>110</v>
      </c>
      <c r="E178" s="8"/>
      <c r="F178" s="8" t="s">
        <v>945</v>
      </c>
      <c r="G178" s="8" t="s">
        <v>462</v>
      </c>
      <c r="H178" s="8" t="s">
        <v>110</v>
      </c>
    </row>
    <row r="179" spans="1:8">
      <c r="A179" s="8">
        <f t="shared" si="2"/>
        <v>1</v>
      </c>
      <c r="B179" s="8">
        <v>5000</v>
      </c>
      <c r="C179" s="8" t="s">
        <v>462</v>
      </c>
      <c r="D179" s="8" t="s">
        <v>34</v>
      </c>
      <c r="E179" s="8"/>
      <c r="F179" s="8" t="s">
        <v>949</v>
      </c>
      <c r="G179" s="8" t="s">
        <v>462</v>
      </c>
      <c r="H179" s="8" t="s">
        <v>34</v>
      </c>
    </row>
    <row r="180" spans="1:8">
      <c r="A180" s="8">
        <f t="shared" si="2"/>
        <v>1</v>
      </c>
      <c r="B180" s="8">
        <v>6000</v>
      </c>
      <c r="C180" s="8" t="s">
        <v>462</v>
      </c>
      <c r="D180" s="8" t="s">
        <v>34</v>
      </c>
      <c r="E180" s="8"/>
      <c r="F180" s="8" t="s">
        <v>952</v>
      </c>
      <c r="G180" s="8" t="s">
        <v>462</v>
      </c>
      <c r="H180" s="8" t="s">
        <v>34</v>
      </c>
    </row>
    <row r="181" spans="1:8">
      <c r="A181" s="8">
        <f t="shared" si="2"/>
        <v>1</v>
      </c>
      <c r="B181" s="8">
        <v>6000</v>
      </c>
      <c r="C181" s="8" t="s">
        <v>462</v>
      </c>
      <c r="D181" s="8" t="s">
        <v>110</v>
      </c>
      <c r="E181" s="8"/>
      <c r="F181" s="8" t="s">
        <v>954</v>
      </c>
      <c r="G181" s="8" t="s">
        <v>462</v>
      </c>
      <c r="H181" s="8" t="s">
        <v>110</v>
      </c>
    </row>
    <row r="182" spans="1:8">
      <c r="A182" s="8">
        <f t="shared" si="2"/>
        <v>0</v>
      </c>
      <c r="B182" s="8">
        <v>6040</v>
      </c>
      <c r="C182" s="8" t="s">
        <v>61</v>
      </c>
      <c r="D182" s="8" t="s">
        <v>34</v>
      </c>
      <c r="E182" s="8"/>
      <c r="F182" s="8" t="s">
        <v>1960</v>
      </c>
      <c r="G182" s="8" t="s">
        <v>61</v>
      </c>
      <c r="H182" s="8" t="s">
        <v>34</v>
      </c>
    </row>
    <row r="183" spans="1:8">
      <c r="A183" s="8">
        <f t="shared" si="2"/>
        <v>0</v>
      </c>
      <c r="B183" s="8">
        <v>6050</v>
      </c>
      <c r="C183" s="8" t="s">
        <v>98</v>
      </c>
      <c r="D183" s="8" t="s">
        <v>34</v>
      </c>
      <c r="E183" s="8"/>
      <c r="F183" s="8" t="s">
        <v>1961</v>
      </c>
      <c r="G183" s="8" t="s">
        <v>98</v>
      </c>
      <c r="H183" s="8" t="s">
        <v>34</v>
      </c>
    </row>
    <row r="184" spans="1:8">
      <c r="A184" s="8">
        <f t="shared" si="2"/>
        <v>0</v>
      </c>
      <c r="B184" s="8">
        <v>6060</v>
      </c>
      <c r="C184" s="8" t="s">
        <v>61</v>
      </c>
      <c r="D184" s="8" t="s">
        <v>110</v>
      </c>
      <c r="E184" s="8"/>
      <c r="F184" s="8" t="s">
        <v>1962</v>
      </c>
      <c r="G184" s="8" t="s">
        <v>61</v>
      </c>
      <c r="H184" s="8" t="s">
        <v>110</v>
      </c>
    </row>
    <row r="185" spans="1:8">
      <c r="A185" s="8">
        <f t="shared" si="2"/>
        <v>0</v>
      </c>
      <c r="B185" s="8">
        <v>6080</v>
      </c>
      <c r="C185" s="8" t="s">
        <v>121</v>
      </c>
      <c r="D185" s="8" t="s">
        <v>34</v>
      </c>
      <c r="E185" s="8"/>
      <c r="F185" s="8" t="s">
        <v>1963</v>
      </c>
      <c r="G185" s="8" t="s">
        <v>121</v>
      </c>
      <c r="H185" s="8" t="s">
        <v>34</v>
      </c>
    </row>
    <row r="186" spans="1:8">
      <c r="A186" s="8">
        <f t="shared" si="2"/>
        <v>1</v>
      </c>
      <c r="B186" s="8">
        <v>6100</v>
      </c>
      <c r="C186" s="8" t="s">
        <v>881</v>
      </c>
      <c r="D186" s="8" t="s">
        <v>110</v>
      </c>
      <c r="E186" s="8" t="s">
        <v>1725</v>
      </c>
      <c r="F186" s="8" t="s">
        <v>1964</v>
      </c>
      <c r="G186" s="8" t="s">
        <v>881</v>
      </c>
      <c r="H186" s="8" t="s">
        <v>110</v>
      </c>
    </row>
    <row r="187" spans="1:8">
      <c r="A187" s="8">
        <f t="shared" si="2"/>
        <v>1</v>
      </c>
      <c r="B187" s="8">
        <v>6100</v>
      </c>
      <c r="C187" s="8" t="s">
        <v>881</v>
      </c>
      <c r="D187" s="8" t="s">
        <v>110</v>
      </c>
      <c r="E187" s="8"/>
      <c r="F187" s="8" t="s">
        <v>956</v>
      </c>
      <c r="G187" s="8" t="s">
        <v>881</v>
      </c>
      <c r="H187" s="8" t="s">
        <v>110</v>
      </c>
    </row>
    <row r="188" spans="1:8">
      <c r="A188" s="8">
        <f t="shared" si="2"/>
        <v>0</v>
      </c>
      <c r="B188" s="8">
        <v>6110</v>
      </c>
      <c r="C188" s="8" t="s">
        <v>51</v>
      </c>
      <c r="D188" s="8" t="s">
        <v>34</v>
      </c>
      <c r="E188" s="8"/>
      <c r="F188" s="8" t="s">
        <v>1965</v>
      </c>
      <c r="G188" s="8" t="s">
        <v>51</v>
      </c>
      <c r="H188" s="8" t="s">
        <v>34</v>
      </c>
    </row>
    <row r="189" spans="1:8">
      <c r="A189" s="8">
        <f t="shared" si="2"/>
        <v>0</v>
      </c>
      <c r="B189" s="8">
        <v>6400</v>
      </c>
      <c r="C189" s="8" t="s">
        <v>51</v>
      </c>
      <c r="D189" s="8" t="s">
        <v>34</v>
      </c>
      <c r="E189" s="8"/>
      <c r="F189" s="8" t="s">
        <v>1966</v>
      </c>
      <c r="G189" s="8" t="s">
        <v>51</v>
      </c>
      <c r="H189" s="8" t="s">
        <v>34</v>
      </c>
    </row>
    <row r="190" spans="1:8">
      <c r="A190" s="8">
        <f t="shared" si="2"/>
        <v>0</v>
      </c>
      <c r="B190" s="8">
        <v>6420</v>
      </c>
      <c r="C190" s="8" t="s">
        <v>98</v>
      </c>
      <c r="D190" s="8" t="s">
        <v>34</v>
      </c>
      <c r="E190" s="8"/>
      <c r="F190" s="8" t="s">
        <v>1967</v>
      </c>
      <c r="G190" s="8" t="s">
        <v>98</v>
      </c>
      <c r="H190" s="8" t="s">
        <v>34</v>
      </c>
    </row>
    <row r="191" spans="1:8">
      <c r="A191" s="8">
        <f t="shared" si="2"/>
        <v>0</v>
      </c>
      <c r="B191" s="8">
        <v>6430</v>
      </c>
      <c r="C191" s="8" t="s">
        <v>61</v>
      </c>
      <c r="D191" s="8" t="s">
        <v>110</v>
      </c>
      <c r="E191" s="8"/>
      <c r="F191" s="8" t="s">
        <v>408</v>
      </c>
      <c r="G191" s="8" t="s">
        <v>61</v>
      </c>
      <c r="H191" s="8" t="s">
        <v>110</v>
      </c>
    </row>
    <row r="192" spans="1:8">
      <c r="A192" s="8">
        <f t="shared" si="2"/>
        <v>1</v>
      </c>
      <c r="B192" s="8">
        <v>6440</v>
      </c>
      <c r="C192" s="8" t="s">
        <v>121</v>
      </c>
      <c r="D192" s="8" t="s">
        <v>110</v>
      </c>
      <c r="E192" s="8"/>
      <c r="F192" s="8" t="s">
        <v>959</v>
      </c>
      <c r="G192" s="8" t="s">
        <v>121</v>
      </c>
      <c r="H192" s="8" t="s">
        <v>110</v>
      </c>
    </row>
    <row r="193" spans="1:8">
      <c r="A193" s="8">
        <f t="shared" si="2"/>
        <v>1</v>
      </c>
      <c r="B193" s="8">
        <v>6440</v>
      </c>
      <c r="C193" s="8" t="s">
        <v>121</v>
      </c>
      <c r="D193" s="8" t="s">
        <v>34</v>
      </c>
      <c r="E193" s="8"/>
      <c r="F193" s="8" t="s">
        <v>964</v>
      </c>
      <c r="G193" s="8" t="s">
        <v>121</v>
      </c>
      <c r="H193" s="8" t="s">
        <v>34</v>
      </c>
    </row>
    <row r="194" spans="1:8">
      <c r="A194" s="8">
        <f t="shared" si="2"/>
        <v>1</v>
      </c>
      <c r="B194" s="8">
        <v>6450</v>
      </c>
      <c r="C194" s="8" t="s">
        <v>121</v>
      </c>
      <c r="D194" s="8" t="s">
        <v>110</v>
      </c>
      <c r="E194" s="8"/>
      <c r="F194" s="8" t="s">
        <v>966</v>
      </c>
      <c r="G194" s="8" t="s">
        <v>121</v>
      </c>
      <c r="H194" s="8" t="s">
        <v>110</v>
      </c>
    </row>
    <row r="195" spans="1:8">
      <c r="A195" s="8">
        <f t="shared" ref="A195:A244" si="3">IF(OR(B195=B194,B195=B196),1,0)</f>
        <v>1</v>
      </c>
      <c r="B195" s="8">
        <v>6450</v>
      </c>
      <c r="C195" s="8" t="s">
        <v>51</v>
      </c>
      <c r="D195" s="8" t="s">
        <v>110</v>
      </c>
      <c r="E195" s="8"/>
      <c r="F195" s="8" t="s">
        <v>975</v>
      </c>
      <c r="G195" s="8" t="s">
        <v>51</v>
      </c>
      <c r="H195" s="8" t="s">
        <v>110</v>
      </c>
    </row>
    <row r="196" spans="1:8">
      <c r="A196" s="8">
        <f t="shared" si="3"/>
        <v>0</v>
      </c>
      <c r="B196" s="8">
        <v>6460</v>
      </c>
      <c r="C196" s="8" t="s">
        <v>121</v>
      </c>
      <c r="D196" s="8" t="s">
        <v>110</v>
      </c>
      <c r="E196" s="8"/>
      <c r="F196" s="8" t="s">
        <v>1968</v>
      </c>
      <c r="G196" s="8" t="s">
        <v>121</v>
      </c>
      <c r="H196" s="8" t="s">
        <v>110</v>
      </c>
    </row>
    <row r="197" spans="1:8">
      <c r="A197" s="8">
        <f t="shared" si="3"/>
        <v>0</v>
      </c>
      <c r="B197" s="8">
        <v>6480</v>
      </c>
      <c r="C197" s="8" t="s">
        <v>121</v>
      </c>
      <c r="D197" s="8" t="s">
        <v>110</v>
      </c>
      <c r="E197" s="8"/>
      <c r="F197" s="8" t="s">
        <v>1969</v>
      </c>
      <c r="G197" s="8" t="s">
        <v>121</v>
      </c>
      <c r="H197" s="8" t="s">
        <v>110</v>
      </c>
    </row>
    <row r="198" spans="1:8">
      <c r="A198" s="8">
        <f t="shared" si="3"/>
        <v>0</v>
      </c>
      <c r="B198" s="8">
        <v>6490</v>
      </c>
      <c r="C198" s="8" t="s">
        <v>121</v>
      </c>
      <c r="D198" s="8" t="s">
        <v>34</v>
      </c>
      <c r="E198" s="8"/>
      <c r="F198" s="8" t="s">
        <v>1970</v>
      </c>
      <c r="G198" s="8" t="s">
        <v>121</v>
      </c>
      <c r="H198" s="8" t="s">
        <v>34</v>
      </c>
    </row>
    <row r="199" spans="1:8">
      <c r="A199" s="8">
        <f t="shared" si="3"/>
        <v>0</v>
      </c>
      <c r="B199" s="8">
        <v>6500</v>
      </c>
      <c r="C199" s="8" t="s">
        <v>48</v>
      </c>
      <c r="D199" s="8" t="s">
        <v>110</v>
      </c>
      <c r="E199" s="8"/>
      <c r="F199" s="8" t="s">
        <v>1971</v>
      </c>
      <c r="G199" s="8" t="s">
        <v>48</v>
      </c>
      <c r="H199" s="8" t="s">
        <v>110</v>
      </c>
    </row>
    <row r="200" spans="1:8">
      <c r="A200" s="8">
        <f t="shared" si="3"/>
        <v>0</v>
      </c>
      <c r="B200" s="8">
        <v>6510</v>
      </c>
      <c r="C200" s="8" t="s">
        <v>48</v>
      </c>
      <c r="D200" s="8" t="s">
        <v>110</v>
      </c>
      <c r="E200" s="8"/>
      <c r="F200" s="8" t="s">
        <v>1972</v>
      </c>
      <c r="G200" s="8" t="s">
        <v>48</v>
      </c>
      <c r="H200" s="8" t="s">
        <v>110</v>
      </c>
    </row>
    <row r="201" spans="1:8">
      <c r="A201" s="8">
        <f t="shared" si="3"/>
        <v>0</v>
      </c>
      <c r="B201" s="8">
        <v>6530</v>
      </c>
      <c r="C201" s="8" t="s">
        <v>61</v>
      </c>
      <c r="D201" s="8" t="s">
        <v>110</v>
      </c>
      <c r="E201" s="8"/>
      <c r="F201" s="8" t="s">
        <v>1973</v>
      </c>
      <c r="G201" s="8" t="s">
        <v>61</v>
      </c>
      <c r="H201" s="8" t="s">
        <v>110</v>
      </c>
    </row>
    <row r="202" spans="1:8">
      <c r="A202" s="8">
        <f t="shared" si="3"/>
        <v>1</v>
      </c>
      <c r="B202" s="8">
        <v>6540</v>
      </c>
      <c r="C202" s="8" t="s">
        <v>121</v>
      </c>
      <c r="D202" s="8" t="s">
        <v>110</v>
      </c>
      <c r="E202" s="8"/>
      <c r="F202" s="8" t="s">
        <v>979</v>
      </c>
      <c r="G202" s="8" t="s">
        <v>121</v>
      </c>
      <c r="H202" s="8" t="s">
        <v>110</v>
      </c>
    </row>
    <row r="203" spans="1:8">
      <c r="A203" s="8">
        <f t="shared" si="3"/>
        <v>1</v>
      </c>
      <c r="B203" s="8">
        <v>6540</v>
      </c>
      <c r="C203" s="8" t="s">
        <v>121</v>
      </c>
      <c r="D203" s="8" t="s">
        <v>34</v>
      </c>
      <c r="E203" s="8"/>
      <c r="F203" s="8" t="s">
        <v>987</v>
      </c>
      <c r="G203" s="8" t="s">
        <v>121</v>
      </c>
      <c r="H203" s="8" t="s">
        <v>34</v>
      </c>
    </row>
    <row r="204" spans="1:8">
      <c r="A204" s="8">
        <f t="shared" si="3"/>
        <v>1</v>
      </c>
      <c r="B204" s="8">
        <v>6550</v>
      </c>
      <c r="C204" s="8" t="s">
        <v>121</v>
      </c>
      <c r="D204" s="8" t="s">
        <v>110</v>
      </c>
      <c r="E204" s="8"/>
      <c r="F204" s="8" t="s">
        <v>991</v>
      </c>
      <c r="G204" s="8" t="s">
        <v>121</v>
      </c>
      <c r="H204" s="8" t="s">
        <v>110</v>
      </c>
    </row>
    <row r="205" spans="1:8">
      <c r="A205" s="8">
        <f t="shared" si="3"/>
        <v>1</v>
      </c>
      <c r="B205" s="8">
        <v>6550</v>
      </c>
      <c r="C205" s="8" t="s">
        <v>121</v>
      </c>
      <c r="D205" s="8" t="s">
        <v>34</v>
      </c>
      <c r="E205" s="8"/>
      <c r="F205" s="8" t="s">
        <v>997</v>
      </c>
      <c r="G205" s="8" t="s">
        <v>121</v>
      </c>
      <c r="H205" s="8" t="s">
        <v>34</v>
      </c>
    </row>
    <row r="206" spans="1:8">
      <c r="A206" s="8">
        <f t="shared" si="3"/>
        <v>0</v>
      </c>
      <c r="B206" s="8">
        <v>6560</v>
      </c>
      <c r="C206" s="8" t="s">
        <v>48</v>
      </c>
      <c r="D206" s="8" t="s">
        <v>110</v>
      </c>
      <c r="E206" s="8"/>
      <c r="F206" s="8" t="s">
        <v>1974</v>
      </c>
      <c r="G206" s="8" t="s">
        <v>48</v>
      </c>
      <c r="H206" s="8" t="s">
        <v>110</v>
      </c>
    </row>
    <row r="207" spans="1:8">
      <c r="A207" s="8">
        <f t="shared" si="3"/>
        <v>0</v>
      </c>
      <c r="B207" s="8">
        <v>6570</v>
      </c>
      <c r="C207" s="8" t="s">
        <v>61</v>
      </c>
      <c r="D207" s="8" t="s">
        <v>110</v>
      </c>
      <c r="E207" s="8"/>
      <c r="F207" s="8" t="s">
        <v>1975</v>
      </c>
      <c r="G207" s="8" t="s">
        <v>61</v>
      </c>
      <c r="H207" s="8" t="s">
        <v>110</v>
      </c>
    </row>
    <row r="208" spans="1:8">
      <c r="A208" s="8">
        <f t="shared" si="3"/>
        <v>0</v>
      </c>
      <c r="B208" s="8">
        <v>6580</v>
      </c>
      <c r="C208" s="8" t="s">
        <v>48</v>
      </c>
      <c r="D208" s="8" t="s">
        <v>110</v>
      </c>
      <c r="E208" s="8"/>
      <c r="F208" s="8" t="s">
        <v>1976</v>
      </c>
      <c r="G208" s="8" t="s">
        <v>48</v>
      </c>
      <c r="H208" s="8" t="s">
        <v>110</v>
      </c>
    </row>
    <row r="209" spans="1:8">
      <c r="A209" s="8">
        <f t="shared" si="3"/>
        <v>0</v>
      </c>
      <c r="B209" s="8">
        <v>6590</v>
      </c>
      <c r="C209" s="8" t="s">
        <v>121</v>
      </c>
      <c r="D209" s="8" t="s">
        <v>34</v>
      </c>
      <c r="E209" s="8"/>
      <c r="F209" s="8" t="s">
        <v>1977</v>
      </c>
      <c r="G209" s="8" t="s">
        <v>121</v>
      </c>
      <c r="H209" s="8" t="s">
        <v>34</v>
      </c>
    </row>
    <row r="210" spans="1:8">
      <c r="A210" s="8">
        <f t="shared" si="3"/>
        <v>1</v>
      </c>
      <c r="B210" s="8">
        <v>7000</v>
      </c>
      <c r="C210" s="8" t="s">
        <v>462</v>
      </c>
      <c r="D210" s="8" t="s">
        <v>34</v>
      </c>
      <c r="E210" s="8"/>
      <c r="F210" s="8" t="s">
        <v>1001</v>
      </c>
      <c r="G210" s="8" t="s">
        <v>462</v>
      </c>
      <c r="H210" s="8" t="s">
        <v>34</v>
      </c>
    </row>
    <row r="211" spans="1:8">
      <c r="A211" s="8">
        <f t="shared" si="3"/>
        <v>1</v>
      </c>
      <c r="B211" s="8">
        <v>7000</v>
      </c>
      <c r="C211" s="8" t="s">
        <v>462</v>
      </c>
      <c r="D211" s="8" t="s">
        <v>110</v>
      </c>
      <c r="E211" s="8"/>
      <c r="F211" s="8" t="s">
        <v>1005</v>
      </c>
      <c r="G211" s="8" t="s">
        <v>462</v>
      </c>
      <c r="H211" s="8" t="s">
        <v>110</v>
      </c>
    </row>
    <row r="212" spans="1:8">
      <c r="A212" s="8">
        <f t="shared" si="3"/>
        <v>1</v>
      </c>
      <c r="B212" s="8">
        <v>7010</v>
      </c>
      <c r="C212" s="8" t="s">
        <v>121</v>
      </c>
      <c r="D212" s="8" t="s">
        <v>110</v>
      </c>
      <c r="E212" s="8"/>
      <c r="F212" s="8" t="s">
        <v>1007</v>
      </c>
      <c r="G212" s="8" t="s">
        <v>121</v>
      </c>
      <c r="H212" s="8" t="s">
        <v>110</v>
      </c>
    </row>
    <row r="213" spans="1:8">
      <c r="A213" s="8">
        <f t="shared" si="3"/>
        <v>1</v>
      </c>
      <c r="B213" s="8">
        <v>7010</v>
      </c>
      <c r="C213" s="8" t="s">
        <v>121</v>
      </c>
      <c r="D213" s="8" t="s">
        <v>34</v>
      </c>
      <c r="E213" s="8"/>
      <c r="F213" s="8" t="s">
        <v>1014</v>
      </c>
      <c r="G213" s="8" t="s">
        <v>121</v>
      </c>
      <c r="H213" s="8" t="s">
        <v>34</v>
      </c>
    </row>
    <row r="214" spans="1:8">
      <c r="A214" s="8">
        <f t="shared" si="3"/>
        <v>0</v>
      </c>
      <c r="B214" s="8">
        <v>7020</v>
      </c>
      <c r="C214" s="8" t="s">
        <v>51</v>
      </c>
      <c r="D214" s="8" t="s">
        <v>34</v>
      </c>
      <c r="E214" s="8"/>
      <c r="F214" s="8" t="s">
        <v>1978</v>
      </c>
      <c r="G214" s="8" t="s">
        <v>51</v>
      </c>
      <c r="H214" s="8" t="s">
        <v>34</v>
      </c>
    </row>
    <row r="215" spans="1:8">
      <c r="A215" s="8">
        <f t="shared" si="3"/>
        <v>0</v>
      </c>
      <c r="B215" s="8">
        <v>7030</v>
      </c>
      <c r="C215" s="8" t="s">
        <v>462</v>
      </c>
      <c r="D215" s="8" t="s">
        <v>110</v>
      </c>
      <c r="E215" s="8"/>
      <c r="F215" s="8" t="s">
        <v>1979</v>
      </c>
      <c r="G215" s="8" t="s">
        <v>462</v>
      </c>
      <c r="H215" s="8" t="s">
        <v>110</v>
      </c>
    </row>
    <row r="216" spans="1:8">
      <c r="A216" s="8">
        <f t="shared" si="3"/>
        <v>0</v>
      </c>
      <c r="B216" s="8">
        <v>7040</v>
      </c>
      <c r="C216" s="8" t="s">
        <v>121</v>
      </c>
      <c r="D216" s="8" t="s">
        <v>34</v>
      </c>
      <c r="E216" s="8"/>
      <c r="F216" s="8" t="s">
        <v>1980</v>
      </c>
      <c r="G216" s="8" t="s">
        <v>121</v>
      </c>
      <c r="H216" s="8" t="s">
        <v>34</v>
      </c>
    </row>
    <row r="217" spans="1:8">
      <c r="A217" s="8">
        <f t="shared" si="3"/>
        <v>0</v>
      </c>
      <c r="B217" s="8">
        <v>7050</v>
      </c>
      <c r="C217" s="8" t="s">
        <v>51</v>
      </c>
      <c r="D217" s="8" t="s">
        <v>34</v>
      </c>
      <c r="E217" s="8"/>
      <c r="F217" s="8" t="s">
        <v>1981</v>
      </c>
      <c r="G217" s="8" t="s">
        <v>51</v>
      </c>
      <c r="H217" s="8" t="s">
        <v>34</v>
      </c>
    </row>
    <row r="218" spans="1:8">
      <c r="A218" s="8">
        <f t="shared" si="3"/>
        <v>0</v>
      </c>
      <c r="B218" s="8">
        <v>7060</v>
      </c>
      <c r="C218" s="8" t="s">
        <v>51</v>
      </c>
      <c r="D218" s="8" t="s">
        <v>34</v>
      </c>
      <c r="E218" s="8"/>
      <c r="F218" s="8" t="s">
        <v>1982</v>
      </c>
      <c r="G218" s="8" t="s">
        <v>51</v>
      </c>
      <c r="H218" s="8" t="s">
        <v>34</v>
      </c>
    </row>
    <row r="219" spans="1:8">
      <c r="A219" s="8">
        <f t="shared" si="3"/>
        <v>0</v>
      </c>
      <c r="B219" s="8">
        <v>7080</v>
      </c>
      <c r="C219" s="8" t="s">
        <v>48</v>
      </c>
      <c r="D219" s="8" t="s">
        <v>34</v>
      </c>
      <c r="E219" s="8"/>
      <c r="F219" s="8" t="s">
        <v>1983</v>
      </c>
      <c r="G219" s="8" t="s">
        <v>48</v>
      </c>
      <c r="H219" s="8" t="s">
        <v>34</v>
      </c>
    </row>
    <row r="220" spans="1:8">
      <c r="A220" s="8">
        <f t="shared" si="3"/>
        <v>0</v>
      </c>
      <c r="B220" s="8">
        <v>7090</v>
      </c>
      <c r="C220" s="8" t="s">
        <v>51</v>
      </c>
      <c r="D220" s="8" t="s">
        <v>110</v>
      </c>
      <c r="E220" s="8"/>
      <c r="F220" s="8" t="s">
        <v>1984</v>
      </c>
      <c r="G220" s="8" t="s">
        <v>51</v>
      </c>
      <c r="H220" s="8" t="s">
        <v>110</v>
      </c>
    </row>
    <row r="221" spans="1:8">
      <c r="A221" s="8">
        <f t="shared" si="3"/>
        <v>0</v>
      </c>
      <c r="B221" s="8">
        <v>7100</v>
      </c>
      <c r="C221" s="8" t="s">
        <v>51</v>
      </c>
      <c r="D221" s="8" t="s">
        <v>34</v>
      </c>
      <c r="E221" s="8"/>
      <c r="F221" s="8" t="s">
        <v>1985</v>
      </c>
      <c r="G221" s="8" t="s">
        <v>51</v>
      </c>
      <c r="H221" s="8" t="s">
        <v>34</v>
      </c>
    </row>
    <row r="222" spans="1:8">
      <c r="A222" s="8">
        <f t="shared" si="3"/>
        <v>0</v>
      </c>
      <c r="B222" s="8">
        <v>7110</v>
      </c>
      <c r="C222" s="8" t="s">
        <v>51</v>
      </c>
      <c r="D222" s="8" t="s">
        <v>34</v>
      </c>
      <c r="E222" s="8"/>
      <c r="F222" s="8" t="s">
        <v>1986</v>
      </c>
      <c r="G222" s="8" t="s">
        <v>51</v>
      </c>
      <c r="H222" s="8" t="s">
        <v>34</v>
      </c>
    </row>
    <row r="223" spans="1:8">
      <c r="A223" s="8">
        <f t="shared" si="3"/>
        <v>1</v>
      </c>
      <c r="B223" s="8">
        <v>8000</v>
      </c>
      <c r="C223" s="8" t="s">
        <v>462</v>
      </c>
      <c r="D223" s="8" t="s">
        <v>34</v>
      </c>
      <c r="E223" s="8"/>
      <c r="F223" s="8" t="s">
        <v>1018</v>
      </c>
      <c r="G223" s="8" t="s">
        <v>462</v>
      </c>
      <c r="H223" s="8" t="s">
        <v>34</v>
      </c>
    </row>
    <row r="224" spans="1:8">
      <c r="A224" s="8">
        <f t="shared" si="3"/>
        <v>1</v>
      </c>
      <c r="B224" s="8">
        <v>8000</v>
      </c>
      <c r="C224" s="8" t="s">
        <v>462</v>
      </c>
      <c r="D224" s="8" t="s">
        <v>110</v>
      </c>
      <c r="E224" s="8"/>
      <c r="F224" s="8" t="s">
        <v>1021</v>
      </c>
      <c r="G224" s="8" t="s">
        <v>462</v>
      </c>
      <c r="H224" s="8" t="s">
        <v>110</v>
      </c>
    </row>
    <row r="225" spans="1:8">
      <c r="A225" s="8">
        <f t="shared" si="3"/>
        <v>0</v>
      </c>
      <c r="B225" s="8">
        <v>8010</v>
      </c>
      <c r="C225" s="8" t="s">
        <v>61</v>
      </c>
      <c r="D225" s="8" t="s">
        <v>34</v>
      </c>
      <c r="E225" s="8"/>
      <c r="F225" s="8" t="s">
        <v>1987</v>
      </c>
      <c r="G225" s="8" t="s">
        <v>61</v>
      </c>
      <c r="H225" s="8" t="s">
        <v>34</v>
      </c>
    </row>
    <row r="226" spans="1:8">
      <c r="A226" s="8">
        <f t="shared" si="3"/>
        <v>0</v>
      </c>
      <c r="B226" s="8">
        <v>8020</v>
      </c>
      <c r="C226" s="8" t="s">
        <v>61</v>
      </c>
      <c r="D226" s="8" t="s">
        <v>34</v>
      </c>
      <c r="E226" s="8"/>
      <c r="F226" s="8" t="s">
        <v>1988</v>
      </c>
      <c r="G226" s="8" t="s">
        <v>61</v>
      </c>
      <c r="H226" s="8" t="s">
        <v>34</v>
      </c>
    </row>
    <row r="227" spans="1:8">
      <c r="A227" s="8">
        <f t="shared" si="3"/>
        <v>0</v>
      </c>
      <c r="B227" s="8">
        <v>8030</v>
      </c>
      <c r="C227" s="8" t="s">
        <v>98</v>
      </c>
      <c r="D227" s="8" t="s">
        <v>34</v>
      </c>
      <c r="E227" s="8"/>
      <c r="F227" s="8" t="s">
        <v>1989</v>
      </c>
      <c r="G227" s="8" t="s">
        <v>98</v>
      </c>
      <c r="H227" s="8" t="s">
        <v>34</v>
      </c>
    </row>
    <row r="228" spans="1:8">
      <c r="A228" s="8">
        <f t="shared" si="3"/>
        <v>0</v>
      </c>
      <c r="B228" s="8">
        <v>8040</v>
      </c>
      <c r="C228" s="8" t="s">
        <v>61</v>
      </c>
      <c r="D228" s="8" t="s">
        <v>34</v>
      </c>
      <c r="E228" s="8"/>
      <c r="F228" s="8" t="s">
        <v>1990</v>
      </c>
      <c r="G228" s="8" t="s">
        <v>61</v>
      </c>
      <c r="H228" s="8" t="s">
        <v>34</v>
      </c>
    </row>
    <row r="229" spans="1:8">
      <c r="A229" s="8">
        <f t="shared" si="3"/>
        <v>0</v>
      </c>
      <c r="B229" s="8">
        <v>8050</v>
      </c>
      <c r="C229" s="8" t="s">
        <v>121</v>
      </c>
      <c r="D229" s="8" t="s">
        <v>34</v>
      </c>
      <c r="E229" s="8"/>
      <c r="F229" s="8" t="s">
        <v>1991</v>
      </c>
      <c r="G229" s="8" t="s">
        <v>121</v>
      </c>
      <c r="H229" s="8" t="s">
        <v>34</v>
      </c>
    </row>
    <row r="230" spans="1:8">
      <c r="A230" s="8">
        <f t="shared" si="3"/>
        <v>0</v>
      </c>
      <c r="B230" s="8">
        <v>8060</v>
      </c>
      <c r="C230" s="8" t="s">
        <v>51</v>
      </c>
      <c r="D230" s="8" t="s">
        <v>34</v>
      </c>
      <c r="E230" s="8"/>
      <c r="F230" s="8" t="s">
        <v>1992</v>
      </c>
      <c r="G230" s="8" t="s">
        <v>51</v>
      </c>
      <c r="H230" s="8" t="s">
        <v>34</v>
      </c>
    </row>
    <row r="231" spans="1:8">
      <c r="A231" s="8">
        <f t="shared" si="3"/>
        <v>1</v>
      </c>
      <c r="B231" s="8">
        <v>8070</v>
      </c>
      <c r="C231" s="8" t="s">
        <v>881</v>
      </c>
      <c r="D231" s="8" t="s">
        <v>34</v>
      </c>
      <c r="E231" s="8" t="s">
        <v>1262</v>
      </c>
      <c r="F231" s="8" t="s">
        <v>1993</v>
      </c>
      <c r="G231" s="8" t="s">
        <v>881</v>
      </c>
      <c r="H231" s="8" t="s">
        <v>34</v>
      </c>
    </row>
    <row r="232" spans="1:8">
      <c r="A232" s="8">
        <f t="shared" si="3"/>
        <v>1</v>
      </c>
      <c r="B232" s="8">
        <v>8070</v>
      </c>
      <c r="C232" s="8" t="s">
        <v>51</v>
      </c>
      <c r="D232" s="8" t="s">
        <v>34</v>
      </c>
      <c r="E232" s="8"/>
      <c r="F232" s="8" t="s">
        <v>1023</v>
      </c>
      <c r="G232" s="8" t="s">
        <v>51</v>
      </c>
      <c r="H232" s="8" t="s">
        <v>34</v>
      </c>
    </row>
    <row r="233" spans="1:8">
      <c r="A233" s="8">
        <f t="shared" si="3"/>
        <v>0</v>
      </c>
      <c r="B233" s="8">
        <v>8080</v>
      </c>
      <c r="C233" s="8" t="s">
        <v>98</v>
      </c>
      <c r="D233" s="8" t="s">
        <v>34</v>
      </c>
      <c r="E233" s="8"/>
      <c r="F233" s="8" t="s">
        <v>1994</v>
      </c>
      <c r="G233" s="8" t="s">
        <v>98</v>
      </c>
      <c r="H233" s="8" t="s">
        <v>34</v>
      </c>
    </row>
    <row r="234" spans="1:8">
      <c r="A234" s="8">
        <f t="shared" si="3"/>
        <v>0</v>
      </c>
      <c r="B234" s="8">
        <v>8090</v>
      </c>
      <c r="C234" s="8" t="s">
        <v>98</v>
      </c>
      <c r="D234" s="8" t="s">
        <v>34</v>
      </c>
      <c r="E234" s="8"/>
      <c r="F234" s="8" t="s">
        <v>1995</v>
      </c>
      <c r="G234" s="8" t="s">
        <v>98</v>
      </c>
      <c r="H234" s="8" t="s">
        <v>34</v>
      </c>
    </row>
    <row r="235" spans="1:8">
      <c r="A235" s="8">
        <f t="shared" si="3"/>
        <v>0</v>
      </c>
      <c r="B235" s="8">
        <v>8110</v>
      </c>
      <c r="C235" s="8" t="s">
        <v>121</v>
      </c>
      <c r="D235" s="8" t="s">
        <v>34</v>
      </c>
      <c r="E235" s="8"/>
      <c r="F235" s="8" t="s">
        <v>1996</v>
      </c>
      <c r="G235" s="8" t="s">
        <v>121</v>
      </c>
      <c r="H235" s="8" t="s">
        <v>34</v>
      </c>
    </row>
    <row r="236" spans="1:8">
      <c r="A236" s="8">
        <f t="shared" si="3"/>
        <v>0</v>
      </c>
      <c r="B236" s="8">
        <v>9010</v>
      </c>
      <c r="C236" s="8" t="s">
        <v>98</v>
      </c>
      <c r="D236" s="8" t="s">
        <v>34</v>
      </c>
      <c r="E236" s="8"/>
      <c r="F236" s="8" t="s">
        <v>1997</v>
      </c>
      <c r="G236" s="8" t="s">
        <v>98</v>
      </c>
      <c r="H236" s="8" t="s">
        <v>34</v>
      </c>
    </row>
    <row r="237" spans="1:8">
      <c r="A237" s="8">
        <f t="shared" si="3"/>
        <v>0</v>
      </c>
      <c r="B237" s="8">
        <v>9020</v>
      </c>
      <c r="C237" s="8" t="s">
        <v>33</v>
      </c>
      <c r="D237" s="8" t="s">
        <v>34</v>
      </c>
      <c r="E237" s="8"/>
      <c r="F237" s="8" t="s">
        <v>1998</v>
      </c>
      <c r="G237" s="8" t="s">
        <v>33</v>
      </c>
      <c r="H237" s="8" t="s">
        <v>34</v>
      </c>
    </row>
    <row r="238" spans="1:8">
      <c r="A238" s="8">
        <f t="shared" si="3"/>
        <v>0</v>
      </c>
      <c r="B238" s="8">
        <v>9030</v>
      </c>
      <c r="C238" s="8" t="s">
        <v>33</v>
      </c>
      <c r="D238" s="8" t="s">
        <v>34</v>
      </c>
      <c r="E238" s="8"/>
      <c r="F238" s="8" t="s">
        <v>1999</v>
      </c>
      <c r="G238" s="8" t="s">
        <v>33</v>
      </c>
      <c r="H238" s="8" t="s">
        <v>34</v>
      </c>
    </row>
    <row r="239" spans="1:8">
      <c r="A239" s="8">
        <f t="shared" si="3"/>
        <v>0</v>
      </c>
      <c r="B239" s="8">
        <v>9040</v>
      </c>
      <c r="C239" s="8" t="s">
        <v>33</v>
      </c>
      <c r="D239" s="8" t="s">
        <v>34</v>
      </c>
      <c r="E239" s="8"/>
      <c r="F239" s="8" t="s">
        <v>2000</v>
      </c>
      <c r="G239" s="8" t="s">
        <v>33</v>
      </c>
      <c r="H239" s="8" t="s">
        <v>34</v>
      </c>
    </row>
    <row r="240" spans="1:8">
      <c r="A240" s="8">
        <f t="shared" si="3"/>
        <v>0</v>
      </c>
      <c r="B240" s="8">
        <v>9801</v>
      </c>
      <c r="C240" s="8" t="s">
        <v>462</v>
      </c>
      <c r="D240" s="8" t="s">
        <v>110</v>
      </c>
      <c r="E240" s="8"/>
      <c r="F240" s="8" t="s">
        <v>2001</v>
      </c>
      <c r="G240" s="8" t="s">
        <v>462</v>
      </c>
      <c r="H240" s="8" t="s">
        <v>110</v>
      </c>
    </row>
    <row r="241" spans="1:8">
      <c r="A241" s="8">
        <f t="shared" si="3"/>
        <v>0</v>
      </c>
      <c r="B241" s="8">
        <v>9802</v>
      </c>
      <c r="C241" s="8" t="s">
        <v>462</v>
      </c>
      <c r="D241" s="8" t="s">
        <v>110</v>
      </c>
      <c r="E241" s="8"/>
      <c r="F241" s="8" t="s">
        <v>2002</v>
      </c>
      <c r="G241" s="8" t="s">
        <v>462</v>
      </c>
      <c r="H241" s="8" t="s">
        <v>110</v>
      </c>
    </row>
    <row r="242" spans="1:8">
      <c r="A242" s="8">
        <f t="shared" si="3"/>
        <v>0</v>
      </c>
      <c r="B242" s="8">
        <v>9901</v>
      </c>
      <c r="C242" s="8" t="s">
        <v>462</v>
      </c>
      <c r="D242" s="8" t="s">
        <v>34</v>
      </c>
      <c r="E242" s="8"/>
      <c r="F242" s="8" t="s">
        <v>2003</v>
      </c>
      <c r="G242" s="8" t="s">
        <v>462</v>
      </c>
      <c r="H242" s="8" t="s">
        <v>34</v>
      </c>
    </row>
    <row r="243" spans="1:8">
      <c r="A243" s="8">
        <f t="shared" si="3"/>
        <v>0</v>
      </c>
      <c r="B243" s="8">
        <v>9902</v>
      </c>
      <c r="C243" s="8" t="s">
        <v>462</v>
      </c>
      <c r="D243" s="8" t="s">
        <v>110</v>
      </c>
      <c r="E243" s="8"/>
      <c r="F243" s="8" t="s">
        <v>2004</v>
      </c>
      <c r="G243" s="8" t="s">
        <v>462</v>
      </c>
      <c r="H243" s="8" t="s">
        <v>110</v>
      </c>
    </row>
    <row r="244" spans="1:8">
      <c r="A244" s="8">
        <f t="shared" si="3"/>
        <v>0</v>
      </c>
      <c r="B244" s="8" t="s">
        <v>2005</v>
      </c>
      <c r="C244" s="8" t="s">
        <v>121</v>
      </c>
      <c r="D244" s="8" t="s">
        <v>110</v>
      </c>
      <c r="E244" s="8"/>
      <c r="F244" s="8" t="s">
        <v>2006</v>
      </c>
      <c r="G244" s="8" t="s">
        <v>121</v>
      </c>
      <c r="H244" s="8" t="s">
        <v>110</v>
      </c>
    </row>
  </sheetData>
  <autoFilter ref="A1:F244" xr:uid="{51438FC9-6BAE-464F-B690-186F954F7E48}">
    <sortState xmlns:xlrd2="http://schemas.microsoft.com/office/spreadsheetml/2017/richdata2" ref="A2:F244">
      <sortCondition ref="B1:B244"/>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EA9E6-5594-4DCB-A68A-20795361EAE1}">
  <sheetPr filterMode="1"/>
  <dimension ref="A1:K547"/>
  <sheetViews>
    <sheetView topLeftCell="A296" zoomScale="85" zoomScaleNormal="85" workbookViewId="0">
      <selection activeCell="K18" sqref="K2:K532"/>
    </sheetView>
  </sheetViews>
  <sheetFormatPr defaultColWidth="26.68359375" defaultRowHeight="11.4"/>
  <cols>
    <col min="1" max="1" width="3" style="35" customWidth="1"/>
    <col min="2" max="2" width="8.15625" style="35" customWidth="1"/>
    <col min="3" max="3" width="13.578125" style="35" customWidth="1"/>
    <col min="4" max="4" width="22.578125" style="35" customWidth="1"/>
    <col min="5" max="5" width="4.41796875" style="35" customWidth="1"/>
    <col min="6" max="6" width="26.68359375" style="35"/>
    <col min="7" max="7" width="18" style="35" customWidth="1"/>
    <col min="8" max="8" width="15.41796875" style="35" customWidth="1"/>
    <col min="9" max="9" width="10.68359375" style="35" customWidth="1"/>
    <col min="10" max="10" width="12.41796875" style="35" customWidth="1"/>
    <col min="11" max="16384" width="26.68359375" style="35"/>
  </cols>
  <sheetData>
    <row r="1" spans="1:11">
      <c r="A1" s="35" t="s">
        <v>1851</v>
      </c>
      <c r="B1" s="33" t="s">
        <v>2007</v>
      </c>
      <c r="C1" s="33" t="s">
        <v>2008</v>
      </c>
      <c r="D1" s="33" t="s">
        <v>2009</v>
      </c>
      <c r="E1" s="34" t="s">
        <v>2010</v>
      </c>
      <c r="F1" s="33" t="s">
        <v>2011</v>
      </c>
      <c r="G1" s="33" t="s">
        <v>2012</v>
      </c>
      <c r="H1" s="33" t="s">
        <v>2013</v>
      </c>
      <c r="I1" s="33" t="s">
        <v>2014</v>
      </c>
      <c r="J1" s="34" t="s">
        <v>2015</v>
      </c>
      <c r="K1" s="35" t="s">
        <v>2016</v>
      </c>
    </row>
    <row r="2" spans="1:11">
      <c r="A2" s="35" t="e">
        <f>VLOOKUP(C2,esfKRW_20201127!D:D,1,FALSE)</f>
        <v>#N/A</v>
      </c>
      <c r="B2" s="36">
        <v>1000</v>
      </c>
      <c r="C2" s="35" t="s">
        <v>2017</v>
      </c>
      <c r="D2" s="35" t="s">
        <v>2018</v>
      </c>
      <c r="E2" s="35">
        <v>12521549.9</v>
      </c>
      <c r="F2" s="35" t="s">
        <v>2019</v>
      </c>
      <c r="G2" s="35" t="s">
        <v>2020</v>
      </c>
      <c r="H2" s="35" t="s">
        <v>38</v>
      </c>
      <c r="I2" s="35" t="s">
        <v>39</v>
      </c>
      <c r="J2" s="35">
        <v>12521549.91</v>
      </c>
      <c r="K2" s="35" t="str">
        <f>VLOOKUP(C2,[1]EAG_Opp_kenmerken_20201208!$A:$J,6,FALSE)</f>
        <v>NL11_2_1</v>
      </c>
    </row>
    <row r="3" spans="1:11">
      <c r="A3" s="35" t="e">
        <f>VLOOKUP(C3,esfKRW_20201127!D:D,1,FALSE)</f>
        <v>#N/A</v>
      </c>
      <c r="B3" s="36">
        <v>1000</v>
      </c>
      <c r="C3" s="35" t="s">
        <v>2021</v>
      </c>
      <c r="D3" s="35" t="s">
        <v>2022</v>
      </c>
      <c r="E3" s="35">
        <v>2281304.73</v>
      </c>
      <c r="F3" s="35" t="s">
        <v>2023</v>
      </c>
      <c r="G3" s="35" t="s">
        <v>2020</v>
      </c>
      <c r="H3" s="35" t="s">
        <v>38</v>
      </c>
      <c r="I3" s="35" t="s">
        <v>39</v>
      </c>
      <c r="J3" s="35">
        <v>2281304.7400000002</v>
      </c>
      <c r="K3" s="35" t="str">
        <f>VLOOKUP(C3,[1]EAG_Opp_kenmerken_20201208!$A:$J,6,FALSE)</f>
        <v>NL11_2_1</v>
      </c>
    </row>
    <row r="4" spans="1:11">
      <c r="A4" s="35" t="e">
        <f>VLOOKUP(C4,esfKRW_20201127!D:D,1,FALSE)</f>
        <v>#N/A</v>
      </c>
      <c r="B4" s="36">
        <v>1000</v>
      </c>
      <c r="C4" s="35" t="s">
        <v>2024</v>
      </c>
      <c r="D4" s="35" t="s">
        <v>2025</v>
      </c>
      <c r="E4" s="35">
        <v>374118.89</v>
      </c>
      <c r="F4" s="35" t="s">
        <v>2023</v>
      </c>
      <c r="G4" s="35" t="s">
        <v>2020</v>
      </c>
      <c r="H4" s="35" t="s">
        <v>38</v>
      </c>
      <c r="I4" s="35" t="s">
        <v>39</v>
      </c>
      <c r="J4" s="35">
        <v>374118.9</v>
      </c>
      <c r="K4" s="35" t="str">
        <f>VLOOKUP(C4,[1]EAG_Opp_kenmerken_20201208!$A:$J,6,FALSE)</f>
        <v>NL11_2_1</v>
      </c>
    </row>
    <row r="5" spans="1:11">
      <c r="A5" s="35" t="e">
        <f>VLOOKUP(C5,esfKRW_20201127!D:D,1,FALSE)</f>
        <v>#N/A</v>
      </c>
      <c r="B5" s="36">
        <v>1000</v>
      </c>
      <c r="C5" s="35" t="s">
        <v>2026</v>
      </c>
      <c r="D5" s="35" t="s">
        <v>2027</v>
      </c>
      <c r="E5" s="35">
        <v>574656.79</v>
      </c>
      <c r="F5" s="35" t="s">
        <v>2023</v>
      </c>
      <c r="G5" s="35" t="s">
        <v>2020</v>
      </c>
      <c r="H5" s="35" t="s">
        <v>38</v>
      </c>
      <c r="I5" s="35" t="s">
        <v>39</v>
      </c>
      <c r="J5" s="35">
        <v>574656.80000000005</v>
      </c>
      <c r="K5" s="35" t="str">
        <f>VLOOKUP(C5,[1]EAG_Opp_kenmerken_20201208!$A:$J,6,FALSE)</f>
        <v>NL11_2_1</v>
      </c>
    </row>
    <row r="6" spans="1:11" hidden="1">
      <c r="A6" s="35">
        <f>VLOOKUP(B6,esfKRW_20201127!D:D,1,FALSE)</f>
        <v>1010</v>
      </c>
      <c r="B6" s="36">
        <v>1010</v>
      </c>
      <c r="C6" s="35" t="s">
        <v>1858</v>
      </c>
      <c r="D6" s="35" t="s">
        <v>32</v>
      </c>
      <c r="E6" s="35">
        <v>112020.11</v>
      </c>
      <c r="F6" s="35" t="s">
        <v>2028</v>
      </c>
      <c r="G6" s="35" t="s">
        <v>2029</v>
      </c>
      <c r="H6" s="35" t="s">
        <v>38</v>
      </c>
      <c r="I6" s="35" t="s">
        <v>39</v>
      </c>
      <c r="J6" s="35">
        <v>112020.11</v>
      </c>
    </row>
    <row r="7" spans="1:11" hidden="1">
      <c r="A7" s="35">
        <f>VLOOKUP(B7,esfKRW_20201127!D:D,1,FALSE)</f>
        <v>1020</v>
      </c>
      <c r="B7" s="36">
        <v>1020</v>
      </c>
      <c r="C7" s="35" t="s">
        <v>1859</v>
      </c>
      <c r="D7" s="35" t="s">
        <v>43</v>
      </c>
      <c r="E7" s="35">
        <v>63252.39</v>
      </c>
      <c r="F7" s="35" t="s">
        <v>2028</v>
      </c>
      <c r="G7" s="35" t="s">
        <v>2029</v>
      </c>
      <c r="H7" s="35" t="s">
        <v>38</v>
      </c>
      <c r="I7" s="35" t="s">
        <v>39</v>
      </c>
      <c r="J7" s="35">
        <v>63252.4</v>
      </c>
    </row>
    <row r="8" spans="1:11" hidden="1">
      <c r="A8" s="35">
        <f>VLOOKUP(B8,esfKRW_20201127!D:D,1,FALSE)</f>
        <v>1030</v>
      </c>
      <c r="B8" s="36">
        <v>1030</v>
      </c>
      <c r="C8" s="35" t="s">
        <v>1860</v>
      </c>
      <c r="D8" s="35" t="s">
        <v>47</v>
      </c>
      <c r="E8" s="35">
        <v>41937.83</v>
      </c>
      <c r="F8" s="35" t="s">
        <v>2028</v>
      </c>
      <c r="G8" s="35" t="s">
        <v>2029</v>
      </c>
      <c r="H8" s="35" t="s">
        <v>38</v>
      </c>
      <c r="I8" s="35" t="s">
        <v>39</v>
      </c>
      <c r="J8" s="35">
        <v>41937.83</v>
      </c>
    </row>
    <row r="9" spans="1:11" hidden="1">
      <c r="A9" s="35">
        <f>VLOOKUP(B9,esfKRW_20201127!D:D,1,FALSE)</f>
        <v>1050</v>
      </c>
      <c r="B9" s="36">
        <v>1050</v>
      </c>
      <c r="C9" s="35" t="s">
        <v>1861</v>
      </c>
      <c r="D9" s="35" t="s">
        <v>50</v>
      </c>
      <c r="E9" s="35">
        <v>34637.5</v>
      </c>
      <c r="F9" s="35" t="s">
        <v>2030</v>
      </c>
      <c r="G9" s="35" t="s">
        <v>2029</v>
      </c>
      <c r="H9" s="35" t="s">
        <v>38</v>
      </c>
      <c r="I9" s="35" t="s">
        <v>39</v>
      </c>
      <c r="J9" s="35">
        <v>34637.5</v>
      </c>
    </row>
    <row r="10" spans="1:11" hidden="1">
      <c r="A10" s="35">
        <f>VLOOKUP(B10,esfKRW_20201127!D:D,1,FALSE)</f>
        <v>1060</v>
      </c>
      <c r="B10" s="36">
        <v>1060</v>
      </c>
      <c r="C10" s="35" t="s">
        <v>1862</v>
      </c>
      <c r="D10" s="35" t="s">
        <v>55</v>
      </c>
      <c r="E10" s="35">
        <v>733376.11</v>
      </c>
      <c r="F10" s="35" t="s">
        <v>2028</v>
      </c>
      <c r="G10" s="35" t="s">
        <v>2029</v>
      </c>
      <c r="H10" s="35" t="s">
        <v>38</v>
      </c>
      <c r="I10" s="35" t="s">
        <v>39</v>
      </c>
      <c r="J10" s="35">
        <v>733376.11</v>
      </c>
    </row>
    <row r="11" spans="1:11">
      <c r="A11" s="35" t="e">
        <f>VLOOKUP(C11,esfKRW_20201127!D:D,1,FALSE)</f>
        <v>#N/A</v>
      </c>
      <c r="B11" s="36">
        <v>2000</v>
      </c>
      <c r="C11" s="35" t="s">
        <v>1864</v>
      </c>
      <c r="D11" s="35" t="s">
        <v>2031</v>
      </c>
      <c r="E11" s="35">
        <v>9143369.1899999995</v>
      </c>
      <c r="F11" s="35" t="s">
        <v>2023</v>
      </c>
      <c r="G11" s="35" t="s">
        <v>2020</v>
      </c>
      <c r="H11" s="35" t="s">
        <v>38</v>
      </c>
      <c r="I11" s="35" t="s">
        <v>39</v>
      </c>
      <c r="J11" s="35">
        <v>9141666.75</v>
      </c>
      <c r="K11" s="35" t="str">
        <f>VLOOKUP(C11,[1]EAG_Opp_kenmerken_20201208!$A:$J,6,FALSE)</f>
        <v>NL11_1_1</v>
      </c>
    </row>
    <row r="12" spans="1:11">
      <c r="A12" s="35" t="e">
        <f>VLOOKUP(C12,esfKRW_20201127!D:D,1,FALSE)</f>
        <v>#N/A</v>
      </c>
      <c r="B12" s="36">
        <v>2000</v>
      </c>
      <c r="C12" s="35" t="s">
        <v>1864</v>
      </c>
      <c r="D12" s="35" t="s">
        <v>2031</v>
      </c>
      <c r="E12" s="35">
        <v>9143369.1899999995</v>
      </c>
      <c r="F12" s="35" t="s">
        <v>2023</v>
      </c>
      <c r="G12" s="35" t="s">
        <v>2020</v>
      </c>
      <c r="H12" s="35" t="s">
        <v>75</v>
      </c>
      <c r="I12" s="35" t="s">
        <v>39</v>
      </c>
      <c r="J12" s="35">
        <v>1702.45</v>
      </c>
      <c r="K12" s="35" t="str">
        <f>VLOOKUP(C12,[1]EAG_Opp_kenmerken_20201208!$A:$J,6,FALSE)</f>
        <v>NL11_1_1</v>
      </c>
    </row>
    <row r="13" spans="1:11">
      <c r="A13" s="35" t="e">
        <f>VLOOKUP(C13,esfKRW_20201127!D:D,1,FALSE)</f>
        <v>#N/A</v>
      </c>
      <c r="B13" s="36">
        <v>2000</v>
      </c>
      <c r="C13" s="35" t="s">
        <v>2032</v>
      </c>
      <c r="D13" s="35" t="s">
        <v>2033</v>
      </c>
      <c r="E13" s="35">
        <v>1100827.6499999999</v>
      </c>
      <c r="F13" s="35" t="s">
        <v>2023</v>
      </c>
      <c r="G13" s="35" t="s">
        <v>2020</v>
      </c>
      <c r="H13" s="35" t="s">
        <v>559</v>
      </c>
      <c r="I13" s="35" t="s">
        <v>39</v>
      </c>
      <c r="J13" s="35">
        <v>152853.68</v>
      </c>
      <c r="K13" s="35" t="str">
        <f>VLOOKUP(C13,[1]EAG_Opp_kenmerken_20201208!$A:$J,6,FALSE)</f>
        <v>NL11_1_1</v>
      </c>
    </row>
    <row r="14" spans="1:11">
      <c r="A14" s="35" t="e">
        <f>VLOOKUP(C14,esfKRW_20201127!D:D,1,FALSE)</f>
        <v>#N/A</v>
      </c>
      <c r="B14" s="36">
        <v>2000</v>
      </c>
      <c r="C14" s="35" t="s">
        <v>2032</v>
      </c>
      <c r="D14" s="35" t="s">
        <v>2033</v>
      </c>
      <c r="E14" s="35">
        <v>1100827.6499999999</v>
      </c>
      <c r="F14" s="35" t="s">
        <v>2023</v>
      </c>
      <c r="G14" s="35" t="s">
        <v>2020</v>
      </c>
      <c r="H14" s="35" t="s">
        <v>38</v>
      </c>
      <c r="I14" s="35" t="s">
        <v>39</v>
      </c>
      <c r="J14" s="35">
        <v>762973.76</v>
      </c>
      <c r="K14" s="35" t="str">
        <f>VLOOKUP(C14,[1]EAG_Opp_kenmerken_20201208!$A:$J,6,FALSE)</f>
        <v>NL11_1_1</v>
      </c>
    </row>
    <row r="15" spans="1:11">
      <c r="A15" s="35" t="e">
        <f>VLOOKUP(C15,esfKRW_20201127!D:D,1,FALSE)</f>
        <v>#N/A</v>
      </c>
      <c r="B15" s="36">
        <v>2000</v>
      </c>
      <c r="C15" s="35" t="s">
        <v>2032</v>
      </c>
      <c r="D15" s="35" t="s">
        <v>2033</v>
      </c>
      <c r="E15" s="35">
        <v>1100827.6499999999</v>
      </c>
      <c r="F15" s="35" t="s">
        <v>2023</v>
      </c>
      <c r="G15" s="35" t="s">
        <v>2020</v>
      </c>
      <c r="H15" s="35" t="s">
        <v>75</v>
      </c>
      <c r="I15" s="35" t="s">
        <v>39</v>
      </c>
      <c r="J15" s="35">
        <v>5514.3</v>
      </c>
      <c r="K15" s="35" t="str">
        <f>VLOOKUP(C15,[1]EAG_Opp_kenmerken_20201208!$A:$J,6,FALSE)</f>
        <v>NL11_1_1</v>
      </c>
    </row>
    <row r="16" spans="1:11">
      <c r="A16" s="35" t="e">
        <f>VLOOKUP(C16,esfKRW_20201127!D:D,1,FALSE)</f>
        <v>#N/A</v>
      </c>
      <c r="B16" s="36">
        <v>2000</v>
      </c>
      <c r="C16" s="35" t="s">
        <v>2032</v>
      </c>
      <c r="D16" s="35" t="s">
        <v>2033</v>
      </c>
      <c r="E16" s="35">
        <v>1100827.6499999999</v>
      </c>
      <c r="F16" s="35" t="s">
        <v>2023</v>
      </c>
      <c r="G16" s="35" t="s">
        <v>2020</v>
      </c>
      <c r="H16" s="35" t="s">
        <v>129</v>
      </c>
      <c r="I16" s="35" t="s">
        <v>39</v>
      </c>
      <c r="J16" s="35">
        <v>179485.92</v>
      </c>
      <c r="K16" s="35" t="str">
        <f>VLOOKUP(C16,[1]EAG_Opp_kenmerken_20201208!$A:$J,6,FALSE)</f>
        <v>NL11_1_1</v>
      </c>
    </row>
    <row r="17" spans="1:11">
      <c r="A17" s="35" t="e">
        <f>VLOOKUP(C17,esfKRW_20201127!D:D,1,FALSE)</f>
        <v>#N/A</v>
      </c>
      <c r="B17" s="36">
        <v>2000</v>
      </c>
      <c r="C17" s="35" t="s">
        <v>2034</v>
      </c>
      <c r="D17" s="35" t="s">
        <v>2035</v>
      </c>
      <c r="E17" s="35">
        <v>984271.33</v>
      </c>
      <c r="F17" s="35" t="s">
        <v>2023</v>
      </c>
      <c r="G17" s="35" t="s">
        <v>2020</v>
      </c>
      <c r="H17" s="35" t="s">
        <v>38</v>
      </c>
      <c r="I17" s="35" t="s">
        <v>39</v>
      </c>
      <c r="J17" s="35">
        <v>266542.61</v>
      </c>
      <c r="K17" s="35" t="str">
        <f>VLOOKUP(C17,[1]EAG_Opp_kenmerken_20201208!$A:$J,6,FALSE)</f>
        <v>NL11_1_1</v>
      </c>
    </row>
    <row r="18" spans="1:11">
      <c r="A18" s="35" t="e">
        <f>VLOOKUP(C18,esfKRW_20201127!D:D,1,FALSE)</f>
        <v>#N/A</v>
      </c>
      <c r="B18" s="36">
        <v>2000</v>
      </c>
      <c r="C18" s="35" t="s">
        <v>2034</v>
      </c>
      <c r="D18" s="35" t="s">
        <v>2035</v>
      </c>
      <c r="E18" s="35">
        <v>984271.33</v>
      </c>
      <c r="F18" s="35" t="s">
        <v>2023</v>
      </c>
      <c r="G18" s="35" t="s">
        <v>2020</v>
      </c>
      <c r="H18" s="35" t="s">
        <v>194</v>
      </c>
      <c r="I18" s="35" t="s">
        <v>195</v>
      </c>
      <c r="J18" s="35">
        <v>11.7</v>
      </c>
      <c r="K18" s="35" t="str">
        <f>VLOOKUP(C18,[1]EAG_Opp_kenmerken_20201208!$A:$J,6,FALSE)</f>
        <v>NL11_1_1</v>
      </c>
    </row>
    <row r="19" spans="1:11">
      <c r="A19" s="35" t="e">
        <f>VLOOKUP(C19,esfKRW_20201127!D:D,1,FALSE)</f>
        <v>#N/A</v>
      </c>
      <c r="B19" s="36">
        <v>2000</v>
      </c>
      <c r="C19" s="35" t="s">
        <v>2034</v>
      </c>
      <c r="D19" s="35" t="s">
        <v>2035</v>
      </c>
      <c r="E19" s="35">
        <v>984271.33</v>
      </c>
      <c r="F19" s="35" t="s">
        <v>2023</v>
      </c>
      <c r="G19" s="35" t="s">
        <v>2020</v>
      </c>
      <c r="H19" s="35" t="s">
        <v>75</v>
      </c>
      <c r="I19" s="35" t="s">
        <v>39</v>
      </c>
      <c r="J19" s="35">
        <v>717717</v>
      </c>
      <c r="K19" s="35" t="str">
        <f>VLOOKUP(C19,[1]EAG_Opp_kenmerken_20201208!$A:$J,6,FALSE)</f>
        <v>NL11_1_1</v>
      </c>
    </row>
    <row r="20" spans="1:11">
      <c r="A20" s="35" t="e">
        <f>VLOOKUP(C20,esfKRW_20201127!D:D,1,FALSE)</f>
        <v>#N/A</v>
      </c>
      <c r="B20" s="36">
        <v>2000</v>
      </c>
      <c r="C20" s="35" t="s">
        <v>2036</v>
      </c>
      <c r="D20" s="35" t="s">
        <v>2037</v>
      </c>
      <c r="E20" s="35">
        <v>933828.67</v>
      </c>
      <c r="F20" s="35" t="s">
        <v>2023</v>
      </c>
      <c r="G20" s="35" t="s">
        <v>2020</v>
      </c>
      <c r="H20" s="35" t="s">
        <v>38</v>
      </c>
      <c r="I20" s="35" t="s">
        <v>39</v>
      </c>
      <c r="J20" s="35">
        <v>5472.44</v>
      </c>
      <c r="K20" s="35" t="str">
        <f>VLOOKUP(C20,[1]EAG_Opp_kenmerken_20201208!$A:$J,6,FALSE)</f>
        <v>NL11_1_1</v>
      </c>
    </row>
    <row r="21" spans="1:11">
      <c r="A21" s="35" t="e">
        <f>VLOOKUP(C21,esfKRW_20201127!D:D,1,FALSE)</f>
        <v>#N/A</v>
      </c>
      <c r="B21" s="36">
        <v>2000</v>
      </c>
      <c r="C21" s="35" t="s">
        <v>2036</v>
      </c>
      <c r="D21" s="35" t="s">
        <v>2037</v>
      </c>
      <c r="E21" s="35">
        <v>933828.67</v>
      </c>
      <c r="F21" s="35" t="s">
        <v>2023</v>
      </c>
      <c r="G21" s="35" t="s">
        <v>2020</v>
      </c>
      <c r="H21" s="35" t="s">
        <v>194</v>
      </c>
      <c r="I21" s="35" t="s">
        <v>195</v>
      </c>
      <c r="J21" s="35">
        <v>735201.43</v>
      </c>
      <c r="K21" s="35" t="str">
        <f>VLOOKUP(C21,[1]EAG_Opp_kenmerken_20201208!$A:$J,6,FALSE)</f>
        <v>NL11_1_1</v>
      </c>
    </row>
    <row r="22" spans="1:11">
      <c r="A22" s="35" t="e">
        <f>VLOOKUP(C22,esfKRW_20201127!D:D,1,FALSE)</f>
        <v>#N/A</v>
      </c>
      <c r="B22" s="36">
        <v>2000</v>
      </c>
      <c r="C22" s="35" t="s">
        <v>2036</v>
      </c>
      <c r="D22" s="35" t="s">
        <v>2037</v>
      </c>
      <c r="E22" s="35">
        <v>933828.67</v>
      </c>
      <c r="F22" s="35" t="s">
        <v>2023</v>
      </c>
      <c r="G22" s="35" t="s">
        <v>2020</v>
      </c>
      <c r="H22" s="35" t="s">
        <v>215</v>
      </c>
      <c r="I22" s="35" t="s">
        <v>195</v>
      </c>
      <c r="J22" s="35">
        <v>193154.83</v>
      </c>
      <c r="K22" s="35" t="str">
        <f>VLOOKUP(C22,[1]EAG_Opp_kenmerken_20201208!$A:$J,6,FALSE)</f>
        <v>NL11_1_1</v>
      </c>
    </row>
    <row r="23" spans="1:11">
      <c r="A23" s="35" t="e">
        <f>VLOOKUP(C23,esfKRW_20201127!D:D,1,FALSE)</f>
        <v>#N/A</v>
      </c>
      <c r="B23" s="36">
        <v>2000</v>
      </c>
      <c r="C23" s="35" t="s">
        <v>2038</v>
      </c>
      <c r="D23" s="35" t="s">
        <v>2039</v>
      </c>
      <c r="E23" s="35">
        <v>1069442.02</v>
      </c>
      <c r="F23" s="35" t="s">
        <v>2023</v>
      </c>
      <c r="G23" s="35" t="s">
        <v>2020</v>
      </c>
      <c r="H23" s="35" t="s">
        <v>559</v>
      </c>
      <c r="I23" s="35" t="s">
        <v>39</v>
      </c>
      <c r="J23" s="35">
        <v>233813.85</v>
      </c>
      <c r="K23" s="35" t="str">
        <f>VLOOKUP(C23,[1]EAG_Opp_kenmerken_20201208!$A:$J,6,FALSE)</f>
        <v>NL11_1_1</v>
      </c>
    </row>
    <row r="24" spans="1:11">
      <c r="A24" s="35" t="e">
        <f>VLOOKUP(C24,esfKRW_20201127!D:D,1,FALSE)</f>
        <v>#N/A</v>
      </c>
      <c r="B24" s="36">
        <v>2000</v>
      </c>
      <c r="C24" s="35" t="s">
        <v>2038</v>
      </c>
      <c r="D24" s="35" t="s">
        <v>2039</v>
      </c>
      <c r="E24" s="35">
        <v>1069442.02</v>
      </c>
      <c r="F24" s="35" t="s">
        <v>2023</v>
      </c>
      <c r="G24" s="35" t="s">
        <v>2020</v>
      </c>
      <c r="H24" s="35" t="s">
        <v>38</v>
      </c>
      <c r="I24" s="35" t="s">
        <v>39</v>
      </c>
      <c r="J24" s="35">
        <v>6820.75</v>
      </c>
      <c r="K24" s="35" t="str">
        <f>VLOOKUP(C24,[1]EAG_Opp_kenmerken_20201208!$A:$J,6,FALSE)</f>
        <v>NL11_1_1</v>
      </c>
    </row>
    <row r="25" spans="1:11">
      <c r="A25" s="35" t="e">
        <f>VLOOKUP(C25,esfKRW_20201127!D:D,1,FALSE)</f>
        <v>#N/A</v>
      </c>
      <c r="B25" s="36">
        <v>2000</v>
      </c>
      <c r="C25" s="35" t="s">
        <v>2038</v>
      </c>
      <c r="D25" s="35" t="s">
        <v>2039</v>
      </c>
      <c r="E25" s="35">
        <v>1069442.02</v>
      </c>
      <c r="F25" s="35" t="s">
        <v>2023</v>
      </c>
      <c r="G25" s="35" t="s">
        <v>2020</v>
      </c>
      <c r="H25" s="35" t="s">
        <v>194</v>
      </c>
      <c r="I25" s="35" t="s">
        <v>195</v>
      </c>
      <c r="J25" s="35">
        <v>274438.59000000003</v>
      </c>
      <c r="K25" s="35" t="str">
        <f>VLOOKUP(C25,[1]EAG_Opp_kenmerken_20201208!$A:$J,6,FALSE)</f>
        <v>NL11_1_1</v>
      </c>
    </row>
    <row r="26" spans="1:11">
      <c r="A26" s="35" t="e">
        <f>VLOOKUP(C26,esfKRW_20201127!D:D,1,FALSE)</f>
        <v>#N/A</v>
      </c>
      <c r="B26" s="36">
        <v>2000</v>
      </c>
      <c r="C26" s="35" t="s">
        <v>2038</v>
      </c>
      <c r="D26" s="35" t="s">
        <v>2039</v>
      </c>
      <c r="E26" s="35">
        <v>1069442.02</v>
      </c>
      <c r="F26" s="35" t="s">
        <v>2023</v>
      </c>
      <c r="G26" s="35" t="s">
        <v>2020</v>
      </c>
      <c r="H26" s="35" t="s">
        <v>129</v>
      </c>
      <c r="I26" s="35" t="s">
        <v>39</v>
      </c>
      <c r="J26" s="35">
        <v>554368.88</v>
      </c>
      <c r="K26" s="35" t="str">
        <f>VLOOKUP(C26,[1]EAG_Opp_kenmerken_20201208!$A:$J,6,FALSE)</f>
        <v>NL11_1_1</v>
      </c>
    </row>
    <row r="27" spans="1:11">
      <c r="A27" s="35" t="e">
        <f>VLOOKUP(C27,esfKRW_20201127!D:D,1,FALSE)</f>
        <v>#N/A</v>
      </c>
      <c r="B27" s="36">
        <v>2000</v>
      </c>
      <c r="C27" s="35" t="s">
        <v>2040</v>
      </c>
      <c r="D27" s="35" t="s">
        <v>2041</v>
      </c>
      <c r="E27" s="35">
        <v>1367943.99</v>
      </c>
      <c r="F27" s="35" t="s">
        <v>2023</v>
      </c>
      <c r="G27" s="35" t="s">
        <v>2020</v>
      </c>
      <c r="H27" s="35" t="s">
        <v>559</v>
      </c>
      <c r="I27" s="35" t="s">
        <v>39</v>
      </c>
      <c r="J27" s="35">
        <v>68300.990000000005</v>
      </c>
      <c r="K27" s="35" t="str">
        <f>VLOOKUP(C27,[1]EAG_Opp_kenmerken_20201208!$A:$J,6,FALSE)</f>
        <v>NL11_1_1</v>
      </c>
    </row>
    <row r="28" spans="1:11">
      <c r="A28" s="35" t="e">
        <f>VLOOKUP(C28,esfKRW_20201127!D:D,1,FALSE)</f>
        <v>#N/A</v>
      </c>
      <c r="B28" s="36">
        <v>2000</v>
      </c>
      <c r="C28" s="35" t="s">
        <v>2040</v>
      </c>
      <c r="D28" s="35" t="s">
        <v>2041</v>
      </c>
      <c r="E28" s="35">
        <v>1367943.99</v>
      </c>
      <c r="F28" s="35" t="s">
        <v>2023</v>
      </c>
      <c r="G28" s="35" t="s">
        <v>2020</v>
      </c>
      <c r="H28" s="35" t="s">
        <v>194</v>
      </c>
      <c r="I28" s="35" t="s">
        <v>195</v>
      </c>
      <c r="J28" s="35">
        <v>604104.84</v>
      </c>
      <c r="K28" s="35" t="str">
        <f>VLOOKUP(C28,[1]EAG_Opp_kenmerken_20201208!$A:$J,6,FALSE)</f>
        <v>NL11_1_1</v>
      </c>
    </row>
    <row r="29" spans="1:11">
      <c r="A29" s="35" t="e">
        <f>VLOOKUP(C29,esfKRW_20201127!D:D,1,FALSE)</f>
        <v>#N/A</v>
      </c>
      <c r="B29" s="36">
        <v>2000</v>
      </c>
      <c r="C29" s="35" t="s">
        <v>2040</v>
      </c>
      <c r="D29" s="35" t="s">
        <v>2041</v>
      </c>
      <c r="E29" s="35">
        <v>1367943.99</v>
      </c>
      <c r="F29" s="35" t="s">
        <v>2023</v>
      </c>
      <c r="G29" s="35" t="s">
        <v>2020</v>
      </c>
      <c r="H29" s="35" t="s">
        <v>253</v>
      </c>
      <c r="I29" s="35" t="s">
        <v>254</v>
      </c>
      <c r="J29" s="35">
        <v>362041.23</v>
      </c>
      <c r="K29" s="35" t="str">
        <f>VLOOKUP(C29,[1]EAG_Opp_kenmerken_20201208!$A:$J,6,FALSE)</f>
        <v>NL11_1_1</v>
      </c>
    </row>
    <row r="30" spans="1:11">
      <c r="A30" s="35" t="e">
        <f>VLOOKUP(C30,esfKRW_20201127!D:D,1,FALSE)</f>
        <v>#N/A</v>
      </c>
      <c r="B30" s="36">
        <v>2000</v>
      </c>
      <c r="C30" s="35" t="s">
        <v>2040</v>
      </c>
      <c r="D30" s="35" t="s">
        <v>2041</v>
      </c>
      <c r="E30" s="35">
        <v>1367943.99</v>
      </c>
      <c r="F30" s="35" t="s">
        <v>2023</v>
      </c>
      <c r="G30" s="35" t="s">
        <v>2020</v>
      </c>
      <c r="H30" s="35" t="s">
        <v>586</v>
      </c>
      <c r="I30" s="35" t="s">
        <v>39</v>
      </c>
      <c r="J30" s="35">
        <v>333496.95</v>
      </c>
      <c r="K30" s="35" t="str">
        <f>VLOOKUP(C30,[1]EAG_Opp_kenmerken_20201208!$A:$J,6,FALSE)</f>
        <v>NL11_1_1</v>
      </c>
    </row>
    <row r="31" spans="1:11">
      <c r="A31" s="35" t="e">
        <f>VLOOKUP(C31,esfKRW_20201127!D:D,1,FALSE)</f>
        <v>#N/A</v>
      </c>
      <c r="B31" s="36">
        <v>2000</v>
      </c>
      <c r="C31" s="35" t="s">
        <v>2042</v>
      </c>
      <c r="D31" s="35" t="s">
        <v>2043</v>
      </c>
      <c r="E31" s="35">
        <v>525199.81999999995</v>
      </c>
      <c r="F31" s="35" t="s">
        <v>2023</v>
      </c>
      <c r="G31" s="35" t="s">
        <v>2020</v>
      </c>
      <c r="H31" s="35" t="s">
        <v>194</v>
      </c>
      <c r="I31" s="35" t="s">
        <v>195</v>
      </c>
      <c r="J31" s="35">
        <v>73357.919999999998</v>
      </c>
      <c r="K31" s="35" t="str">
        <f>VLOOKUP(C31,[1]EAG_Opp_kenmerken_20201208!$A:$J,6,FALSE)</f>
        <v>NL11_1_1</v>
      </c>
    </row>
    <row r="32" spans="1:11">
      <c r="A32" s="35" t="e">
        <f>VLOOKUP(C32,esfKRW_20201127!D:D,1,FALSE)</f>
        <v>#N/A</v>
      </c>
      <c r="B32" s="36">
        <v>2000</v>
      </c>
      <c r="C32" s="35" t="s">
        <v>2042</v>
      </c>
      <c r="D32" s="35" t="s">
        <v>2043</v>
      </c>
      <c r="E32" s="35">
        <v>525199.81999999995</v>
      </c>
      <c r="F32" s="35" t="s">
        <v>2023</v>
      </c>
      <c r="G32" s="35" t="s">
        <v>2020</v>
      </c>
      <c r="H32" s="35" t="s">
        <v>253</v>
      </c>
      <c r="I32" s="35" t="s">
        <v>254</v>
      </c>
      <c r="J32" s="35">
        <v>42728.02</v>
      </c>
      <c r="K32" s="35" t="str">
        <f>VLOOKUP(C32,[1]EAG_Opp_kenmerken_20201208!$A:$J,6,FALSE)</f>
        <v>NL11_1_1</v>
      </c>
    </row>
    <row r="33" spans="1:11">
      <c r="A33" s="35" t="e">
        <f>VLOOKUP(C33,esfKRW_20201127!D:D,1,FALSE)</f>
        <v>#N/A</v>
      </c>
      <c r="B33" s="36">
        <v>2000</v>
      </c>
      <c r="C33" s="35" t="s">
        <v>2042</v>
      </c>
      <c r="D33" s="35" t="s">
        <v>2043</v>
      </c>
      <c r="E33" s="35">
        <v>525199.81999999995</v>
      </c>
      <c r="F33" s="35" t="s">
        <v>2023</v>
      </c>
      <c r="G33" s="35" t="s">
        <v>2020</v>
      </c>
      <c r="H33" s="35" t="s">
        <v>215</v>
      </c>
      <c r="I33" s="35" t="s">
        <v>195</v>
      </c>
      <c r="J33" s="35">
        <v>399352.96</v>
      </c>
      <c r="K33" s="35" t="str">
        <f>VLOOKUP(C33,[1]EAG_Opp_kenmerken_20201208!$A:$J,6,FALSE)</f>
        <v>NL11_1_1</v>
      </c>
    </row>
    <row r="34" spans="1:11">
      <c r="A34" s="35" t="e">
        <f>VLOOKUP(C34,esfKRW_20201127!D:D,1,FALSE)</f>
        <v>#N/A</v>
      </c>
      <c r="B34" s="36">
        <v>2000</v>
      </c>
      <c r="C34" s="35" t="s">
        <v>2042</v>
      </c>
      <c r="D34" s="35" t="s">
        <v>2043</v>
      </c>
      <c r="E34" s="35">
        <v>525199.81999999995</v>
      </c>
      <c r="F34" s="35" t="s">
        <v>2023</v>
      </c>
      <c r="G34" s="35" t="s">
        <v>2020</v>
      </c>
      <c r="H34" s="35" t="s">
        <v>2044</v>
      </c>
      <c r="I34" s="35" t="s">
        <v>195</v>
      </c>
      <c r="J34" s="35">
        <v>9760.9</v>
      </c>
      <c r="K34" s="35" t="str">
        <f>VLOOKUP(C34,[1]EAG_Opp_kenmerken_20201208!$A:$J,6,FALSE)</f>
        <v>NL11_1_1</v>
      </c>
    </row>
    <row r="35" spans="1:11" hidden="1">
      <c r="A35" s="35">
        <f>VLOOKUP(B35,esfKRW_20201127!D:D,1,FALSE)</f>
        <v>2010</v>
      </c>
      <c r="B35" s="36">
        <v>2010</v>
      </c>
      <c r="C35" s="35" t="s">
        <v>59</v>
      </c>
      <c r="D35" s="35" t="s">
        <v>2045</v>
      </c>
      <c r="E35" s="35">
        <v>1601070.74</v>
      </c>
      <c r="F35" s="35" t="s">
        <v>2028</v>
      </c>
      <c r="G35" s="35" t="s">
        <v>2029</v>
      </c>
      <c r="H35" s="35" t="s">
        <v>38</v>
      </c>
      <c r="I35" s="35" t="s">
        <v>39</v>
      </c>
      <c r="J35" s="35">
        <v>1.41</v>
      </c>
    </row>
    <row r="36" spans="1:11" hidden="1">
      <c r="A36" s="35">
        <f>VLOOKUP(B36,esfKRW_20201127!D:D,1,FALSE)</f>
        <v>2010</v>
      </c>
      <c r="B36" s="36">
        <v>2010</v>
      </c>
      <c r="C36" s="35" t="s">
        <v>59</v>
      </c>
      <c r="D36" s="35" t="s">
        <v>2045</v>
      </c>
      <c r="E36" s="35">
        <v>1601070.74</v>
      </c>
      <c r="F36" s="35" t="s">
        <v>2028</v>
      </c>
      <c r="G36" s="35" t="s">
        <v>2029</v>
      </c>
      <c r="H36" s="35" t="s">
        <v>75</v>
      </c>
      <c r="I36" s="35" t="s">
        <v>39</v>
      </c>
      <c r="J36" s="35">
        <v>1601069.33</v>
      </c>
    </row>
    <row r="37" spans="1:11" hidden="1">
      <c r="A37" s="35">
        <f>VLOOKUP(B37,esfKRW_20201127!D:D,1,FALSE)</f>
        <v>2010</v>
      </c>
      <c r="B37" s="36">
        <v>2010</v>
      </c>
      <c r="C37" s="35" t="s">
        <v>2046</v>
      </c>
      <c r="D37" s="35" t="s">
        <v>2047</v>
      </c>
      <c r="E37" s="35">
        <v>1730320.31</v>
      </c>
      <c r="F37" s="35" t="s">
        <v>2028</v>
      </c>
      <c r="G37" s="35" t="s">
        <v>2029</v>
      </c>
      <c r="H37" s="35" t="s">
        <v>75</v>
      </c>
      <c r="I37" s="35" t="s">
        <v>39</v>
      </c>
      <c r="J37" s="35">
        <v>1730320.31</v>
      </c>
    </row>
    <row r="38" spans="1:11" hidden="1">
      <c r="A38" s="35">
        <f>VLOOKUP(B38,esfKRW_20201127!D:D,1,FALSE)</f>
        <v>2020</v>
      </c>
      <c r="B38" s="36">
        <v>2020</v>
      </c>
      <c r="C38" s="35" t="s">
        <v>1866</v>
      </c>
      <c r="D38" s="35" t="s">
        <v>2048</v>
      </c>
      <c r="E38" s="35">
        <v>442817.31</v>
      </c>
      <c r="F38" s="35" t="s">
        <v>2028</v>
      </c>
      <c r="G38" s="35" t="s">
        <v>2029</v>
      </c>
      <c r="H38" s="35" t="s">
        <v>38</v>
      </c>
      <c r="I38" s="35" t="s">
        <v>39</v>
      </c>
      <c r="J38" s="35">
        <v>442817.33</v>
      </c>
    </row>
    <row r="39" spans="1:11" hidden="1">
      <c r="A39" s="35">
        <f>VLOOKUP(B39,esfKRW_20201127!D:D,1,FALSE)</f>
        <v>2030</v>
      </c>
      <c r="B39" s="36">
        <v>2030</v>
      </c>
      <c r="C39" s="35" t="s">
        <v>1867</v>
      </c>
      <c r="D39" s="35" t="s">
        <v>93</v>
      </c>
      <c r="E39" s="35">
        <v>42113.82</v>
      </c>
      <c r="F39" s="35" t="s">
        <v>2028</v>
      </c>
      <c r="G39" s="35" t="s">
        <v>2029</v>
      </c>
      <c r="H39" s="35" t="s">
        <v>38</v>
      </c>
      <c r="I39" s="35" t="s">
        <v>39</v>
      </c>
      <c r="J39" s="35">
        <v>42113.82</v>
      </c>
    </row>
    <row r="40" spans="1:11" hidden="1">
      <c r="A40" s="35">
        <f>VLOOKUP(B40,esfKRW_20201127!D:D,1,FALSE)</f>
        <v>2040</v>
      </c>
      <c r="B40" s="36">
        <v>2040</v>
      </c>
      <c r="C40" s="35" t="s">
        <v>1868</v>
      </c>
      <c r="D40" s="35" t="s">
        <v>95</v>
      </c>
      <c r="E40" s="35">
        <v>109532.26</v>
      </c>
      <c r="F40" s="35" t="s">
        <v>2028</v>
      </c>
      <c r="G40" s="35" t="s">
        <v>2029</v>
      </c>
      <c r="H40" s="35" t="s">
        <v>38</v>
      </c>
      <c r="I40" s="35" t="s">
        <v>39</v>
      </c>
      <c r="J40" s="35">
        <v>109532.26</v>
      </c>
    </row>
    <row r="41" spans="1:11" hidden="1">
      <c r="A41" s="35">
        <f>VLOOKUP(B41,esfKRW_20201127!D:D,1,FALSE)</f>
        <v>2050</v>
      </c>
      <c r="B41" s="36">
        <v>2050</v>
      </c>
      <c r="C41" s="35" t="s">
        <v>1869</v>
      </c>
      <c r="D41" s="35" t="s">
        <v>97</v>
      </c>
      <c r="E41" s="35">
        <v>25879.040000000001</v>
      </c>
      <c r="F41" s="35" t="s">
        <v>2028</v>
      </c>
      <c r="G41" s="35" t="s">
        <v>2029</v>
      </c>
      <c r="H41" s="35" t="s">
        <v>38</v>
      </c>
      <c r="I41" s="35" t="s">
        <v>39</v>
      </c>
      <c r="J41" s="35">
        <v>25879.040000000001</v>
      </c>
    </row>
    <row r="42" spans="1:11" hidden="1">
      <c r="A42" s="35">
        <f>VLOOKUP(B42,esfKRW_20201127!D:D,1,FALSE)</f>
        <v>2100</v>
      </c>
      <c r="B42" s="36">
        <v>2100</v>
      </c>
      <c r="C42" s="35" t="s">
        <v>1870</v>
      </c>
      <c r="D42" s="35" t="s">
        <v>102</v>
      </c>
      <c r="E42" s="35">
        <v>5556130.0199999996</v>
      </c>
      <c r="F42" s="35" t="s">
        <v>2028</v>
      </c>
      <c r="G42" s="35" t="s">
        <v>2029</v>
      </c>
      <c r="H42" s="35" t="s">
        <v>559</v>
      </c>
      <c r="I42" s="35" t="s">
        <v>39</v>
      </c>
      <c r="J42" s="35">
        <v>119.11</v>
      </c>
    </row>
    <row r="43" spans="1:11" hidden="1">
      <c r="A43" s="35">
        <f>VLOOKUP(B43,esfKRW_20201127!D:D,1,FALSE)</f>
        <v>2100</v>
      </c>
      <c r="B43" s="36">
        <v>2100</v>
      </c>
      <c r="C43" s="35" t="s">
        <v>1870</v>
      </c>
      <c r="D43" s="35" t="s">
        <v>102</v>
      </c>
      <c r="E43" s="35">
        <v>5556130.0199999996</v>
      </c>
      <c r="F43" s="35" t="s">
        <v>2028</v>
      </c>
      <c r="G43" s="35" t="s">
        <v>2029</v>
      </c>
      <c r="H43" s="35" t="s">
        <v>38</v>
      </c>
      <c r="I43" s="35" t="s">
        <v>39</v>
      </c>
      <c r="J43" s="35">
        <v>5556010.9100000001</v>
      </c>
    </row>
    <row r="44" spans="1:11" hidden="1">
      <c r="A44" s="35" t="e">
        <f>VLOOKUP(C44,esfKRW_20201127!D:D,1,TRUE)</f>
        <v>#N/A</v>
      </c>
      <c r="B44" s="36">
        <v>2110</v>
      </c>
      <c r="C44" s="35" t="s">
        <v>2049</v>
      </c>
      <c r="D44" s="35" t="s">
        <v>2050</v>
      </c>
      <c r="E44" s="35">
        <v>1201183.47</v>
      </c>
      <c r="F44" s="35" t="s">
        <v>2051</v>
      </c>
      <c r="G44" s="35" t="s">
        <v>2029</v>
      </c>
      <c r="H44" s="35" t="s">
        <v>559</v>
      </c>
      <c r="I44" s="35" t="s">
        <v>39</v>
      </c>
      <c r="J44" s="35">
        <v>1201183.47</v>
      </c>
    </row>
    <row r="45" spans="1:11" hidden="1">
      <c r="A45" s="35" t="str">
        <f>VLOOKUP(C45,esfKRW_20201127!D:D,1,TRUE)</f>
        <v>2110-EAG-1, 2110-EAG-2, 2110-EAG-3, 2110-EAG-4, 2110-EAG-6, 2110-EAG-8</v>
      </c>
      <c r="B45" s="36">
        <v>2110</v>
      </c>
      <c r="C45" s="35" t="s">
        <v>2052</v>
      </c>
      <c r="D45" s="35" t="s">
        <v>2053</v>
      </c>
      <c r="E45" s="35">
        <v>709243.86</v>
      </c>
      <c r="F45" s="35" t="s">
        <v>2028</v>
      </c>
      <c r="G45" s="35" t="s">
        <v>2029</v>
      </c>
      <c r="H45" s="35" t="s">
        <v>559</v>
      </c>
      <c r="I45" s="35" t="s">
        <v>39</v>
      </c>
      <c r="J45" s="35">
        <v>707758.79</v>
      </c>
    </row>
    <row r="46" spans="1:11" hidden="1">
      <c r="A46" s="35" t="str">
        <f>VLOOKUP(C46,esfKRW_20201127!D:D,1,TRUE)</f>
        <v>2110-EAG-1, 2110-EAG-2, 2110-EAG-3, 2110-EAG-4, 2110-EAG-6, 2110-EAG-8</v>
      </c>
      <c r="B46" s="36">
        <v>2110</v>
      </c>
      <c r="C46" s="35" t="s">
        <v>2052</v>
      </c>
      <c r="D46" s="35" t="s">
        <v>2053</v>
      </c>
      <c r="E46" s="35">
        <v>709243.86</v>
      </c>
      <c r="F46" s="35" t="s">
        <v>2028</v>
      </c>
      <c r="G46" s="35" t="s">
        <v>2029</v>
      </c>
      <c r="H46" s="35" t="s">
        <v>38</v>
      </c>
      <c r="I46" s="35" t="s">
        <v>39</v>
      </c>
      <c r="J46" s="35">
        <v>1485.08</v>
      </c>
    </row>
    <row r="47" spans="1:11" hidden="1">
      <c r="A47" s="35" t="str">
        <f>VLOOKUP(C47,esfKRW_20201127!D:D,1,TRUE)</f>
        <v>2110-EAG-1, 2110-EAG-2, 2110-EAG-3, 2110-EAG-4, 2110-EAG-6, 2110-EAG-8</v>
      </c>
      <c r="B47" s="36">
        <v>2110</v>
      </c>
      <c r="C47" s="35" t="s">
        <v>2054</v>
      </c>
      <c r="D47" s="35" t="s">
        <v>2055</v>
      </c>
      <c r="E47" s="35">
        <v>1891874.85</v>
      </c>
      <c r="F47" s="35" t="s">
        <v>2028</v>
      </c>
      <c r="G47" s="35" t="s">
        <v>2029</v>
      </c>
      <c r="H47" s="35" t="s">
        <v>559</v>
      </c>
      <c r="I47" s="35" t="s">
        <v>39</v>
      </c>
      <c r="J47" s="35">
        <v>1875924.26</v>
      </c>
    </row>
    <row r="48" spans="1:11" hidden="1">
      <c r="A48" s="35" t="str">
        <f>VLOOKUP(C48,esfKRW_20201127!D:D,1,TRUE)</f>
        <v>2110-EAG-1, 2110-EAG-2, 2110-EAG-3, 2110-EAG-4, 2110-EAG-6, 2110-EAG-8</v>
      </c>
      <c r="B48" s="36">
        <v>2110</v>
      </c>
      <c r="C48" s="35" t="s">
        <v>2054</v>
      </c>
      <c r="D48" s="35" t="s">
        <v>2055</v>
      </c>
      <c r="E48" s="35">
        <v>1891874.85</v>
      </c>
      <c r="F48" s="35" t="s">
        <v>2028</v>
      </c>
      <c r="G48" s="35" t="s">
        <v>2029</v>
      </c>
      <c r="H48" s="35" t="s">
        <v>38</v>
      </c>
      <c r="I48" s="35" t="s">
        <v>39</v>
      </c>
      <c r="J48" s="35">
        <v>15950.59</v>
      </c>
    </row>
    <row r="49" spans="1:11" hidden="1">
      <c r="A49" s="35" t="str">
        <f>VLOOKUP(C49,esfKRW_20201127!D:D,1,TRUE)</f>
        <v>2110-EAG-1, 2110-EAG-2, 2110-EAG-3, 2110-EAG-4, 2110-EAG-6, 2110-EAG-8</v>
      </c>
      <c r="B49" s="36">
        <v>2110</v>
      </c>
      <c r="C49" s="35" t="s">
        <v>2056</v>
      </c>
      <c r="D49" s="35" t="s">
        <v>2057</v>
      </c>
      <c r="E49" s="35">
        <v>325132.99</v>
      </c>
      <c r="F49" s="35" t="s">
        <v>2028</v>
      </c>
      <c r="G49" s="35" t="s">
        <v>2029</v>
      </c>
      <c r="H49" s="35" t="s">
        <v>559</v>
      </c>
      <c r="I49" s="35" t="s">
        <v>39</v>
      </c>
      <c r="J49" s="35">
        <v>325132.99</v>
      </c>
    </row>
    <row r="50" spans="1:11" hidden="1">
      <c r="A50" s="35" t="str">
        <f>VLOOKUP(C50,esfKRW_20201127!D:D,1,TRUE)</f>
        <v>2110-EAG-1, 2110-EAG-2, 2110-EAG-3, 2110-EAG-4, 2110-EAG-6, 2110-EAG-8</v>
      </c>
      <c r="B50" s="36">
        <v>2110</v>
      </c>
      <c r="C50" s="35" t="s">
        <v>2058</v>
      </c>
      <c r="D50" s="35" t="s">
        <v>2059</v>
      </c>
      <c r="E50" s="35">
        <v>4689417.55</v>
      </c>
      <c r="F50" s="35" t="s">
        <v>2028</v>
      </c>
      <c r="G50" s="35" t="s">
        <v>2029</v>
      </c>
      <c r="H50" s="35" t="s">
        <v>559</v>
      </c>
      <c r="I50" s="35" t="s">
        <v>39</v>
      </c>
      <c r="J50" s="35">
        <v>4689417.55</v>
      </c>
    </row>
    <row r="51" spans="1:11" hidden="1">
      <c r="A51" s="35" t="str">
        <f>VLOOKUP(C51,esfKRW_20201127!D:D,1,TRUE)</f>
        <v>2110-EAG-5, 2110-EAG-7</v>
      </c>
      <c r="B51" s="36">
        <v>2110</v>
      </c>
      <c r="C51" s="35" t="s">
        <v>2060</v>
      </c>
      <c r="D51" s="35" t="s">
        <v>2061</v>
      </c>
      <c r="E51" s="35">
        <v>1439378.37</v>
      </c>
      <c r="F51" s="35" t="s">
        <v>2028</v>
      </c>
      <c r="G51" s="35" t="s">
        <v>2029</v>
      </c>
      <c r="H51" s="35" t="s">
        <v>559</v>
      </c>
      <c r="I51" s="35" t="s">
        <v>39</v>
      </c>
      <c r="J51" s="35">
        <v>1439378.37</v>
      </c>
    </row>
    <row r="52" spans="1:11" hidden="1">
      <c r="A52" s="35" t="str">
        <f>VLOOKUP(C52,esfKRW_20201127!D:D,1,TRUE)</f>
        <v>2110-EAG-5, 2110-EAG-7</v>
      </c>
      <c r="B52" s="36">
        <v>2110</v>
      </c>
      <c r="C52" s="35" t="s">
        <v>2062</v>
      </c>
      <c r="D52" s="35" t="s">
        <v>2063</v>
      </c>
      <c r="E52" s="35">
        <v>270489.17</v>
      </c>
      <c r="F52" s="35" t="s">
        <v>2028</v>
      </c>
      <c r="G52" s="35" t="s">
        <v>2029</v>
      </c>
      <c r="H52" s="35" t="s">
        <v>559</v>
      </c>
      <c r="I52" s="35" t="s">
        <v>39</v>
      </c>
      <c r="J52" s="35">
        <v>270489.17</v>
      </c>
    </row>
    <row r="53" spans="1:11">
      <c r="A53" s="35" t="e">
        <f>VLOOKUP(C53,esfKRW_20201127!D:D,1,FALSE)</f>
        <v>#N/A</v>
      </c>
      <c r="B53" s="36">
        <v>2120</v>
      </c>
      <c r="C53" s="35" t="s">
        <v>1872</v>
      </c>
      <c r="D53" s="35" t="s">
        <v>2064</v>
      </c>
      <c r="E53" s="35">
        <v>8585372.4900000002</v>
      </c>
      <c r="F53" s="35" t="s">
        <v>2065</v>
      </c>
      <c r="G53" s="35" t="s">
        <v>2020</v>
      </c>
      <c r="H53" s="35" t="s">
        <v>559</v>
      </c>
      <c r="I53" s="35" t="s">
        <v>39</v>
      </c>
      <c r="J53" s="35">
        <v>8585372.5099999998</v>
      </c>
      <c r="K53" s="35" t="str">
        <f>VLOOKUP(C53,[1]EAG_Opp_kenmerken_20201208!$A:$J,6,FALSE)</f>
        <v>NL11_2_8</v>
      </c>
    </row>
    <row r="54" spans="1:11" hidden="1">
      <c r="A54" s="35" t="str">
        <f>VLOOKUP(C54,esfKRW_20201127!D:D,1,FALSE)</f>
        <v>2120-EAG-2</v>
      </c>
      <c r="B54" s="36">
        <v>2120</v>
      </c>
      <c r="C54" s="35" t="s">
        <v>566</v>
      </c>
      <c r="D54" s="35" t="s">
        <v>565</v>
      </c>
      <c r="E54" s="35">
        <v>1517749.94</v>
      </c>
      <c r="F54" s="35" t="s">
        <v>2023</v>
      </c>
      <c r="G54" s="35" t="s">
        <v>2029</v>
      </c>
      <c r="H54" s="35" t="s">
        <v>559</v>
      </c>
      <c r="I54" s="35" t="s">
        <v>39</v>
      </c>
      <c r="J54" s="35">
        <v>1517749.94</v>
      </c>
    </row>
    <row r="55" spans="1:11" hidden="1">
      <c r="A55" s="35" t="str">
        <f>VLOOKUP(C55,esfKRW_20201127!D:D,1,FALSE)</f>
        <v>2120-EAG-3</v>
      </c>
      <c r="B55" s="36">
        <v>2120</v>
      </c>
      <c r="C55" s="35" t="s">
        <v>574</v>
      </c>
      <c r="D55" s="35" t="s">
        <v>573</v>
      </c>
      <c r="E55" s="35">
        <v>5196670.4400000004</v>
      </c>
      <c r="F55" s="35" t="s">
        <v>2023</v>
      </c>
      <c r="G55" s="35" t="s">
        <v>2029</v>
      </c>
      <c r="H55" s="35" t="s">
        <v>559</v>
      </c>
      <c r="I55" s="35" t="s">
        <v>39</v>
      </c>
      <c r="J55" s="35">
        <v>5196670.4800000004</v>
      </c>
    </row>
    <row r="56" spans="1:11">
      <c r="A56" s="35" t="e">
        <f>VLOOKUP(C56,esfKRW_20201127!D:D,1,FALSE)</f>
        <v>#N/A</v>
      </c>
      <c r="B56" s="36">
        <v>2130</v>
      </c>
      <c r="C56" s="35" t="s">
        <v>1874</v>
      </c>
      <c r="D56" s="35" t="s">
        <v>2066</v>
      </c>
      <c r="E56" s="35">
        <v>9111785.8599999994</v>
      </c>
      <c r="F56" s="35" t="s">
        <v>2067</v>
      </c>
      <c r="G56" s="35" t="s">
        <v>2020</v>
      </c>
      <c r="H56" s="35" t="s">
        <v>613</v>
      </c>
      <c r="I56" s="35" t="s">
        <v>39</v>
      </c>
      <c r="J56" s="35">
        <v>144379.64000000001</v>
      </c>
      <c r="K56" s="35" t="str">
        <f>VLOOKUP(C56,[1]EAG_Opp_kenmerken_20201208!$A:$J,6,FALSE)</f>
        <v>NL11_2_9</v>
      </c>
    </row>
    <row r="57" spans="1:11">
      <c r="A57" s="35" t="e">
        <f>VLOOKUP(C57,esfKRW_20201127!D:D,1,FALSE)</f>
        <v>#N/A</v>
      </c>
      <c r="B57" s="36">
        <v>2130</v>
      </c>
      <c r="C57" s="35" t="s">
        <v>1874</v>
      </c>
      <c r="D57" s="35" t="s">
        <v>2066</v>
      </c>
      <c r="E57" s="35">
        <v>9111785.8599999994</v>
      </c>
      <c r="F57" s="35" t="s">
        <v>2067</v>
      </c>
      <c r="G57" s="35" t="s">
        <v>2020</v>
      </c>
      <c r="H57" s="35" t="s">
        <v>559</v>
      </c>
      <c r="I57" s="35" t="s">
        <v>39</v>
      </c>
      <c r="J57" s="35">
        <v>5160585.76</v>
      </c>
      <c r="K57" s="35" t="str">
        <f>VLOOKUP(C57,[1]EAG_Opp_kenmerken_20201208!$A:$J,6,FALSE)</f>
        <v>NL11_2_9</v>
      </c>
    </row>
    <row r="58" spans="1:11">
      <c r="A58" s="35" t="e">
        <f>VLOOKUP(C58,esfKRW_20201127!D:D,1,FALSE)</f>
        <v>#N/A</v>
      </c>
      <c r="B58" s="36">
        <v>2130</v>
      </c>
      <c r="C58" s="35" t="s">
        <v>1874</v>
      </c>
      <c r="D58" s="35" t="s">
        <v>2066</v>
      </c>
      <c r="E58" s="35">
        <v>9111785.8599999994</v>
      </c>
      <c r="F58" s="35" t="s">
        <v>2067</v>
      </c>
      <c r="G58" s="35" t="s">
        <v>2020</v>
      </c>
      <c r="H58" s="35" t="s">
        <v>586</v>
      </c>
      <c r="I58" s="35" t="s">
        <v>39</v>
      </c>
      <c r="J58" s="35">
        <v>3806820.45</v>
      </c>
      <c r="K58" s="35" t="str">
        <f>VLOOKUP(C58,[1]EAG_Opp_kenmerken_20201208!$A:$J,6,FALSE)</f>
        <v>NL11_2_9</v>
      </c>
    </row>
    <row r="59" spans="1:11" hidden="1">
      <c r="A59" s="35" t="str">
        <f>VLOOKUP(C59,esfKRW_20201127!D:D,1,TRUE)</f>
        <v>2120-EAG-3</v>
      </c>
      <c r="B59" s="36">
        <v>2130</v>
      </c>
      <c r="C59" s="35" t="s">
        <v>2068</v>
      </c>
      <c r="D59" s="35" t="s">
        <v>2069</v>
      </c>
      <c r="E59" s="35">
        <v>3551819.79</v>
      </c>
      <c r="F59" s="35" t="s">
        <v>2023</v>
      </c>
      <c r="G59" s="35" t="s">
        <v>2029</v>
      </c>
      <c r="H59" s="35" t="s">
        <v>613</v>
      </c>
      <c r="I59" s="35" t="s">
        <v>39</v>
      </c>
      <c r="J59" s="35">
        <v>86.93</v>
      </c>
    </row>
    <row r="60" spans="1:11" hidden="1">
      <c r="A60" s="35" t="str">
        <f>VLOOKUP(C60,esfKRW_20201127!D:D,1,TRUE)</f>
        <v>2120-EAG-3</v>
      </c>
      <c r="B60" s="36">
        <v>2130</v>
      </c>
      <c r="C60" s="35" t="s">
        <v>2068</v>
      </c>
      <c r="D60" s="35" t="s">
        <v>2069</v>
      </c>
      <c r="E60" s="35">
        <v>3551819.79</v>
      </c>
      <c r="F60" s="35" t="s">
        <v>2023</v>
      </c>
      <c r="G60" s="35" t="s">
        <v>2029</v>
      </c>
      <c r="H60" s="35" t="s">
        <v>559</v>
      </c>
      <c r="I60" s="35" t="s">
        <v>39</v>
      </c>
      <c r="J60" s="35">
        <v>3551732.93</v>
      </c>
    </row>
    <row r="61" spans="1:11" hidden="1">
      <c r="A61" s="35" t="str">
        <f>VLOOKUP(C61,esfKRW_20201127!D:D,1,TRUE)</f>
        <v>2130-EAG-2, 2130-EAG-3, 2130-EAG-4</v>
      </c>
      <c r="B61" s="36">
        <v>2130</v>
      </c>
      <c r="C61" s="35" t="s">
        <v>2070</v>
      </c>
      <c r="D61" s="35" t="s">
        <v>2071</v>
      </c>
      <c r="E61" s="35">
        <v>3769956.6</v>
      </c>
      <c r="F61" s="35" t="s">
        <v>2023</v>
      </c>
      <c r="G61" s="35" t="s">
        <v>2029</v>
      </c>
      <c r="H61" s="35" t="s">
        <v>559</v>
      </c>
      <c r="I61" s="35" t="s">
        <v>39</v>
      </c>
      <c r="J61" s="35">
        <v>17370.86</v>
      </c>
    </row>
    <row r="62" spans="1:11" hidden="1">
      <c r="A62" s="35" t="str">
        <f>VLOOKUP(C62,esfKRW_20201127!D:D,1,TRUE)</f>
        <v>2130-EAG-2, 2130-EAG-3, 2130-EAG-4</v>
      </c>
      <c r="B62" s="36">
        <v>2130</v>
      </c>
      <c r="C62" s="35" t="s">
        <v>2070</v>
      </c>
      <c r="D62" s="35" t="s">
        <v>2071</v>
      </c>
      <c r="E62" s="35">
        <v>3769956.6</v>
      </c>
      <c r="F62" s="35" t="s">
        <v>2023</v>
      </c>
      <c r="G62" s="35" t="s">
        <v>2029</v>
      </c>
      <c r="H62" s="35" t="s">
        <v>586</v>
      </c>
      <c r="I62" s="35" t="s">
        <v>39</v>
      </c>
      <c r="J62" s="35">
        <v>3752585.73</v>
      </c>
    </row>
    <row r="63" spans="1:11" hidden="1">
      <c r="A63" s="35" t="str">
        <f>VLOOKUP(C63,esfKRW_20201127!D:D,1,TRUE)</f>
        <v>2130-EAG-2, 2130-EAG-3, 2130-EAG-4</v>
      </c>
      <c r="B63" s="36">
        <v>2130</v>
      </c>
      <c r="C63" s="35" t="s">
        <v>2072</v>
      </c>
      <c r="D63" s="35" t="s">
        <v>2073</v>
      </c>
      <c r="E63" s="35">
        <v>212742.01</v>
      </c>
      <c r="F63" s="35" t="s">
        <v>2023</v>
      </c>
      <c r="G63" s="35" t="s">
        <v>2029</v>
      </c>
      <c r="H63" s="35" t="s">
        <v>559</v>
      </c>
      <c r="I63" s="35" t="s">
        <v>39</v>
      </c>
      <c r="J63" s="35">
        <v>403.64</v>
      </c>
    </row>
    <row r="64" spans="1:11" hidden="1">
      <c r="A64" s="35" t="str">
        <f>VLOOKUP(C64,esfKRW_20201127!D:D,1,TRUE)</f>
        <v>2130-EAG-2, 2130-EAG-3, 2130-EAG-4</v>
      </c>
      <c r="B64" s="36">
        <v>2130</v>
      </c>
      <c r="C64" s="35" t="s">
        <v>2072</v>
      </c>
      <c r="D64" s="35" t="s">
        <v>2073</v>
      </c>
      <c r="E64" s="35">
        <v>212742.01</v>
      </c>
      <c r="F64" s="35" t="s">
        <v>2023</v>
      </c>
      <c r="G64" s="35" t="s">
        <v>2029</v>
      </c>
      <c r="H64" s="35" t="s">
        <v>586</v>
      </c>
      <c r="I64" s="35" t="s">
        <v>39</v>
      </c>
      <c r="J64" s="35">
        <v>212338.37</v>
      </c>
    </row>
    <row r="65" spans="1:10" hidden="1">
      <c r="A65" s="35">
        <f>VLOOKUP(B65,esfKRW_20201127!D:D,1,FALSE)</f>
        <v>2140</v>
      </c>
      <c r="B65" s="36">
        <v>2140</v>
      </c>
      <c r="C65" s="35" t="s">
        <v>2074</v>
      </c>
      <c r="D65" s="35" t="s">
        <v>2075</v>
      </c>
      <c r="E65" s="35">
        <v>1368003.3</v>
      </c>
      <c r="F65" s="35" t="s">
        <v>2023</v>
      </c>
      <c r="G65" s="35" t="s">
        <v>2029</v>
      </c>
      <c r="H65" s="35" t="s">
        <v>586</v>
      </c>
      <c r="I65" s="35" t="s">
        <v>39</v>
      </c>
      <c r="J65" s="35">
        <v>1368003.3</v>
      </c>
    </row>
    <row r="66" spans="1:10" hidden="1">
      <c r="A66" s="35">
        <f>VLOOKUP(B66,esfKRW_20201127!D:D,1,FALSE)</f>
        <v>2140</v>
      </c>
      <c r="B66" s="36">
        <v>2140</v>
      </c>
      <c r="C66" s="35" t="s">
        <v>109</v>
      </c>
      <c r="D66" s="35" t="s">
        <v>587</v>
      </c>
      <c r="E66" s="35">
        <v>492717.47</v>
      </c>
      <c r="F66" s="35" t="s">
        <v>2023</v>
      </c>
      <c r="G66" s="35" t="s">
        <v>2029</v>
      </c>
      <c r="H66" s="35" t="s">
        <v>2076</v>
      </c>
      <c r="I66" s="35" t="s">
        <v>254</v>
      </c>
      <c r="J66" s="35">
        <v>19613.900000000001</v>
      </c>
    </row>
    <row r="67" spans="1:10" hidden="1">
      <c r="A67" s="35">
        <f>VLOOKUP(B67,esfKRW_20201127!D:D,1,FALSE)</f>
        <v>2140</v>
      </c>
      <c r="B67" s="36">
        <v>2140</v>
      </c>
      <c r="C67" s="35" t="s">
        <v>109</v>
      </c>
      <c r="D67" s="35" t="s">
        <v>587</v>
      </c>
      <c r="E67" s="35">
        <v>492717.47</v>
      </c>
      <c r="F67" s="35" t="s">
        <v>2023</v>
      </c>
      <c r="G67" s="35" t="s">
        <v>2029</v>
      </c>
      <c r="H67" s="35" t="s">
        <v>586</v>
      </c>
      <c r="I67" s="35" t="s">
        <v>39</v>
      </c>
      <c r="J67" s="35">
        <v>473103.57</v>
      </c>
    </row>
    <row r="68" spans="1:10" hidden="1">
      <c r="A68" s="35">
        <f>VLOOKUP(B68,esfKRW_20201127!D:D,1,FALSE)</f>
        <v>2140</v>
      </c>
      <c r="B68" s="36">
        <v>2140</v>
      </c>
      <c r="C68" s="35" t="s">
        <v>591</v>
      </c>
      <c r="D68" s="35" t="s">
        <v>590</v>
      </c>
      <c r="E68" s="35">
        <v>313020.14</v>
      </c>
      <c r="F68" s="35" t="s">
        <v>2023</v>
      </c>
      <c r="G68" s="35" t="s">
        <v>2029</v>
      </c>
      <c r="H68" s="35" t="s">
        <v>586</v>
      </c>
      <c r="I68" s="35" t="s">
        <v>39</v>
      </c>
      <c r="J68" s="35">
        <v>313020.14</v>
      </c>
    </row>
    <row r="69" spans="1:10" hidden="1">
      <c r="A69" s="35">
        <f>VLOOKUP(B69,esfKRW_20201127!D:D,1,FALSE)</f>
        <v>2140</v>
      </c>
      <c r="B69" s="36">
        <v>2140</v>
      </c>
      <c r="C69" s="35" t="s">
        <v>598</v>
      </c>
      <c r="D69" s="35" t="s">
        <v>597</v>
      </c>
      <c r="E69" s="35">
        <v>2139217.21</v>
      </c>
      <c r="F69" s="35" t="s">
        <v>2023</v>
      </c>
      <c r="G69" s="35" t="s">
        <v>2029</v>
      </c>
      <c r="H69" s="35" t="s">
        <v>586</v>
      </c>
      <c r="I69" s="35" t="s">
        <v>39</v>
      </c>
      <c r="J69" s="35">
        <v>2139217.2200000002</v>
      </c>
    </row>
    <row r="70" spans="1:10" hidden="1">
      <c r="A70" s="35">
        <f>VLOOKUP(B70,esfKRW_20201127!D:D,1,FALSE)</f>
        <v>2140</v>
      </c>
      <c r="B70" s="36">
        <v>2140</v>
      </c>
      <c r="C70" s="35" t="s">
        <v>2077</v>
      </c>
      <c r="D70" s="35" t="s">
        <v>2078</v>
      </c>
      <c r="E70" s="35">
        <v>228891.5</v>
      </c>
      <c r="F70" s="35" t="s">
        <v>2023</v>
      </c>
      <c r="G70" s="35" t="s">
        <v>2029</v>
      </c>
      <c r="H70" s="35" t="s">
        <v>586</v>
      </c>
      <c r="I70" s="35" t="s">
        <v>39</v>
      </c>
      <c r="J70" s="35">
        <v>228891.5</v>
      </c>
    </row>
    <row r="71" spans="1:10" hidden="1">
      <c r="A71" s="35">
        <f>VLOOKUP(B71,esfKRW_20201127!D:D,1,FALSE)</f>
        <v>2140</v>
      </c>
      <c r="B71" s="36">
        <v>2140</v>
      </c>
      <c r="C71" s="35" t="s">
        <v>2079</v>
      </c>
      <c r="D71" s="35" t="s">
        <v>2080</v>
      </c>
      <c r="E71" s="35">
        <v>2013566.03</v>
      </c>
      <c r="F71" s="35" t="s">
        <v>2023</v>
      </c>
      <c r="G71" s="35" t="s">
        <v>2029</v>
      </c>
      <c r="H71" s="35" t="s">
        <v>586</v>
      </c>
      <c r="I71" s="35" t="s">
        <v>39</v>
      </c>
      <c r="J71" s="35">
        <v>2013566.06</v>
      </c>
    </row>
    <row r="72" spans="1:10" hidden="1">
      <c r="A72" s="35" t="str">
        <f>VLOOKUP(C72,esfKRW_20201127!D:D,1,TRUE)</f>
        <v>2140-EAG-4</v>
      </c>
      <c r="B72" s="36">
        <v>2150</v>
      </c>
      <c r="C72" s="35" t="s">
        <v>2081</v>
      </c>
      <c r="D72" s="35" t="s">
        <v>603</v>
      </c>
      <c r="E72" s="35">
        <v>199576.72</v>
      </c>
      <c r="F72" s="35" t="s">
        <v>2023</v>
      </c>
      <c r="G72" s="35" t="s">
        <v>2029</v>
      </c>
      <c r="H72" s="35" t="s">
        <v>586</v>
      </c>
      <c r="I72" s="35" t="s">
        <v>39</v>
      </c>
      <c r="J72" s="35">
        <v>199576.71</v>
      </c>
    </row>
    <row r="73" spans="1:10" hidden="1">
      <c r="A73" s="35" t="str">
        <f>VLOOKUP(C73,esfKRW_20201127!D:D,1,FALSE)</f>
        <v>2150-EAG-2</v>
      </c>
      <c r="B73" s="36">
        <v>2150</v>
      </c>
      <c r="C73" s="35" t="s">
        <v>609</v>
      </c>
      <c r="D73" s="35" t="s">
        <v>608</v>
      </c>
      <c r="E73" s="35">
        <v>1367610.37</v>
      </c>
      <c r="F73" s="35" t="s">
        <v>2023</v>
      </c>
      <c r="G73" s="35" t="s">
        <v>2029</v>
      </c>
      <c r="H73" s="35" t="s">
        <v>613</v>
      </c>
      <c r="I73" s="35" t="s">
        <v>39</v>
      </c>
      <c r="J73" s="35">
        <v>1367610.37</v>
      </c>
    </row>
    <row r="74" spans="1:10" hidden="1">
      <c r="A74" s="35" t="str">
        <f>VLOOKUP(C74,esfKRW_20201127!D:D,1,TRUE)</f>
        <v>2150-EAG-2</v>
      </c>
      <c r="B74" s="36">
        <v>2150</v>
      </c>
      <c r="C74" s="35" t="s">
        <v>2082</v>
      </c>
      <c r="D74" s="35" t="s">
        <v>2083</v>
      </c>
      <c r="E74" s="35">
        <v>7423664.6399999997</v>
      </c>
      <c r="F74" s="35" t="s">
        <v>2023</v>
      </c>
      <c r="G74" s="35" t="s">
        <v>2029</v>
      </c>
      <c r="H74" s="35" t="s">
        <v>613</v>
      </c>
      <c r="I74" s="35" t="s">
        <v>39</v>
      </c>
      <c r="J74" s="35">
        <v>2838358.66</v>
      </c>
    </row>
    <row r="75" spans="1:10" hidden="1">
      <c r="A75" s="35" t="str">
        <f>VLOOKUP(C75,esfKRW_20201127!D:D,1,TRUE)</f>
        <v>2150-EAG-2</v>
      </c>
      <c r="B75" s="36">
        <v>2150</v>
      </c>
      <c r="C75" s="35" t="s">
        <v>2082</v>
      </c>
      <c r="D75" s="35" t="s">
        <v>2083</v>
      </c>
      <c r="E75" s="35">
        <v>7423664.6399999997</v>
      </c>
      <c r="F75" s="35" t="s">
        <v>2023</v>
      </c>
      <c r="G75" s="35" t="s">
        <v>2029</v>
      </c>
      <c r="H75" s="35" t="s">
        <v>2076</v>
      </c>
      <c r="I75" s="35" t="s">
        <v>254</v>
      </c>
      <c r="J75" s="35">
        <v>18062.36</v>
      </c>
    </row>
    <row r="76" spans="1:10" hidden="1">
      <c r="A76" s="35" t="str">
        <f>VLOOKUP(C76,esfKRW_20201127!D:D,1,TRUE)</f>
        <v>2150-EAG-2</v>
      </c>
      <c r="B76" s="36">
        <v>2150</v>
      </c>
      <c r="C76" s="35" t="s">
        <v>2082</v>
      </c>
      <c r="D76" s="35" t="s">
        <v>2083</v>
      </c>
      <c r="E76" s="35">
        <v>7423664.6399999997</v>
      </c>
      <c r="F76" s="35" t="s">
        <v>2023</v>
      </c>
      <c r="G76" s="35" t="s">
        <v>2029</v>
      </c>
      <c r="H76" s="35" t="s">
        <v>586</v>
      </c>
      <c r="I76" s="35" t="s">
        <v>39</v>
      </c>
      <c r="J76" s="35">
        <v>4567243.63</v>
      </c>
    </row>
    <row r="77" spans="1:10" hidden="1">
      <c r="A77" s="35">
        <f>VLOOKUP(B77,esfKRW_20201127!D:D,1,FALSE)</f>
        <v>2160</v>
      </c>
      <c r="B77" s="36">
        <v>2160</v>
      </c>
      <c r="C77" s="35" t="s">
        <v>1875</v>
      </c>
      <c r="D77" s="35" t="s">
        <v>120</v>
      </c>
      <c r="E77" s="35">
        <v>144418.22</v>
      </c>
      <c r="F77" s="35" t="s">
        <v>2028</v>
      </c>
      <c r="G77" s="35" t="s">
        <v>2029</v>
      </c>
      <c r="H77" s="35" t="s">
        <v>38</v>
      </c>
      <c r="I77" s="35" t="s">
        <v>39</v>
      </c>
      <c r="J77" s="35">
        <v>144418.22</v>
      </c>
    </row>
    <row r="78" spans="1:10" hidden="1">
      <c r="A78" s="35">
        <f>VLOOKUP(B78,esfKRW_20201127!D:D,1,FALSE)</f>
        <v>2200</v>
      </c>
      <c r="B78" s="36">
        <v>2200</v>
      </c>
      <c r="C78" s="35" t="s">
        <v>1876</v>
      </c>
      <c r="D78" s="35" t="s">
        <v>125</v>
      </c>
      <c r="E78" s="35">
        <v>493871.7</v>
      </c>
      <c r="F78" s="35" t="s">
        <v>2028</v>
      </c>
      <c r="G78" s="35" t="s">
        <v>2029</v>
      </c>
      <c r="H78" s="35" t="s">
        <v>129</v>
      </c>
      <c r="I78" s="35" t="s">
        <v>39</v>
      </c>
      <c r="J78" s="35">
        <v>493871.71</v>
      </c>
    </row>
    <row r="79" spans="1:10" hidden="1">
      <c r="A79" s="35">
        <f>VLOOKUP(B79,esfKRW_20201127!D:D,1,FALSE)</f>
        <v>2210</v>
      </c>
      <c r="B79" s="36">
        <v>2210</v>
      </c>
      <c r="C79" s="35" t="s">
        <v>1877</v>
      </c>
      <c r="D79" s="35" t="s">
        <v>130</v>
      </c>
      <c r="E79" s="35">
        <v>6192675.7300000004</v>
      </c>
      <c r="F79" s="35" t="s">
        <v>2028</v>
      </c>
      <c r="G79" s="35" t="s">
        <v>2029</v>
      </c>
      <c r="H79" s="35" t="s">
        <v>38</v>
      </c>
      <c r="I79" s="35" t="s">
        <v>39</v>
      </c>
      <c r="J79" s="35">
        <v>6192357.6399999997</v>
      </c>
    </row>
    <row r="80" spans="1:10" hidden="1">
      <c r="A80" s="35">
        <f>VLOOKUP(B80,esfKRW_20201127!D:D,1,FALSE)</f>
        <v>2210</v>
      </c>
      <c r="B80" s="36">
        <v>2210</v>
      </c>
      <c r="C80" s="35" t="s">
        <v>1877</v>
      </c>
      <c r="D80" s="35" t="s">
        <v>130</v>
      </c>
      <c r="E80" s="35">
        <v>6192675.7300000004</v>
      </c>
      <c r="F80" s="35" t="s">
        <v>2028</v>
      </c>
      <c r="G80" s="35" t="s">
        <v>2029</v>
      </c>
      <c r="H80" s="35" t="s">
        <v>75</v>
      </c>
      <c r="I80" s="35" t="s">
        <v>39</v>
      </c>
      <c r="J80" s="35">
        <v>318.08999999999997</v>
      </c>
    </row>
    <row r="81" spans="1:11">
      <c r="A81" s="35" t="e">
        <f>VLOOKUP(C81,esfKRW_20201127!D:D,1,FALSE)</f>
        <v>#N/A</v>
      </c>
      <c r="B81" s="36">
        <v>2220</v>
      </c>
      <c r="C81" s="35" t="s">
        <v>1878</v>
      </c>
      <c r="D81" s="35" t="s">
        <v>2084</v>
      </c>
      <c r="E81" s="35">
        <v>883008.52</v>
      </c>
      <c r="F81" s="35" t="s">
        <v>2085</v>
      </c>
      <c r="G81" s="35" t="s">
        <v>2020</v>
      </c>
      <c r="H81" s="35" t="s">
        <v>38</v>
      </c>
      <c r="I81" s="35" t="s">
        <v>39</v>
      </c>
      <c r="J81" s="35">
        <v>883008.52</v>
      </c>
      <c r="K81" s="35" t="str">
        <f>VLOOKUP(C81,[1]EAG_Opp_kenmerken_20201208!$A:$J,6,FALSE)</f>
        <v>NL11_3_2</v>
      </c>
    </row>
    <row r="82" spans="1:11" hidden="1">
      <c r="A82" s="35" t="str">
        <f>VLOOKUP(C82,esfKRW_20201127!D:D,1,FALSE)</f>
        <v>2220-EAG-2</v>
      </c>
      <c r="B82" s="36">
        <v>2220</v>
      </c>
      <c r="C82" s="35" t="s">
        <v>615</v>
      </c>
      <c r="D82" s="35" t="s">
        <v>614</v>
      </c>
      <c r="E82" s="35">
        <v>6293969.6100000003</v>
      </c>
      <c r="F82" s="35" t="s">
        <v>2023</v>
      </c>
      <c r="G82" s="35" t="s">
        <v>2029</v>
      </c>
      <c r="H82" s="35" t="s">
        <v>38</v>
      </c>
      <c r="I82" s="35" t="s">
        <v>39</v>
      </c>
      <c r="J82" s="35">
        <v>5581822.7400000002</v>
      </c>
    </row>
    <row r="83" spans="1:11" hidden="1">
      <c r="A83" s="35" t="str">
        <f>VLOOKUP(C83,esfKRW_20201127!D:D,1,FALSE)</f>
        <v>2220-EAG-2</v>
      </c>
      <c r="B83" s="36">
        <v>2220</v>
      </c>
      <c r="C83" s="35" t="s">
        <v>615</v>
      </c>
      <c r="D83" s="35" t="s">
        <v>614</v>
      </c>
      <c r="E83" s="35">
        <v>6293969.6100000003</v>
      </c>
      <c r="F83" s="35" t="s">
        <v>2023</v>
      </c>
      <c r="G83" s="35" t="s">
        <v>2029</v>
      </c>
      <c r="H83" s="35" t="s">
        <v>194</v>
      </c>
      <c r="I83" s="35" t="s">
        <v>195</v>
      </c>
      <c r="J83" s="35">
        <v>712146.86</v>
      </c>
    </row>
    <row r="84" spans="1:11" hidden="1">
      <c r="A84" s="35" t="str">
        <f>VLOOKUP(C84,esfKRW_20201127!D:D,1,FALSE)</f>
        <v>2220-EAG-3</v>
      </c>
      <c r="B84" s="36">
        <v>2220</v>
      </c>
      <c r="C84" s="35" t="s">
        <v>623</v>
      </c>
      <c r="D84" s="35" t="s">
        <v>622</v>
      </c>
      <c r="E84" s="35">
        <v>234539.85</v>
      </c>
      <c r="F84" s="35" t="s">
        <v>2023</v>
      </c>
      <c r="G84" s="35" t="s">
        <v>2029</v>
      </c>
      <c r="H84" s="35" t="s">
        <v>38</v>
      </c>
      <c r="I84" s="35" t="s">
        <v>39</v>
      </c>
      <c r="J84" s="35">
        <v>234539.85</v>
      </c>
    </row>
    <row r="85" spans="1:11" hidden="1">
      <c r="A85" s="35" t="str">
        <f>VLOOKUP(C85,esfKRW_20201127!D:D,1,FALSE)</f>
        <v>2220-EAG-4</v>
      </c>
      <c r="B85" s="36">
        <v>2220</v>
      </c>
      <c r="C85" s="35" t="s">
        <v>629</v>
      </c>
      <c r="D85" s="35" t="s">
        <v>628</v>
      </c>
      <c r="E85" s="35">
        <v>942009.52</v>
      </c>
      <c r="F85" s="35" t="s">
        <v>2086</v>
      </c>
      <c r="G85" s="35" t="s">
        <v>2029</v>
      </c>
      <c r="H85" s="35" t="s">
        <v>38</v>
      </c>
      <c r="I85" s="35" t="s">
        <v>39</v>
      </c>
      <c r="J85" s="35">
        <v>942009.53</v>
      </c>
    </row>
    <row r="86" spans="1:11" hidden="1">
      <c r="A86" s="35" t="str">
        <f>VLOOKUP(C86,esfKRW_20201127!D:D,1,FALSE)</f>
        <v>2230-EAG-1</v>
      </c>
      <c r="B86" s="36">
        <v>2230</v>
      </c>
      <c r="C86" s="35" t="s">
        <v>633</v>
      </c>
      <c r="D86" s="35" t="s">
        <v>632</v>
      </c>
      <c r="E86" s="35">
        <v>2469087.2400000002</v>
      </c>
      <c r="F86" s="35" t="s">
        <v>2028</v>
      </c>
      <c r="G86" s="35" t="s">
        <v>2029</v>
      </c>
      <c r="H86" s="35" t="s">
        <v>194</v>
      </c>
      <c r="I86" s="35" t="s">
        <v>195</v>
      </c>
      <c r="J86" s="35">
        <v>2469087.25</v>
      </c>
    </row>
    <row r="87" spans="1:11" hidden="1">
      <c r="A87" s="35" t="str">
        <f>VLOOKUP(C87,esfKRW_20201127!D:D,1,FALSE)</f>
        <v>2230-EAG-2</v>
      </c>
      <c r="B87" s="36">
        <v>2230</v>
      </c>
      <c r="C87" s="35" t="s">
        <v>638</v>
      </c>
      <c r="D87" s="35" t="s">
        <v>637</v>
      </c>
      <c r="E87" s="35">
        <v>710948.06</v>
      </c>
      <c r="F87" s="35" t="s">
        <v>2028</v>
      </c>
      <c r="G87" s="35" t="s">
        <v>2029</v>
      </c>
      <c r="H87" s="35" t="s">
        <v>194</v>
      </c>
      <c r="I87" s="35" t="s">
        <v>195</v>
      </c>
      <c r="J87" s="35">
        <v>710948</v>
      </c>
    </row>
    <row r="88" spans="1:11" hidden="1">
      <c r="A88" s="35">
        <f>VLOOKUP(B88,esfKRW_20201127!D:D,1,FALSE)</f>
        <v>2240</v>
      </c>
      <c r="B88" s="36">
        <v>2240</v>
      </c>
      <c r="C88" s="35" t="s">
        <v>1879</v>
      </c>
      <c r="D88" s="35" t="s">
        <v>136</v>
      </c>
      <c r="E88" s="35">
        <v>1718618.79</v>
      </c>
      <c r="F88" s="35" t="s">
        <v>2028</v>
      </c>
      <c r="G88" s="35" t="s">
        <v>2029</v>
      </c>
      <c r="H88" s="35" t="s">
        <v>129</v>
      </c>
      <c r="I88" s="35" t="s">
        <v>39</v>
      </c>
      <c r="J88" s="35">
        <v>1718618.79</v>
      </c>
    </row>
    <row r="89" spans="1:11">
      <c r="A89" s="35" t="e">
        <f>VLOOKUP(C89,esfKRW_20201127!D:D,1,FALSE)</f>
        <v>#N/A</v>
      </c>
      <c r="B89" s="36">
        <v>2250</v>
      </c>
      <c r="C89" s="35" t="s">
        <v>1880</v>
      </c>
      <c r="D89" s="35" t="s">
        <v>2087</v>
      </c>
      <c r="E89" s="35">
        <v>928499.25</v>
      </c>
      <c r="F89" s="35" t="s">
        <v>2023</v>
      </c>
      <c r="G89" s="35" t="s">
        <v>2020</v>
      </c>
      <c r="H89" s="35" t="s">
        <v>129</v>
      </c>
      <c r="I89" s="35" t="s">
        <v>39</v>
      </c>
      <c r="J89" s="35">
        <v>928499.25</v>
      </c>
      <c r="K89" s="35" t="str">
        <f>VLOOKUP(C89,[1]EAG_Opp_kenmerken_20201208!$A:$J,6,FALSE)</f>
        <v>NL11_3_3</v>
      </c>
    </row>
    <row r="90" spans="1:11" hidden="1">
      <c r="A90" s="35" t="str">
        <f>VLOOKUP(C90,esfKRW_20201127!D:D,1,TRUE)</f>
        <v>2230-EAG-2</v>
      </c>
      <c r="B90" s="36">
        <v>2250</v>
      </c>
      <c r="C90" s="35" t="s">
        <v>2088</v>
      </c>
      <c r="D90" s="35" t="s">
        <v>2089</v>
      </c>
      <c r="E90" s="35">
        <v>518798.83</v>
      </c>
      <c r="F90" s="35" t="s">
        <v>2023</v>
      </c>
      <c r="G90" s="35" t="s">
        <v>2029</v>
      </c>
      <c r="H90" s="35" t="s">
        <v>129</v>
      </c>
      <c r="I90" s="35" t="s">
        <v>39</v>
      </c>
      <c r="J90" s="35">
        <v>518798.83</v>
      </c>
    </row>
    <row r="91" spans="1:11" hidden="1">
      <c r="A91" s="35" t="str">
        <f>VLOOKUP(C91,esfKRW_20201127!D:D,1,FALSE)</f>
        <v>2250-EAG-3</v>
      </c>
      <c r="B91" s="36">
        <v>2250</v>
      </c>
      <c r="C91" s="35" t="s">
        <v>645</v>
      </c>
      <c r="D91" s="35" t="s">
        <v>644</v>
      </c>
      <c r="E91" s="35">
        <v>954880.83</v>
      </c>
      <c r="F91" s="35" t="s">
        <v>2023</v>
      </c>
      <c r="G91" s="35" t="s">
        <v>2029</v>
      </c>
      <c r="H91" s="35" t="s">
        <v>129</v>
      </c>
      <c r="I91" s="35" t="s">
        <v>39</v>
      </c>
      <c r="J91" s="35">
        <v>954880.83</v>
      </c>
    </row>
    <row r="92" spans="1:11" hidden="1">
      <c r="A92" s="35" t="str">
        <f>VLOOKUP(C92,esfKRW_20201127!D:D,1,FALSE)</f>
        <v>2250-EAG-4</v>
      </c>
      <c r="B92" s="36">
        <v>2250</v>
      </c>
      <c r="C92" s="35" t="s">
        <v>650</v>
      </c>
      <c r="D92" s="35" t="s">
        <v>649</v>
      </c>
      <c r="E92" s="35">
        <v>4522725.16</v>
      </c>
      <c r="F92" s="35" t="s">
        <v>2023</v>
      </c>
      <c r="G92" s="35" t="s">
        <v>2029</v>
      </c>
      <c r="H92" s="35" t="s">
        <v>38</v>
      </c>
      <c r="I92" s="35" t="s">
        <v>39</v>
      </c>
      <c r="J92" s="35">
        <v>4286993.1399999997</v>
      </c>
    </row>
    <row r="93" spans="1:11" hidden="1">
      <c r="A93" s="35" t="str">
        <f>VLOOKUP(C93,esfKRW_20201127!D:D,1,FALSE)</f>
        <v>2250-EAG-4</v>
      </c>
      <c r="B93" s="36">
        <v>2250</v>
      </c>
      <c r="C93" s="35" t="s">
        <v>650</v>
      </c>
      <c r="D93" s="35" t="s">
        <v>649</v>
      </c>
      <c r="E93" s="35">
        <v>4522725.16</v>
      </c>
      <c r="F93" s="35" t="s">
        <v>2023</v>
      </c>
      <c r="G93" s="35" t="s">
        <v>2029</v>
      </c>
      <c r="H93" s="35" t="s">
        <v>129</v>
      </c>
      <c r="I93" s="35" t="s">
        <v>39</v>
      </c>
      <c r="J93" s="35">
        <v>235732.07</v>
      </c>
    </row>
    <row r="94" spans="1:11" hidden="1">
      <c r="A94" s="35" t="str">
        <f>VLOOKUP(C94,esfKRW_20201127!D:D,1,TRUE)</f>
        <v>2250-EAG-4</v>
      </c>
      <c r="B94" s="36">
        <v>2250</v>
      </c>
      <c r="C94" s="35" t="s">
        <v>2090</v>
      </c>
      <c r="D94" s="35" t="s">
        <v>2091</v>
      </c>
      <c r="E94" s="35">
        <v>728303.93</v>
      </c>
      <c r="F94" s="35" t="s">
        <v>2023</v>
      </c>
      <c r="G94" s="35" t="s">
        <v>2029</v>
      </c>
      <c r="H94" s="35" t="s">
        <v>38</v>
      </c>
      <c r="I94" s="35" t="s">
        <v>39</v>
      </c>
      <c r="J94" s="35">
        <v>681585.11</v>
      </c>
    </row>
    <row r="95" spans="1:11" hidden="1">
      <c r="A95" s="35" t="str">
        <f>VLOOKUP(C95,esfKRW_20201127!D:D,1,TRUE)</f>
        <v>2250-EAG-4</v>
      </c>
      <c r="B95" s="36">
        <v>2250</v>
      </c>
      <c r="C95" s="35" t="s">
        <v>2090</v>
      </c>
      <c r="D95" s="35" t="s">
        <v>2091</v>
      </c>
      <c r="E95" s="35">
        <v>728303.93</v>
      </c>
      <c r="F95" s="35" t="s">
        <v>2023</v>
      </c>
      <c r="G95" s="35" t="s">
        <v>2029</v>
      </c>
      <c r="H95" s="35" t="s">
        <v>129</v>
      </c>
      <c r="I95" s="35" t="s">
        <v>39</v>
      </c>
      <c r="J95" s="35">
        <v>46718.82</v>
      </c>
    </row>
    <row r="96" spans="1:11" hidden="1">
      <c r="A96" s="35" t="str">
        <f>VLOOKUP(C96,esfKRW_20201127!D:D,1,TRUE)</f>
        <v>2250-EAG-4</v>
      </c>
      <c r="B96" s="36">
        <v>2250</v>
      </c>
      <c r="C96" s="35" t="s">
        <v>2092</v>
      </c>
      <c r="D96" s="35" t="s">
        <v>2093</v>
      </c>
      <c r="E96" s="35">
        <v>232595.38</v>
      </c>
      <c r="F96" s="35" t="s">
        <v>2023</v>
      </c>
      <c r="G96" s="35" t="s">
        <v>2029</v>
      </c>
      <c r="H96" s="35" t="s">
        <v>38</v>
      </c>
      <c r="I96" s="35" t="s">
        <v>39</v>
      </c>
      <c r="J96" s="35">
        <v>225708.79999999999</v>
      </c>
    </row>
    <row r="97" spans="1:10" hidden="1">
      <c r="A97" s="35" t="str">
        <f>VLOOKUP(C97,esfKRW_20201127!D:D,1,TRUE)</f>
        <v>2250-EAG-4</v>
      </c>
      <c r="B97" s="36">
        <v>2250</v>
      </c>
      <c r="C97" s="35" t="s">
        <v>2092</v>
      </c>
      <c r="D97" s="35" t="s">
        <v>2093</v>
      </c>
      <c r="E97" s="35">
        <v>232595.38</v>
      </c>
      <c r="F97" s="35" t="s">
        <v>2023</v>
      </c>
      <c r="G97" s="35" t="s">
        <v>2029</v>
      </c>
      <c r="H97" s="35" t="s">
        <v>194</v>
      </c>
      <c r="I97" s="35" t="s">
        <v>195</v>
      </c>
      <c r="J97" s="35">
        <v>6886.57</v>
      </c>
    </row>
    <row r="98" spans="1:10" hidden="1">
      <c r="A98" s="35" t="str">
        <f>VLOOKUP(C98,esfKRW_20201127!D:D,1,TRUE)</f>
        <v>2250-EAG-4</v>
      </c>
      <c r="B98" s="36">
        <v>2250</v>
      </c>
      <c r="C98" s="35" t="s">
        <v>2094</v>
      </c>
      <c r="D98" s="35" t="s">
        <v>2095</v>
      </c>
      <c r="E98" s="35">
        <v>1101914.1299999999</v>
      </c>
      <c r="F98" s="35" t="s">
        <v>2023</v>
      </c>
      <c r="G98" s="35" t="s">
        <v>2029</v>
      </c>
      <c r="H98" s="35" t="s">
        <v>129</v>
      </c>
      <c r="I98" s="35" t="s">
        <v>39</v>
      </c>
      <c r="J98" s="35">
        <v>1101914.17</v>
      </c>
    </row>
    <row r="99" spans="1:10" hidden="1">
      <c r="A99" s="35">
        <f>VLOOKUP(B99,esfKRW_20201127!D:D,1,FALSE)</f>
        <v>2270</v>
      </c>
      <c r="B99" s="36">
        <v>2270</v>
      </c>
      <c r="C99" s="35" t="s">
        <v>1881</v>
      </c>
      <c r="D99" s="35" t="s">
        <v>141</v>
      </c>
      <c r="E99" s="35">
        <v>2973849.92</v>
      </c>
      <c r="F99" s="35" t="s">
        <v>2028</v>
      </c>
      <c r="G99" s="35" t="s">
        <v>2029</v>
      </c>
      <c r="H99" s="35" t="s">
        <v>38</v>
      </c>
      <c r="I99" s="35" t="s">
        <v>39</v>
      </c>
      <c r="J99" s="35">
        <v>974282.74</v>
      </c>
    </row>
    <row r="100" spans="1:10" hidden="1">
      <c r="A100" s="35">
        <f>VLOOKUP(B100,esfKRW_20201127!D:D,1,FALSE)</f>
        <v>2270</v>
      </c>
      <c r="B100" s="36">
        <v>2270</v>
      </c>
      <c r="C100" s="35" t="s">
        <v>1881</v>
      </c>
      <c r="D100" s="35" t="s">
        <v>141</v>
      </c>
      <c r="E100" s="35">
        <v>2973849.92</v>
      </c>
      <c r="F100" s="35" t="s">
        <v>2028</v>
      </c>
      <c r="G100" s="35" t="s">
        <v>2029</v>
      </c>
      <c r="H100" s="35" t="s">
        <v>129</v>
      </c>
      <c r="I100" s="35" t="s">
        <v>39</v>
      </c>
      <c r="J100" s="35">
        <v>1999567.18</v>
      </c>
    </row>
    <row r="101" spans="1:10" hidden="1">
      <c r="A101" s="35">
        <f>VLOOKUP(B101,esfKRW_20201127!D:D,1,FALSE)</f>
        <v>2280</v>
      </c>
      <c r="B101" s="36">
        <v>2280</v>
      </c>
      <c r="C101" s="35" t="s">
        <v>148</v>
      </c>
      <c r="D101" s="35" t="s">
        <v>2096</v>
      </c>
      <c r="E101" s="35">
        <v>7937362.6699999999</v>
      </c>
      <c r="F101" s="35" t="s">
        <v>2028</v>
      </c>
      <c r="G101" s="35" t="s">
        <v>2029</v>
      </c>
      <c r="H101" s="35" t="s">
        <v>38</v>
      </c>
      <c r="I101" s="35" t="s">
        <v>39</v>
      </c>
      <c r="J101" s="35">
        <v>2226941.4300000002</v>
      </c>
    </row>
    <row r="102" spans="1:10" hidden="1">
      <c r="A102" s="35">
        <f>VLOOKUP(B102,esfKRW_20201127!D:D,1,FALSE)</f>
        <v>2280</v>
      </c>
      <c r="B102" s="36">
        <v>2280</v>
      </c>
      <c r="C102" s="35" t="s">
        <v>148</v>
      </c>
      <c r="D102" s="35" t="s">
        <v>2096</v>
      </c>
      <c r="E102" s="35">
        <v>7937362.6699999999</v>
      </c>
      <c r="F102" s="35" t="s">
        <v>2028</v>
      </c>
      <c r="G102" s="35" t="s">
        <v>2029</v>
      </c>
      <c r="H102" s="35" t="s">
        <v>75</v>
      </c>
      <c r="I102" s="35" t="s">
        <v>39</v>
      </c>
      <c r="J102" s="35">
        <v>2344879.41</v>
      </c>
    </row>
    <row r="103" spans="1:10" hidden="1">
      <c r="A103" s="35">
        <f>VLOOKUP(B103,esfKRW_20201127!D:D,1,FALSE)</f>
        <v>2280</v>
      </c>
      <c r="B103" s="36">
        <v>2280</v>
      </c>
      <c r="C103" s="35" t="s">
        <v>148</v>
      </c>
      <c r="D103" s="35" t="s">
        <v>2096</v>
      </c>
      <c r="E103" s="35">
        <v>7937362.6699999999</v>
      </c>
      <c r="F103" s="35" t="s">
        <v>2028</v>
      </c>
      <c r="G103" s="35" t="s">
        <v>2029</v>
      </c>
      <c r="H103" s="35" t="s">
        <v>129</v>
      </c>
      <c r="I103" s="35" t="s">
        <v>39</v>
      </c>
      <c r="J103" s="35">
        <v>3365541.83</v>
      </c>
    </row>
    <row r="104" spans="1:10" hidden="1">
      <c r="A104" s="35">
        <f>VLOOKUP(B104,esfKRW_20201127!D:D,1,FALSE)</f>
        <v>2290</v>
      </c>
      <c r="B104" s="36">
        <v>2290</v>
      </c>
      <c r="C104" s="35" t="s">
        <v>1882</v>
      </c>
      <c r="D104" s="35" t="s">
        <v>156</v>
      </c>
      <c r="E104" s="35">
        <v>992749.81</v>
      </c>
      <c r="F104" s="35" t="s">
        <v>2028</v>
      </c>
      <c r="G104" s="35" t="s">
        <v>2029</v>
      </c>
      <c r="H104" s="35" t="s">
        <v>129</v>
      </c>
      <c r="I104" s="35" t="s">
        <v>39</v>
      </c>
      <c r="J104" s="35">
        <v>992749.82</v>
      </c>
    </row>
    <row r="105" spans="1:10" hidden="1">
      <c r="A105" s="35">
        <f>VLOOKUP(B105,esfKRW_20201127!D:D,1,FALSE)</f>
        <v>2300</v>
      </c>
      <c r="B105" s="36">
        <v>2300</v>
      </c>
      <c r="C105" s="35" t="s">
        <v>161</v>
      </c>
      <c r="D105" s="35" t="s">
        <v>2097</v>
      </c>
      <c r="E105" s="35">
        <v>987582.2</v>
      </c>
      <c r="F105" s="35" t="s">
        <v>2028</v>
      </c>
      <c r="G105" s="35" t="s">
        <v>2029</v>
      </c>
      <c r="H105" s="35" t="s">
        <v>75</v>
      </c>
      <c r="I105" s="35" t="s">
        <v>39</v>
      </c>
      <c r="J105" s="35">
        <v>987582.21</v>
      </c>
    </row>
    <row r="106" spans="1:10" hidden="1">
      <c r="A106" s="35">
        <f>VLOOKUP(B106,esfKRW_20201127!D:D,1,FALSE)</f>
        <v>2310</v>
      </c>
      <c r="B106" s="36">
        <v>2310</v>
      </c>
      <c r="C106" s="35" t="s">
        <v>172</v>
      </c>
      <c r="D106" s="35" t="s">
        <v>651</v>
      </c>
      <c r="E106" s="35">
        <v>4003650.58</v>
      </c>
      <c r="F106" s="35" t="s">
        <v>2028</v>
      </c>
      <c r="G106" s="35" t="s">
        <v>2029</v>
      </c>
      <c r="H106" s="35" t="s">
        <v>38</v>
      </c>
      <c r="I106" s="35" t="s">
        <v>39</v>
      </c>
      <c r="J106" s="35">
        <v>1305916.4099999999</v>
      </c>
    </row>
    <row r="107" spans="1:10" hidden="1">
      <c r="A107" s="35">
        <f>VLOOKUP(B107,esfKRW_20201127!D:D,1,FALSE)</f>
        <v>2310</v>
      </c>
      <c r="B107" s="36">
        <v>2310</v>
      </c>
      <c r="C107" s="35" t="s">
        <v>172</v>
      </c>
      <c r="D107" s="35" t="s">
        <v>651</v>
      </c>
      <c r="E107" s="35">
        <v>4003650.58</v>
      </c>
      <c r="F107" s="35" t="s">
        <v>2028</v>
      </c>
      <c r="G107" s="35" t="s">
        <v>2029</v>
      </c>
      <c r="H107" s="35" t="s">
        <v>75</v>
      </c>
      <c r="I107" s="35" t="s">
        <v>39</v>
      </c>
      <c r="J107" s="35">
        <v>2694050.96</v>
      </c>
    </row>
    <row r="108" spans="1:10" hidden="1">
      <c r="A108" s="35">
        <f>VLOOKUP(B108,esfKRW_20201127!D:D,1,FALSE)</f>
        <v>2310</v>
      </c>
      <c r="B108" s="36">
        <v>2310</v>
      </c>
      <c r="C108" s="35" t="s">
        <v>172</v>
      </c>
      <c r="D108" s="35" t="s">
        <v>651</v>
      </c>
      <c r="E108" s="35">
        <v>4003650.58</v>
      </c>
      <c r="F108" s="35" t="s">
        <v>2028</v>
      </c>
      <c r="G108" s="35" t="s">
        <v>2029</v>
      </c>
      <c r="H108" s="35" t="s">
        <v>297</v>
      </c>
      <c r="I108" s="35" t="s">
        <v>39</v>
      </c>
      <c r="J108" s="35">
        <v>3683.21</v>
      </c>
    </row>
    <row r="109" spans="1:10" hidden="1">
      <c r="A109" s="35">
        <f>VLOOKUP(B109,esfKRW_20201127!D:D,1,FALSE)</f>
        <v>2310</v>
      </c>
      <c r="B109" s="36">
        <v>2310</v>
      </c>
      <c r="C109" s="35" t="s">
        <v>658</v>
      </c>
      <c r="D109" s="35" t="s">
        <v>657</v>
      </c>
      <c r="E109" s="35">
        <v>144154.76</v>
      </c>
      <c r="F109" s="35" t="s">
        <v>2023</v>
      </c>
      <c r="G109" s="35" t="s">
        <v>2029</v>
      </c>
      <c r="H109" s="35" t="s">
        <v>38</v>
      </c>
      <c r="I109" s="35" t="s">
        <v>39</v>
      </c>
      <c r="J109" s="35">
        <v>144154.76</v>
      </c>
    </row>
    <row r="110" spans="1:10" hidden="1">
      <c r="A110" s="35">
        <f>VLOOKUP(B110,esfKRW_20201127!D:D,1,FALSE)</f>
        <v>2330</v>
      </c>
      <c r="B110" s="36">
        <v>2330</v>
      </c>
      <c r="C110" s="35" t="s">
        <v>181</v>
      </c>
      <c r="D110" s="35" t="s">
        <v>407</v>
      </c>
      <c r="E110" s="35">
        <v>1393604.48</v>
      </c>
      <c r="F110" s="35" t="s">
        <v>2028</v>
      </c>
      <c r="G110" s="35" t="s">
        <v>2029</v>
      </c>
      <c r="H110" s="35" t="s">
        <v>194</v>
      </c>
      <c r="I110" s="35" t="s">
        <v>195</v>
      </c>
      <c r="J110" s="35">
        <v>1393604.42</v>
      </c>
    </row>
    <row r="111" spans="1:10" hidden="1">
      <c r="A111" s="35">
        <f>VLOOKUP(B111,esfKRW_20201127!D:D,1,FALSE)</f>
        <v>2340</v>
      </c>
      <c r="B111" s="36">
        <v>2340</v>
      </c>
      <c r="C111" s="35" t="s">
        <v>2098</v>
      </c>
      <c r="D111" s="35" t="s">
        <v>199</v>
      </c>
      <c r="E111" s="35">
        <v>1857363.67</v>
      </c>
      <c r="F111" s="35" t="s">
        <v>2028</v>
      </c>
      <c r="G111" s="35" t="s">
        <v>2029</v>
      </c>
      <c r="H111" s="35" t="s">
        <v>215</v>
      </c>
      <c r="I111" s="35" t="s">
        <v>195</v>
      </c>
      <c r="J111" s="35">
        <v>1857363.61</v>
      </c>
    </row>
    <row r="112" spans="1:10" hidden="1">
      <c r="A112" s="35">
        <f>VLOOKUP(B112,esfKRW_20201127!D:D,1,FALSE)</f>
        <v>2340</v>
      </c>
      <c r="B112" s="36">
        <v>2340</v>
      </c>
      <c r="C112" s="35" t="s">
        <v>2099</v>
      </c>
      <c r="D112" s="35" t="s">
        <v>2100</v>
      </c>
      <c r="E112" s="35">
        <v>391584.06</v>
      </c>
      <c r="F112" s="35" t="s">
        <v>2028</v>
      </c>
      <c r="G112" s="35" t="s">
        <v>2029</v>
      </c>
      <c r="H112" s="35" t="s">
        <v>194</v>
      </c>
      <c r="I112" s="35" t="s">
        <v>195</v>
      </c>
      <c r="J112" s="35">
        <v>3913.1</v>
      </c>
    </row>
    <row r="113" spans="1:11" hidden="1">
      <c r="A113" s="35">
        <f>VLOOKUP(B113,esfKRW_20201127!D:D,1,FALSE)</f>
        <v>2340</v>
      </c>
      <c r="B113" s="36">
        <v>2340</v>
      </c>
      <c r="C113" s="35" t="s">
        <v>2099</v>
      </c>
      <c r="D113" s="35" t="s">
        <v>2100</v>
      </c>
      <c r="E113" s="35">
        <v>391584.06</v>
      </c>
      <c r="F113" s="35" t="s">
        <v>2028</v>
      </c>
      <c r="G113" s="35" t="s">
        <v>2029</v>
      </c>
      <c r="H113" s="35" t="s">
        <v>215</v>
      </c>
      <c r="I113" s="35" t="s">
        <v>195</v>
      </c>
      <c r="J113" s="35">
        <v>387670.95</v>
      </c>
    </row>
    <row r="114" spans="1:11" hidden="1">
      <c r="A114" s="35">
        <f>VLOOKUP(B114,esfKRW_20201127!D:D,1,FALSE)</f>
        <v>2350</v>
      </c>
      <c r="B114" s="36">
        <v>2350</v>
      </c>
      <c r="C114" s="35" t="s">
        <v>1884</v>
      </c>
      <c r="D114" s="35" t="s">
        <v>205</v>
      </c>
      <c r="E114" s="35">
        <v>287612.62</v>
      </c>
      <c r="F114" s="35" t="s">
        <v>2028</v>
      </c>
      <c r="G114" s="35" t="s">
        <v>2029</v>
      </c>
      <c r="H114" s="35" t="s">
        <v>38</v>
      </c>
      <c r="I114" s="35" t="s">
        <v>39</v>
      </c>
      <c r="J114" s="35">
        <v>287612.62</v>
      </c>
    </row>
    <row r="115" spans="1:11" hidden="1">
      <c r="A115" s="35">
        <f>VLOOKUP(B115,esfKRW_20201127!D:D,1,FALSE)</f>
        <v>2370</v>
      </c>
      <c r="B115" s="36">
        <v>2370</v>
      </c>
      <c r="C115" s="35" t="s">
        <v>1885</v>
      </c>
      <c r="D115" s="35" t="s">
        <v>207</v>
      </c>
      <c r="E115" s="35">
        <v>396159.48</v>
      </c>
      <c r="F115" s="35" t="s">
        <v>2028</v>
      </c>
      <c r="G115" s="35" t="s">
        <v>2029</v>
      </c>
      <c r="H115" s="35" t="s">
        <v>75</v>
      </c>
      <c r="I115" s="35" t="s">
        <v>39</v>
      </c>
      <c r="J115" s="35">
        <v>324168.12</v>
      </c>
    </row>
    <row r="116" spans="1:11" hidden="1">
      <c r="A116" s="35">
        <f>VLOOKUP(B116,esfKRW_20201127!D:D,1,FALSE)</f>
        <v>2370</v>
      </c>
      <c r="B116" s="36">
        <v>2370</v>
      </c>
      <c r="C116" s="35" t="s">
        <v>1885</v>
      </c>
      <c r="D116" s="35" t="s">
        <v>207</v>
      </c>
      <c r="E116" s="35">
        <v>396159.48</v>
      </c>
      <c r="F116" s="35" t="s">
        <v>2028</v>
      </c>
      <c r="G116" s="35" t="s">
        <v>2029</v>
      </c>
      <c r="H116" s="35" t="s">
        <v>297</v>
      </c>
      <c r="I116" s="35" t="s">
        <v>39</v>
      </c>
      <c r="J116" s="35">
        <v>71991.360000000001</v>
      </c>
    </row>
    <row r="117" spans="1:11" hidden="1">
      <c r="A117" s="35">
        <f>VLOOKUP(B117,esfKRW_20201127!D:D,1,FALSE)</f>
        <v>2380</v>
      </c>
      <c r="B117" s="36">
        <v>2380</v>
      </c>
      <c r="C117" s="35" t="s">
        <v>1886</v>
      </c>
      <c r="D117" s="35" t="s">
        <v>211</v>
      </c>
      <c r="E117" s="35">
        <v>1018056.46</v>
      </c>
      <c r="F117" s="35" t="s">
        <v>2028</v>
      </c>
      <c r="G117" s="35" t="s">
        <v>2029</v>
      </c>
      <c r="H117" s="35" t="s">
        <v>215</v>
      </c>
      <c r="I117" s="35" t="s">
        <v>195</v>
      </c>
      <c r="J117" s="35">
        <v>1018056.49</v>
      </c>
    </row>
    <row r="118" spans="1:11">
      <c r="A118" s="35" t="e">
        <f>VLOOKUP(C118,esfKRW_20201127!D:D,1,FALSE)</f>
        <v>#N/A</v>
      </c>
      <c r="B118" s="36">
        <v>2400</v>
      </c>
      <c r="C118" s="35" t="s">
        <v>2101</v>
      </c>
      <c r="D118" s="35" t="s">
        <v>2102</v>
      </c>
      <c r="E118" s="35">
        <v>3081245.95</v>
      </c>
      <c r="F118" s="35" t="s">
        <v>2103</v>
      </c>
      <c r="G118" s="35" t="s">
        <v>2020</v>
      </c>
      <c r="H118" s="35" t="s">
        <v>129</v>
      </c>
      <c r="I118" s="35" t="s">
        <v>39</v>
      </c>
      <c r="J118" s="35">
        <v>3081245.95</v>
      </c>
      <c r="K118" s="35" t="str">
        <f>VLOOKUP(C118,[1]EAG_Opp_kenmerken_20201208!$A:$J,6,FALSE)</f>
        <v>NL11_2_5</v>
      </c>
    </row>
    <row r="119" spans="1:11">
      <c r="A119" s="35" t="e">
        <f>VLOOKUP(C119,esfKRW_20201127!D:D,1,FALSE)</f>
        <v>#N/A</v>
      </c>
      <c r="B119" s="36">
        <v>2400</v>
      </c>
      <c r="C119" s="35" t="s">
        <v>2104</v>
      </c>
      <c r="D119" s="35" t="s">
        <v>2105</v>
      </c>
      <c r="E119" s="35">
        <v>3336778.35</v>
      </c>
      <c r="F119" s="35" t="s">
        <v>2028</v>
      </c>
      <c r="G119" s="35" t="s">
        <v>2020</v>
      </c>
      <c r="H119" s="35" t="s">
        <v>129</v>
      </c>
      <c r="I119" s="35" t="s">
        <v>39</v>
      </c>
      <c r="J119" s="35">
        <v>3336778.35</v>
      </c>
      <c r="K119" s="35" t="str">
        <f>VLOOKUP(C119,[1]EAG_Opp_kenmerken_20201208!$A:$J,6,FALSE)</f>
        <v>NL11_2_5</v>
      </c>
    </row>
    <row r="120" spans="1:11">
      <c r="A120" s="35" t="e">
        <f>VLOOKUP(C120,esfKRW_20201127!D:D,1,FALSE)</f>
        <v>#N/A</v>
      </c>
      <c r="B120" s="36">
        <v>2400</v>
      </c>
      <c r="C120" s="35" t="s">
        <v>2106</v>
      </c>
      <c r="D120" s="35" t="s">
        <v>2107</v>
      </c>
      <c r="E120" s="35">
        <v>1824655.59</v>
      </c>
      <c r="F120" s="35" t="s">
        <v>2028</v>
      </c>
      <c r="G120" s="35" t="s">
        <v>2020</v>
      </c>
      <c r="H120" s="35" t="s">
        <v>129</v>
      </c>
      <c r="I120" s="35" t="s">
        <v>39</v>
      </c>
      <c r="J120" s="35">
        <v>1824655.59</v>
      </c>
      <c r="K120" s="35" t="str">
        <f>VLOOKUP(C120,[1]EAG_Opp_kenmerken_20201208!$A:$J,6,FALSE)</f>
        <v>NL11_2_5</v>
      </c>
    </row>
    <row r="121" spans="1:11">
      <c r="A121" s="35" t="e">
        <f>VLOOKUP(C121,esfKRW_20201127!D:D,1,FALSE)</f>
        <v>#N/A</v>
      </c>
      <c r="B121" s="36">
        <v>2400</v>
      </c>
      <c r="C121" s="35" t="s">
        <v>2108</v>
      </c>
      <c r="D121" s="35" t="s">
        <v>2109</v>
      </c>
      <c r="E121" s="35">
        <v>2303369.2799999998</v>
      </c>
      <c r="F121" s="35" t="s">
        <v>2110</v>
      </c>
      <c r="G121" s="35" t="s">
        <v>2020</v>
      </c>
      <c r="H121" s="35" t="s">
        <v>129</v>
      </c>
      <c r="I121" s="35" t="s">
        <v>39</v>
      </c>
      <c r="J121" s="35">
        <v>2303369.2799999998</v>
      </c>
      <c r="K121" s="35" t="str">
        <f>VLOOKUP(C121,[1]EAG_Opp_kenmerken_20201208!$A:$J,6,FALSE)</f>
        <v>NL11_2_5</v>
      </c>
    </row>
    <row r="122" spans="1:11">
      <c r="A122" s="35" t="e">
        <f>VLOOKUP(C122,esfKRW_20201127!D:D,1,FALSE)</f>
        <v>#N/A</v>
      </c>
      <c r="B122" s="36">
        <v>2400</v>
      </c>
      <c r="C122" s="35" t="s">
        <v>2111</v>
      </c>
      <c r="D122" s="35" t="s">
        <v>2112</v>
      </c>
      <c r="E122" s="35">
        <v>1424930.7</v>
      </c>
      <c r="F122" s="35" t="s">
        <v>2113</v>
      </c>
      <c r="G122" s="35" t="s">
        <v>2020</v>
      </c>
      <c r="H122" s="35" t="s">
        <v>129</v>
      </c>
      <c r="I122" s="35" t="s">
        <v>39</v>
      </c>
      <c r="J122" s="35">
        <v>1424930.7</v>
      </c>
      <c r="K122" s="35" t="str">
        <f>VLOOKUP(C122,[1]EAG_Opp_kenmerken_20201208!$A:$J,6,FALSE)</f>
        <v>NL11_2_5</v>
      </c>
    </row>
    <row r="123" spans="1:11" hidden="1">
      <c r="A123" s="35" t="str">
        <f>VLOOKUP(C123,esfKRW_20201127!D:D,1,FALSE)</f>
        <v>2400-EAG-6</v>
      </c>
      <c r="B123" s="36">
        <v>2400</v>
      </c>
      <c r="C123" s="35" t="s">
        <v>662</v>
      </c>
      <c r="D123" s="35" t="s">
        <v>661</v>
      </c>
      <c r="E123" s="35">
        <v>720604.48</v>
      </c>
      <c r="F123" s="35" t="s">
        <v>2028</v>
      </c>
      <c r="G123" s="35" t="s">
        <v>2029</v>
      </c>
      <c r="H123" s="35" t="s">
        <v>129</v>
      </c>
      <c r="I123" s="35" t="s">
        <v>39</v>
      </c>
      <c r="J123" s="35">
        <v>720604.48</v>
      </c>
    </row>
    <row r="124" spans="1:11" hidden="1">
      <c r="A124" s="35" t="str">
        <f>VLOOKUP(C124,esfKRW_20201127!D:D,1,TRUE)</f>
        <v>2400-EAG-6</v>
      </c>
      <c r="B124" s="36">
        <v>2410</v>
      </c>
      <c r="C124" s="35" t="s">
        <v>2114</v>
      </c>
      <c r="D124" s="35" t="s">
        <v>666</v>
      </c>
      <c r="E124" s="35">
        <v>3203741.07</v>
      </c>
      <c r="F124" s="35" t="s">
        <v>2028</v>
      </c>
      <c r="G124" s="35" t="s">
        <v>2029</v>
      </c>
      <c r="H124" s="35" t="s">
        <v>194</v>
      </c>
      <c r="I124" s="35" t="s">
        <v>195</v>
      </c>
      <c r="J124" s="35">
        <v>3203741.07</v>
      </c>
    </row>
    <row r="125" spans="1:11" hidden="1">
      <c r="A125" s="35" t="str">
        <f>VLOOKUP(C125,esfKRW_20201127!D:D,1,TRUE)</f>
        <v>2410-EAG-1, 2410-EAG-4</v>
      </c>
      <c r="B125" s="36">
        <v>2410</v>
      </c>
      <c r="C125" s="35" t="s">
        <v>2115</v>
      </c>
      <c r="D125" s="35" t="s">
        <v>671</v>
      </c>
      <c r="E125" s="35">
        <v>983179.2</v>
      </c>
      <c r="F125" s="35" t="s">
        <v>2028</v>
      </c>
      <c r="G125" s="35" t="s">
        <v>2029</v>
      </c>
      <c r="H125" s="35" t="s">
        <v>194</v>
      </c>
      <c r="I125" s="35" t="s">
        <v>195</v>
      </c>
      <c r="J125" s="35">
        <v>983179.25</v>
      </c>
    </row>
    <row r="126" spans="1:11" hidden="1">
      <c r="A126" s="35" t="str">
        <f>VLOOKUP(C126,esfKRW_20201127!D:D,1,TRUE)</f>
        <v>2410-EAG-2, 2410-EAG-3</v>
      </c>
      <c r="B126" s="36">
        <v>2410</v>
      </c>
      <c r="C126" s="35" t="s">
        <v>2116</v>
      </c>
      <c r="D126" s="35" t="s">
        <v>2117</v>
      </c>
      <c r="E126" s="35">
        <v>1668234.07</v>
      </c>
      <c r="F126" s="35" t="s">
        <v>2028</v>
      </c>
      <c r="G126" s="35" t="s">
        <v>2029</v>
      </c>
      <c r="H126" s="35" t="s">
        <v>194</v>
      </c>
      <c r="I126" s="35" t="s">
        <v>195</v>
      </c>
      <c r="J126" s="35">
        <v>1668234.08</v>
      </c>
    </row>
    <row r="127" spans="1:11" hidden="1">
      <c r="A127" s="35" t="str">
        <f>VLOOKUP(C127,esfKRW_20201127!D:D,1,TRUE)</f>
        <v>2410-EAG-2, 2410-EAG-3</v>
      </c>
      <c r="B127" s="36">
        <v>2410</v>
      </c>
      <c r="C127" s="35" t="s">
        <v>2118</v>
      </c>
      <c r="D127" s="35" t="s">
        <v>2119</v>
      </c>
      <c r="E127" s="35">
        <v>178437.43</v>
      </c>
      <c r="F127" s="35" t="s">
        <v>2028</v>
      </c>
      <c r="G127" s="35" t="s">
        <v>2029</v>
      </c>
      <c r="H127" s="35" t="s">
        <v>194</v>
      </c>
      <c r="I127" s="35" t="s">
        <v>195</v>
      </c>
      <c r="J127" s="35">
        <v>178437.44</v>
      </c>
    </row>
    <row r="128" spans="1:11" hidden="1">
      <c r="A128" s="35" t="str">
        <f>VLOOKUP(C128,esfKRW_20201127!D:D,1,FALSE)</f>
        <v>2500-EAG-1</v>
      </c>
      <c r="B128" s="36">
        <v>2500</v>
      </c>
      <c r="C128" s="35" t="s">
        <v>676</v>
      </c>
      <c r="D128" s="35" t="s">
        <v>675</v>
      </c>
      <c r="E128" s="35">
        <v>4472962.76</v>
      </c>
      <c r="F128" s="35" t="s">
        <v>2023</v>
      </c>
      <c r="G128" s="35" t="s">
        <v>2029</v>
      </c>
      <c r="H128" s="35" t="s">
        <v>194</v>
      </c>
      <c r="I128" s="35" t="s">
        <v>195</v>
      </c>
      <c r="J128" s="35">
        <v>4472962.96</v>
      </c>
    </row>
    <row r="129" spans="1:11">
      <c r="A129" s="35" t="e">
        <f>VLOOKUP(C129,esfKRW_20201127!D:D,1,FALSE)</f>
        <v>#N/A</v>
      </c>
      <c r="B129" s="36">
        <v>2500</v>
      </c>
      <c r="C129" s="35" t="s">
        <v>1890</v>
      </c>
      <c r="D129" s="35" t="s">
        <v>2120</v>
      </c>
      <c r="E129" s="35">
        <v>2003545.98</v>
      </c>
      <c r="F129" s="35" t="s">
        <v>2023</v>
      </c>
      <c r="G129" s="35" t="s">
        <v>2020</v>
      </c>
      <c r="H129" s="35" t="s">
        <v>194</v>
      </c>
      <c r="I129" s="35" t="s">
        <v>195</v>
      </c>
      <c r="J129" s="35">
        <v>1996738.18</v>
      </c>
      <c r="K129" s="35" t="str">
        <f>VLOOKUP(C129,[1]EAG_Opp_kenmerken_20201208!$A:$J,6,FALSE)</f>
        <v>NL11_8_1</v>
      </c>
    </row>
    <row r="130" spans="1:11">
      <c r="A130" s="35" t="e">
        <f>VLOOKUP(C130,esfKRW_20201127!D:D,1,FALSE)</f>
        <v>#N/A</v>
      </c>
      <c r="B130" s="36">
        <v>2500</v>
      </c>
      <c r="C130" s="35" t="s">
        <v>1890</v>
      </c>
      <c r="D130" s="35" t="s">
        <v>2120</v>
      </c>
      <c r="E130" s="35">
        <v>2003545.98</v>
      </c>
      <c r="F130" s="35" t="s">
        <v>2023</v>
      </c>
      <c r="G130" s="35" t="s">
        <v>2020</v>
      </c>
      <c r="H130" s="35" t="s">
        <v>215</v>
      </c>
      <c r="I130" s="35" t="s">
        <v>195</v>
      </c>
      <c r="J130" s="35">
        <v>6807.8</v>
      </c>
      <c r="K130" s="35" t="str">
        <f>VLOOKUP(C130,[1]EAG_Opp_kenmerken_20201208!$A:$J,6,FALSE)</f>
        <v>NL11_8_1</v>
      </c>
    </row>
    <row r="131" spans="1:11">
      <c r="A131" s="35" t="e">
        <f>VLOOKUP(C131,esfKRW_20201127!D:D,1,FALSE)</f>
        <v>#N/A</v>
      </c>
      <c r="B131" s="36">
        <v>2500</v>
      </c>
      <c r="C131" s="35" t="s">
        <v>2121</v>
      </c>
      <c r="D131" s="35" t="s">
        <v>2122</v>
      </c>
      <c r="E131" s="35">
        <v>841875.01</v>
      </c>
      <c r="F131" s="35" t="s">
        <v>2023</v>
      </c>
      <c r="G131" s="35" t="s">
        <v>2020</v>
      </c>
      <c r="H131" s="35" t="s">
        <v>194</v>
      </c>
      <c r="I131" s="35" t="s">
        <v>195</v>
      </c>
      <c r="J131" s="35">
        <v>841875.01</v>
      </c>
      <c r="K131" s="35" t="str">
        <f>VLOOKUP(C131,[1]EAG_Opp_kenmerken_20201208!$A:$J,6,FALSE)</f>
        <v>NL11_3_4</v>
      </c>
    </row>
    <row r="132" spans="1:11">
      <c r="A132" s="35" t="e">
        <f>VLOOKUP(C132,esfKRW_20201127!D:D,1,FALSE)</f>
        <v>#N/A</v>
      </c>
      <c r="B132" s="36">
        <v>2500</v>
      </c>
      <c r="C132" s="35" t="s">
        <v>2123</v>
      </c>
      <c r="D132" s="35" t="s">
        <v>2124</v>
      </c>
      <c r="E132" s="35">
        <v>3733467.08</v>
      </c>
      <c r="F132" s="35" t="s">
        <v>2023</v>
      </c>
      <c r="G132" s="35" t="s">
        <v>2020</v>
      </c>
      <c r="H132" s="35" t="s">
        <v>194</v>
      </c>
      <c r="I132" s="35" t="s">
        <v>195</v>
      </c>
      <c r="J132" s="35">
        <v>3733467.06</v>
      </c>
      <c r="K132" s="35" t="str">
        <f>VLOOKUP(C132,[1]EAG_Opp_kenmerken_20201208!$A:$J,6,FALSE)</f>
        <v>NL11_3_4</v>
      </c>
    </row>
    <row r="133" spans="1:11">
      <c r="A133" s="35" t="e">
        <f>VLOOKUP(C133,esfKRW_20201127!D:D,1,FALSE)</f>
        <v>#N/A</v>
      </c>
      <c r="B133" s="36">
        <v>2500</v>
      </c>
      <c r="C133" s="35" t="s">
        <v>2125</v>
      </c>
      <c r="D133" s="35" t="s">
        <v>2126</v>
      </c>
      <c r="E133" s="35">
        <v>8586653.1500000004</v>
      </c>
      <c r="F133" s="35" t="s">
        <v>2023</v>
      </c>
      <c r="G133" s="35" t="s">
        <v>2020</v>
      </c>
      <c r="H133" s="35" t="s">
        <v>194</v>
      </c>
      <c r="I133" s="35" t="s">
        <v>195</v>
      </c>
      <c r="J133" s="35">
        <v>8586653.0600000005</v>
      </c>
      <c r="K133" s="35" t="str">
        <f>VLOOKUP(C133,[1]EAG_Opp_kenmerken_20201208!$A:$J,6,FALSE)</f>
        <v>NL11_3_4</v>
      </c>
    </row>
    <row r="134" spans="1:11">
      <c r="A134" s="35" t="e">
        <f>VLOOKUP(C134,esfKRW_20201127!D:D,1,FALSE)</f>
        <v>#N/A</v>
      </c>
      <c r="B134" s="36">
        <v>2500</v>
      </c>
      <c r="C134" s="35" t="s">
        <v>1891</v>
      </c>
      <c r="D134" s="35" t="s">
        <v>2127</v>
      </c>
      <c r="E134" s="35">
        <v>2924372.47</v>
      </c>
      <c r="F134" s="35" t="s">
        <v>2023</v>
      </c>
      <c r="G134" s="35" t="s">
        <v>2020</v>
      </c>
      <c r="H134" s="35" t="s">
        <v>194</v>
      </c>
      <c r="I134" s="35" t="s">
        <v>195</v>
      </c>
      <c r="J134" s="35">
        <v>2924372.47</v>
      </c>
      <c r="K134" s="35" t="str">
        <f>VLOOKUP(C134,[1]EAG_Opp_kenmerken_20201208!$A:$J,6,FALSE)</f>
        <v>NL11_8_3</v>
      </c>
    </row>
    <row r="135" spans="1:11">
      <c r="A135" s="35" t="e">
        <f>VLOOKUP(C135,esfKRW_20201127!D:D,1,FALSE)</f>
        <v>#N/A</v>
      </c>
      <c r="B135" s="36">
        <v>2501</v>
      </c>
      <c r="C135" s="35" t="s">
        <v>2128</v>
      </c>
      <c r="D135" s="35" t="s">
        <v>2129</v>
      </c>
      <c r="E135" s="35">
        <v>3710677.6</v>
      </c>
      <c r="F135" s="35" t="s">
        <v>2023</v>
      </c>
      <c r="G135" s="35" t="s">
        <v>2020</v>
      </c>
      <c r="H135" s="35" t="s">
        <v>215</v>
      </c>
      <c r="I135" s="35" t="s">
        <v>195</v>
      </c>
      <c r="J135" s="35">
        <v>3710677.66</v>
      </c>
      <c r="K135" s="35" t="str">
        <f>VLOOKUP(C135,[1]EAG_Opp_kenmerken_20201208!$A:$J,6,FALSE)</f>
        <v>NL11_2_10</v>
      </c>
    </row>
    <row r="136" spans="1:11">
      <c r="A136" s="35" t="e">
        <f>VLOOKUP(C136,esfKRW_20201127!D:D,1,FALSE)</f>
        <v>#N/A</v>
      </c>
      <c r="B136" s="36">
        <v>2501</v>
      </c>
      <c r="C136" s="35" t="s">
        <v>2130</v>
      </c>
      <c r="D136" s="35" t="s">
        <v>2131</v>
      </c>
      <c r="E136" s="35">
        <v>5987227.0300000003</v>
      </c>
      <c r="F136" s="35" t="s">
        <v>2132</v>
      </c>
      <c r="G136" s="35" t="s">
        <v>2020</v>
      </c>
      <c r="H136" s="35" t="s">
        <v>194</v>
      </c>
      <c r="I136" s="35" t="s">
        <v>195</v>
      </c>
      <c r="J136" s="35">
        <v>1978279.19</v>
      </c>
      <c r="K136" s="35" t="str">
        <f>VLOOKUP(C136,[1]EAG_Opp_kenmerken_20201208!$A:$J,6,FALSE)</f>
        <v>NL11_2_10</v>
      </c>
    </row>
    <row r="137" spans="1:11">
      <c r="A137" s="35" t="e">
        <f>VLOOKUP(C137,esfKRW_20201127!D:D,1,FALSE)</f>
        <v>#N/A</v>
      </c>
      <c r="B137" s="36">
        <v>2501</v>
      </c>
      <c r="C137" s="35" t="s">
        <v>2130</v>
      </c>
      <c r="D137" s="35" t="s">
        <v>2131</v>
      </c>
      <c r="E137" s="35">
        <v>5987227.0300000003</v>
      </c>
      <c r="F137" s="35" t="s">
        <v>2132</v>
      </c>
      <c r="G137" s="35" t="s">
        <v>2020</v>
      </c>
      <c r="H137" s="35" t="s">
        <v>215</v>
      </c>
      <c r="I137" s="35" t="s">
        <v>195</v>
      </c>
      <c r="J137" s="35">
        <v>4008947.86</v>
      </c>
      <c r="K137" s="35" t="str">
        <f>VLOOKUP(C137,[1]EAG_Opp_kenmerken_20201208!$A:$J,6,FALSE)</f>
        <v>NL11_2_10</v>
      </c>
    </row>
    <row r="138" spans="1:11" hidden="1">
      <c r="A138" s="35">
        <f>VLOOKUP(B138,esfKRW_20201127!D:D,1,FALSE)</f>
        <v>2502</v>
      </c>
      <c r="B138" s="36">
        <v>2502</v>
      </c>
      <c r="C138" s="35" t="s">
        <v>217</v>
      </c>
      <c r="D138" s="35" t="s">
        <v>2133</v>
      </c>
      <c r="E138" s="35">
        <v>2747269.2</v>
      </c>
      <c r="F138" s="35" t="s">
        <v>2028</v>
      </c>
      <c r="G138" s="35" t="s">
        <v>2029</v>
      </c>
      <c r="H138" s="35" t="s">
        <v>194</v>
      </c>
      <c r="I138" s="35" t="s">
        <v>195</v>
      </c>
      <c r="J138" s="35">
        <v>2747269.2</v>
      </c>
    </row>
    <row r="139" spans="1:11" hidden="1">
      <c r="A139" s="35">
        <f>VLOOKUP(B139,esfKRW_20201127!D:D,1,FALSE)</f>
        <v>2502</v>
      </c>
      <c r="B139" s="36">
        <v>2502</v>
      </c>
      <c r="C139" s="35" t="s">
        <v>2134</v>
      </c>
      <c r="D139" s="35" t="s">
        <v>2135</v>
      </c>
      <c r="E139" s="35">
        <v>293983.65000000002</v>
      </c>
      <c r="F139" s="35" t="s">
        <v>2028</v>
      </c>
      <c r="G139" s="35" t="s">
        <v>2029</v>
      </c>
      <c r="H139" s="35" t="s">
        <v>194</v>
      </c>
      <c r="I139" s="35" t="s">
        <v>195</v>
      </c>
      <c r="J139" s="35">
        <v>293983.63</v>
      </c>
    </row>
    <row r="140" spans="1:11" hidden="1">
      <c r="A140" s="35">
        <f>VLOOKUP(B140,esfKRW_20201127!D:D,1,FALSE)</f>
        <v>2503</v>
      </c>
      <c r="B140" s="36">
        <v>2503</v>
      </c>
      <c r="C140" s="35" t="s">
        <v>1895</v>
      </c>
      <c r="D140" s="35" t="s">
        <v>227</v>
      </c>
      <c r="E140" s="35">
        <v>5707776.0499999998</v>
      </c>
      <c r="F140" s="35" t="s">
        <v>2028</v>
      </c>
      <c r="G140" s="35" t="s">
        <v>2029</v>
      </c>
      <c r="H140" s="35" t="s">
        <v>194</v>
      </c>
      <c r="I140" s="35" t="s">
        <v>195</v>
      </c>
      <c r="J140" s="35">
        <v>5707776.0499999998</v>
      </c>
    </row>
    <row r="141" spans="1:11" hidden="1">
      <c r="A141" s="35">
        <f>VLOOKUP(B141,esfKRW_20201127!D:D,1,FALSE)</f>
        <v>2504</v>
      </c>
      <c r="B141" s="36">
        <v>2504</v>
      </c>
      <c r="C141" s="35" t="s">
        <v>1896</v>
      </c>
      <c r="D141" s="35" t="s">
        <v>234</v>
      </c>
      <c r="E141" s="35">
        <v>1786026.78</v>
      </c>
      <c r="F141" s="35" t="s">
        <v>2028</v>
      </c>
      <c r="G141" s="35" t="s">
        <v>2029</v>
      </c>
      <c r="H141" s="35" t="s">
        <v>194</v>
      </c>
      <c r="I141" s="35" t="s">
        <v>195</v>
      </c>
      <c r="J141" s="35">
        <v>1786026.78</v>
      </c>
    </row>
    <row r="142" spans="1:11" hidden="1">
      <c r="A142" s="35">
        <f>VLOOKUP(B142,esfKRW_20201127!D:D,1,FALSE)</f>
        <v>2505</v>
      </c>
      <c r="B142" s="36">
        <v>2505</v>
      </c>
      <c r="C142" s="35" t="s">
        <v>1897</v>
      </c>
      <c r="D142" s="35" t="s">
        <v>239</v>
      </c>
      <c r="E142" s="35">
        <v>4709823.05</v>
      </c>
      <c r="F142" s="35" t="s">
        <v>2023</v>
      </c>
      <c r="G142" s="35" t="s">
        <v>2029</v>
      </c>
      <c r="H142" s="35" t="s">
        <v>194</v>
      </c>
      <c r="I142" s="35" t="s">
        <v>195</v>
      </c>
      <c r="J142" s="35">
        <v>2721678.87</v>
      </c>
    </row>
    <row r="143" spans="1:11" hidden="1">
      <c r="A143" s="35">
        <f>VLOOKUP(B143,esfKRW_20201127!D:D,1,FALSE)</f>
        <v>2505</v>
      </c>
      <c r="B143" s="36">
        <v>2505</v>
      </c>
      <c r="C143" s="35" t="s">
        <v>1897</v>
      </c>
      <c r="D143" s="35" t="s">
        <v>239</v>
      </c>
      <c r="E143" s="35">
        <v>4709823.05</v>
      </c>
      <c r="F143" s="35" t="s">
        <v>2023</v>
      </c>
      <c r="G143" s="35" t="s">
        <v>2029</v>
      </c>
      <c r="H143" s="35" t="s">
        <v>215</v>
      </c>
      <c r="I143" s="35" t="s">
        <v>195</v>
      </c>
      <c r="J143" s="35">
        <v>1988144.18</v>
      </c>
    </row>
    <row r="144" spans="1:11" hidden="1">
      <c r="A144" s="35">
        <f>VLOOKUP(B144,esfKRW_20201127!D:D,1,FALSE)</f>
        <v>2506</v>
      </c>
      <c r="B144" s="36">
        <v>2506</v>
      </c>
      <c r="C144" s="35" t="s">
        <v>1898</v>
      </c>
      <c r="D144" s="35" t="s">
        <v>244</v>
      </c>
      <c r="E144" s="35">
        <v>37270.620000000003</v>
      </c>
      <c r="F144" s="35" t="s">
        <v>2023</v>
      </c>
      <c r="G144" s="35" t="s">
        <v>2029</v>
      </c>
      <c r="H144" s="35" t="s">
        <v>194</v>
      </c>
      <c r="I144" s="35" t="s">
        <v>195</v>
      </c>
      <c r="J144" s="35">
        <v>37270.620000000003</v>
      </c>
    </row>
    <row r="145" spans="1:11">
      <c r="A145" s="35" t="e">
        <f>VLOOKUP(C145,esfKRW_20201127!D:D,1,FALSE)</f>
        <v>#N/A</v>
      </c>
      <c r="B145" s="36">
        <v>2510</v>
      </c>
      <c r="C145" s="35" t="s">
        <v>2136</v>
      </c>
      <c r="D145" s="35" t="s">
        <v>2137</v>
      </c>
      <c r="E145" s="35">
        <v>8793402.4399999995</v>
      </c>
      <c r="F145" s="35" t="s">
        <v>2138</v>
      </c>
      <c r="G145" s="35" t="s">
        <v>2020</v>
      </c>
      <c r="H145" s="35" t="s">
        <v>194</v>
      </c>
      <c r="I145" s="35" t="s">
        <v>195</v>
      </c>
      <c r="J145" s="35">
        <v>3216199.69</v>
      </c>
      <c r="K145" s="35" t="str">
        <f>VLOOKUP(C145,[1]EAG_Opp_kenmerken_20201208!$A:$J,6,FALSE)</f>
        <v>NL11_2_11</v>
      </c>
    </row>
    <row r="146" spans="1:11">
      <c r="A146" s="35" t="e">
        <f>VLOOKUP(C146,esfKRW_20201127!D:D,1,FALSE)</f>
        <v>#N/A</v>
      </c>
      <c r="B146" s="36">
        <v>2510</v>
      </c>
      <c r="C146" s="35" t="s">
        <v>2136</v>
      </c>
      <c r="D146" s="35" t="s">
        <v>2137</v>
      </c>
      <c r="E146" s="35">
        <v>8793402.4399999995</v>
      </c>
      <c r="F146" s="35" t="s">
        <v>2138</v>
      </c>
      <c r="G146" s="35" t="s">
        <v>2020</v>
      </c>
      <c r="H146" s="35" t="s">
        <v>215</v>
      </c>
      <c r="I146" s="35" t="s">
        <v>195</v>
      </c>
      <c r="J146" s="35">
        <v>5577202.75</v>
      </c>
      <c r="K146" s="35" t="str">
        <f>VLOOKUP(C146,[1]EAG_Opp_kenmerken_20201208!$A:$J,6,FALSE)</f>
        <v>NL11_2_11</v>
      </c>
    </row>
    <row r="147" spans="1:11" hidden="1">
      <c r="A147" s="35" t="str">
        <f>VLOOKUP(C147,esfKRW_20201127!D:D,1,FALSE)</f>
        <v>2510-EAG-2</v>
      </c>
      <c r="B147" s="36">
        <v>2510</v>
      </c>
      <c r="C147" s="35" t="s">
        <v>682</v>
      </c>
      <c r="D147" s="35" t="s">
        <v>2139</v>
      </c>
      <c r="E147" s="35">
        <v>29734.400000000001</v>
      </c>
      <c r="F147" s="35" t="s">
        <v>2023</v>
      </c>
      <c r="G147" s="35" t="s">
        <v>2029</v>
      </c>
      <c r="H147" s="35" t="s">
        <v>215</v>
      </c>
      <c r="I147" s="35" t="s">
        <v>195</v>
      </c>
      <c r="J147" s="35">
        <v>29734.400000000001</v>
      </c>
    </row>
    <row r="148" spans="1:11">
      <c r="A148" s="35" t="e">
        <f>VLOOKUP(C148,esfKRW_20201127!D:D,1,FALSE)</f>
        <v>#N/A</v>
      </c>
      <c r="B148" s="36">
        <v>2510</v>
      </c>
      <c r="C148" s="35" t="s">
        <v>2140</v>
      </c>
      <c r="D148" s="35" t="s">
        <v>2141</v>
      </c>
      <c r="E148" s="35">
        <v>4048117.68</v>
      </c>
      <c r="F148" s="35" t="s">
        <v>2142</v>
      </c>
      <c r="G148" s="35" t="s">
        <v>2020</v>
      </c>
      <c r="H148" s="35" t="s">
        <v>194</v>
      </c>
      <c r="I148" s="35" t="s">
        <v>195</v>
      </c>
      <c r="J148" s="35">
        <v>3071108.77</v>
      </c>
      <c r="K148" s="35" t="str">
        <f>VLOOKUP(C148,[1]EAG_Opp_kenmerken_20201208!$A:$J,6,FALSE)</f>
        <v>NL11_2_11</v>
      </c>
    </row>
    <row r="149" spans="1:11">
      <c r="A149" s="35" t="e">
        <f>VLOOKUP(C149,esfKRW_20201127!D:D,1,FALSE)</f>
        <v>#N/A</v>
      </c>
      <c r="B149" s="36">
        <v>2510</v>
      </c>
      <c r="C149" s="35" t="s">
        <v>2140</v>
      </c>
      <c r="D149" s="35" t="s">
        <v>2141</v>
      </c>
      <c r="E149" s="35">
        <v>4048117.68</v>
      </c>
      <c r="F149" s="35" t="s">
        <v>2142</v>
      </c>
      <c r="G149" s="35" t="s">
        <v>2020</v>
      </c>
      <c r="H149" s="35" t="s">
        <v>253</v>
      </c>
      <c r="I149" s="35" t="s">
        <v>254</v>
      </c>
      <c r="J149" s="35">
        <v>977008.91</v>
      </c>
      <c r="K149" s="35" t="str">
        <f>VLOOKUP(C149,[1]EAG_Opp_kenmerken_20201208!$A:$J,6,FALSE)</f>
        <v>NL11_2_11</v>
      </c>
    </row>
    <row r="150" spans="1:11" hidden="1">
      <c r="A150" s="35">
        <f>VLOOKUP(B150,esfKRW_20201127!D:D,1,FALSE)</f>
        <v>2511</v>
      </c>
      <c r="B150" s="36">
        <v>2511</v>
      </c>
      <c r="C150" s="35" t="s">
        <v>1900</v>
      </c>
      <c r="D150" s="35" t="s">
        <v>246</v>
      </c>
      <c r="E150" s="35">
        <v>300945.42</v>
      </c>
      <c r="F150" s="35" t="s">
        <v>2023</v>
      </c>
      <c r="G150" s="35" t="s">
        <v>2029</v>
      </c>
      <c r="H150" s="35" t="s">
        <v>194</v>
      </c>
      <c r="I150" s="35" t="s">
        <v>195</v>
      </c>
      <c r="J150" s="35">
        <v>300945.42</v>
      </c>
    </row>
    <row r="151" spans="1:11" hidden="1">
      <c r="A151" s="35">
        <f>VLOOKUP(B151,esfKRW_20201127!D:D,1,FALSE)</f>
        <v>2512</v>
      </c>
      <c r="B151" s="36">
        <v>2512</v>
      </c>
      <c r="C151" s="35" t="s">
        <v>1901</v>
      </c>
      <c r="D151" s="35" t="s">
        <v>252</v>
      </c>
      <c r="E151" s="35">
        <v>167973.12</v>
      </c>
      <c r="F151" s="35" t="s">
        <v>2023</v>
      </c>
      <c r="G151" s="35" t="s">
        <v>2029</v>
      </c>
      <c r="H151" s="35" t="s">
        <v>253</v>
      </c>
      <c r="I151" s="35" t="s">
        <v>254</v>
      </c>
      <c r="J151" s="35">
        <v>167973.12</v>
      </c>
    </row>
    <row r="152" spans="1:11" hidden="1">
      <c r="A152" s="35" t="str">
        <f>VLOOKUP(C152,esfKRW_20201127!D:D,1,TRUE)</f>
        <v>2510-EAG-4, 2510-EAG-5</v>
      </c>
      <c r="B152" s="36">
        <v>2520</v>
      </c>
      <c r="C152" s="35" t="s">
        <v>2143</v>
      </c>
      <c r="D152" s="35" t="s">
        <v>688</v>
      </c>
      <c r="E152" s="35">
        <v>5305377.82</v>
      </c>
      <c r="F152" s="35" t="s">
        <v>2028</v>
      </c>
      <c r="G152" s="35" t="s">
        <v>2029</v>
      </c>
      <c r="H152" s="35" t="s">
        <v>194</v>
      </c>
      <c r="I152" s="35" t="s">
        <v>195</v>
      </c>
      <c r="J152" s="35">
        <v>5305377.8099999996</v>
      </c>
    </row>
    <row r="153" spans="1:11" hidden="1">
      <c r="A153" s="35" t="str">
        <f>VLOOKUP(C153,esfKRW_20201127!D:D,1,FALSE)</f>
        <v>2520-EAG-2</v>
      </c>
      <c r="B153" s="36">
        <v>2520</v>
      </c>
      <c r="C153" s="35" t="s">
        <v>695</v>
      </c>
      <c r="D153" s="35" t="s">
        <v>694</v>
      </c>
      <c r="E153" s="35">
        <v>1708535.19</v>
      </c>
      <c r="F153" s="35" t="s">
        <v>2028</v>
      </c>
      <c r="G153" s="35" t="s">
        <v>2029</v>
      </c>
      <c r="H153" s="35" t="s">
        <v>194</v>
      </c>
      <c r="I153" s="35" t="s">
        <v>195</v>
      </c>
      <c r="J153" s="35">
        <v>1708535.19</v>
      </c>
    </row>
    <row r="154" spans="1:11" hidden="1">
      <c r="A154" s="35" t="str">
        <f>VLOOKUP(C154,esfKRW_20201127!D:D,1,TRUE)</f>
        <v>2520-EAG-2</v>
      </c>
      <c r="B154" s="36">
        <v>2520</v>
      </c>
      <c r="C154" s="35" t="s">
        <v>2144</v>
      </c>
      <c r="D154" s="35" t="s">
        <v>2145</v>
      </c>
      <c r="E154" s="35">
        <v>188226.75</v>
      </c>
      <c r="F154" s="35" t="s">
        <v>2028</v>
      </c>
      <c r="G154" s="35" t="s">
        <v>2029</v>
      </c>
      <c r="H154" s="35" t="s">
        <v>194</v>
      </c>
      <c r="I154" s="35" t="s">
        <v>195</v>
      </c>
      <c r="J154" s="35">
        <v>188226.75</v>
      </c>
    </row>
    <row r="155" spans="1:11" hidden="1">
      <c r="A155" s="35" t="str">
        <f>VLOOKUP(C155,esfKRW_20201127!D:D,1,TRUE)</f>
        <v>2520-EAG-2</v>
      </c>
      <c r="B155" s="36">
        <v>2520</v>
      </c>
      <c r="C155" s="35" t="s">
        <v>2146</v>
      </c>
      <c r="D155" s="35" t="s">
        <v>2147</v>
      </c>
      <c r="E155" s="35">
        <v>448503.96</v>
      </c>
      <c r="F155" s="35" t="s">
        <v>2028</v>
      </c>
      <c r="G155" s="35" t="s">
        <v>2029</v>
      </c>
      <c r="H155" s="35" t="s">
        <v>194</v>
      </c>
      <c r="I155" s="35" t="s">
        <v>195</v>
      </c>
      <c r="J155" s="35">
        <v>448503.96</v>
      </c>
    </row>
    <row r="156" spans="1:11" hidden="1">
      <c r="A156" s="35">
        <f>VLOOKUP(B156,esfKRW_20201127!D:D,1,FALSE)</f>
        <v>2530</v>
      </c>
      <c r="B156" s="36">
        <v>2530</v>
      </c>
      <c r="C156" s="35" t="s">
        <v>2148</v>
      </c>
      <c r="D156" s="35" t="s">
        <v>255</v>
      </c>
      <c r="E156" s="35">
        <v>5582310.46</v>
      </c>
      <c r="F156" s="35" t="s">
        <v>2028</v>
      </c>
      <c r="G156" s="35" t="s">
        <v>2029</v>
      </c>
      <c r="H156" s="35" t="s">
        <v>194</v>
      </c>
      <c r="I156" s="35" t="s">
        <v>195</v>
      </c>
      <c r="J156" s="35">
        <v>5582310.3399999999</v>
      </c>
    </row>
    <row r="157" spans="1:11" hidden="1">
      <c r="A157" s="35">
        <f>VLOOKUP(B157,esfKRW_20201127!D:D,1,FALSE)</f>
        <v>2530</v>
      </c>
      <c r="B157" s="36">
        <v>2530</v>
      </c>
      <c r="C157" s="35" t="s">
        <v>2149</v>
      </c>
      <c r="D157" s="35" t="s">
        <v>2150</v>
      </c>
      <c r="E157" s="35">
        <v>3327028.11</v>
      </c>
      <c r="F157" s="35" t="s">
        <v>2028</v>
      </c>
      <c r="G157" s="35" t="s">
        <v>2029</v>
      </c>
      <c r="H157" s="35" t="s">
        <v>194</v>
      </c>
      <c r="I157" s="35" t="s">
        <v>195</v>
      </c>
      <c r="J157" s="35">
        <v>3327028</v>
      </c>
    </row>
    <row r="158" spans="1:11">
      <c r="A158" s="35" t="e">
        <f>VLOOKUP(C158,esfKRW_20201127!D:D,1,FALSE)</f>
        <v>#N/A</v>
      </c>
      <c r="B158" s="36">
        <v>2540</v>
      </c>
      <c r="C158" s="35" t="s">
        <v>1903</v>
      </c>
      <c r="D158" s="35" t="s">
        <v>2151</v>
      </c>
      <c r="E158" s="35">
        <v>14989660.960000001</v>
      </c>
      <c r="F158" s="35" t="s">
        <v>2152</v>
      </c>
      <c r="G158" s="35" t="s">
        <v>2020</v>
      </c>
      <c r="H158" s="35" t="s">
        <v>194</v>
      </c>
      <c r="I158" s="35" t="s">
        <v>195</v>
      </c>
      <c r="J158" s="35">
        <v>14989660.720000001</v>
      </c>
      <c r="K158" s="35" t="str">
        <f>VLOOKUP(C158,[1]EAG_Opp_kenmerken_20201208!$A:$J,6,FALSE)</f>
        <v>NL11_2_7</v>
      </c>
    </row>
    <row r="159" spans="1:11" hidden="1">
      <c r="A159" s="35" t="str">
        <f>VLOOKUP(C159,esfKRW_20201127!D:D,1,TRUE)</f>
        <v>2520-EAG-2</v>
      </c>
      <c r="B159" s="36">
        <v>2540</v>
      </c>
      <c r="C159" s="35" t="s">
        <v>2153</v>
      </c>
      <c r="D159" s="35" t="s">
        <v>699</v>
      </c>
      <c r="E159" s="35">
        <v>500306.97</v>
      </c>
      <c r="F159" s="35" t="s">
        <v>2028</v>
      </c>
      <c r="G159" s="35" t="s">
        <v>2029</v>
      </c>
      <c r="H159" s="35" t="s">
        <v>194</v>
      </c>
      <c r="I159" s="35" t="s">
        <v>195</v>
      </c>
      <c r="J159" s="35">
        <v>500306.95</v>
      </c>
    </row>
    <row r="160" spans="1:11" hidden="1">
      <c r="A160" s="35" t="str">
        <f>VLOOKUP(C160,esfKRW_20201127!D:D,1,TRUE)</f>
        <v>2540-EAG-2, 2540-EAG-3, 2540-EAG-5</v>
      </c>
      <c r="B160" s="36">
        <v>2540</v>
      </c>
      <c r="C160" s="35" t="s">
        <v>2154</v>
      </c>
      <c r="D160" s="35" t="s">
        <v>2155</v>
      </c>
      <c r="E160" s="35">
        <v>106124.49</v>
      </c>
      <c r="F160" s="35" t="s">
        <v>2156</v>
      </c>
      <c r="G160" s="35" t="s">
        <v>2029</v>
      </c>
      <c r="H160" s="35" t="s">
        <v>194</v>
      </c>
      <c r="I160" s="35" t="s">
        <v>195</v>
      </c>
      <c r="J160" s="35">
        <v>106124.49</v>
      </c>
    </row>
    <row r="161" spans="1:11" hidden="1">
      <c r="A161" s="35" t="str">
        <f>VLOOKUP(C161,esfKRW_20201127!D:D,1,FALSE)</f>
        <v>2540-EAG-4</v>
      </c>
      <c r="B161" s="36">
        <v>2540</v>
      </c>
      <c r="C161" s="35" t="s">
        <v>705</v>
      </c>
      <c r="D161" s="35" t="s">
        <v>704</v>
      </c>
      <c r="E161" s="35">
        <v>4097415.15</v>
      </c>
      <c r="F161" s="35" t="s">
        <v>2028</v>
      </c>
      <c r="G161" s="35" t="s">
        <v>2029</v>
      </c>
      <c r="H161" s="35" t="s">
        <v>194</v>
      </c>
      <c r="I161" s="35" t="s">
        <v>195</v>
      </c>
      <c r="J161" s="35">
        <v>4097415.33</v>
      </c>
    </row>
    <row r="162" spans="1:11" hidden="1">
      <c r="A162" s="35" t="str">
        <f>VLOOKUP(C162,esfKRW_20201127!D:D,1,TRUE)</f>
        <v>2540-EAG-4</v>
      </c>
      <c r="B162" s="36">
        <v>2540</v>
      </c>
      <c r="C162" s="35" t="s">
        <v>2157</v>
      </c>
      <c r="D162" s="35" t="s">
        <v>2158</v>
      </c>
      <c r="E162" s="35">
        <v>587958.27</v>
      </c>
      <c r="F162" s="35" t="s">
        <v>2028</v>
      </c>
      <c r="G162" s="35" t="s">
        <v>2029</v>
      </c>
      <c r="H162" s="35" t="s">
        <v>194</v>
      </c>
      <c r="I162" s="35" t="s">
        <v>195</v>
      </c>
      <c r="J162" s="35">
        <v>587958.30000000005</v>
      </c>
    </row>
    <row r="163" spans="1:11">
      <c r="A163" s="35" t="e">
        <f>VLOOKUP(C163,esfKRW_20201127!D:D,1,FALSE)</f>
        <v>#N/A</v>
      </c>
      <c r="B163" s="36">
        <v>2550</v>
      </c>
      <c r="C163" s="35" t="s">
        <v>2159</v>
      </c>
      <c r="D163" s="35" t="s">
        <v>2160</v>
      </c>
      <c r="E163" s="35">
        <v>1128444.8700000001</v>
      </c>
      <c r="F163" s="35" t="s">
        <v>2023</v>
      </c>
      <c r="G163" s="35" t="s">
        <v>2020</v>
      </c>
      <c r="H163" s="35" t="s">
        <v>194</v>
      </c>
      <c r="I163" s="35" t="s">
        <v>195</v>
      </c>
      <c r="J163" s="35">
        <v>1128444.79</v>
      </c>
      <c r="K163" s="35" t="str">
        <f>VLOOKUP(C163,[1]EAG_Opp_kenmerken_20201208!$A:$J,6,FALSE)</f>
        <v>NL11_7_1</v>
      </c>
    </row>
    <row r="164" spans="1:11">
      <c r="A164" s="35" t="e">
        <f>VLOOKUP(C164,esfKRW_20201127!D:D,1,FALSE)</f>
        <v>#N/A</v>
      </c>
      <c r="B164" s="36">
        <v>2550</v>
      </c>
      <c r="C164" s="35" t="s">
        <v>2161</v>
      </c>
      <c r="D164" s="35" t="s">
        <v>2162</v>
      </c>
      <c r="E164" s="35">
        <v>401283.1</v>
      </c>
      <c r="F164" s="35" t="s">
        <v>2023</v>
      </c>
      <c r="G164" s="35" t="s">
        <v>2020</v>
      </c>
      <c r="H164" s="35" t="s">
        <v>194</v>
      </c>
      <c r="I164" s="35" t="s">
        <v>195</v>
      </c>
      <c r="J164" s="35">
        <v>401283.06</v>
      </c>
      <c r="K164" s="35" t="str">
        <f>VLOOKUP(C164,[1]EAG_Opp_kenmerken_20201208!$A:$J,6,FALSE)</f>
        <v>NL11_7_1</v>
      </c>
    </row>
    <row r="165" spans="1:11" hidden="1">
      <c r="A165" s="35" t="str">
        <f>VLOOKUP(C165,esfKRW_20201127!D:D,1,FALSE)</f>
        <v>2550-EAG-4</v>
      </c>
      <c r="B165" s="36">
        <v>2550</v>
      </c>
      <c r="C165" s="35" t="s">
        <v>708</v>
      </c>
      <c r="D165" s="35" t="s">
        <v>707</v>
      </c>
      <c r="E165" s="35">
        <v>650583.12</v>
      </c>
      <c r="F165" s="35" t="s">
        <v>2163</v>
      </c>
      <c r="G165" s="35" t="s">
        <v>2029</v>
      </c>
      <c r="H165" s="35" t="s">
        <v>194</v>
      </c>
      <c r="I165" s="35" t="s">
        <v>195</v>
      </c>
      <c r="J165" s="35">
        <v>650583.13</v>
      </c>
    </row>
    <row r="166" spans="1:11" hidden="1">
      <c r="A166" s="35" t="str">
        <f>VLOOKUP(C166,esfKRW_20201127!D:D,1,FALSE)</f>
        <v>2550-EAG-5</v>
      </c>
      <c r="B166" s="36">
        <v>2550</v>
      </c>
      <c r="C166" s="35" t="s">
        <v>714</v>
      </c>
      <c r="D166" s="35" t="s">
        <v>713</v>
      </c>
      <c r="E166" s="35">
        <v>615736.91</v>
      </c>
      <c r="F166" s="35" t="s">
        <v>2163</v>
      </c>
      <c r="G166" s="35" t="s">
        <v>2029</v>
      </c>
      <c r="H166" s="35" t="s">
        <v>194</v>
      </c>
      <c r="I166" s="35" t="s">
        <v>195</v>
      </c>
      <c r="J166" s="35">
        <v>615736.91</v>
      </c>
    </row>
    <row r="167" spans="1:11" hidden="1">
      <c r="A167" s="35">
        <f>VLOOKUP(B167,esfKRW_20201127!D:D,1,FALSE)</f>
        <v>2560</v>
      </c>
      <c r="B167" s="36">
        <v>2560</v>
      </c>
      <c r="C167" s="35" t="s">
        <v>2164</v>
      </c>
      <c r="D167" s="35" t="s">
        <v>259</v>
      </c>
      <c r="E167" s="35">
        <v>527080.89</v>
      </c>
      <c r="F167" s="35" t="s">
        <v>2028</v>
      </c>
      <c r="G167" s="35" t="s">
        <v>2029</v>
      </c>
      <c r="H167" s="35" t="s">
        <v>194</v>
      </c>
      <c r="I167" s="35" t="s">
        <v>195</v>
      </c>
      <c r="J167" s="35">
        <v>527080.89</v>
      </c>
    </row>
    <row r="168" spans="1:11" hidden="1">
      <c r="A168" s="35">
        <f>VLOOKUP(B168,esfKRW_20201127!D:D,1,FALSE)</f>
        <v>2560</v>
      </c>
      <c r="B168" s="36">
        <v>2560</v>
      </c>
      <c r="C168" s="35" t="s">
        <v>2165</v>
      </c>
      <c r="D168" s="35" t="s">
        <v>2166</v>
      </c>
      <c r="E168" s="35">
        <v>519262.23</v>
      </c>
      <c r="F168" s="35" t="s">
        <v>2028</v>
      </c>
      <c r="G168" s="35" t="s">
        <v>2029</v>
      </c>
      <c r="H168" s="35" t="s">
        <v>194</v>
      </c>
      <c r="I168" s="35" t="s">
        <v>195</v>
      </c>
      <c r="J168" s="35">
        <v>519262.23</v>
      </c>
    </row>
    <row r="169" spans="1:11" hidden="1">
      <c r="A169" s="35">
        <f>VLOOKUP(B169,esfKRW_20201127!D:D,1,FALSE)</f>
        <v>2570</v>
      </c>
      <c r="B169" s="36">
        <v>2570</v>
      </c>
      <c r="C169" s="35" t="s">
        <v>2167</v>
      </c>
      <c r="D169" s="35" t="s">
        <v>264</v>
      </c>
      <c r="E169" s="35">
        <v>5386152.6299999999</v>
      </c>
      <c r="F169" s="35" t="s">
        <v>2028</v>
      </c>
      <c r="G169" s="35" t="s">
        <v>2029</v>
      </c>
      <c r="H169" s="35" t="s">
        <v>194</v>
      </c>
      <c r="I169" s="35" t="s">
        <v>195</v>
      </c>
      <c r="J169" s="35">
        <v>4733987.1399999997</v>
      </c>
    </row>
    <row r="170" spans="1:11" hidden="1">
      <c r="A170" s="35">
        <f>VLOOKUP(B170,esfKRW_20201127!D:D,1,FALSE)</f>
        <v>2570</v>
      </c>
      <c r="B170" s="36">
        <v>2570</v>
      </c>
      <c r="C170" s="35" t="s">
        <v>2167</v>
      </c>
      <c r="D170" s="35" t="s">
        <v>264</v>
      </c>
      <c r="E170" s="35">
        <v>5386152.6299999999</v>
      </c>
      <c r="F170" s="35" t="s">
        <v>2028</v>
      </c>
      <c r="G170" s="35" t="s">
        <v>2029</v>
      </c>
      <c r="H170" s="35" t="s">
        <v>215</v>
      </c>
      <c r="I170" s="35" t="s">
        <v>195</v>
      </c>
      <c r="J170" s="35">
        <v>652165.56000000006</v>
      </c>
    </row>
    <row r="171" spans="1:11" hidden="1">
      <c r="A171" s="35">
        <f>VLOOKUP(B171,esfKRW_20201127!D:D,1,FALSE)</f>
        <v>2570</v>
      </c>
      <c r="B171" s="36">
        <v>2570</v>
      </c>
      <c r="C171" s="35" t="s">
        <v>2168</v>
      </c>
      <c r="D171" s="35" t="s">
        <v>2169</v>
      </c>
      <c r="E171" s="35">
        <v>830774.28</v>
      </c>
      <c r="F171" s="35" t="s">
        <v>2028</v>
      </c>
      <c r="G171" s="35" t="s">
        <v>2029</v>
      </c>
      <c r="H171" s="35" t="s">
        <v>194</v>
      </c>
      <c r="I171" s="35" t="s">
        <v>195</v>
      </c>
      <c r="J171" s="35">
        <v>830774.33</v>
      </c>
    </row>
    <row r="172" spans="1:11">
      <c r="A172" s="35" t="e">
        <f>VLOOKUP(C172,esfKRW_20201127!D:D,1,FALSE)</f>
        <v>#N/A</v>
      </c>
      <c r="B172" s="36">
        <v>2600</v>
      </c>
      <c r="C172" s="35" t="s">
        <v>2170</v>
      </c>
      <c r="D172" s="35" t="s">
        <v>2171</v>
      </c>
      <c r="E172" s="35">
        <v>3811221.21</v>
      </c>
      <c r="F172" s="35" t="s">
        <v>2172</v>
      </c>
      <c r="G172" s="35" t="s">
        <v>2020</v>
      </c>
      <c r="H172" s="35" t="s">
        <v>253</v>
      </c>
      <c r="I172" s="35" t="s">
        <v>254</v>
      </c>
      <c r="J172" s="35">
        <v>3811221.21</v>
      </c>
      <c r="K172" s="35" t="str">
        <f>VLOOKUP(C172,[1]EAG_Opp_kenmerken_20201208!$A:$J,6,FALSE)</f>
        <v>NL11_2_4</v>
      </c>
    </row>
    <row r="173" spans="1:11" hidden="1">
      <c r="A173" s="35" t="str">
        <f>VLOOKUP(C173,esfKRW_20201127!D:D,1,TRUE)</f>
        <v>2550-EAG-5</v>
      </c>
      <c r="B173" s="36">
        <v>2600</v>
      </c>
      <c r="C173" s="35" t="s">
        <v>2173</v>
      </c>
      <c r="D173" s="35" t="s">
        <v>718</v>
      </c>
      <c r="E173" s="35">
        <v>677641.8</v>
      </c>
      <c r="F173" s="35" t="s">
        <v>2028</v>
      </c>
      <c r="G173" s="35" t="s">
        <v>2029</v>
      </c>
      <c r="H173" s="35" t="s">
        <v>253</v>
      </c>
      <c r="I173" s="35" t="s">
        <v>254</v>
      </c>
      <c r="J173" s="35">
        <v>677641.8</v>
      </c>
    </row>
    <row r="174" spans="1:11" hidden="1">
      <c r="A174" s="35" t="str">
        <f>VLOOKUP(C174,esfKRW_20201127!D:D,1,TRUE)</f>
        <v>2600-EAG-2, 2600-EAG-3, 2600-EAG-4, 2600-EAG-9</v>
      </c>
      <c r="B174" s="36">
        <v>2600</v>
      </c>
      <c r="C174" s="35" t="s">
        <v>2174</v>
      </c>
      <c r="D174" s="35" t="s">
        <v>2175</v>
      </c>
      <c r="E174" s="35">
        <v>2319327.5</v>
      </c>
      <c r="F174" s="35" t="s">
        <v>2028</v>
      </c>
      <c r="G174" s="35" t="s">
        <v>2029</v>
      </c>
      <c r="H174" s="35" t="s">
        <v>253</v>
      </c>
      <c r="I174" s="35" t="s">
        <v>254</v>
      </c>
      <c r="J174" s="35">
        <v>2319327.5</v>
      </c>
    </row>
    <row r="175" spans="1:11" hidden="1">
      <c r="A175" s="35" t="str">
        <f>VLOOKUP(C175,esfKRW_20201127!D:D,1,TRUE)</f>
        <v>2600-EAG-2, 2600-EAG-3, 2600-EAG-4, 2600-EAG-9</v>
      </c>
      <c r="B175" s="36">
        <v>2600</v>
      </c>
      <c r="C175" s="35" t="s">
        <v>2176</v>
      </c>
      <c r="D175" s="35" t="s">
        <v>2177</v>
      </c>
      <c r="E175" s="35">
        <v>1187052.1299999999</v>
      </c>
      <c r="F175" s="35" t="s">
        <v>2028</v>
      </c>
      <c r="G175" s="35" t="s">
        <v>2029</v>
      </c>
      <c r="H175" s="35" t="s">
        <v>253</v>
      </c>
      <c r="I175" s="35" t="s">
        <v>254</v>
      </c>
      <c r="J175" s="35">
        <v>1187052.1299999999</v>
      </c>
    </row>
    <row r="176" spans="1:11">
      <c r="A176" s="35" t="e">
        <f>VLOOKUP(C176,esfKRW_20201127!D:D,1,FALSE)</f>
        <v>#N/A</v>
      </c>
      <c r="B176" s="36">
        <v>2600</v>
      </c>
      <c r="C176" s="35" t="s">
        <v>2178</v>
      </c>
      <c r="D176" s="35" t="s">
        <v>2179</v>
      </c>
      <c r="E176" s="35">
        <v>2266434.52</v>
      </c>
      <c r="F176" s="35" t="s">
        <v>2028</v>
      </c>
      <c r="G176" s="35" t="s">
        <v>2020</v>
      </c>
      <c r="H176" s="35" t="s">
        <v>253</v>
      </c>
      <c r="I176" s="35" t="s">
        <v>254</v>
      </c>
      <c r="J176" s="35">
        <v>2266434.5299999998</v>
      </c>
      <c r="K176" s="35" t="str">
        <f>VLOOKUP(C176,[1]EAG_Opp_kenmerken_20201208!$A:$J,6,FALSE)</f>
        <v>NL11_2_4</v>
      </c>
    </row>
    <row r="177" spans="1:11">
      <c r="A177" s="35" t="e">
        <f>VLOOKUP(C177,esfKRW_20201127!D:D,1,FALSE)</f>
        <v>#N/A</v>
      </c>
      <c r="B177" s="36">
        <v>2600</v>
      </c>
      <c r="C177" s="35" t="s">
        <v>2180</v>
      </c>
      <c r="D177" s="35" t="s">
        <v>2181</v>
      </c>
      <c r="E177" s="35">
        <v>2506180.16</v>
      </c>
      <c r="F177" s="35" t="s">
        <v>2028</v>
      </c>
      <c r="G177" s="35" t="s">
        <v>2020</v>
      </c>
      <c r="H177" s="35" t="s">
        <v>253</v>
      </c>
      <c r="I177" s="35" t="s">
        <v>254</v>
      </c>
      <c r="J177" s="35">
        <v>2506180.16</v>
      </c>
      <c r="K177" s="35" t="str">
        <f>VLOOKUP(C177,[1]EAG_Opp_kenmerken_20201208!$A:$J,6,FALSE)</f>
        <v>NL11_2_4</v>
      </c>
    </row>
    <row r="178" spans="1:11">
      <c r="A178" s="35" t="e">
        <f>VLOOKUP(C178,esfKRW_20201127!D:D,1,FALSE)</f>
        <v>#N/A</v>
      </c>
      <c r="B178" s="36">
        <v>2600</v>
      </c>
      <c r="C178" s="35" t="s">
        <v>2182</v>
      </c>
      <c r="D178" s="35" t="s">
        <v>2183</v>
      </c>
      <c r="E178" s="35">
        <v>3588482.64</v>
      </c>
      <c r="F178" s="35" t="s">
        <v>2028</v>
      </c>
      <c r="G178" s="35" t="s">
        <v>2020</v>
      </c>
      <c r="H178" s="35" t="s">
        <v>253</v>
      </c>
      <c r="I178" s="35" t="s">
        <v>254</v>
      </c>
      <c r="J178" s="35">
        <v>3588482.64</v>
      </c>
      <c r="K178" s="35" t="str">
        <f>VLOOKUP(C178,[1]EAG_Opp_kenmerken_20201208!$A:$J,6,FALSE)</f>
        <v>NL11_2_4</v>
      </c>
    </row>
    <row r="179" spans="1:11" hidden="1">
      <c r="A179" s="35" t="str">
        <f>VLOOKUP(C179,esfKRW_20201127!D:D,1,TRUE)</f>
        <v>2600-EAG-2, 2600-EAG-3, 2600-EAG-4, 2600-EAG-9</v>
      </c>
      <c r="B179" s="36">
        <v>2600</v>
      </c>
      <c r="C179" s="35" t="s">
        <v>2184</v>
      </c>
      <c r="D179" s="35" t="s">
        <v>2185</v>
      </c>
      <c r="E179" s="35">
        <v>1130573.33</v>
      </c>
      <c r="F179" s="35" t="s">
        <v>2028</v>
      </c>
      <c r="G179" s="35" t="s">
        <v>2029</v>
      </c>
      <c r="H179" s="35" t="s">
        <v>253</v>
      </c>
      <c r="I179" s="35" t="s">
        <v>254</v>
      </c>
      <c r="J179" s="35">
        <v>1130573.33</v>
      </c>
    </row>
    <row r="180" spans="1:11" hidden="1">
      <c r="A180" s="35">
        <f>VLOOKUP(B180,esfKRW_20201127!D:D,1,FALSE)</f>
        <v>2610</v>
      </c>
      <c r="B180" s="36">
        <v>2610</v>
      </c>
      <c r="C180" s="35" t="s">
        <v>1910</v>
      </c>
      <c r="D180" s="35" t="s">
        <v>275</v>
      </c>
      <c r="E180" s="35">
        <v>2610658.8199999998</v>
      </c>
      <c r="F180" s="35" t="s">
        <v>2028</v>
      </c>
      <c r="G180" s="35" t="s">
        <v>2029</v>
      </c>
      <c r="H180" s="35" t="s">
        <v>194</v>
      </c>
      <c r="I180" s="35" t="s">
        <v>195</v>
      </c>
      <c r="J180" s="35">
        <v>505612.53</v>
      </c>
    </row>
    <row r="181" spans="1:11" hidden="1">
      <c r="A181" s="35">
        <f>VLOOKUP(B181,esfKRW_20201127!D:D,1,FALSE)</f>
        <v>2610</v>
      </c>
      <c r="B181" s="36">
        <v>2610</v>
      </c>
      <c r="C181" s="35" t="s">
        <v>1910</v>
      </c>
      <c r="D181" s="35" t="s">
        <v>275</v>
      </c>
      <c r="E181" s="35">
        <v>2610658.8199999998</v>
      </c>
      <c r="F181" s="35" t="s">
        <v>2028</v>
      </c>
      <c r="G181" s="35" t="s">
        <v>2029</v>
      </c>
      <c r="H181" s="35" t="s">
        <v>253</v>
      </c>
      <c r="I181" s="35" t="s">
        <v>254</v>
      </c>
      <c r="J181" s="35">
        <v>2104967.31</v>
      </c>
    </row>
    <row r="182" spans="1:11" hidden="1">
      <c r="A182" s="35">
        <f>VLOOKUP(B182,esfKRW_20201127!D:D,1,FALSE)</f>
        <v>2610</v>
      </c>
      <c r="B182" s="36">
        <v>2610</v>
      </c>
      <c r="C182" s="35" t="s">
        <v>1910</v>
      </c>
      <c r="D182" s="35" t="s">
        <v>275</v>
      </c>
      <c r="E182" s="35">
        <v>2610658.8199999998</v>
      </c>
      <c r="F182" s="35" t="s">
        <v>2028</v>
      </c>
      <c r="G182" s="35" t="s">
        <v>2029</v>
      </c>
      <c r="H182" s="35" t="s">
        <v>586</v>
      </c>
      <c r="I182" s="35" t="s">
        <v>39</v>
      </c>
      <c r="J182" s="35">
        <v>78.989999999999995</v>
      </c>
    </row>
    <row r="183" spans="1:11" hidden="1">
      <c r="A183" s="35">
        <f>VLOOKUP(B183,esfKRW_20201127!D:D,1,FALSE)</f>
        <v>2620</v>
      </c>
      <c r="B183" s="36">
        <v>2620</v>
      </c>
      <c r="C183" s="35" t="s">
        <v>1911</v>
      </c>
      <c r="D183" s="35" t="s">
        <v>282</v>
      </c>
      <c r="E183" s="35">
        <v>1676544.47</v>
      </c>
      <c r="F183" s="35" t="s">
        <v>2156</v>
      </c>
      <c r="G183" s="35" t="s">
        <v>2029</v>
      </c>
      <c r="H183" s="35" t="s">
        <v>253</v>
      </c>
      <c r="I183" s="35" t="s">
        <v>254</v>
      </c>
      <c r="J183" s="35">
        <v>1676544.46</v>
      </c>
    </row>
    <row r="184" spans="1:11" hidden="1">
      <c r="A184" s="35">
        <f>VLOOKUP(B184,esfKRW_20201127!D:D,1,FALSE)</f>
        <v>2625</v>
      </c>
      <c r="B184" s="36">
        <v>2625</v>
      </c>
      <c r="C184" s="35" t="s">
        <v>1912</v>
      </c>
      <c r="D184" s="35" t="s">
        <v>288</v>
      </c>
      <c r="E184" s="35">
        <v>2878299.39</v>
      </c>
      <c r="F184" s="35" t="s">
        <v>2156</v>
      </c>
      <c r="G184" s="35" t="s">
        <v>2029</v>
      </c>
      <c r="H184" s="35" t="s">
        <v>194</v>
      </c>
      <c r="I184" s="35" t="s">
        <v>195</v>
      </c>
      <c r="J184" s="35">
        <v>2583739.3199999998</v>
      </c>
    </row>
    <row r="185" spans="1:11" hidden="1">
      <c r="A185" s="35">
        <f>VLOOKUP(B185,esfKRW_20201127!D:D,1,FALSE)</f>
        <v>2625</v>
      </c>
      <c r="B185" s="36">
        <v>2625</v>
      </c>
      <c r="C185" s="35" t="s">
        <v>1912</v>
      </c>
      <c r="D185" s="35" t="s">
        <v>288</v>
      </c>
      <c r="E185" s="35">
        <v>2878299.39</v>
      </c>
      <c r="F185" s="35" t="s">
        <v>2156</v>
      </c>
      <c r="G185" s="35" t="s">
        <v>2029</v>
      </c>
      <c r="H185" s="35" t="s">
        <v>253</v>
      </c>
      <c r="I185" s="35" t="s">
        <v>254</v>
      </c>
      <c r="J185" s="35">
        <v>294560.08</v>
      </c>
    </row>
    <row r="186" spans="1:11" hidden="1">
      <c r="A186" s="35" t="str">
        <f>VLOOKUP(C186,esfKRW_20201127!D:D,1,TRUE)</f>
        <v>2600-EAG-2, 2600-EAG-3, 2600-EAG-4, 2600-EAG-9</v>
      </c>
      <c r="B186" s="36">
        <v>2630</v>
      </c>
      <c r="C186" s="35" t="s">
        <v>2186</v>
      </c>
      <c r="D186" s="35" t="s">
        <v>724</v>
      </c>
      <c r="E186" s="35">
        <v>2068349.85</v>
      </c>
      <c r="F186" s="35" t="s">
        <v>2028</v>
      </c>
      <c r="G186" s="35" t="s">
        <v>2029</v>
      </c>
      <c r="H186" s="35" t="s">
        <v>253</v>
      </c>
      <c r="I186" s="35" t="s">
        <v>254</v>
      </c>
      <c r="J186" s="35">
        <v>2068349.85</v>
      </c>
    </row>
    <row r="187" spans="1:11" hidden="1">
      <c r="A187" s="35" t="str">
        <f>VLOOKUP(C187,esfKRW_20201127!D:D,1,TRUE)</f>
        <v>2630-EAG-1, 2630-EAG-2</v>
      </c>
      <c r="B187" s="36">
        <v>2630</v>
      </c>
      <c r="C187" s="35" t="s">
        <v>2187</v>
      </c>
      <c r="D187" s="35" t="s">
        <v>2188</v>
      </c>
      <c r="E187" s="35">
        <v>622513.55000000005</v>
      </c>
      <c r="F187" s="35" t="s">
        <v>2028</v>
      </c>
      <c r="G187" s="35" t="s">
        <v>2029</v>
      </c>
      <c r="H187" s="35" t="s">
        <v>253</v>
      </c>
      <c r="I187" s="35" t="s">
        <v>254</v>
      </c>
      <c r="J187" s="35">
        <v>622513.55000000005</v>
      </c>
    </row>
    <row r="188" spans="1:11">
      <c r="A188" s="35" t="e">
        <f>VLOOKUP(C188,esfKRW_20201127!D:D,1,FALSE)</f>
        <v>#N/A</v>
      </c>
      <c r="B188" s="36">
        <v>2630</v>
      </c>
      <c r="C188" s="35" t="s">
        <v>1913</v>
      </c>
      <c r="D188" s="35" t="s">
        <v>2189</v>
      </c>
      <c r="E188" s="35">
        <v>1211014.48</v>
      </c>
      <c r="F188" s="35" t="s">
        <v>2028</v>
      </c>
      <c r="G188" s="35" t="s">
        <v>2020</v>
      </c>
      <c r="H188" s="35" t="s">
        <v>253</v>
      </c>
      <c r="I188" s="35" t="s">
        <v>254</v>
      </c>
      <c r="J188" s="35">
        <v>1211014.48</v>
      </c>
      <c r="K188" s="35" t="str">
        <f>VLOOKUP(C188,[1]EAG_Opp_kenmerken_20201208!$A:$J,6,FALSE)</f>
        <v>NL11_2_12</v>
      </c>
    </row>
    <row r="189" spans="1:11" hidden="1">
      <c r="A189" s="35" t="str">
        <f>VLOOKUP(C189,esfKRW_20201127!D:D,1,FALSE)</f>
        <v>3020-EAG-1</v>
      </c>
      <c r="B189" s="35" t="s">
        <v>2005</v>
      </c>
      <c r="C189" s="35" t="s">
        <v>2006</v>
      </c>
      <c r="D189" s="35" t="s">
        <v>2190</v>
      </c>
      <c r="E189" s="35">
        <v>178273.96</v>
      </c>
      <c r="F189" s="35" t="s">
        <v>2023</v>
      </c>
      <c r="G189" s="35" t="s">
        <v>2029</v>
      </c>
      <c r="H189" s="35" t="s">
        <v>215</v>
      </c>
      <c r="I189" s="35" t="s">
        <v>195</v>
      </c>
      <c r="J189" s="35">
        <v>178273.96</v>
      </c>
    </row>
    <row r="190" spans="1:11">
      <c r="A190" s="35" t="e">
        <f>VLOOKUP(C190,esfKRW_20201127!D:D,1,FALSE)</f>
        <v>#N/A</v>
      </c>
      <c r="B190" s="36">
        <v>3000</v>
      </c>
      <c r="C190" s="35" t="s">
        <v>2191</v>
      </c>
      <c r="D190" s="35" t="s">
        <v>2192</v>
      </c>
      <c r="E190" s="35">
        <v>2940266.58</v>
      </c>
      <c r="F190" s="35" t="s">
        <v>2193</v>
      </c>
      <c r="G190" s="35" t="s">
        <v>2020</v>
      </c>
      <c r="H190" s="35" t="s">
        <v>75</v>
      </c>
      <c r="I190" s="35" t="s">
        <v>39</v>
      </c>
      <c r="J190" s="35">
        <v>8320.9599999999991</v>
      </c>
      <c r="K190" s="35" t="str">
        <f>VLOOKUP(C190,[1]EAG_Opp_kenmerken_20201208!$A:$J,6,FALSE)</f>
        <v>NL11_1_2</v>
      </c>
    </row>
    <row r="191" spans="1:11">
      <c r="A191" s="35" t="e">
        <f>VLOOKUP(C191,esfKRW_20201127!D:D,1,FALSE)</f>
        <v>#N/A</v>
      </c>
      <c r="B191" s="36">
        <v>3000</v>
      </c>
      <c r="C191" s="35" t="s">
        <v>2191</v>
      </c>
      <c r="D191" s="35" t="s">
        <v>2192</v>
      </c>
      <c r="E191" s="35">
        <v>2940266.58</v>
      </c>
      <c r="F191" s="35" t="s">
        <v>2193</v>
      </c>
      <c r="G191" s="35" t="s">
        <v>2020</v>
      </c>
      <c r="H191" s="35" t="s">
        <v>297</v>
      </c>
      <c r="I191" s="35" t="s">
        <v>39</v>
      </c>
      <c r="J191" s="35">
        <v>794259.11</v>
      </c>
      <c r="K191" s="35" t="str">
        <f>VLOOKUP(C191,[1]EAG_Opp_kenmerken_20201208!$A:$J,6,FALSE)</f>
        <v>NL11_1_2</v>
      </c>
    </row>
    <row r="192" spans="1:11">
      <c r="A192" s="35" t="e">
        <f>VLOOKUP(C192,esfKRW_20201127!D:D,1,FALSE)</f>
        <v>#N/A</v>
      </c>
      <c r="B192" s="36">
        <v>3000</v>
      </c>
      <c r="C192" s="35" t="s">
        <v>2191</v>
      </c>
      <c r="D192" s="35" t="s">
        <v>2192</v>
      </c>
      <c r="E192" s="35">
        <v>2940266.58</v>
      </c>
      <c r="F192" s="35" t="s">
        <v>2193</v>
      </c>
      <c r="G192" s="35" t="s">
        <v>2020</v>
      </c>
      <c r="H192" s="35" t="s">
        <v>215</v>
      </c>
      <c r="I192" s="35" t="s">
        <v>195</v>
      </c>
      <c r="J192" s="35">
        <v>278056.51</v>
      </c>
      <c r="K192" s="35" t="str">
        <f>VLOOKUP(C192,[1]EAG_Opp_kenmerken_20201208!$A:$J,6,FALSE)</f>
        <v>NL11_1_2</v>
      </c>
    </row>
    <row r="193" spans="1:11">
      <c r="A193" s="35" t="e">
        <f>VLOOKUP(C193,esfKRW_20201127!D:D,1,FALSE)</f>
        <v>#N/A</v>
      </c>
      <c r="B193" s="36">
        <v>3000</v>
      </c>
      <c r="C193" s="35" t="s">
        <v>2191</v>
      </c>
      <c r="D193" s="35" t="s">
        <v>2192</v>
      </c>
      <c r="E193" s="35">
        <v>2940266.58</v>
      </c>
      <c r="F193" s="35" t="s">
        <v>2193</v>
      </c>
      <c r="G193" s="35" t="s">
        <v>2020</v>
      </c>
      <c r="H193" s="35" t="s">
        <v>455</v>
      </c>
      <c r="I193" s="35" t="s">
        <v>39</v>
      </c>
      <c r="J193" s="35">
        <v>1601678.77</v>
      </c>
      <c r="K193" s="35" t="str">
        <f>VLOOKUP(C193,[1]EAG_Opp_kenmerken_20201208!$A:$J,6,FALSE)</f>
        <v>NL11_1_2</v>
      </c>
    </row>
    <row r="194" spans="1:11">
      <c r="A194" s="35" t="e">
        <f>VLOOKUP(C194,esfKRW_20201127!D:D,1,FALSE)</f>
        <v>#N/A</v>
      </c>
      <c r="B194" s="36">
        <v>3000</v>
      </c>
      <c r="C194" s="35" t="s">
        <v>2191</v>
      </c>
      <c r="D194" s="35" t="s">
        <v>2192</v>
      </c>
      <c r="E194" s="35">
        <v>2940266.58</v>
      </c>
      <c r="F194" s="35" t="s">
        <v>2193</v>
      </c>
      <c r="G194" s="35" t="s">
        <v>2020</v>
      </c>
      <c r="H194" s="35" t="s">
        <v>334</v>
      </c>
      <c r="I194" s="35" t="s">
        <v>39</v>
      </c>
      <c r="J194" s="35">
        <v>257951.25</v>
      </c>
      <c r="K194" s="35" t="str">
        <f>VLOOKUP(C194,[1]EAG_Opp_kenmerken_20201208!$A:$J,6,FALSE)</f>
        <v>NL11_1_2</v>
      </c>
    </row>
    <row r="195" spans="1:11">
      <c r="A195" s="35" t="e">
        <f>VLOOKUP(C195,esfKRW_20201127!D:D,1,FALSE)</f>
        <v>#N/A</v>
      </c>
      <c r="B195" s="36">
        <v>3000</v>
      </c>
      <c r="C195" s="35" t="s">
        <v>2194</v>
      </c>
      <c r="D195" s="35" t="s">
        <v>2195</v>
      </c>
      <c r="E195" s="35">
        <v>2850042.22</v>
      </c>
      <c r="F195" s="35" t="s">
        <v>2193</v>
      </c>
      <c r="G195" s="35" t="s">
        <v>2020</v>
      </c>
      <c r="H195" s="35" t="s">
        <v>215</v>
      </c>
      <c r="I195" s="35" t="s">
        <v>195</v>
      </c>
      <c r="J195" s="35">
        <v>2615157.5499999998</v>
      </c>
      <c r="K195" s="35" t="str">
        <f>VLOOKUP(C195,[1]EAG_Opp_kenmerken_20201208!$A:$J,6,FALSE)</f>
        <v>NL11_1_2</v>
      </c>
    </row>
    <row r="196" spans="1:11">
      <c r="A196" s="35" t="e">
        <f>VLOOKUP(C196,esfKRW_20201127!D:D,1,FALSE)</f>
        <v>#N/A</v>
      </c>
      <c r="B196" s="36">
        <v>3000</v>
      </c>
      <c r="C196" s="35" t="s">
        <v>2194</v>
      </c>
      <c r="D196" s="35" t="s">
        <v>2195</v>
      </c>
      <c r="E196" s="35">
        <v>2850042.22</v>
      </c>
      <c r="F196" s="35" t="s">
        <v>2193</v>
      </c>
      <c r="G196" s="35" t="s">
        <v>2020</v>
      </c>
      <c r="H196" s="35" t="s">
        <v>334</v>
      </c>
      <c r="I196" s="35" t="s">
        <v>39</v>
      </c>
      <c r="J196" s="35">
        <v>234884.69</v>
      </c>
      <c r="K196" s="35" t="str">
        <f>VLOOKUP(C196,[1]EAG_Opp_kenmerken_20201208!$A:$J,6,FALSE)</f>
        <v>NL11_1_2</v>
      </c>
    </row>
    <row r="197" spans="1:11">
      <c r="A197" s="35" t="e">
        <f>VLOOKUP(C197,esfKRW_20201127!D:D,1,FALSE)</f>
        <v>#N/A</v>
      </c>
      <c r="B197" s="36">
        <v>3000</v>
      </c>
      <c r="C197" s="35" t="s">
        <v>2196</v>
      </c>
      <c r="D197" s="35" t="s">
        <v>2197</v>
      </c>
      <c r="E197" s="35">
        <v>277443.61</v>
      </c>
      <c r="F197" s="35" t="s">
        <v>2193</v>
      </c>
      <c r="G197" s="35" t="s">
        <v>2020</v>
      </c>
      <c r="H197" s="35" t="s">
        <v>215</v>
      </c>
      <c r="I197" s="35" t="s">
        <v>195</v>
      </c>
      <c r="J197" s="35">
        <v>150281.44</v>
      </c>
      <c r="K197" s="35" t="str">
        <f>VLOOKUP(C197,[1]EAG_Opp_kenmerken_20201208!$A:$J,6,FALSE)</f>
        <v>NL11_1_2</v>
      </c>
    </row>
    <row r="198" spans="1:11">
      <c r="A198" s="35" t="e">
        <f>VLOOKUP(C198,esfKRW_20201127!D:D,1,FALSE)</f>
        <v>#N/A</v>
      </c>
      <c r="B198" s="36">
        <v>3000</v>
      </c>
      <c r="C198" s="35" t="s">
        <v>2196</v>
      </c>
      <c r="D198" s="35" t="s">
        <v>2197</v>
      </c>
      <c r="E198" s="35">
        <v>277443.61</v>
      </c>
      <c r="F198" s="35" t="s">
        <v>2193</v>
      </c>
      <c r="G198" s="35" t="s">
        <v>2020</v>
      </c>
      <c r="H198" s="35" t="s">
        <v>195</v>
      </c>
      <c r="I198" s="35" t="s">
        <v>195</v>
      </c>
      <c r="J198" s="35">
        <v>127162.17</v>
      </c>
      <c r="K198" s="35" t="str">
        <f>VLOOKUP(C198,[1]EAG_Opp_kenmerken_20201208!$A:$J,6,FALSE)</f>
        <v>NL11_1_2</v>
      </c>
    </row>
    <row r="199" spans="1:11" hidden="1">
      <c r="A199" s="35" t="str">
        <f>VLOOKUP(C199,esfKRW_20201127!D:D,1,FALSE)</f>
        <v>3000-EAG-5</v>
      </c>
      <c r="B199" s="36">
        <v>3000</v>
      </c>
      <c r="C199" s="35" t="s">
        <v>730</v>
      </c>
      <c r="D199" s="35" t="s">
        <v>729</v>
      </c>
      <c r="E199" s="35">
        <v>568361.81000000006</v>
      </c>
      <c r="F199" s="35" t="s">
        <v>2193</v>
      </c>
      <c r="G199" s="35" t="s">
        <v>2029</v>
      </c>
      <c r="H199" s="35" t="s">
        <v>215</v>
      </c>
      <c r="I199" s="35" t="s">
        <v>195</v>
      </c>
      <c r="J199" s="35">
        <v>568361.81000000006</v>
      </c>
    </row>
    <row r="200" spans="1:11" hidden="1">
      <c r="A200" s="35" t="e">
        <f>VLOOKUP(B200,esfKRW_20201127!D:D,1,FALSE)</f>
        <v>#N/A</v>
      </c>
      <c r="B200" s="36">
        <v>3010</v>
      </c>
      <c r="C200" s="35" t="s">
        <v>1916</v>
      </c>
      <c r="D200" s="35" t="s">
        <v>294</v>
      </c>
      <c r="E200" s="35">
        <v>37345.339999999997</v>
      </c>
      <c r="F200" s="35" t="s">
        <v>2023</v>
      </c>
      <c r="G200" s="35" t="s">
        <v>2029</v>
      </c>
      <c r="H200" s="35" t="s">
        <v>297</v>
      </c>
      <c r="I200" s="35" t="s">
        <v>39</v>
      </c>
      <c r="J200" s="35">
        <v>37345.339999999997</v>
      </c>
    </row>
    <row r="201" spans="1:11" hidden="1">
      <c r="A201" s="35" t="str">
        <f>VLOOKUP(C201,esfKRW_20201127!D:D,1,FALSE)</f>
        <v>3020-EAG-1</v>
      </c>
      <c r="B201" s="36">
        <v>3020</v>
      </c>
      <c r="C201" s="35" t="s">
        <v>735</v>
      </c>
      <c r="D201" s="35" t="s">
        <v>734</v>
      </c>
      <c r="E201" s="35">
        <v>502292.71</v>
      </c>
      <c r="F201" s="35" t="s">
        <v>2023</v>
      </c>
      <c r="G201" s="35" t="s">
        <v>2029</v>
      </c>
      <c r="H201" s="35" t="s">
        <v>297</v>
      </c>
      <c r="I201" s="35" t="s">
        <v>39</v>
      </c>
      <c r="J201" s="35">
        <v>502292.71</v>
      </c>
    </row>
    <row r="202" spans="1:11" hidden="1">
      <c r="A202" s="35" t="str">
        <f>VLOOKUP(C202,esfKRW_20201127!D:D,1,FALSE)</f>
        <v>3020-EAG-2</v>
      </c>
      <c r="B202" s="36">
        <v>3020</v>
      </c>
      <c r="C202" s="35" t="s">
        <v>740</v>
      </c>
      <c r="D202" s="35" t="s">
        <v>739</v>
      </c>
      <c r="E202" s="35">
        <v>188157.02</v>
      </c>
      <c r="F202" s="35" t="s">
        <v>2023</v>
      </c>
      <c r="G202" s="35" t="s">
        <v>2029</v>
      </c>
      <c r="H202" s="35" t="s">
        <v>297</v>
      </c>
      <c r="I202" s="35" t="s">
        <v>39</v>
      </c>
      <c r="J202" s="35">
        <v>188157.02</v>
      </c>
    </row>
    <row r="203" spans="1:11" hidden="1">
      <c r="A203" s="35">
        <f>VLOOKUP(B203,esfKRW_20201127!D:D,1,FALSE)</f>
        <v>3040</v>
      </c>
      <c r="B203" s="36">
        <v>3040</v>
      </c>
      <c r="C203" s="35" t="s">
        <v>1917</v>
      </c>
      <c r="D203" s="35" t="s">
        <v>298</v>
      </c>
      <c r="E203" s="35">
        <v>1042140.43</v>
      </c>
      <c r="F203" s="35" t="s">
        <v>2023</v>
      </c>
      <c r="G203" s="35" t="s">
        <v>2029</v>
      </c>
      <c r="H203" s="35" t="s">
        <v>297</v>
      </c>
      <c r="I203" s="35" t="s">
        <v>39</v>
      </c>
      <c r="J203" s="35">
        <v>1042140.42</v>
      </c>
    </row>
    <row r="204" spans="1:11" hidden="1">
      <c r="A204" s="35" t="str">
        <f>VLOOKUP(C204,esfKRW_20201127!D:D,1,FALSE)</f>
        <v>3050-EAG-1</v>
      </c>
      <c r="B204" s="36">
        <v>3050</v>
      </c>
      <c r="C204" s="35" t="s">
        <v>744</v>
      </c>
      <c r="D204" s="35" t="s">
        <v>743</v>
      </c>
      <c r="E204" s="35">
        <v>783563.37</v>
      </c>
      <c r="F204" s="35" t="s">
        <v>2023</v>
      </c>
      <c r="G204" s="35" t="s">
        <v>2029</v>
      </c>
      <c r="H204" s="35" t="s">
        <v>455</v>
      </c>
      <c r="I204" s="35" t="s">
        <v>39</v>
      </c>
      <c r="J204" s="35">
        <v>783563.37</v>
      </c>
    </row>
    <row r="205" spans="1:11" hidden="1">
      <c r="A205" s="35" t="str">
        <f>VLOOKUP(C205,esfKRW_20201127!D:D,1,FALSE)</f>
        <v>3050-EAG-2</v>
      </c>
      <c r="B205" s="36">
        <v>3050</v>
      </c>
      <c r="C205" s="35" t="s">
        <v>750</v>
      </c>
      <c r="D205" s="35" t="s">
        <v>749</v>
      </c>
      <c r="E205" s="35">
        <v>389397.87</v>
      </c>
      <c r="F205" s="35" t="s">
        <v>2023</v>
      </c>
      <c r="G205" s="35" t="s">
        <v>2029</v>
      </c>
      <c r="H205" s="35" t="s">
        <v>455</v>
      </c>
      <c r="I205" s="35" t="s">
        <v>39</v>
      </c>
      <c r="J205" s="35">
        <v>389397.88</v>
      </c>
    </row>
    <row r="206" spans="1:11" hidden="1">
      <c r="A206" s="35">
        <f>VLOOKUP(B206,esfKRW_20201127!D:D,1,FALSE)</f>
        <v>3070</v>
      </c>
      <c r="B206" s="36">
        <v>3070</v>
      </c>
      <c r="C206" s="35" t="s">
        <v>2198</v>
      </c>
      <c r="D206" s="35" t="s">
        <v>302</v>
      </c>
      <c r="E206" s="35">
        <v>1187936.68</v>
      </c>
      <c r="F206" s="35" t="s">
        <v>2023</v>
      </c>
      <c r="G206" s="35" t="s">
        <v>2029</v>
      </c>
      <c r="H206" s="35" t="s">
        <v>215</v>
      </c>
      <c r="I206" s="35" t="s">
        <v>195</v>
      </c>
      <c r="J206" s="35">
        <v>1187936.68</v>
      </c>
    </row>
    <row r="207" spans="1:11" hidden="1">
      <c r="A207" s="35">
        <f>VLOOKUP(B207,esfKRW_20201127!D:D,1,FALSE)</f>
        <v>3070</v>
      </c>
      <c r="B207" s="36">
        <v>3070</v>
      </c>
      <c r="C207" s="35" t="s">
        <v>2199</v>
      </c>
      <c r="D207" s="35" t="s">
        <v>2200</v>
      </c>
      <c r="E207" s="35">
        <v>5422597.5099999998</v>
      </c>
      <c r="F207" s="35" t="s">
        <v>2023</v>
      </c>
      <c r="G207" s="35" t="s">
        <v>2029</v>
      </c>
      <c r="H207" s="35" t="s">
        <v>215</v>
      </c>
      <c r="I207" s="35" t="s">
        <v>195</v>
      </c>
      <c r="J207" s="35">
        <v>5422597.5099999998</v>
      </c>
    </row>
    <row r="208" spans="1:11" hidden="1">
      <c r="A208" s="35">
        <f>VLOOKUP(B208,esfKRW_20201127!D:D,1,FALSE)</f>
        <v>3080</v>
      </c>
      <c r="B208" s="36">
        <v>3080</v>
      </c>
      <c r="C208" s="35" t="s">
        <v>1919</v>
      </c>
      <c r="D208" s="35" t="s">
        <v>313</v>
      </c>
      <c r="E208" s="35">
        <v>23847.18</v>
      </c>
      <c r="F208" s="35" t="s">
        <v>2023</v>
      </c>
      <c r="G208" s="35" t="s">
        <v>2029</v>
      </c>
      <c r="H208" s="35" t="s">
        <v>297</v>
      </c>
      <c r="I208" s="35" t="s">
        <v>39</v>
      </c>
      <c r="J208" s="35">
        <v>23847.17</v>
      </c>
    </row>
    <row r="209" spans="1:11">
      <c r="A209" s="35" t="e">
        <f>VLOOKUP(C209,esfKRW_20201127!D:D,1,FALSE)</f>
        <v>#N/A</v>
      </c>
      <c r="B209" s="36">
        <v>3100</v>
      </c>
      <c r="C209" s="35" t="s">
        <v>2201</v>
      </c>
      <c r="D209" s="35" t="s">
        <v>2202</v>
      </c>
      <c r="E209" s="35">
        <v>995677.22</v>
      </c>
      <c r="F209" s="35" t="s">
        <v>2023</v>
      </c>
      <c r="G209" s="35" t="s">
        <v>2020</v>
      </c>
      <c r="H209" s="35" t="s">
        <v>297</v>
      </c>
      <c r="I209" s="35" t="s">
        <v>39</v>
      </c>
      <c r="J209" s="35">
        <v>995552.35</v>
      </c>
      <c r="K209" s="35" t="str">
        <f>VLOOKUP(C209,[1]EAG_Opp_kenmerken_20201208!$A:$J,6,FALSE)</f>
        <v>NL11_4_1</v>
      </c>
    </row>
    <row r="210" spans="1:11">
      <c r="A210" s="35" t="e">
        <f>VLOOKUP(C210,esfKRW_20201127!D:D,1,FALSE)</f>
        <v>#N/A</v>
      </c>
      <c r="B210" s="36">
        <v>3100</v>
      </c>
      <c r="C210" s="35" t="s">
        <v>2201</v>
      </c>
      <c r="D210" s="35" t="s">
        <v>2202</v>
      </c>
      <c r="E210" s="35">
        <v>995677.22</v>
      </c>
      <c r="F210" s="35" t="s">
        <v>2023</v>
      </c>
      <c r="G210" s="35" t="s">
        <v>2020</v>
      </c>
      <c r="H210" s="35" t="s">
        <v>455</v>
      </c>
      <c r="I210" s="35" t="s">
        <v>39</v>
      </c>
      <c r="J210" s="35">
        <v>124.88</v>
      </c>
      <c r="K210" s="35" t="str">
        <f>VLOOKUP(C210,[1]EAG_Opp_kenmerken_20201208!$A:$J,6,FALSE)</f>
        <v>NL11_4_1</v>
      </c>
    </row>
    <row r="211" spans="1:11" hidden="1">
      <c r="A211" s="35" t="str">
        <f>VLOOKUP(C211,esfKRW_20201127!D:D,1,FALSE)</f>
        <v>3100-EAG-10</v>
      </c>
      <c r="B211" s="36">
        <v>3100</v>
      </c>
      <c r="C211" s="35" t="s">
        <v>755</v>
      </c>
      <c r="D211" s="35" t="s">
        <v>754</v>
      </c>
      <c r="E211" s="35">
        <v>349019.15</v>
      </c>
      <c r="F211" s="35" t="s">
        <v>2023</v>
      </c>
      <c r="G211" s="35" t="s">
        <v>2029</v>
      </c>
      <c r="H211" s="35" t="s">
        <v>297</v>
      </c>
      <c r="I211" s="35" t="s">
        <v>39</v>
      </c>
      <c r="J211" s="35">
        <v>349019.15</v>
      </c>
    </row>
    <row r="212" spans="1:11">
      <c r="A212" s="35" t="e">
        <f>VLOOKUP(C212,esfKRW_20201127!D:D,1,FALSE)</f>
        <v>#N/A</v>
      </c>
      <c r="B212" s="36">
        <v>3100</v>
      </c>
      <c r="C212" s="35" t="s">
        <v>2203</v>
      </c>
      <c r="D212" s="35" t="s">
        <v>2204</v>
      </c>
      <c r="E212" s="35">
        <v>1281755.5900000001</v>
      </c>
      <c r="F212" s="35" t="s">
        <v>2023</v>
      </c>
      <c r="G212" s="35" t="s">
        <v>2020</v>
      </c>
      <c r="H212" s="35" t="s">
        <v>297</v>
      </c>
      <c r="I212" s="35" t="s">
        <v>39</v>
      </c>
      <c r="J212" s="35">
        <v>1281755.6000000001</v>
      </c>
      <c r="K212" s="35" t="str">
        <f>VLOOKUP(C212,[1]EAG_Opp_kenmerken_20201208!$A:$J,6,FALSE)</f>
        <v>NL11_4_1</v>
      </c>
    </row>
    <row r="213" spans="1:11">
      <c r="A213" s="35" t="e">
        <f>VLOOKUP(C213,esfKRW_20201127!D:D,1,FALSE)</f>
        <v>#N/A</v>
      </c>
      <c r="B213" s="36">
        <v>3100</v>
      </c>
      <c r="C213" s="35" t="s">
        <v>2205</v>
      </c>
      <c r="D213" s="35" t="s">
        <v>2206</v>
      </c>
      <c r="E213" s="35">
        <v>1355738.07</v>
      </c>
      <c r="F213" s="35" t="s">
        <v>2023</v>
      </c>
      <c r="G213" s="35" t="s">
        <v>2020</v>
      </c>
      <c r="H213" s="35" t="s">
        <v>297</v>
      </c>
      <c r="I213" s="35" t="s">
        <v>39</v>
      </c>
      <c r="J213" s="35">
        <v>1355738.07</v>
      </c>
      <c r="K213" s="35" t="str">
        <f>VLOOKUP(C213,[1]EAG_Opp_kenmerken_20201208!$A:$J,6,FALSE)</f>
        <v>NL11_4_1</v>
      </c>
    </row>
    <row r="214" spans="1:11">
      <c r="A214" s="35" t="e">
        <f>VLOOKUP(C214,esfKRW_20201127!D:D,1,FALSE)</f>
        <v>#N/A</v>
      </c>
      <c r="B214" s="36">
        <v>3100</v>
      </c>
      <c r="C214" s="35" t="s">
        <v>2207</v>
      </c>
      <c r="D214" s="35" t="s">
        <v>2208</v>
      </c>
      <c r="E214" s="35">
        <v>1148255.72</v>
      </c>
      <c r="F214" s="35" t="s">
        <v>2209</v>
      </c>
      <c r="G214" s="35" t="s">
        <v>2020</v>
      </c>
      <c r="H214" s="35" t="s">
        <v>297</v>
      </c>
      <c r="I214" s="35" t="s">
        <v>39</v>
      </c>
      <c r="J214" s="35">
        <v>1148152.46</v>
      </c>
      <c r="K214" s="35" t="str">
        <f>VLOOKUP(C214,[1]EAG_Opp_kenmerken_20201208!$A:$J,6,FALSE)</f>
        <v>NL11_4_1</v>
      </c>
    </row>
    <row r="215" spans="1:11">
      <c r="A215" s="35" t="e">
        <f>VLOOKUP(C215,esfKRW_20201127!D:D,1,FALSE)</f>
        <v>#N/A</v>
      </c>
      <c r="B215" s="36">
        <v>3100</v>
      </c>
      <c r="C215" s="35" t="s">
        <v>2207</v>
      </c>
      <c r="D215" s="35" t="s">
        <v>2208</v>
      </c>
      <c r="E215" s="35">
        <v>1148255.72</v>
      </c>
      <c r="F215" s="35" t="s">
        <v>2209</v>
      </c>
      <c r="G215" s="35" t="s">
        <v>2020</v>
      </c>
      <c r="H215" s="35" t="s">
        <v>455</v>
      </c>
      <c r="I215" s="35" t="s">
        <v>39</v>
      </c>
      <c r="J215" s="35">
        <v>103.26</v>
      </c>
      <c r="K215" s="35" t="str">
        <f>VLOOKUP(C215,[1]EAG_Opp_kenmerken_20201208!$A:$J,6,FALSE)</f>
        <v>NL11_4_1</v>
      </c>
    </row>
    <row r="216" spans="1:11">
      <c r="A216" s="35" t="e">
        <f>VLOOKUP(C216,esfKRW_20201127!D:D,1,FALSE)</f>
        <v>#N/A</v>
      </c>
      <c r="B216" s="36">
        <v>3100</v>
      </c>
      <c r="C216" s="35" t="s">
        <v>2210</v>
      </c>
      <c r="D216" s="35" t="s">
        <v>2211</v>
      </c>
      <c r="E216" s="35">
        <v>1199241.9099999999</v>
      </c>
      <c r="F216" s="35" t="s">
        <v>2209</v>
      </c>
      <c r="G216" s="35" t="s">
        <v>2020</v>
      </c>
      <c r="H216" s="35" t="s">
        <v>297</v>
      </c>
      <c r="I216" s="35" t="s">
        <v>39</v>
      </c>
      <c r="J216" s="35">
        <v>1199241.8999999999</v>
      </c>
      <c r="K216" s="35" t="str">
        <f>VLOOKUP(C216,[1]EAG_Opp_kenmerken_20201208!$A:$J,6,FALSE)</f>
        <v>NL11_4_1</v>
      </c>
    </row>
    <row r="217" spans="1:11">
      <c r="A217" s="35" t="e">
        <f>VLOOKUP(C217,esfKRW_20201127!D:D,1,FALSE)</f>
        <v>#N/A</v>
      </c>
      <c r="B217" s="36">
        <v>3100</v>
      </c>
      <c r="C217" s="35" t="s">
        <v>2212</v>
      </c>
      <c r="D217" s="35" t="s">
        <v>2213</v>
      </c>
      <c r="E217" s="35">
        <v>123686.76</v>
      </c>
      <c r="F217" s="35" t="s">
        <v>2214</v>
      </c>
      <c r="G217" s="35" t="s">
        <v>2020</v>
      </c>
      <c r="H217" s="35" t="s">
        <v>297</v>
      </c>
      <c r="I217" s="35" t="s">
        <v>39</v>
      </c>
      <c r="J217" s="35">
        <v>123686.76</v>
      </c>
      <c r="K217" s="35" t="str">
        <f>VLOOKUP(C217,[1]EAG_Opp_kenmerken_20201208!$A:$J,6,FALSE)</f>
        <v>NL11_4_1</v>
      </c>
    </row>
    <row r="218" spans="1:11" hidden="1">
      <c r="A218" s="35" t="str">
        <f>VLOOKUP(C218,esfKRW_20201127!D:D,1,TRUE)</f>
        <v>3100-EAG-10</v>
      </c>
      <c r="B218" s="36">
        <v>3110</v>
      </c>
      <c r="C218" s="35" t="s">
        <v>2215</v>
      </c>
      <c r="D218" s="35" t="s">
        <v>760</v>
      </c>
      <c r="E218" s="35">
        <v>1594509.99</v>
      </c>
      <c r="F218" s="35" t="s">
        <v>2216</v>
      </c>
      <c r="G218" s="35" t="s">
        <v>2029</v>
      </c>
      <c r="H218" s="35" t="s">
        <v>297</v>
      </c>
      <c r="I218" s="35" t="s">
        <v>39</v>
      </c>
      <c r="J218" s="35">
        <v>177552.37</v>
      </c>
    </row>
    <row r="219" spans="1:11" hidden="1">
      <c r="A219" s="35" t="str">
        <f>VLOOKUP(C219,esfKRW_20201127!D:D,1,TRUE)</f>
        <v>3100-EAG-10</v>
      </c>
      <c r="B219" s="36">
        <v>3110</v>
      </c>
      <c r="C219" s="35" t="s">
        <v>2215</v>
      </c>
      <c r="D219" s="35" t="s">
        <v>760</v>
      </c>
      <c r="E219" s="35">
        <v>1594509.99</v>
      </c>
      <c r="F219" s="35" t="s">
        <v>2216</v>
      </c>
      <c r="G219" s="35" t="s">
        <v>2029</v>
      </c>
      <c r="H219" s="35" t="s">
        <v>379</v>
      </c>
      <c r="I219" s="35" t="s">
        <v>39</v>
      </c>
      <c r="J219" s="35">
        <v>1414806.19</v>
      </c>
    </row>
    <row r="220" spans="1:11" hidden="1">
      <c r="A220" s="35" t="str">
        <f>VLOOKUP(C220,esfKRW_20201127!D:D,1,TRUE)</f>
        <v>3100-EAG-10</v>
      </c>
      <c r="B220" s="36">
        <v>3110</v>
      </c>
      <c r="C220" s="35" t="s">
        <v>2215</v>
      </c>
      <c r="D220" s="35" t="s">
        <v>760</v>
      </c>
      <c r="E220" s="35">
        <v>1594509.99</v>
      </c>
      <c r="F220" s="35" t="s">
        <v>2216</v>
      </c>
      <c r="G220" s="35" t="s">
        <v>2029</v>
      </c>
      <c r="H220" s="35" t="s">
        <v>455</v>
      </c>
      <c r="I220" s="35" t="s">
        <v>39</v>
      </c>
      <c r="J220" s="35">
        <v>2151.4499999999998</v>
      </c>
    </row>
    <row r="221" spans="1:11" hidden="1">
      <c r="A221" s="35" t="str">
        <f>VLOOKUP(C221,esfKRW_20201127!D:D,1,TRUE)</f>
        <v>3110-EAG-1, 3110-EAG-2, 3110-EAG-3, 3110-EAG-5</v>
      </c>
      <c r="B221" s="36">
        <v>3110</v>
      </c>
      <c r="C221" s="35" t="s">
        <v>2217</v>
      </c>
      <c r="D221" s="35" t="s">
        <v>2218</v>
      </c>
      <c r="E221" s="35">
        <v>871799.47</v>
      </c>
      <c r="F221" s="35" t="s">
        <v>2023</v>
      </c>
      <c r="G221" s="35" t="s">
        <v>2029</v>
      </c>
      <c r="H221" s="35" t="s">
        <v>297</v>
      </c>
      <c r="I221" s="35" t="s">
        <v>39</v>
      </c>
      <c r="J221" s="35">
        <v>7453.37</v>
      </c>
    </row>
    <row r="222" spans="1:11" hidden="1">
      <c r="A222" s="35" t="str">
        <f>VLOOKUP(C222,esfKRW_20201127!D:D,1,TRUE)</f>
        <v>3110-EAG-1, 3110-EAG-2, 3110-EAG-3, 3110-EAG-5</v>
      </c>
      <c r="B222" s="36">
        <v>3110</v>
      </c>
      <c r="C222" s="35" t="s">
        <v>2217</v>
      </c>
      <c r="D222" s="35" t="s">
        <v>2218</v>
      </c>
      <c r="E222" s="35">
        <v>871799.47</v>
      </c>
      <c r="F222" s="35" t="s">
        <v>2023</v>
      </c>
      <c r="G222" s="35" t="s">
        <v>2029</v>
      </c>
      <c r="H222" s="35" t="s">
        <v>379</v>
      </c>
      <c r="I222" s="35" t="s">
        <v>39</v>
      </c>
      <c r="J222" s="35">
        <v>1326.67</v>
      </c>
    </row>
    <row r="223" spans="1:11" hidden="1">
      <c r="A223" s="35" t="str">
        <f>VLOOKUP(C223,esfKRW_20201127!D:D,1,TRUE)</f>
        <v>3110-EAG-1, 3110-EAG-2, 3110-EAG-3, 3110-EAG-5</v>
      </c>
      <c r="B223" s="36">
        <v>3110</v>
      </c>
      <c r="C223" s="35" t="s">
        <v>2217</v>
      </c>
      <c r="D223" s="35" t="s">
        <v>2218</v>
      </c>
      <c r="E223" s="35">
        <v>871799.47</v>
      </c>
      <c r="F223" s="35" t="s">
        <v>2023</v>
      </c>
      <c r="G223" s="35" t="s">
        <v>2029</v>
      </c>
      <c r="H223" s="35" t="s">
        <v>455</v>
      </c>
      <c r="I223" s="35" t="s">
        <v>39</v>
      </c>
      <c r="J223" s="35">
        <v>863019.43</v>
      </c>
    </row>
    <row r="224" spans="1:11" hidden="1">
      <c r="A224" s="35" t="str">
        <f>VLOOKUP(C224,esfKRW_20201127!D:D,1,TRUE)</f>
        <v>3110-EAG-1, 3110-EAG-2, 3110-EAG-3, 3110-EAG-5</v>
      </c>
      <c r="B224" s="36">
        <v>3110</v>
      </c>
      <c r="C224" s="35" t="s">
        <v>2219</v>
      </c>
      <c r="D224" s="35" t="s">
        <v>2220</v>
      </c>
      <c r="E224" s="35">
        <v>980301.22</v>
      </c>
      <c r="F224" s="35" t="s">
        <v>2023</v>
      </c>
      <c r="G224" s="35" t="s">
        <v>2029</v>
      </c>
      <c r="H224" s="35" t="s">
        <v>297</v>
      </c>
      <c r="I224" s="35" t="s">
        <v>39</v>
      </c>
      <c r="J224" s="35">
        <v>42659.42</v>
      </c>
    </row>
    <row r="225" spans="1:11" hidden="1">
      <c r="A225" s="35" t="str">
        <f>VLOOKUP(C225,esfKRW_20201127!D:D,1,TRUE)</f>
        <v>3110-EAG-1, 3110-EAG-2, 3110-EAG-3, 3110-EAG-5</v>
      </c>
      <c r="B225" s="36">
        <v>3110</v>
      </c>
      <c r="C225" s="35" t="s">
        <v>2219</v>
      </c>
      <c r="D225" s="35" t="s">
        <v>2220</v>
      </c>
      <c r="E225" s="35">
        <v>980301.22</v>
      </c>
      <c r="F225" s="35" t="s">
        <v>2023</v>
      </c>
      <c r="G225" s="35" t="s">
        <v>2029</v>
      </c>
      <c r="H225" s="35" t="s">
        <v>455</v>
      </c>
      <c r="I225" s="35" t="s">
        <v>39</v>
      </c>
      <c r="J225" s="35">
        <v>937641.79</v>
      </c>
    </row>
    <row r="226" spans="1:11" hidden="1">
      <c r="A226" s="35" t="str">
        <f>VLOOKUP(C226,esfKRW_20201127!D:D,1,TRUE)</f>
        <v>3110-EAG-4</v>
      </c>
      <c r="B226" s="36">
        <v>3110</v>
      </c>
      <c r="C226" s="35" t="s">
        <v>769</v>
      </c>
      <c r="D226" s="35" t="s">
        <v>768</v>
      </c>
      <c r="E226" s="35">
        <v>457841.53</v>
      </c>
      <c r="F226" s="35" t="s">
        <v>2023</v>
      </c>
      <c r="G226" s="35" t="s">
        <v>2029</v>
      </c>
      <c r="H226" s="35" t="s">
        <v>297</v>
      </c>
      <c r="I226" s="35" t="s">
        <v>39</v>
      </c>
      <c r="J226" s="35">
        <v>432291.64</v>
      </c>
    </row>
    <row r="227" spans="1:11" hidden="1">
      <c r="A227" s="35" t="str">
        <f>VLOOKUP(C227,esfKRW_20201127!D:D,1,TRUE)</f>
        <v>3110-EAG-4</v>
      </c>
      <c r="B227" s="36">
        <v>3110</v>
      </c>
      <c r="C227" s="35" t="s">
        <v>769</v>
      </c>
      <c r="D227" s="35" t="s">
        <v>768</v>
      </c>
      <c r="E227" s="35">
        <v>457841.53</v>
      </c>
      <c r="F227" s="35" t="s">
        <v>2023</v>
      </c>
      <c r="G227" s="35" t="s">
        <v>2029</v>
      </c>
      <c r="H227" s="35" t="s">
        <v>455</v>
      </c>
      <c r="I227" s="35" t="s">
        <v>39</v>
      </c>
      <c r="J227" s="35">
        <v>25549.88</v>
      </c>
    </row>
    <row r="228" spans="1:11" hidden="1">
      <c r="A228" s="35" t="str">
        <f>VLOOKUP(C228,esfKRW_20201127!D:D,1,TRUE)</f>
        <v>3110-EAG-4</v>
      </c>
      <c r="B228" s="36">
        <v>3110</v>
      </c>
      <c r="C228" s="35" t="s">
        <v>2221</v>
      </c>
      <c r="D228" s="35" t="s">
        <v>2220</v>
      </c>
      <c r="E228" s="35">
        <v>6328838.96</v>
      </c>
      <c r="F228" s="35" t="s">
        <v>2023</v>
      </c>
      <c r="G228" s="35" t="s">
        <v>2029</v>
      </c>
      <c r="H228" s="35" t="s">
        <v>297</v>
      </c>
      <c r="I228" s="35" t="s">
        <v>39</v>
      </c>
      <c r="J228" s="35">
        <v>110537.03</v>
      </c>
    </row>
    <row r="229" spans="1:11" hidden="1">
      <c r="A229" s="35" t="str">
        <f>VLOOKUP(C229,esfKRW_20201127!D:D,1,TRUE)</f>
        <v>3110-EAG-4</v>
      </c>
      <c r="B229" s="36">
        <v>3110</v>
      </c>
      <c r="C229" s="35" t="s">
        <v>2221</v>
      </c>
      <c r="D229" s="35" t="s">
        <v>2220</v>
      </c>
      <c r="E229" s="35">
        <v>6328838.96</v>
      </c>
      <c r="F229" s="35" t="s">
        <v>2023</v>
      </c>
      <c r="G229" s="35" t="s">
        <v>2029</v>
      </c>
      <c r="H229" s="35" t="s">
        <v>455</v>
      </c>
      <c r="I229" s="35" t="s">
        <v>39</v>
      </c>
      <c r="J229" s="35">
        <v>6218301.9400000004</v>
      </c>
    </row>
    <row r="230" spans="1:11">
      <c r="A230" s="35" t="e">
        <f>VLOOKUP(C230,esfKRW_20201127!D:D,1,FALSE)</f>
        <v>#N/A</v>
      </c>
      <c r="B230" s="36">
        <v>3200</v>
      </c>
      <c r="C230" s="35" t="s">
        <v>1923</v>
      </c>
      <c r="D230" s="35" t="s">
        <v>2222</v>
      </c>
      <c r="E230" s="35">
        <v>3213868.48</v>
      </c>
      <c r="F230" s="35" t="s">
        <v>2023</v>
      </c>
      <c r="G230" s="35" t="s">
        <v>2020</v>
      </c>
      <c r="H230" s="35" t="s">
        <v>455</v>
      </c>
      <c r="I230" s="35" t="s">
        <v>39</v>
      </c>
      <c r="J230" s="35">
        <v>1073.49</v>
      </c>
      <c r="K230" s="35" t="str">
        <f>VLOOKUP(C230,[1]EAG_Opp_kenmerken_20201208!$A:$J,6,FALSE)</f>
        <v>NL11_3_6</v>
      </c>
    </row>
    <row r="231" spans="1:11">
      <c r="A231" s="35" t="e">
        <f>VLOOKUP(C231,esfKRW_20201127!D:D,1,FALSE)</f>
        <v>#N/A</v>
      </c>
      <c r="B231" s="36">
        <v>3200</v>
      </c>
      <c r="C231" s="35" t="s">
        <v>1923</v>
      </c>
      <c r="D231" s="35" t="s">
        <v>2222</v>
      </c>
      <c r="E231" s="35">
        <v>3213868.48</v>
      </c>
      <c r="F231" s="35" t="s">
        <v>2023</v>
      </c>
      <c r="G231" s="35" t="s">
        <v>2020</v>
      </c>
      <c r="H231" s="35" t="s">
        <v>334</v>
      </c>
      <c r="I231" s="35" t="s">
        <v>39</v>
      </c>
      <c r="J231" s="35">
        <v>3212795</v>
      </c>
      <c r="K231" s="35" t="str">
        <f>VLOOKUP(C231,[1]EAG_Opp_kenmerken_20201208!$A:$J,6,FALSE)</f>
        <v>NL11_3_6</v>
      </c>
    </row>
    <row r="232" spans="1:11" hidden="1">
      <c r="A232" s="35" t="str">
        <f>VLOOKUP(C232,esfKRW_20201127!D:D,1,FALSE)</f>
        <v>3200-EAG-2</v>
      </c>
      <c r="B232" s="36">
        <v>3200</v>
      </c>
      <c r="C232" s="35" t="s">
        <v>775</v>
      </c>
      <c r="D232" s="35" t="s">
        <v>774</v>
      </c>
      <c r="E232" s="35">
        <v>586541.31999999995</v>
      </c>
      <c r="F232" s="35" t="s">
        <v>2023</v>
      </c>
      <c r="G232" s="35" t="s">
        <v>2029</v>
      </c>
      <c r="H232" s="35" t="s">
        <v>334</v>
      </c>
      <c r="I232" s="35" t="s">
        <v>39</v>
      </c>
      <c r="J232" s="35">
        <v>586541.31999999995</v>
      </c>
    </row>
    <row r="233" spans="1:11">
      <c r="A233" s="35" t="e">
        <f>VLOOKUP(C233,esfKRW_20201127!D:D,1,FALSE)</f>
        <v>#N/A</v>
      </c>
      <c r="B233" s="36">
        <v>3201</v>
      </c>
      <c r="C233" s="35" t="s">
        <v>2223</v>
      </c>
      <c r="D233" s="35" t="s">
        <v>2224</v>
      </c>
      <c r="E233" s="35">
        <v>2017838.94</v>
      </c>
      <c r="F233" s="35" t="s">
        <v>2023</v>
      </c>
      <c r="G233" s="35" t="s">
        <v>2020</v>
      </c>
      <c r="H233" s="35" t="s">
        <v>334</v>
      </c>
      <c r="I233" s="35" t="s">
        <v>39</v>
      </c>
      <c r="J233" s="35">
        <v>2017838.94</v>
      </c>
      <c r="K233" s="35" t="str">
        <f>VLOOKUP(C233,[1]EAG_Opp_kenmerken_20201208!$A:$J,6,FALSE)</f>
        <v>NL11_6_3</v>
      </c>
    </row>
    <row r="234" spans="1:11">
      <c r="A234" s="35" t="e">
        <f>VLOOKUP(C234,esfKRW_20201127!D:D,1,FALSE)</f>
        <v>#N/A</v>
      </c>
      <c r="B234" s="36">
        <v>3201</v>
      </c>
      <c r="C234" s="35" t="s">
        <v>2225</v>
      </c>
      <c r="D234" s="35" t="s">
        <v>2226</v>
      </c>
      <c r="E234" s="35">
        <v>543641.63</v>
      </c>
      <c r="F234" s="35" t="s">
        <v>2023</v>
      </c>
      <c r="G234" s="35" t="s">
        <v>2020</v>
      </c>
      <c r="H234" s="35" t="s">
        <v>334</v>
      </c>
      <c r="I234" s="35" t="s">
        <v>39</v>
      </c>
      <c r="J234" s="35">
        <v>543641.63</v>
      </c>
      <c r="K234" s="35" t="str">
        <f>VLOOKUP(C234,[1]EAG_Opp_kenmerken_20201208!$A:$J,6,FALSE)</f>
        <v>NL11_6_3</v>
      </c>
    </row>
    <row r="235" spans="1:11" hidden="1">
      <c r="A235" s="35" t="str">
        <f>VLOOKUP(C235,esfKRW_20201127!D:D,1,FALSE)</f>
        <v>3201-EAG-3</v>
      </c>
      <c r="B235" s="36">
        <v>3201</v>
      </c>
      <c r="C235" s="35" t="s">
        <v>784</v>
      </c>
      <c r="D235" s="35" t="s">
        <v>783</v>
      </c>
      <c r="E235" s="35">
        <v>2371152.02</v>
      </c>
      <c r="F235" s="35" t="s">
        <v>2023</v>
      </c>
      <c r="G235" s="35" t="s">
        <v>2029</v>
      </c>
      <c r="H235" s="35" t="s">
        <v>334</v>
      </c>
      <c r="I235" s="35" t="s">
        <v>39</v>
      </c>
      <c r="J235" s="35">
        <v>2371152.02</v>
      </c>
    </row>
    <row r="236" spans="1:11" hidden="1">
      <c r="A236" s="35" t="e">
        <f>VLOOKUP(B236,esfKRW_20201127!D:D,1,FALSE)</f>
        <v>#N/A</v>
      </c>
      <c r="B236" s="36">
        <v>3210</v>
      </c>
      <c r="C236" s="35" t="s">
        <v>2227</v>
      </c>
      <c r="D236" s="35" t="s">
        <v>2228</v>
      </c>
      <c r="E236" s="35">
        <v>1296596.27</v>
      </c>
      <c r="F236" s="35" t="s">
        <v>2028</v>
      </c>
      <c r="G236" s="35" t="s">
        <v>2029</v>
      </c>
      <c r="H236" s="35" t="s">
        <v>334</v>
      </c>
      <c r="I236" s="35" t="s">
        <v>39</v>
      </c>
      <c r="J236" s="35">
        <v>1296596.26</v>
      </c>
    </row>
    <row r="237" spans="1:11" hidden="1">
      <c r="A237" s="35" t="e">
        <f>VLOOKUP(B237,esfKRW_20201127!D:D,1,FALSE)</f>
        <v>#N/A</v>
      </c>
      <c r="B237" s="36">
        <v>3210</v>
      </c>
      <c r="C237" s="35" t="s">
        <v>2229</v>
      </c>
      <c r="D237" s="35" t="s">
        <v>2230</v>
      </c>
      <c r="E237" s="35">
        <v>441390.14</v>
      </c>
      <c r="F237" s="35" t="s">
        <v>2028</v>
      </c>
      <c r="G237" s="35" t="s">
        <v>2029</v>
      </c>
      <c r="H237" s="35" t="s">
        <v>334</v>
      </c>
      <c r="I237" s="35" t="s">
        <v>39</v>
      </c>
      <c r="J237" s="35">
        <v>441390.14</v>
      </c>
    </row>
    <row r="238" spans="1:11" hidden="1">
      <c r="A238" s="35" t="e">
        <f>VLOOKUP(B238,esfKRW_20201127!D:D,1,FALSE)</f>
        <v>#N/A</v>
      </c>
      <c r="B238" s="36">
        <v>3210</v>
      </c>
      <c r="C238" s="35" t="s">
        <v>809</v>
      </c>
      <c r="D238" s="35" t="s">
        <v>808</v>
      </c>
      <c r="E238" s="35">
        <v>752311.88</v>
      </c>
      <c r="F238" s="35" t="s">
        <v>2028</v>
      </c>
      <c r="G238" s="35" t="s">
        <v>2029</v>
      </c>
      <c r="H238" s="35" t="s">
        <v>334</v>
      </c>
      <c r="I238" s="35" t="s">
        <v>39</v>
      </c>
      <c r="J238" s="35">
        <v>752311.91</v>
      </c>
    </row>
    <row r="239" spans="1:11" hidden="1">
      <c r="A239" s="35" t="str">
        <f>VLOOKUP(C239,esfKRW_20201127!D:D,1,TRUE)</f>
        <v>3210-EAG-3</v>
      </c>
      <c r="B239" s="36">
        <v>3220</v>
      </c>
      <c r="C239" s="35" t="s">
        <v>2231</v>
      </c>
      <c r="D239" s="35" t="s">
        <v>814</v>
      </c>
      <c r="E239" s="35">
        <v>841012.94</v>
      </c>
      <c r="F239" s="35" t="s">
        <v>2023</v>
      </c>
      <c r="G239" s="35" t="s">
        <v>2029</v>
      </c>
      <c r="H239" s="35" t="s">
        <v>334</v>
      </c>
      <c r="I239" s="35" t="s">
        <v>39</v>
      </c>
      <c r="J239" s="35">
        <v>841012.93</v>
      </c>
    </row>
    <row r="240" spans="1:11" hidden="1">
      <c r="A240" s="35" t="str">
        <f>VLOOKUP(C240,esfKRW_20201127!D:D,1,TRUE)</f>
        <v>3220-EAG-1, 3220-EAG-2, 3220-EAG-3, 3220-EAG-4, 3220-EAG-6</v>
      </c>
      <c r="B240" s="36">
        <v>3220</v>
      </c>
      <c r="C240" s="35" t="s">
        <v>2232</v>
      </c>
      <c r="D240" s="35" t="s">
        <v>2233</v>
      </c>
      <c r="E240" s="35">
        <v>4557583.41</v>
      </c>
      <c r="F240" s="35" t="s">
        <v>2023</v>
      </c>
      <c r="G240" s="35" t="s">
        <v>2029</v>
      </c>
      <c r="H240" s="35" t="s">
        <v>334</v>
      </c>
      <c r="I240" s="35" t="s">
        <v>39</v>
      </c>
      <c r="J240" s="35">
        <v>4557583.41</v>
      </c>
    </row>
    <row r="241" spans="1:11" hidden="1">
      <c r="A241" s="35" t="str">
        <f>VLOOKUP(C241,esfKRW_20201127!D:D,1,TRUE)</f>
        <v>3220-EAG-1, 3220-EAG-2, 3220-EAG-3, 3220-EAG-4, 3220-EAG-6</v>
      </c>
      <c r="B241" s="36">
        <v>3220</v>
      </c>
      <c r="C241" s="35" t="s">
        <v>2234</v>
      </c>
      <c r="D241" s="35" t="s">
        <v>2235</v>
      </c>
      <c r="E241" s="35">
        <v>1564490.08</v>
      </c>
      <c r="F241" s="35" t="s">
        <v>2023</v>
      </c>
      <c r="G241" s="35" t="s">
        <v>2029</v>
      </c>
      <c r="H241" s="35" t="s">
        <v>334</v>
      </c>
      <c r="I241" s="35" t="s">
        <v>39</v>
      </c>
      <c r="J241" s="35">
        <v>1564490.09</v>
      </c>
    </row>
    <row r="242" spans="1:11" hidden="1">
      <c r="A242" s="35" t="str">
        <f>VLOOKUP(C242,esfKRW_20201127!D:D,1,TRUE)</f>
        <v>3220-EAG-1, 3220-EAG-2, 3220-EAG-3, 3220-EAG-4, 3220-EAG-6</v>
      </c>
      <c r="B242" s="36">
        <v>3220</v>
      </c>
      <c r="C242" s="35" t="s">
        <v>2236</v>
      </c>
      <c r="D242" s="35" t="s">
        <v>2237</v>
      </c>
      <c r="E242" s="35">
        <v>765434.34</v>
      </c>
      <c r="F242" s="35" t="s">
        <v>2023</v>
      </c>
      <c r="G242" s="35" t="s">
        <v>2029</v>
      </c>
      <c r="H242" s="35" t="s">
        <v>334</v>
      </c>
      <c r="I242" s="35" t="s">
        <v>39</v>
      </c>
      <c r="J242" s="35">
        <v>765434.34</v>
      </c>
    </row>
    <row r="243" spans="1:11" hidden="1">
      <c r="A243" s="35" t="str">
        <f>VLOOKUP(C243,esfKRW_20201127!D:D,1,FALSE)</f>
        <v>3220-EAG-5</v>
      </c>
      <c r="B243" s="36">
        <v>3220</v>
      </c>
      <c r="C243" s="35" t="s">
        <v>820</v>
      </c>
      <c r="D243" s="35" t="s">
        <v>819</v>
      </c>
      <c r="E243" s="35">
        <v>190569.39</v>
      </c>
      <c r="F243" s="35" t="s">
        <v>2023</v>
      </c>
      <c r="G243" s="35" t="s">
        <v>2029</v>
      </c>
      <c r="H243" s="35" t="s">
        <v>334</v>
      </c>
      <c r="I243" s="35" t="s">
        <v>39</v>
      </c>
      <c r="J243" s="35">
        <v>190569.41</v>
      </c>
    </row>
    <row r="244" spans="1:11" hidden="1">
      <c r="A244" s="35" t="str">
        <f>VLOOKUP(C244,esfKRW_20201127!D:D,1,TRUE)</f>
        <v>3220-EAG-5</v>
      </c>
      <c r="B244" s="36">
        <v>3220</v>
      </c>
      <c r="C244" s="35" t="s">
        <v>2238</v>
      </c>
      <c r="D244" s="35" t="s">
        <v>2239</v>
      </c>
      <c r="E244" s="35">
        <v>223244.17</v>
      </c>
      <c r="F244" s="35" t="s">
        <v>2023</v>
      </c>
      <c r="G244" s="35" t="s">
        <v>2029</v>
      </c>
      <c r="H244" s="35" t="s">
        <v>334</v>
      </c>
      <c r="I244" s="35" t="s">
        <v>39</v>
      </c>
      <c r="J244" s="35">
        <v>223244.18</v>
      </c>
    </row>
    <row r="245" spans="1:11">
      <c r="A245" s="35" t="e">
        <f>VLOOKUP(C245,esfKRW_20201127!D:D,1,FALSE)</f>
        <v>#N/A</v>
      </c>
      <c r="B245" s="36">
        <v>3230</v>
      </c>
      <c r="C245" s="35" t="s">
        <v>1926</v>
      </c>
      <c r="D245" s="35" t="s">
        <v>2240</v>
      </c>
      <c r="E245" s="35">
        <v>2636996.7400000002</v>
      </c>
      <c r="F245" s="35" t="s">
        <v>2023</v>
      </c>
      <c r="G245" s="35" t="s">
        <v>2020</v>
      </c>
      <c r="H245" s="35" t="s">
        <v>379</v>
      </c>
      <c r="I245" s="35" t="s">
        <v>39</v>
      </c>
      <c r="J245" s="35">
        <v>697.37</v>
      </c>
      <c r="K245" s="35" t="str">
        <f>VLOOKUP(C245,[1]EAG_Opp_kenmerken_20201208!$A:$J,6,FALSE)</f>
        <v>NL11_6_6</v>
      </c>
    </row>
    <row r="246" spans="1:11">
      <c r="A246" s="35" t="e">
        <f>VLOOKUP(C246,esfKRW_20201127!D:D,1,FALSE)</f>
        <v>#N/A</v>
      </c>
      <c r="B246" s="36">
        <v>3230</v>
      </c>
      <c r="C246" s="35" t="s">
        <v>1926</v>
      </c>
      <c r="D246" s="35" t="s">
        <v>2240</v>
      </c>
      <c r="E246" s="35">
        <v>2636996.7400000002</v>
      </c>
      <c r="F246" s="35" t="s">
        <v>2023</v>
      </c>
      <c r="G246" s="35" t="s">
        <v>2020</v>
      </c>
      <c r="H246" s="35" t="s">
        <v>334</v>
      </c>
      <c r="I246" s="35" t="s">
        <v>39</v>
      </c>
      <c r="J246" s="35">
        <v>2636299.38</v>
      </c>
      <c r="K246" s="35" t="str">
        <f>VLOOKUP(C246,[1]EAG_Opp_kenmerken_20201208!$A:$J,6,FALSE)</f>
        <v>NL11_6_6</v>
      </c>
    </row>
    <row r="247" spans="1:11">
      <c r="A247" s="35" t="e">
        <f>VLOOKUP(C247,esfKRW_20201127!D:D,1,FALSE)</f>
        <v>#N/A</v>
      </c>
      <c r="B247" s="36">
        <v>3230</v>
      </c>
      <c r="C247" s="35" t="s">
        <v>1925</v>
      </c>
      <c r="D247" s="35" t="s">
        <v>2241</v>
      </c>
      <c r="E247" s="35">
        <v>4015325.13</v>
      </c>
      <c r="F247" s="35" t="s">
        <v>2023</v>
      </c>
      <c r="G247" s="35" t="s">
        <v>2020</v>
      </c>
      <c r="H247" s="35" t="s">
        <v>215</v>
      </c>
      <c r="I247" s="35" t="s">
        <v>195</v>
      </c>
      <c r="J247" s="35">
        <v>374374.26</v>
      </c>
      <c r="K247" s="35" t="str">
        <f>VLOOKUP(C247,[1]EAG_Opp_kenmerken_20201208!$A:$J,6,FALSE)</f>
        <v>NL11_3_7</v>
      </c>
    </row>
    <row r="248" spans="1:11">
      <c r="A248" s="35" t="e">
        <f>VLOOKUP(C248,esfKRW_20201127!D:D,1,FALSE)</f>
        <v>#N/A</v>
      </c>
      <c r="B248" s="36">
        <v>3230</v>
      </c>
      <c r="C248" s="35" t="s">
        <v>1925</v>
      </c>
      <c r="D248" s="35" t="s">
        <v>2241</v>
      </c>
      <c r="E248" s="35">
        <v>4015325.13</v>
      </c>
      <c r="F248" s="35" t="s">
        <v>2023</v>
      </c>
      <c r="G248" s="35" t="s">
        <v>2020</v>
      </c>
      <c r="H248" s="35" t="s">
        <v>334</v>
      </c>
      <c r="I248" s="35" t="s">
        <v>39</v>
      </c>
      <c r="J248" s="35">
        <v>3640950.9</v>
      </c>
      <c r="K248" s="35" t="str">
        <f>VLOOKUP(C248,[1]EAG_Opp_kenmerken_20201208!$A:$J,6,FALSE)</f>
        <v>NL11_3_7</v>
      </c>
    </row>
    <row r="249" spans="1:11">
      <c r="A249" s="35" t="e">
        <f>VLOOKUP(C249,esfKRW_20201127!D:D,1,FALSE)</f>
        <v>#N/A</v>
      </c>
      <c r="B249" s="36">
        <v>3230</v>
      </c>
      <c r="C249" s="35" t="s">
        <v>1927</v>
      </c>
      <c r="D249" s="35" t="s">
        <v>2242</v>
      </c>
      <c r="E249" s="35">
        <v>3353056.97</v>
      </c>
      <c r="F249" s="35" t="s">
        <v>2023</v>
      </c>
      <c r="G249" s="35" t="s">
        <v>2020</v>
      </c>
      <c r="H249" s="35" t="s">
        <v>334</v>
      </c>
      <c r="I249" s="35" t="s">
        <v>39</v>
      </c>
      <c r="J249" s="35">
        <v>3353056.97</v>
      </c>
      <c r="K249" s="35" t="str">
        <f>VLOOKUP(C249,[1]EAG_Opp_kenmerken_20201208!$A:$J,6,FALSE)</f>
        <v>NL11_6_7</v>
      </c>
    </row>
    <row r="250" spans="1:11" hidden="1">
      <c r="A250" s="35" t="str">
        <f>VLOOKUP(C250,esfKRW_20201127!D:D,1,FALSE)</f>
        <v>3230-EAG-4</v>
      </c>
      <c r="B250" s="36">
        <v>3230</v>
      </c>
      <c r="C250" s="35" t="s">
        <v>824</v>
      </c>
      <c r="D250" s="35" t="s">
        <v>823</v>
      </c>
      <c r="E250" s="35">
        <v>2799563.67</v>
      </c>
      <c r="F250" s="35" t="s">
        <v>2023</v>
      </c>
      <c r="G250" s="35" t="s">
        <v>2029</v>
      </c>
      <c r="H250" s="35" t="s">
        <v>334</v>
      </c>
      <c r="I250" s="35" t="s">
        <v>39</v>
      </c>
      <c r="J250" s="35">
        <v>2799563.64</v>
      </c>
    </row>
    <row r="251" spans="1:11">
      <c r="A251" s="35" t="e">
        <f>VLOOKUP(C251,esfKRW_20201127!D:D,1,FALSE)</f>
        <v>#N/A</v>
      </c>
      <c r="B251" s="36">
        <v>3230</v>
      </c>
      <c r="C251" s="35" t="s">
        <v>2243</v>
      </c>
      <c r="D251" s="35" t="s">
        <v>2244</v>
      </c>
      <c r="E251" s="35">
        <v>909771.11</v>
      </c>
      <c r="F251" s="35" t="s">
        <v>2023</v>
      </c>
      <c r="G251" s="35" t="s">
        <v>2020</v>
      </c>
      <c r="H251" s="35" t="s">
        <v>334</v>
      </c>
      <c r="I251" s="35" t="s">
        <v>39</v>
      </c>
      <c r="J251" s="35">
        <v>909771.11</v>
      </c>
      <c r="K251" s="35" t="str">
        <f>VLOOKUP(C251,[1]EAG_Opp_kenmerken_20201208!$A:$J,6,FALSE)</f>
        <v>NL11_6_8</v>
      </c>
    </row>
    <row r="252" spans="1:11">
      <c r="A252" s="35" t="e">
        <f>VLOOKUP(C252,esfKRW_20201127!D:D,1,FALSE)</f>
        <v>#N/A</v>
      </c>
      <c r="B252" s="36">
        <v>3230</v>
      </c>
      <c r="C252" s="35" t="s">
        <v>2245</v>
      </c>
      <c r="D252" s="35" t="s">
        <v>2246</v>
      </c>
      <c r="E252" s="35">
        <v>3560635.82</v>
      </c>
      <c r="F252" s="35" t="s">
        <v>2247</v>
      </c>
      <c r="G252" s="35" t="s">
        <v>2020</v>
      </c>
      <c r="H252" s="35" t="s">
        <v>379</v>
      </c>
      <c r="I252" s="35" t="s">
        <v>39</v>
      </c>
      <c r="J252" s="35">
        <v>2686535.95</v>
      </c>
      <c r="K252" s="35" t="str">
        <f>VLOOKUP(C252,[1]EAG_Opp_kenmerken_20201208!$A:$J,6,FALSE)</f>
        <v>NL11_6_8</v>
      </c>
    </row>
    <row r="253" spans="1:11">
      <c r="A253" s="35" t="e">
        <f>VLOOKUP(C253,esfKRW_20201127!D:D,1,FALSE)</f>
        <v>#N/A</v>
      </c>
      <c r="B253" s="36">
        <v>3230</v>
      </c>
      <c r="C253" s="35" t="s">
        <v>2245</v>
      </c>
      <c r="D253" s="35" t="s">
        <v>2246</v>
      </c>
      <c r="E253" s="35">
        <v>3560635.82</v>
      </c>
      <c r="F253" s="35" t="s">
        <v>2247</v>
      </c>
      <c r="G253" s="35" t="s">
        <v>2020</v>
      </c>
      <c r="H253" s="35" t="s">
        <v>215</v>
      </c>
      <c r="I253" s="35" t="s">
        <v>195</v>
      </c>
      <c r="J253" s="35">
        <v>1374.36</v>
      </c>
      <c r="K253" s="35" t="str">
        <f>VLOOKUP(C253,[1]EAG_Opp_kenmerken_20201208!$A:$J,6,FALSE)</f>
        <v>NL11_6_8</v>
      </c>
    </row>
    <row r="254" spans="1:11">
      <c r="A254" s="35" t="e">
        <f>VLOOKUP(C254,esfKRW_20201127!D:D,1,FALSE)</f>
        <v>#N/A</v>
      </c>
      <c r="B254" s="36">
        <v>3230</v>
      </c>
      <c r="C254" s="35" t="s">
        <v>2245</v>
      </c>
      <c r="D254" s="35" t="s">
        <v>2246</v>
      </c>
      <c r="E254" s="35">
        <v>3560635.82</v>
      </c>
      <c r="F254" s="35" t="s">
        <v>2247</v>
      </c>
      <c r="G254" s="35" t="s">
        <v>2020</v>
      </c>
      <c r="H254" s="35" t="s">
        <v>334</v>
      </c>
      <c r="I254" s="35" t="s">
        <v>39</v>
      </c>
      <c r="J254" s="35">
        <v>872725.47</v>
      </c>
      <c r="K254" s="35" t="str">
        <f>VLOOKUP(C254,[1]EAG_Opp_kenmerken_20201208!$A:$J,6,FALSE)</f>
        <v>NL11_6_8</v>
      </c>
    </row>
    <row r="255" spans="1:11" hidden="1">
      <c r="A255" s="35">
        <f>VLOOKUP(B255,esfKRW_20201127!D:D,1,FALSE)</f>
        <v>3240</v>
      </c>
      <c r="B255" s="36">
        <v>3240</v>
      </c>
      <c r="C255" s="35" t="s">
        <v>1929</v>
      </c>
      <c r="D255" s="35" t="s">
        <v>314</v>
      </c>
      <c r="E255" s="35">
        <v>1293694.96</v>
      </c>
      <c r="F255" s="35" t="s">
        <v>2023</v>
      </c>
      <c r="G255" s="35" t="s">
        <v>2029</v>
      </c>
      <c r="H255" s="35" t="s">
        <v>215</v>
      </c>
      <c r="I255" s="35" t="s">
        <v>195</v>
      </c>
      <c r="J255" s="35">
        <v>1280429.18</v>
      </c>
    </row>
    <row r="256" spans="1:11" hidden="1">
      <c r="A256" s="35">
        <f>VLOOKUP(B256,esfKRW_20201127!D:D,1,FALSE)</f>
        <v>3240</v>
      </c>
      <c r="B256" s="36">
        <v>3240</v>
      </c>
      <c r="C256" s="35" t="s">
        <v>1929</v>
      </c>
      <c r="D256" s="35" t="s">
        <v>314</v>
      </c>
      <c r="E256" s="35">
        <v>1293694.96</v>
      </c>
      <c r="F256" s="35" t="s">
        <v>2023</v>
      </c>
      <c r="G256" s="35" t="s">
        <v>2029</v>
      </c>
      <c r="H256" s="35" t="s">
        <v>334</v>
      </c>
      <c r="I256" s="35" t="s">
        <v>39</v>
      </c>
      <c r="J256" s="35">
        <v>13265.77</v>
      </c>
    </row>
    <row r="257" spans="1:11" hidden="1">
      <c r="A257" s="35">
        <f>VLOOKUP(B257,esfKRW_20201127!D:D,1,FALSE)</f>
        <v>3250</v>
      </c>
      <c r="B257" s="36">
        <v>3250</v>
      </c>
      <c r="C257" s="35" t="s">
        <v>1930</v>
      </c>
      <c r="D257" s="35" t="s">
        <v>321</v>
      </c>
      <c r="E257" s="35">
        <v>109228.55</v>
      </c>
      <c r="F257" s="35" t="s">
        <v>2023</v>
      </c>
      <c r="G257" s="35" t="s">
        <v>2029</v>
      </c>
      <c r="H257" s="35" t="s">
        <v>215</v>
      </c>
      <c r="I257" s="35" t="s">
        <v>195</v>
      </c>
      <c r="J257" s="35">
        <v>109228.55</v>
      </c>
    </row>
    <row r="258" spans="1:11" hidden="1">
      <c r="A258" s="35">
        <f>VLOOKUP(B258,esfKRW_20201127!D:D,1,FALSE)</f>
        <v>3260</v>
      </c>
      <c r="B258" s="36">
        <v>3260</v>
      </c>
      <c r="C258" s="35" t="s">
        <v>1931</v>
      </c>
      <c r="D258" s="35" t="s">
        <v>325</v>
      </c>
      <c r="E258" s="35">
        <v>448192.93</v>
      </c>
      <c r="F258" s="35" t="s">
        <v>2023</v>
      </c>
      <c r="G258" s="35" t="s">
        <v>2029</v>
      </c>
      <c r="H258" s="35" t="s">
        <v>334</v>
      </c>
      <c r="I258" s="35" t="s">
        <v>39</v>
      </c>
      <c r="J258" s="35">
        <v>448192.94</v>
      </c>
    </row>
    <row r="259" spans="1:11">
      <c r="A259" s="35" t="e">
        <f>VLOOKUP(C259,esfKRW_20201127!D:D,1,FALSE)</f>
        <v>#N/A</v>
      </c>
      <c r="B259" s="36">
        <v>3300</v>
      </c>
      <c r="C259" s="35" t="s">
        <v>2248</v>
      </c>
      <c r="D259" s="35" t="s">
        <v>2249</v>
      </c>
      <c r="E259" s="35">
        <v>11241307.02</v>
      </c>
      <c r="F259" s="35" t="s">
        <v>2023</v>
      </c>
      <c r="G259" s="35" t="s">
        <v>2020</v>
      </c>
      <c r="H259" s="35" t="s">
        <v>215</v>
      </c>
      <c r="I259" s="35" t="s">
        <v>195</v>
      </c>
      <c r="J259" s="35">
        <v>27245.17</v>
      </c>
      <c r="K259" s="35" t="str">
        <f>VLOOKUP(C259,[1]EAG_Opp_kenmerken_20201208!$A:$J,6,FALSE)</f>
        <v>NL11_5_5</v>
      </c>
    </row>
    <row r="260" spans="1:11">
      <c r="A260" s="35" t="e">
        <f>VLOOKUP(C260,esfKRW_20201127!D:D,1,FALSE)</f>
        <v>#N/A</v>
      </c>
      <c r="B260" s="36">
        <v>3300</v>
      </c>
      <c r="C260" s="35" t="s">
        <v>2248</v>
      </c>
      <c r="D260" s="35" t="s">
        <v>2249</v>
      </c>
      <c r="E260" s="35">
        <v>11241307.02</v>
      </c>
      <c r="F260" s="35" t="s">
        <v>2023</v>
      </c>
      <c r="G260" s="35" t="s">
        <v>2020</v>
      </c>
      <c r="H260" s="35" t="s">
        <v>334</v>
      </c>
      <c r="I260" s="35" t="s">
        <v>39</v>
      </c>
      <c r="J260" s="35">
        <v>11214061.859999999</v>
      </c>
      <c r="K260" s="35" t="str">
        <f>VLOOKUP(C260,[1]EAG_Opp_kenmerken_20201208!$A:$J,6,FALSE)</f>
        <v>NL11_5_5</v>
      </c>
    </row>
    <row r="261" spans="1:11">
      <c r="A261" s="35" t="e">
        <f>VLOOKUP(C261,esfKRW_20201127!D:D,1,FALSE)</f>
        <v>#N/A</v>
      </c>
      <c r="B261" s="36">
        <v>3300</v>
      </c>
      <c r="C261" s="35" t="s">
        <v>2250</v>
      </c>
      <c r="D261" s="35" t="s">
        <v>2251</v>
      </c>
      <c r="E261" s="35">
        <v>2362741.25</v>
      </c>
      <c r="F261" s="35" t="s">
        <v>2252</v>
      </c>
      <c r="G261" s="35" t="s">
        <v>2020</v>
      </c>
      <c r="H261" s="35" t="s">
        <v>873</v>
      </c>
      <c r="I261" s="35" t="s">
        <v>195</v>
      </c>
      <c r="J261" s="35">
        <v>44062.55</v>
      </c>
      <c r="K261" s="35" t="str">
        <f>VLOOKUP(C261,[1]EAG_Opp_kenmerken_20201208!$A:$J,6,FALSE)</f>
        <v>NL11_6_1</v>
      </c>
    </row>
    <row r="262" spans="1:11">
      <c r="A262" s="35" t="e">
        <f>VLOOKUP(C262,esfKRW_20201127!D:D,1,FALSE)</f>
        <v>#N/A</v>
      </c>
      <c r="B262" s="36">
        <v>3300</v>
      </c>
      <c r="C262" s="35" t="s">
        <v>2250</v>
      </c>
      <c r="D262" s="35" t="s">
        <v>2251</v>
      </c>
      <c r="E262" s="35">
        <v>2362741.25</v>
      </c>
      <c r="F262" s="35" t="s">
        <v>2252</v>
      </c>
      <c r="G262" s="35" t="s">
        <v>2020</v>
      </c>
      <c r="H262" s="35" t="s">
        <v>379</v>
      </c>
      <c r="I262" s="35" t="s">
        <v>39</v>
      </c>
      <c r="J262" s="35">
        <v>324283.8</v>
      </c>
      <c r="K262" s="35" t="str">
        <f>VLOOKUP(C262,[1]EAG_Opp_kenmerken_20201208!$A:$J,6,FALSE)</f>
        <v>NL11_6_1</v>
      </c>
    </row>
    <row r="263" spans="1:11">
      <c r="A263" s="35" t="e">
        <f>VLOOKUP(C263,esfKRW_20201127!D:D,1,FALSE)</f>
        <v>#N/A</v>
      </c>
      <c r="B263" s="36">
        <v>3300</v>
      </c>
      <c r="C263" s="35" t="s">
        <v>2250</v>
      </c>
      <c r="D263" s="35" t="s">
        <v>2251</v>
      </c>
      <c r="E263" s="35">
        <v>2362741.25</v>
      </c>
      <c r="F263" s="35" t="s">
        <v>2252</v>
      </c>
      <c r="G263" s="35" t="s">
        <v>2020</v>
      </c>
      <c r="H263" s="35" t="s">
        <v>215</v>
      </c>
      <c r="I263" s="35" t="s">
        <v>195</v>
      </c>
      <c r="J263" s="35">
        <v>19293.509999999998</v>
      </c>
      <c r="K263" s="35" t="str">
        <f>VLOOKUP(C263,[1]EAG_Opp_kenmerken_20201208!$A:$J,6,FALSE)</f>
        <v>NL11_6_1</v>
      </c>
    </row>
    <row r="264" spans="1:11">
      <c r="A264" s="35" t="e">
        <f>VLOOKUP(C264,esfKRW_20201127!D:D,1,FALSE)</f>
        <v>#N/A</v>
      </c>
      <c r="B264" s="36">
        <v>3300</v>
      </c>
      <c r="C264" s="35" t="s">
        <v>2250</v>
      </c>
      <c r="D264" s="35" t="s">
        <v>2251</v>
      </c>
      <c r="E264" s="35">
        <v>2362741.25</v>
      </c>
      <c r="F264" s="35" t="s">
        <v>2252</v>
      </c>
      <c r="G264" s="35" t="s">
        <v>2020</v>
      </c>
      <c r="H264" s="35" t="s">
        <v>334</v>
      </c>
      <c r="I264" s="35" t="s">
        <v>39</v>
      </c>
      <c r="J264" s="35">
        <v>1975101.35</v>
      </c>
      <c r="K264" s="35" t="str">
        <f>VLOOKUP(C264,[1]EAG_Opp_kenmerken_20201208!$A:$J,6,FALSE)</f>
        <v>NL11_6_1</v>
      </c>
    </row>
    <row r="265" spans="1:11">
      <c r="A265" s="35" t="e">
        <f>VLOOKUP(C265,esfKRW_20201127!D:D,1,FALSE)</f>
        <v>#N/A</v>
      </c>
      <c r="B265" s="36">
        <v>3300</v>
      </c>
      <c r="C265" s="35" t="s">
        <v>2253</v>
      </c>
      <c r="D265" s="35" t="s">
        <v>2254</v>
      </c>
      <c r="E265" s="35">
        <v>399145.17</v>
      </c>
      <c r="F265" s="35" t="s">
        <v>2252</v>
      </c>
      <c r="G265" s="35" t="s">
        <v>2020</v>
      </c>
      <c r="H265" s="35" t="s">
        <v>334</v>
      </c>
      <c r="I265" s="35" t="s">
        <v>39</v>
      </c>
      <c r="J265" s="35">
        <v>399145.17</v>
      </c>
      <c r="K265" s="35" t="str">
        <f>VLOOKUP(C265,[1]EAG_Opp_kenmerken_20201208!$A:$J,6,FALSE)</f>
        <v>NL11_6_1</v>
      </c>
    </row>
    <row r="266" spans="1:11">
      <c r="A266" s="35" t="e">
        <f>VLOOKUP(C266,esfKRW_20201127!D:D,1,FALSE)</f>
        <v>#N/A</v>
      </c>
      <c r="B266" s="36">
        <v>3300</v>
      </c>
      <c r="C266" s="35" t="s">
        <v>2255</v>
      </c>
      <c r="D266" s="35" t="s">
        <v>2256</v>
      </c>
      <c r="E266" s="35">
        <v>3207634.15</v>
      </c>
      <c r="F266" s="35" t="s">
        <v>2257</v>
      </c>
      <c r="G266" s="35" t="s">
        <v>2020</v>
      </c>
      <c r="H266" s="35" t="s">
        <v>334</v>
      </c>
      <c r="I266" s="35" t="s">
        <v>39</v>
      </c>
      <c r="J266" s="35">
        <v>3207634.15</v>
      </c>
      <c r="K266" s="35" t="str">
        <f>VLOOKUP(C266,[1]EAG_Opp_kenmerken_20201208!$A:$J,6,FALSE)</f>
        <v>NL11_6_1</v>
      </c>
    </row>
    <row r="267" spans="1:11">
      <c r="A267" s="35" t="e">
        <f>VLOOKUP(C267,esfKRW_20201127!D:D,1,FALSE)</f>
        <v>#N/A</v>
      </c>
      <c r="B267" s="36">
        <v>3300</v>
      </c>
      <c r="C267" s="35" t="s">
        <v>2258</v>
      </c>
      <c r="D267" s="35" t="s">
        <v>2259</v>
      </c>
      <c r="E267" s="35">
        <v>1267780.7</v>
      </c>
      <c r="F267" s="35" t="s">
        <v>2257</v>
      </c>
      <c r="G267" s="35" t="s">
        <v>2020</v>
      </c>
      <c r="H267" s="35" t="s">
        <v>873</v>
      </c>
      <c r="I267" s="35" t="s">
        <v>195</v>
      </c>
      <c r="J267" s="35">
        <v>3621.71</v>
      </c>
      <c r="K267" s="35" t="str">
        <f>VLOOKUP(C267,[1]EAG_Opp_kenmerken_20201208!$A:$J,6,FALSE)</f>
        <v>NL11_6_1</v>
      </c>
    </row>
    <row r="268" spans="1:11">
      <c r="A268" s="35" t="e">
        <f>VLOOKUP(C268,esfKRW_20201127!D:D,1,FALSE)</f>
        <v>#N/A</v>
      </c>
      <c r="B268" s="36">
        <v>3300</v>
      </c>
      <c r="C268" s="35" t="s">
        <v>2258</v>
      </c>
      <c r="D268" s="35" t="s">
        <v>2259</v>
      </c>
      <c r="E268" s="35">
        <v>1267780.7</v>
      </c>
      <c r="F268" s="35" t="s">
        <v>2257</v>
      </c>
      <c r="G268" s="35" t="s">
        <v>2020</v>
      </c>
      <c r="H268" s="35" t="s">
        <v>379</v>
      </c>
      <c r="I268" s="35" t="s">
        <v>39</v>
      </c>
      <c r="J268" s="35">
        <v>688529.35</v>
      </c>
      <c r="K268" s="35" t="str">
        <f>VLOOKUP(C268,[1]EAG_Opp_kenmerken_20201208!$A:$J,6,FALSE)</f>
        <v>NL11_6_1</v>
      </c>
    </row>
    <row r="269" spans="1:11">
      <c r="A269" s="35" t="e">
        <f>VLOOKUP(C269,esfKRW_20201127!D:D,1,FALSE)</f>
        <v>#N/A</v>
      </c>
      <c r="B269" s="36">
        <v>3300</v>
      </c>
      <c r="C269" s="35" t="s">
        <v>2258</v>
      </c>
      <c r="D269" s="35" t="s">
        <v>2259</v>
      </c>
      <c r="E269" s="35">
        <v>1267780.7</v>
      </c>
      <c r="F269" s="35" t="s">
        <v>2257</v>
      </c>
      <c r="G269" s="35" t="s">
        <v>2020</v>
      </c>
      <c r="H269" s="35" t="s">
        <v>334</v>
      </c>
      <c r="I269" s="35" t="s">
        <v>39</v>
      </c>
      <c r="J269" s="35">
        <v>575629.67000000004</v>
      </c>
      <c r="K269" s="35" t="str">
        <f>VLOOKUP(C269,[1]EAG_Opp_kenmerken_20201208!$A:$J,6,FALSE)</f>
        <v>NL11_6_1</v>
      </c>
    </row>
    <row r="270" spans="1:11" hidden="1">
      <c r="A270" s="35" t="str">
        <f>VLOOKUP(C270,esfKRW_20201127!D:D,1,TRUE)</f>
        <v>3230-EAG-4</v>
      </c>
      <c r="B270" s="36">
        <v>3300</v>
      </c>
      <c r="C270" s="35" t="s">
        <v>2260</v>
      </c>
      <c r="D270" s="35" t="s">
        <v>2261</v>
      </c>
      <c r="E270" s="35">
        <v>4230827.71</v>
      </c>
      <c r="F270" s="35" t="s">
        <v>2262</v>
      </c>
      <c r="G270" s="35" t="s">
        <v>2029</v>
      </c>
      <c r="H270" s="35" t="s">
        <v>379</v>
      </c>
      <c r="I270" s="35" t="s">
        <v>39</v>
      </c>
      <c r="J270" s="35">
        <v>4760.59</v>
      </c>
    </row>
    <row r="271" spans="1:11" hidden="1">
      <c r="A271" s="35" t="str">
        <f>VLOOKUP(C271,esfKRW_20201127!D:D,1,TRUE)</f>
        <v>3230-EAG-4</v>
      </c>
      <c r="B271" s="36">
        <v>3300</v>
      </c>
      <c r="C271" s="35" t="s">
        <v>2260</v>
      </c>
      <c r="D271" s="35" t="s">
        <v>2261</v>
      </c>
      <c r="E271" s="35">
        <v>4230827.71</v>
      </c>
      <c r="F271" s="35" t="s">
        <v>2262</v>
      </c>
      <c r="G271" s="35" t="s">
        <v>2029</v>
      </c>
      <c r="H271" s="35" t="s">
        <v>334</v>
      </c>
      <c r="I271" s="35" t="s">
        <v>39</v>
      </c>
      <c r="J271" s="35">
        <v>4226067.13</v>
      </c>
    </row>
    <row r="272" spans="1:11" hidden="1">
      <c r="A272" s="35" t="str">
        <f>VLOOKUP(C272,esfKRW_20201127!D:D,1,TRUE)</f>
        <v>3300-EAG-17, 3300-EAG-18</v>
      </c>
      <c r="B272" s="36">
        <v>3300</v>
      </c>
      <c r="C272" s="35" t="s">
        <v>2263</v>
      </c>
      <c r="D272" s="35" t="s">
        <v>2264</v>
      </c>
      <c r="E272" s="35">
        <v>2238971.83</v>
      </c>
      <c r="F272" s="35" t="s">
        <v>2265</v>
      </c>
      <c r="G272" s="35" t="s">
        <v>2029</v>
      </c>
      <c r="H272" s="35" t="s">
        <v>873</v>
      </c>
      <c r="I272" s="35" t="s">
        <v>195</v>
      </c>
      <c r="J272" s="35">
        <v>28693.45</v>
      </c>
    </row>
    <row r="273" spans="1:11" hidden="1">
      <c r="A273" s="35" t="str">
        <f>VLOOKUP(C273,esfKRW_20201127!D:D,1,TRUE)</f>
        <v>3300-EAG-17, 3300-EAG-18</v>
      </c>
      <c r="B273" s="36">
        <v>3300</v>
      </c>
      <c r="C273" s="35" t="s">
        <v>2263</v>
      </c>
      <c r="D273" s="35" t="s">
        <v>2264</v>
      </c>
      <c r="E273" s="35">
        <v>2238971.83</v>
      </c>
      <c r="F273" s="35" t="s">
        <v>2265</v>
      </c>
      <c r="G273" s="35" t="s">
        <v>2029</v>
      </c>
      <c r="H273" s="35" t="s">
        <v>379</v>
      </c>
      <c r="I273" s="35" t="s">
        <v>39</v>
      </c>
      <c r="J273" s="35">
        <v>2205750.92</v>
      </c>
    </row>
    <row r="274" spans="1:11" hidden="1">
      <c r="A274" s="35" t="str">
        <f>VLOOKUP(C274,esfKRW_20201127!D:D,1,TRUE)</f>
        <v>3300-EAG-17, 3300-EAG-18</v>
      </c>
      <c r="B274" s="36">
        <v>3300</v>
      </c>
      <c r="C274" s="35" t="s">
        <v>2263</v>
      </c>
      <c r="D274" s="35" t="s">
        <v>2264</v>
      </c>
      <c r="E274" s="35">
        <v>2238971.83</v>
      </c>
      <c r="F274" s="35" t="s">
        <v>2265</v>
      </c>
      <c r="G274" s="35" t="s">
        <v>2029</v>
      </c>
      <c r="H274" s="35" t="s">
        <v>334</v>
      </c>
      <c r="I274" s="35" t="s">
        <v>39</v>
      </c>
      <c r="J274" s="35">
        <v>4527.46</v>
      </c>
    </row>
    <row r="275" spans="1:11">
      <c r="A275" s="35" t="e">
        <f>VLOOKUP(C275,esfKRW_20201127!D:D,1,FALSE)</f>
        <v>#N/A</v>
      </c>
      <c r="B275" s="36">
        <v>3300</v>
      </c>
      <c r="C275" s="35" t="s">
        <v>2266</v>
      </c>
      <c r="D275" s="35" t="s">
        <v>2267</v>
      </c>
      <c r="E275" s="35">
        <v>265268.34999999998</v>
      </c>
      <c r="F275" s="35" t="s">
        <v>2023</v>
      </c>
      <c r="G275" s="35" t="s">
        <v>2020</v>
      </c>
      <c r="H275" s="35" t="s">
        <v>334</v>
      </c>
      <c r="I275" s="35" t="s">
        <v>39</v>
      </c>
      <c r="J275" s="35">
        <v>265268.34999999998</v>
      </c>
      <c r="K275" s="35" t="str">
        <f>VLOOKUP(C275,[1]EAG_Opp_kenmerken_20201208!$A:$J,6,FALSE)</f>
        <v>NL11_5_5</v>
      </c>
    </row>
    <row r="276" spans="1:11">
      <c r="A276" s="35" t="e">
        <f>VLOOKUP(C276,esfKRW_20201127!D:D,1,FALSE)</f>
        <v>#N/A</v>
      </c>
      <c r="B276" s="36">
        <v>3300</v>
      </c>
      <c r="C276" s="35" t="s">
        <v>2268</v>
      </c>
      <c r="D276" s="35" t="s">
        <v>2269</v>
      </c>
      <c r="E276" s="35">
        <v>1664885.65</v>
      </c>
      <c r="F276" s="35" t="s">
        <v>2023</v>
      </c>
      <c r="G276" s="35" t="s">
        <v>2020</v>
      </c>
      <c r="H276" s="35" t="s">
        <v>215</v>
      </c>
      <c r="I276" s="35" t="s">
        <v>195</v>
      </c>
      <c r="J276" s="35">
        <v>1646458.23</v>
      </c>
      <c r="K276" s="35" t="str">
        <f>VLOOKUP(C276,[1]EAG_Opp_kenmerken_20201208!$A:$J,6,FALSE)</f>
        <v>NL11_5_6</v>
      </c>
    </row>
    <row r="277" spans="1:11">
      <c r="A277" s="35" t="e">
        <f>VLOOKUP(C277,esfKRW_20201127!D:D,1,FALSE)</f>
        <v>#N/A</v>
      </c>
      <c r="B277" s="36">
        <v>3300</v>
      </c>
      <c r="C277" s="35" t="s">
        <v>2268</v>
      </c>
      <c r="D277" s="35" t="s">
        <v>2269</v>
      </c>
      <c r="E277" s="35">
        <v>1664885.65</v>
      </c>
      <c r="F277" s="35" t="s">
        <v>2023</v>
      </c>
      <c r="G277" s="35" t="s">
        <v>2020</v>
      </c>
      <c r="H277" s="35" t="s">
        <v>334</v>
      </c>
      <c r="I277" s="35" t="s">
        <v>39</v>
      </c>
      <c r="J277" s="35">
        <v>18427.43</v>
      </c>
      <c r="K277" s="35" t="str">
        <f>VLOOKUP(C277,[1]EAG_Opp_kenmerken_20201208!$A:$J,6,FALSE)</f>
        <v>NL11_5_6</v>
      </c>
    </row>
    <row r="278" spans="1:11">
      <c r="A278" s="35" t="e">
        <f>VLOOKUP(C278,esfKRW_20201127!D:D,1,FALSE)</f>
        <v>#N/A</v>
      </c>
      <c r="B278" s="36">
        <v>3300</v>
      </c>
      <c r="C278" s="35" t="s">
        <v>2270</v>
      </c>
      <c r="D278" s="35" t="s">
        <v>2271</v>
      </c>
      <c r="E278" s="35">
        <v>1121825</v>
      </c>
      <c r="F278" s="35" t="s">
        <v>2023</v>
      </c>
      <c r="G278" s="35" t="s">
        <v>2020</v>
      </c>
      <c r="H278" s="35" t="s">
        <v>215</v>
      </c>
      <c r="I278" s="35" t="s">
        <v>195</v>
      </c>
      <c r="J278" s="35">
        <v>1110273.45</v>
      </c>
      <c r="K278" s="35" t="str">
        <f>VLOOKUP(C278,[1]EAG_Opp_kenmerken_20201208!$A:$J,6,FALSE)</f>
        <v>NL11_5_6</v>
      </c>
    </row>
    <row r="279" spans="1:11">
      <c r="A279" s="35" t="e">
        <f>VLOOKUP(C279,esfKRW_20201127!D:D,1,FALSE)</f>
        <v>#N/A</v>
      </c>
      <c r="B279" s="36">
        <v>3300</v>
      </c>
      <c r="C279" s="35" t="s">
        <v>2270</v>
      </c>
      <c r="D279" s="35" t="s">
        <v>2271</v>
      </c>
      <c r="E279" s="35">
        <v>1121825</v>
      </c>
      <c r="F279" s="35" t="s">
        <v>2023</v>
      </c>
      <c r="G279" s="35" t="s">
        <v>2020</v>
      </c>
      <c r="H279" s="35" t="s">
        <v>334</v>
      </c>
      <c r="I279" s="35" t="s">
        <v>39</v>
      </c>
      <c r="J279" s="35">
        <v>11551.55</v>
      </c>
      <c r="K279" s="35" t="str">
        <f>VLOOKUP(C279,[1]EAG_Opp_kenmerken_20201208!$A:$J,6,FALSE)</f>
        <v>NL11_5_6</v>
      </c>
    </row>
    <row r="280" spans="1:11">
      <c r="A280" s="35" t="e">
        <f>VLOOKUP(C280,esfKRW_20201127!D:D,1,FALSE)</f>
        <v>#N/A</v>
      </c>
      <c r="B280" s="36">
        <v>3300</v>
      </c>
      <c r="C280" s="35" t="s">
        <v>1937</v>
      </c>
      <c r="D280" s="35" t="s">
        <v>2272</v>
      </c>
      <c r="E280" s="35">
        <v>2476608.36</v>
      </c>
      <c r="F280" s="35" t="s">
        <v>2023</v>
      </c>
      <c r="G280" s="35" t="s">
        <v>2020</v>
      </c>
      <c r="H280" s="35" t="s">
        <v>215</v>
      </c>
      <c r="I280" s="35" t="s">
        <v>195</v>
      </c>
      <c r="J280" s="35">
        <v>21642.11</v>
      </c>
      <c r="K280" s="35" t="str">
        <f>VLOOKUP(C280,[1]EAG_Opp_kenmerken_20201208!$A:$J,6,FALSE)</f>
        <v>NL11_5_7</v>
      </c>
    </row>
    <row r="281" spans="1:11">
      <c r="A281" s="35" t="e">
        <f>VLOOKUP(C281,esfKRW_20201127!D:D,1,FALSE)</f>
        <v>#N/A</v>
      </c>
      <c r="B281" s="36">
        <v>3300</v>
      </c>
      <c r="C281" s="35" t="s">
        <v>1937</v>
      </c>
      <c r="D281" s="35" t="s">
        <v>2272</v>
      </c>
      <c r="E281" s="35">
        <v>2476608.36</v>
      </c>
      <c r="F281" s="35" t="s">
        <v>2023</v>
      </c>
      <c r="G281" s="35" t="s">
        <v>2020</v>
      </c>
      <c r="H281" s="35" t="s">
        <v>334</v>
      </c>
      <c r="I281" s="35" t="s">
        <v>39</v>
      </c>
      <c r="J281" s="35">
        <v>2454966.25</v>
      </c>
      <c r="K281" s="35" t="str">
        <f>VLOOKUP(C281,[1]EAG_Opp_kenmerken_20201208!$A:$J,6,FALSE)</f>
        <v>NL11_5_7</v>
      </c>
    </row>
    <row r="282" spans="1:11">
      <c r="A282" s="35" t="e">
        <f>VLOOKUP(C282,esfKRW_20201127!D:D,1,FALSE)</f>
        <v>#N/A</v>
      </c>
      <c r="B282" s="36">
        <v>3300</v>
      </c>
      <c r="C282" s="35" t="s">
        <v>2273</v>
      </c>
      <c r="D282" s="35" t="s">
        <v>2274</v>
      </c>
      <c r="E282" s="35">
        <v>388056.84</v>
      </c>
      <c r="F282" s="35" t="s">
        <v>2023</v>
      </c>
      <c r="G282" s="35" t="s">
        <v>2020</v>
      </c>
      <c r="H282" s="35" t="s">
        <v>215</v>
      </c>
      <c r="I282" s="35" t="s">
        <v>195</v>
      </c>
      <c r="J282" s="35">
        <v>388056.84</v>
      </c>
      <c r="K282" s="35" t="str">
        <f>VLOOKUP(C282,[1]EAG_Opp_kenmerken_20201208!$A:$J,6,FALSE)</f>
        <v>NL11_5_8</v>
      </c>
    </row>
    <row r="283" spans="1:11">
      <c r="A283" s="35" t="e">
        <f>VLOOKUP(C283,esfKRW_20201127!D:D,1,FALSE)</f>
        <v>#N/A</v>
      </c>
      <c r="B283" s="36">
        <v>3300</v>
      </c>
      <c r="C283" s="35" t="s">
        <v>2275</v>
      </c>
      <c r="D283" s="35" t="s">
        <v>2276</v>
      </c>
      <c r="E283" s="35">
        <v>513495.92</v>
      </c>
      <c r="F283" s="35" t="s">
        <v>2023</v>
      </c>
      <c r="G283" s="35" t="s">
        <v>2020</v>
      </c>
      <c r="H283" s="35" t="s">
        <v>215</v>
      </c>
      <c r="I283" s="35" t="s">
        <v>195</v>
      </c>
      <c r="J283" s="35">
        <v>513495.91</v>
      </c>
      <c r="K283" s="35" t="str">
        <f>VLOOKUP(C283,[1]EAG_Opp_kenmerken_20201208!$A:$J,6,FALSE)</f>
        <v>NL11_5_8</v>
      </c>
    </row>
    <row r="284" spans="1:11">
      <c r="A284" s="35" t="e">
        <f>VLOOKUP(C284,esfKRW_20201127!D:D,1,FALSE)</f>
        <v>#N/A</v>
      </c>
      <c r="B284" s="36">
        <v>3300</v>
      </c>
      <c r="C284" s="35" t="s">
        <v>1939</v>
      </c>
      <c r="D284" s="35" t="s">
        <v>2277</v>
      </c>
      <c r="E284" s="35">
        <v>1445317.92</v>
      </c>
      <c r="F284" s="35" t="s">
        <v>2023</v>
      </c>
      <c r="G284" s="35" t="s">
        <v>2020</v>
      </c>
      <c r="H284" s="35" t="s">
        <v>334</v>
      </c>
      <c r="I284" s="35" t="s">
        <v>39</v>
      </c>
      <c r="J284" s="35">
        <v>1445317.92</v>
      </c>
      <c r="K284" s="35" t="str">
        <f>VLOOKUP(C284,[1]EAG_Opp_kenmerken_20201208!$A:$J,6,FALSE)</f>
        <v>NL11_5_9</v>
      </c>
    </row>
    <row r="285" spans="1:11">
      <c r="A285" s="35" t="e">
        <f>VLOOKUP(C285,esfKRW_20201127!D:D,1,FALSE)</f>
        <v>#N/A</v>
      </c>
      <c r="B285" s="36">
        <v>3300</v>
      </c>
      <c r="C285" s="35" t="s">
        <v>2278</v>
      </c>
      <c r="D285" s="35" t="s">
        <v>2279</v>
      </c>
      <c r="E285" s="35">
        <v>1753623.75</v>
      </c>
      <c r="F285" s="35" t="s">
        <v>2280</v>
      </c>
      <c r="G285" s="35" t="s">
        <v>2020</v>
      </c>
      <c r="H285" s="35" t="s">
        <v>379</v>
      </c>
      <c r="I285" s="35" t="s">
        <v>39</v>
      </c>
      <c r="J285" s="35">
        <v>433.85</v>
      </c>
      <c r="K285" s="35" t="str">
        <f>VLOOKUP(C285,[1]EAG_Opp_kenmerken_20201208!$A:$J,6,FALSE)</f>
        <v>NL11_6_1</v>
      </c>
    </row>
    <row r="286" spans="1:11">
      <c r="A286" s="35" t="e">
        <f>VLOOKUP(C286,esfKRW_20201127!D:D,1,FALSE)</f>
        <v>#N/A</v>
      </c>
      <c r="B286" s="36">
        <v>3300</v>
      </c>
      <c r="C286" s="35" t="s">
        <v>2278</v>
      </c>
      <c r="D286" s="35" t="s">
        <v>2279</v>
      </c>
      <c r="E286" s="35">
        <v>1753623.75</v>
      </c>
      <c r="F286" s="35" t="s">
        <v>2280</v>
      </c>
      <c r="G286" s="35" t="s">
        <v>2020</v>
      </c>
      <c r="H286" s="35" t="s">
        <v>334</v>
      </c>
      <c r="I286" s="35" t="s">
        <v>39</v>
      </c>
      <c r="J286" s="35">
        <v>1753189.9</v>
      </c>
      <c r="K286" s="35" t="str">
        <f>VLOOKUP(C286,[1]EAG_Opp_kenmerken_20201208!$A:$J,6,FALSE)</f>
        <v>NL11_6_1</v>
      </c>
    </row>
    <row r="287" spans="1:11" hidden="1">
      <c r="A287" s="35" t="str">
        <f>VLOOKUP(C287,esfKRW_20201127!D:D,1,FALSE)</f>
        <v>3301-EAG-1</v>
      </c>
      <c r="B287" s="36">
        <v>3301</v>
      </c>
      <c r="C287" s="35" t="s">
        <v>833</v>
      </c>
      <c r="D287" s="35" t="s">
        <v>832</v>
      </c>
      <c r="E287" s="35">
        <v>796078.11</v>
      </c>
      <c r="F287" s="35" t="s">
        <v>2023</v>
      </c>
      <c r="G287" s="35" t="s">
        <v>2029</v>
      </c>
      <c r="H287" s="35" t="s">
        <v>215</v>
      </c>
      <c r="I287" s="35" t="s">
        <v>195</v>
      </c>
      <c r="J287" s="35">
        <v>796078.11</v>
      </c>
    </row>
    <row r="288" spans="1:11" hidden="1">
      <c r="A288" s="35" t="str">
        <f>VLOOKUP(C288,esfKRW_20201127!D:D,1,FALSE)</f>
        <v>3301-EAG-2</v>
      </c>
      <c r="B288" s="36">
        <v>3301</v>
      </c>
      <c r="C288" s="35" t="s">
        <v>839</v>
      </c>
      <c r="D288" s="35" t="s">
        <v>838</v>
      </c>
      <c r="E288" s="35">
        <v>28341.64</v>
      </c>
      <c r="F288" s="35" t="s">
        <v>2023</v>
      </c>
      <c r="G288" s="35" t="s">
        <v>2029</v>
      </c>
      <c r="H288" s="35" t="s">
        <v>215</v>
      </c>
      <c r="I288" s="35" t="s">
        <v>195</v>
      </c>
      <c r="J288" s="35">
        <v>28341.64</v>
      </c>
    </row>
    <row r="289" spans="1:11">
      <c r="A289" s="35" t="e">
        <f>VLOOKUP(C289,esfKRW_20201127!D:D,1,FALSE)</f>
        <v>#N/A</v>
      </c>
      <c r="B289" s="36">
        <v>3302</v>
      </c>
      <c r="C289" s="35" t="s">
        <v>2281</v>
      </c>
      <c r="D289" s="35" t="s">
        <v>2282</v>
      </c>
      <c r="E289" s="35">
        <v>1878272.15</v>
      </c>
      <c r="F289" s="35" t="s">
        <v>2023</v>
      </c>
      <c r="G289" s="35" t="s">
        <v>2020</v>
      </c>
      <c r="H289" s="35" t="s">
        <v>873</v>
      </c>
      <c r="I289" s="35" t="s">
        <v>195</v>
      </c>
      <c r="J289" s="35">
        <v>474468.77</v>
      </c>
      <c r="K289" s="35" t="str">
        <f>VLOOKUP(C289,[1]EAG_Opp_kenmerken_20201208!$A:$J,6,FALSE)</f>
        <v>NL11_6_9</v>
      </c>
    </row>
    <row r="290" spans="1:11">
      <c r="A290" s="35" t="e">
        <f>VLOOKUP(C290,esfKRW_20201127!D:D,1,FALSE)</f>
        <v>#N/A</v>
      </c>
      <c r="B290" s="36">
        <v>3302</v>
      </c>
      <c r="C290" s="35" t="s">
        <v>2281</v>
      </c>
      <c r="D290" s="35" t="s">
        <v>2282</v>
      </c>
      <c r="E290" s="35">
        <v>1878272.15</v>
      </c>
      <c r="F290" s="35" t="s">
        <v>2023</v>
      </c>
      <c r="G290" s="35" t="s">
        <v>2020</v>
      </c>
      <c r="H290" s="35" t="s">
        <v>215</v>
      </c>
      <c r="I290" s="35" t="s">
        <v>195</v>
      </c>
      <c r="J290" s="35">
        <v>1403803.38</v>
      </c>
      <c r="K290" s="35" t="str">
        <f>VLOOKUP(C290,[1]EAG_Opp_kenmerken_20201208!$A:$J,6,FALSE)</f>
        <v>NL11_6_9</v>
      </c>
    </row>
    <row r="291" spans="1:11">
      <c r="A291" s="35" t="e">
        <f>VLOOKUP(C291,esfKRW_20201127!D:D,1,FALSE)</f>
        <v>#N/A</v>
      </c>
      <c r="B291" s="36">
        <v>3302</v>
      </c>
      <c r="C291" s="35" t="s">
        <v>2283</v>
      </c>
      <c r="D291" s="35" t="s">
        <v>2284</v>
      </c>
      <c r="E291" s="35">
        <v>194270.36</v>
      </c>
      <c r="F291" s="35" t="s">
        <v>2023</v>
      </c>
      <c r="G291" s="35" t="s">
        <v>2020</v>
      </c>
      <c r="H291" s="35" t="s">
        <v>873</v>
      </c>
      <c r="I291" s="35" t="s">
        <v>195</v>
      </c>
      <c r="J291" s="35">
        <v>28010.95</v>
      </c>
      <c r="K291" s="35" t="str">
        <f>VLOOKUP(C291,[1]EAG_Opp_kenmerken_20201208!$A:$J,6,FALSE)</f>
        <v>NL11_6_9</v>
      </c>
    </row>
    <row r="292" spans="1:11">
      <c r="A292" s="35" t="e">
        <f>VLOOKUP(C292,esfKRW_20201127!D:D,1,FALSE)</f>
        <v>#N/A</v>
      </c>
      <c r="B292" s="36">
        <v>3302</v>
      </c>
      <c r="C292" s="35" t="s">
        <v>2283</v>
      </c>
      <c r="D292" s="35" t="s">
        <v>2284</v>
      </c>
      <c r="E292" s="35">
        <v>194270.36</v>
      </c>
      <c r="F292" s="35" t="s">
        <v>2023</v>
      </c>
      <c r="G292" s="35" t="s">
        <v>2020</v>
      </c>
      <c r="H292" s="35" t="s">
        <v>215</v>
      </c>
      <c r="I292" s="35" t="s">
        <v>195</v>
      </c>
      <c r="J292" s="35">
        <v>166259.41</v>
      </c>
      <c r="K292" s="35" t="str">
        <f>VLOOKUP(C292,[1]EAG_Opp_kenmerken_20201208!$A:$J,6,FALSE)</f>
        <v>NL11_6_9</v>
      </c>
    </row>
    <row r="293" spans="1:11" hidden="1">
      <c r="A293" s="35">
        <f>VLOOKUP(B293,esfKRW_20201127!D:D,1,FALSE)</f>
        <v>3303</v>
      </c>
      <c r="B293" s="36">
        <v>3303</v>
      </c>
      <c r="C293" s="35" t="s">
        <v>1941</v>
      </c>
      <c r="D293" s="35" t="s">
        <v>335</v>
      </c>
      <c r="E293" s="35">
        <v>364412.08</v>
      </c>
      <c r="F293" s="35" t="s">
        <v>2023</v>
      </c>
      <c r="G293" s="35" t="s">
        <v>2029</v>
      </c>
      <c r="H293" s="35" t="s">
        <v>215</v>
      </c>
      <c r="I293" s="35" t="s">
        <v>195</v>
      </c>
      <c r="J293" s="35">
        <v>364412.08</v>
      </c>
    </row>
    <row r="294" spans="1:11" hidden="1">
      <c r="A294" s="35" t="str">
        <f>VLOOKUP(C294,esfKRW_20201127!D:D,1,FALSE)</f>
        <v>3310-EAG-1</v>
      </c>
      <c r="B294" s="36">
        <v>3310</v>
      </c>
      <c r="C294" s="35" t="s">
        <v>842</v>
      </c>
      <c r="D294" s="35" t="s">
        <v>841</v>
      </c>
      <c r="E294" s="35">
        <v>241341.47</v>
      </c>
      <c r="F294" s="35" t="s">
        <v>2023</v>
      </c>
      <c r="G294" s="35" t="s">
        <v>2029</v>
      </c>
      <c r="H294" s="35" t="s">
        <v>215</v>
      </c>
      <c r="I294" s="35" t="s">
        <v>195</v>
      </c>
      <c r="J294" s="35">
        <v>80936.600000000006</v>
      </c>
    </row>
    <row r="295" spans="1:11" hidden="1">
      <c r="A295" s="35" t="str">
        <f>VLOOKUP(C295,esfKRW_20201127!D:D,1,FALSE)</f>
        <v>3310-EAG-1</v>
      </c>
      <c r="B295" s="36">
        <v>3310</v>
      </c>
      <c r="C295" s="35" t="s">
        <v>842</v>
      </c>
      <c r="D295" s="35" t="s">
        <v>841</v>
      </c>
      <c r="E295" s="35">
        <v>241341.47</v>
      </c>
      <c r="F295" s="35" t="s">
        <v>2023</v>
      </c>
      <c r="G295" s="35" t="s">
        <v>2029</v>
      </c>
      <c r="H295" s="35" t="s">
        <v>334</v>
      </c>
      <c r="I295" s="35" t="s">
        <v>39</v>
      </c>
      <c r="J295" s="35">
        <v>160404.87</v>
      </c>
    </row>
    <row r="296" spans="1:11">
      <c r="A296" s="35" t="e">
        <f>VLOOKUP(C296,esfKRW_20201127!D:D,1,FALSE)</f>
        <v>#N/A</v>
      </c>
      <c r="B296" s="36">
        <v>3310</v>
      </c>
      <c r="C296" s="35" t="s">
        <v>1942</v>
      </c>
      <c r="D296" s="35" t="s">
        <v>2285</v>
      </c>
      <c r="E296" s="35">
        <v>1336313.49</v>
      </c>
      <c r="F296" s="35" t="s">
        <v>2023</v>
      </c>
      <c r="G296" s="35" t="s">
        <v>2020</v>
      </c>
      <c r="H296" s="35" t="s">
        <v>334</v>
      </c>
      <c r="I296" s="35" t="s">
        <v>39</v>
      </c>
      <c r="J296" s="35">
        <v>1336313.49</v>
      </c>
      <c r="K296" s="35" t="str">
        <f>VLOOKUP(C296,[1]EAG_Opp_kenmerken_20201208!$A:$J,6,FALSE)</f>
        <v>NL11_3_9</v>
      </c>
    </row>
    <row r="297" spans="1:11" hidden="1">
      <c r="A297" s="35">
        <f>VLOOKUP(B297,esfKRW_20201127!D:D,1,FALSE)</f>
        <v>3311</v>
      </c>
      <c r="B297" s="36">
        <v>3311</v>
      </c>
      <c r="C297" s="35" t="s">
        <v>2286</v>
      </c>
      <c r="D297" s="35" t="s">
        <v>342</v>
      </c>
      <c r="E297" s="35">
        <v>2528228.75</v>
      </c>
      <c r="F297" s="35" t="s">
        <v>2028</v>
      </c>
      <c r="G297" s="35" t="s">
        <v>2029</v>
      </c>
      <c r="H297" s="35" t="s">
        <v>215</v>
      </c>
      <c r="I297" s="35" t="s">
        <v>195</v>
      </c>
      <c r="J297" s="35">
        <v>2528228.75</v>
      </c>
    </row>
    <row r="298" spans="1:11" hidden="1">
      <c r="A298" s="35">
        <f>VLOOKUP(B298,esfKRW_20201127!D:D,1,FALSE)</f>
        <v>3311</v>
      </c>
      <c r="B298" s="36">
        <v>3311</v>
      </c>
      <c r="C298" s="35" t="s">
        <v>2287</v>
      </c>
      <c r="D298" s="35" t="s">
        <v>342</v>
      </c>
      <c r="E298" s="35">
        <v>63416.07</v>
      </c>
      <c r="F298" s="35" t="s">
        <v>2028</v>
      </c>
      <c r="G298" s="35" t="s">
        <v>2029</v>
      </c>
      <c r="H298" s="35" t="s">
        <v>215</v>
      </c>
      <c r="I298" s="35" t="s">
        <v>195</v>
      </c>
      <c r="J298" s="35">
        <v>63416.07</v>
      </c>
    </row>
    <row r="299" spans="1:11" hidden="1">
      <c r="A299" s="35">
        <f>VLOOKUP(B299,esfKRW_20201127!D:D,1,FALSE)</f>
        <v>3311</v>
      </c>
      <c r="B299" s="36">
        <v>3311</v>
      </c>
      <c r="C299" s="35" t="s">
        <v>2288</v>
      </c>
      <c r="D299" s="35" t="s">
        <v>342</v>
      </c>
      <c r="E299" s="35">
        <v>190450.83</v>
      </c>
      <c r="F299" s="35" t="s">
        <v>2028</v>
      </c>
      <c r="G299" s="35" t="s">
        <v>2029</v>
      </c>
      <c r="H299" s="35" t="s">
        <v>215</v>
      </c>
      <c r="I299" s="35" t="s">
        <v>195</v>
      </c>
      <c r="J299" s="35">
        <v>190450.83</v>
      </c>
    </row>
    <row r="300" spans="1:11" hidden="1">
      <c r="A300" s="35">
        <f>VLOOKUP(B300,esfKRW_20201127!D:D,1,FALSE)</f>
        <v>3311</v>
      </c>
      <c r="B300" s="36">
        <v>3311</v>
      </c>
      <c r="C300" s="35" t="s">
        <v>2289</v>
      </c>
      <c r="D300" s="35" t="s">
        <v>342</v>
      </c>
      <c r="E300" s="35">
        <v>924141.8</v>
      </c>
      <c r="F300" s="35" t="s">
        <v>2028</v>
      </c>
      <c r="G300" s="35" t="s">
        <v>2029</v>
      </c>
      <c r="H300" s="35" t="s">
        <v>215</v>
      </c>
      <c r="I300" s="35" t="s">
        <v>195</v>
      </c>
      <c r="J300" s="35">
        <v>924141.8</v>
      </c>
    </row>
    <row r="301" spans="1:11" hidden="1">
      <c r="A301" s="35">
        <f>VLOOKUP(B301,esfKRW_20201127!D:D,1,FALSE)</f>
        <v>3311</v>
      </c>
      <c r="B301" s="36">
        <v>3311</v>
      </c>
      <c r="C301" s="35" t="s">
        <v>2290</v>
      </c>
      <c r="D301" s="35" t="s">
        <v>342</v>
      </c>
      <c r="E301" s="35">
        <v>119736.12</v>
      </c>
      <c r="F301" s="35" t="s">
        <v>2028</v>
      </c>
      <c r="G301" s="35" t="s">
        <v>2029</v>
      </c>
      <c r="H301" s="35" t="s">
        <v>215</v>
      </c>
      <c r="I301" s="35" t="s">
        <v>195</v>
      </c>
      <c r="J301" s="35">
        <v>119736.12</v>
      </c>
    </row>
    <row r="302" spans="1:11" hidden="1">
      <c r="A302" s="35">
        <f>VLOOKUP(B302,esfKRW_20201127!D:D,1,FALSE)</f>
        <v>3311</v>
      </c>
      <c r="B302" s="36">
        <v>3311</v>
      </c>
      <c r="C302" s="35" t="s">
        <v>2291</v>
      </c>
      <c r="D302" s="35" t="s">
        <v>342</v>
      </c>
      <c r="E302" s="35">
        <v>53585.26</v>
      </c>
      <c r="F302" s="35" t="s">
        <v>2028</v>
      </c>
      <c r="G302" s="35" t="s">
        <v>2029</v>
      </c>
      <c r="H302" s="35" t="s">
        <v>215</v>
      </c>
      <c r="I302" s="35" t="s">
        <v>195</v>
      </c>
      <c r="J302" s="35">
        <v>53585.26</v>
      </c>
    </row>
    <row r="303" spans="1:11" hidden="1">
      <c r="A303" s="35">
        <f>VLOOKUP(B303,esfKRW_20201127!D:D,1,FALSE)</f>
        <v>3311</v>
      </c>
      <c r="B303" s="36">
        <v>3311</v>
      </c>
      <c r="C303" s="35" t="s">
        <v>2292</v>
      </c>
      <c r="D303" s="35" t="s">
        <v>342</v>
      </c>
      <c r="E303" s="35">
        <v>356808.06</v>
      </c>
      <c r="F303" s="35" t="s">
        <v>2028</v>
      </c>
      <c r="G303" s="35" t="s">
        <v>2029</v>
      </c>
      <c r="H303" s="35" t="s">
        <v>215</v>
      </c>
      <c r="I303" s="35" t="s">
        <v>195</v>
      </c>
      <c r="J303" s="35">
        <v>356808.06</v>
      </c>
    </row>
    <row r="304" spans="1:11" hidden="1">
      <c r="A304" s="35">
        <f>VLOOKUP(B304,esfKRW_20201127!D:D,1,FALSE)</f>
        <v>3311</v>
      </c>
      <c r="B304" s="36">
        <v>3311</v>
      </c>
      <c r="C304" s="35" t="s">
        <v>2293</v>
      </c>
      <c r="D304" s="35" t="s">
        <v>342</v>
      </c>
      <c r="E304" s="35">
        <v>375596.49</v>
      </c>
      <c r="F304" s="35" t="s">
        <v>2028</v>
      </c>
      <c r="G304" s="35" t="s">
        <v>2029</v>
      </c>
      <c r="H304" s="35" t="s">
        <v>215</v>
      </c>
      <c r="I304" s="35" t="s">
        <v>195</v>
      </c>
      <c r="J304" s="35">
        <v>375596.49</v>
      </c>
    </row>
    <row r="305" spans="1:11" hidden="1">
      <c r="A305" s="35">
        <f>VLOOKUP(B305,esfKRW_20201127!D:D,1,FALSE)</f>
        <v>3311</v>
      </c>
      <c r="B305" s="36">
        <v>3311</v>
      </c>
      <c r="C305" s="35" t="s">
        <v>2294</v>
      </c>
      <c r="D305" s="35" t="s">
        <v>342</v>
      </c>
      <c r="E305" s="35">
        <v>116098.23</v>
      </c>
      <c r="F305" s="35" t="s">
        <v>2028</v>
      </c>
      <c r="G305" s="35" t="s">
        <v>2029</v>
      </c>
      <c r="H305" s="35" t="s">
        <v>215</v>
      </c>
      <c r="I305" s="35" t="s">
        <v>195</v>
      </c>
      <c r="J305" s="35">
        <v>116098.23</v>
      </c>
    </row>
    <row r="306" spans="1:11" hidden="1">
      <c r="A306" s="35">
        <f>VLOOKUP(B306,esfKRW_20201127!D:D,1,FALSE)</f>
        <v>3311</v>
      </c>
      <c r="B306" s="36">
        <v>3311</v>
      </c>
      <c r="C306" s="35" t="s">
        <v>2295</v>
      </c>
      <c r="D306" s="35" t="s">
        <v>342</v>
      </c>
      <c r="E306" s="35">
        <v>677404.98</v>
      </c>
      <c r="F306" s="35" t="s">
        <v>2028</v>
      </c>
      <c r="G306" s="35" t="s">
        <v>2029</v>
      </c>
      <c r="H306" s="35" t="s">
        <v>215</v>
      </c>
      <c r="I306" s="35" t="s">
        <v>195</v>
      </c>
      <c r="J306" s="35">
        <v>677404.97</v>
      </c>
    </row>
    <row r="307" spans="1:11">
      <c r="A307" s="35" t="e">
        <f>VLOOKUP(C307,esfKRW_20201127!D:D,1,FALSE)</f>
        <v>#N/A</v>
      </c>
      <c r="B307" s="36">
        <v>3320</v>
      </c>
      <c r="C307" s="35" t="s">
        <v>2296</v>
      </c>
      <c r="D307" s="35" t="s">
        <v>2297</v>
      </c>
      <c r="E307" s="35">
        <v>267624.71000000002</v>
      </c>
      <c r="F307" s="35" t="s">
        <v>2023</v>
      </c>
      <c r="G307" s="35" t="s">
        <v>2020</v>
      </c>
      <c r="H307" s="35" t="s">
        <v>215</v>
      </c>
      <c r="I307" s="35" t="s">
        <v>195</v>
      </c>
      <c r="J307" s="35">
        <v>144215.76999999999</v>
      </c>
      <c r="K307" s="35" t="str">
        <f>VLOOKUP(C307,[1]EAG_Opp_kenmerken_20201208!$A:$J,6,FALSE)</f>
        <v>NL11_5_4</v>
      </c>
    </row>
    <row r="308" spans="1:11">
      <c r="A308" s="35" t="e">
        <f>VLOOKUP(C308,esfKRW_20201127!D:D,1,FALSE)</f>
        <v>#N/A</v>
      </c>
      <c r="B308" s="36">
        <v>3320</v>
      </c>
      <c r="C308" s="35" t="s">
        <v>2296</v>
      </c>
      <c r="D308" s="35" t="s">
        <v>2297</v>
      </c>
      <c r="E308" s="35">
        <v>267624.71000000002</v>
      </c>
      <c r="F308" s="35" t="s">
        <v>2023</v>
      </c>
      <c r="G308" s="35" t="s">
        <v>2020</v>
      </c>
      <c r="H308" s="35" t="s">
        <v>334</v>
      </c>
      <c r="I308" s="35" t="s">
        <v>39</v>
      </c>
      <c r="J308" s="35">
        <v>123408.94</v>
      </c>
      <c r="K308" s="35" t="str">
        <f>VLOOKUP(C308,[1]EAG_Opp_kenmerken_20201208!$A:$J,6,FALSE)</f>
        <v>NL11_5_4</v>
      </c>
    </row>
    <row r="309" spans="1:11">
      <c r="A309" s="35" t="e">
        <f>VLOOKUP(C309,esfKRW_20201127!D:D,1,FALSE)</f>
        <v>#N/A</v>
      </c>
      <c r="B309" s="36">
        <v>3320</v>
      </c>
      <c r="C309" s="35" t="s">
        <v>2298</v>
      </c>
      <c r="D309" s="35" t="s">
        <v>2299</v>
      </c>
      <c r="E309" s="35">
        <v>989951.6</v>
      </c>
      <c r="F309" s="35" t="s">
        <v>2023</v>
      </c>
      <c r="G309" s="35" t="s">
        <v>2020</v>
      </c>
      <c r="H309" s="35" t="s">
        <v>215</v>
      </c>
      <c r="I309" s="35" t="s">
        <v>195</v>
      </c>
      <c r="J309" s="35">
        <v>284208.17</v>
      </c>
      <c r="K309" s="35" t="str">
        <f>VLOOKUP(C309,[1]EAG_Opp_kenmerken_20201208!$A:$J,6,FALSE)</f>
        <v>NL11_5_4</v>
      </c>
    </row>
    <row r="310" spans="1:11">
      <c r="A310" s="35" t="e">
        <f>VLOOKUP(C310,esfKRW_20201127!D:D,1,FALSE)</f>
        <v>#N/A</v>
      </c>
      <c r="B310" s="36">
        <v>3320</v>
      </c>
      <c r="C310" s="35" t="s">
        <v>2298</v>
      </c>
      <c r="D310" s="35" t="s">
        <v>2299</v>
      </c>
      <c r="E310" s="35">
        <v>989951.6</v>
      </c>
      <c r="F310" s="35" t="s">
        <v>2023</v>
      </c>
      <c r="G310" s="35" t="s">
        <v>2020</v>
      </c>
      <c r="H310" s="35" t="s">
        <v>334</v>
      </c>
      <c r="I310" s="35" t="s">
        <v>39</v>
      </c>
      <c r="J310" s="35">
        <v>705743.39</v>
      </c>
      <c r="K310" s="35" t="str">
        <f>VLOOKUP(C310,[1]EAG_Opp_kenmerken_20201208!$A:$J,6,FALSE)</f>
        <v>NL11_5_4</v>
      </c>
    </row>
    <row r="311" spans="1:11" hidden="1">
      <c r="A311" s="35" t="str">
        <f>VLOOKUP(C311,esfKRW_20201127!D:D,1,FALSE)</f>
        <v>3320-EAG-3</v>
      </c>
      <c r="B311" s="36">
        <v>3320</v>
      </c>
      <c r="C311" s="35" t="s">
        <v>845</v>
      </c>
      <c r="D311" s="35" t="s">
        <v>844</v>
      </c>
      <c r="E311" s="35">
        <v>983394.48</v>
      </c>
      <c r="F311" s="35" t="s">
        <v>2023</v>
      </c>
      <c r="G311" s="35" t="s">
        <v>2029</v>
      </c>
      <c r="H311" s="35" t="s">
        <v>215</v>
      </c>
      <c r="I311" s="35" t="s">
        <v>195</v>
      </c>
      <c r="J311" s="35">
        <v>648130.30000000005</v>
      </c>
    </row>
    <row r="312" spans="1:11" hidden="1">
      <c r="A312" s="35" t="str">
        <f>VLOOKUP(C312,esfKRW_20201127!D:D,1,FALSE)</f>
        <v>3320-EAG-3</v>
      </c>
      <c r="B312" s="36">
        <v>3320</v>
      </c>
      <c r="C312" s="35" t="s">
        <v>845</v>
      </c>
      <c r="D312" s="35" t="s">
        <v>844</v>
      </c>
      <c r="E312" s="35">
        <v>983394.48</v>
      </c>
      <c r="F312" s="35" t="s">
        <v>2023</v>
      </c>
      <c r="G312" s="35" t="s">
        <v>2029</v>
      </c>
      <c r="H312" s="35" t="s">
        <v>334</v>
      </c>
      <c r="I312" s="35" t="s">
        <v>39</v>
      </c>
      <c r="J312" s="35">
        <v>335264.18</v>
      </c>
    </row>
    <row r="313" spans="1:11">
      <c r="A313" s="35" t="e">
        <f>VLOOKUP(C313,esfKRW_20201127!D:D,1,FALSE)</f>
        <v>#N/A</v>
      </c>
      <c r="B313" s="36">
        <v>3320</v>
      </c>
      <c r="C313" s="35" t="s">
        <v>1944</v>
      </c>
      <c r="D313" s="35" t="s">
        <v>2300</v>
      </c>
      <c r="E313" s="35">
        <v>2374817.2400000002</v>
      </c>
      <c r="F313" s="35" t="s">
        <v>2023</v>
      </c>
      <c r="G313" s="35" t="s">
        <v>2020</v>
      </c>
      <c r="H313" s="35" t="s">
        <v>334</v>
      </c>
      <c r="I313" s="35" t="s">
        <v>39</v>
      </c>
      <c r="J313" s="35">
        <v>2374817.2400000002</v>
      </c>
      <c r="K313" s="35" t="str">
        <f>VLOOKUP(C313,[1]EAG_Opp_kenmerken_20201208!$A:$J,6,FALSE)</f>
        <v>NL11_5_3</v>
      </c>
    </row>
    <row r="314" spans="1:11" hidden="1">
      <c r="A314" s="35" t="str">
        <f>VLOOKUP(C314,esfKRW_20201127!D:D,1,TRUE)</f>
        <v>3320-EAG-3</v>
      </c>
      <c r="B314" s="36">
        <v>3340</v>
      </c>
      <c r="C314" s="35" t="s">
        <v>2301</v>
      </c>
      <c r="D314" s="35" t="s">
        <v>849</v>
      </c>
      <c r="E314" s="35">
        <v>2126391.5</v>
      </c>
      <c r="F314" s="35" t="s">
        <v>2023</v>
      </c>
      <c r="G314" s="35" t="s">
        <v>2029</v>
      </c>
      <c r="H314" s="35" t="s">
        <v>215</v>
      </c>
      <c r="I314" s="35" t="s">
        <v>195</v>
      </c>
      <c r="J314" s="35">
        <v>2121871.65</v>
      </c>
    </row>
    <row r="315" spans="1:11" hidden="1">
      <c r="A315" s="35" t="str">
        <f>VLOOKUP(C315,esfKRW_20201127!D:D,1,TRUE)</f>
        <v>3320-EAG-3</v>
      </c>
      <c r="B315" s="36">
        <v>3340</v>
      </c>
      <c r="C315" s="35" t="s">
        <v>2301</v>
      </c>
      <c r="D315" s="35" t="s">
        <v>849</v>
      </c>
      <c r="E315" s="35">
        <v>2126391.5</v>
      </c>
      <c r="F315" s="35" t="s">
        <v>2023</v>
      </c>
      <c r="G315" s="35" t="s">
        <v>2029</v>
      </c>
      <c r="H315" s="35" t="s">
        <v>334</v>
      </c>
      <c r="I315" s="35" t="s">
        <v>39</v>
      </c>
      <c r="J315" s="35">
        <v>4519.8500000000004</v>
      </c>
    </row>
    <row r="316" spans="1:11" hidden="1">
      <c r="A316" s="35" t="str">
        <f>VLOOKUP(C316,esfKRW_20201127!D:D,1,FALSE)</f>
        <v>3340-EAG-2</v>
      </c>
      <c r="B316" s="36">
        <v>3340</v>
      </c>
      <c r="C316" s="35" t="s">
        <v>853</v>
      </c>
      <c r="D316" s="35" t="s">
        <v>852</v>
      </c>
      <c r="E316" s="35">
        <v>757911.65</v>
      </c>
      <c r="F316" s="35" t="s">
        <v>2023</v>
      </c>
      <c r="G316" s="35" t="s">
        <v>2029</v>
      </c>
      <c r="H316" s="35" t="s">
        <v>215</v>
      </c>
      <c r="I316" s="35" t="s">
        <v>195</v>
      </c>
      <c r="J316" s="35">
        <v>738966.2</v>
      </c>
    </row>
    <row r="317" spans="1:11" hidden="1">
      <c r="A317" s="35" t="str">
        <f>VLOOKUP(C317,esfKRW_20201127!D:D,1,FALSE)</f>
        <v>3340-EAG-2</v>
      </c>
      <c r="B317" s="36">
        <v>3340</v>
      </c>
      <c r="C317" s="35" t="s">
        <v>853</v>
      </c>
      <c r="D317" s="35" t="s">
        <v>852</v>
      </c>
      <c r="E317" s="35">
        <v>757911.65</v>
      </c>
      <c r="F317" s="35" t="s">
        <v>2023</v>
      </c>
      <c r="G317" s="35" t="s">
        <v>2029</v>
      </c>
      <c r="H317" s="35" t="s">
        <v>334</v>
      </c>
      <c r="I317" s="35" t="s">
        <v>39</v>
      </c>
      <c r="J317" s="35">
        <v>18945.439999999999</v>
      </c>
    </row>
    <row r="318" spans="1:11" hidden="1">
      <c r="A318" s="35" t="str">
        <f>VLOOKUP(C318,esfKRW_20201127!D:D,1,TRUE)</f>
        <v>3340-EAG-2</v>
      </c>
      <c r="B318" s="36">
        <v>3340</v>
      </c>
      <c r="C318" s="35" t="s">
        <v>2302</v>
      </c>
      <c r="D318" s="35" t="s">
        <v>2303</v>
      </c>
      <c r="E318" s="35">
        <v>202638.58</v>
      </c>
      <c r="F318" s="35" t="s">
        <v>2023</v>
      </c>
      <c r="G318" s="35" t="s">
        <v>2029</v>
      </c>
      <c r="H318" s="35" t="s">
        <v>215</v>
      </c>
      <c r="I318" s="35" t="s">
        <v>195</v>
      </c>
      <c r="J318" s="35">
        <v>196819.83</v>
      </c>
    </row>
    <row r="319" spans="1:11" hidden="1">
      <c r="A319" s="35" t="str">
        <f>VLOOKUP(C319,esfKRW_20201127!D:D,1,TRUE)</f>
        <v>3340-EAG-2</v>
      </c>
      <c r="B319" s="36">
        <v>3340</v>
      </c>
      <c r="C319" s="35" t="s">
        <v>2302</v>
      </c>
      <c r="D319" s="35" t="s">
        <v>2303</v>
      </c>
      <c r="E319" s="35">
        <v>202638.58</v>
      </c>
      <c r="F319" s="35" t="s">
        <v>2023</v>
      </c>
      <c r="G319" s="35" t="s">
        <v>2029</v>
      </c>
      <c r="H319" s="35" t="s">
        <v>334</v>
      </c>
      <c r="I319" s="35" t="s">
        <v>39</v>
      </c>
      <c r="J319" s="35">
        <v>5818.75</v>
      </c>
    </row>
    <row r="320" spans="1:11" hidden="1">
      <c r="A320" s="35">
        <f>VLOOKUP(B320,esfKRW_20201127!D:D,1,FALSE)</f>
        <v>3350</v>
      </c>
      <c r="B320" s="36">
        <v>3350</v>
      </c>
      <c r="C320" s="35" t="s">
        <v>2304</v>
      </c>
      <c r="D320" s="35" t="s">
        <v>347</v>
      </c>
      <c r="E320" s="35">
        <v>2908071.63</v>
      </c>
      <c r="F320" s="35" t="s">
        <v>2028</v>
      </c>
      <c r="G320" s="35" t="s">
        <v>2029</v>
      </c>
      <c r="H320" s="35" t="s">
        <v>215</v>
      </c>
      <c r="I320" s="35" t="s">
        <v>195</v>
      </c>
      <c r="J320" s="35">
        <v>2908071.63</v>
      </c>
    </row>
    <row r="321" spans="1:11" hidden="1">
      <c r="A321" s="35">
        <f>VLOOKUP(B321,esfKRW_20201127!D:D,1,FALSE)</f>
        <v>3350</v>
      </c>
      <c r="B321" s="36">
        <v>3350</v>
      </c>
      <c r="C321" s="35" t="s">
        <v>2305</v>
      </c>
      <c r="D321" s="35" t="s">
        <v>2306</v>
      </c>
      <c r="E321" s="35">
        <v>680693.28</v>
      </c>
      <c r="F321" s="35" t="s">
        <v>2028</v>
      </c>
      <c r="G321" s="35" t="s">
        <v>2029</v>
      </c>
      <c r="H321" s="35" t="s">
        <v>215</v>
      </c>
      <c r="I321" s="35" t="s">
        <v>195</v>
      </c>
      <c r="J321" s="35">
        <v>680693.28</v>
      </c>
    </row>
    <row r="322" spans="1:11" hidden="1">
      <c r="A322" s="35" t="str">
        <f>VLOOKUP(C322,esfKRW_20201127!D:D,1,TRUE)</f>
        <v>3340-EAG-2</v>
      </c>
      <c r="B322" s="36">
        <v>3360</v>
      </c>
      <c r="C322" s="35" t="s">
        <v>2307</v>
      </c>
      <c r="D322" s="35" t="s">
        <v>857</v>
      </c>
      <c r="E322" s="35">
        <v>3425724.44</v>
      </c>
      <c r="F322" s="35" t="s">
        <v>2023</v>
      </c>
      <c r="G322" s="35" t="s">
        <v>2029</v>
      </c>
      <c r="H322" s="35" t="s">
        <v>873</v>
      </c>
      <c r="I322" s="35" t="s">
        <v>195</v>
      </c>
      <c r="J322" s="35">
        <v>1238410.94</v>
      </c>
    </row>
    <row r="323" spans="1:11" hidden="1">
      <c r="A323" s="35" t="str">
        <f>VLOOKUP(C323,esfKRW_20201127!D:D,1,TRUE)</f>
        <v>3340-EAG-2</v>
      </c>
      <c r="B323" s="36">
        <v>3360</v>
      </c>
      <c r="C323" s="35" t="s">
        <v>2307</v>
      </c>
      <c r="D323" s="35" t="s">
        <v>857</v>
      </c>
      <c r="E323" s="35">
        <v>3425724.44</v>
      </c>
      <c r="F323" s="35" t="s">
        <v>2023</v>
      </c>
      <c r="G323" s="35" t="s">
        <v>2029</v>
      </c>
      <c r="H323" s="35" t="s">
        <v>215</v>
      </c>
      <c r="I323" s="35" t="s">
        <v>195</v>
      </c>
      <c r="J323" s="35">
        <v>2187313.62</v>
      </c>
    </row>
    <row r="324" spans="1:11">
      <c r="A324" s="35" t="e">
        <f>VLOOKUP(C324,esfKRW_20201127!D:D,1,FALSE)</f>
        <v>#N/A</v>
      </c>
      <c r="B324" s="36">
        <v>3360</v>
      </c>
      <c r="C324" s="35" t="s">
        <v>2308</v>
      </c>
      <c r="D324" s="35" t="s">
        <v>2309</v>
      </c>
      <c r="E324" s="35">
        <v>526854.48</v>
      </c>
      <c r="F324" s="35" t="s">
        <v>2023</v>
      </c>
      <c r="G324" s="35" t="s">
        <v>2020</v>
      </c>
      <c r="H324" s="35" t="s">
        <v>215</v>
      </c>
      <c r="I324" s="35" t="s">
        <v>195</v>
      </c>
      <c r="J324" s="35">
        <v>526854.56999999995</v>
      </c>
      <c r="K324" s="35" t="str">
        <f>VLOOKUP(C324,[1]EAG_Opp_kenmerken_20201208!$A:$J,6,FALSE)</f>
        <v>NL11_6_10</v>
      </c>
    </row>
    <row r="325" spans="1:11">
      <c r="A325" s="35" t="e">
        <f>VLOOKUP(C325,esfKRW_20201127!D:D,1,FALSE)</f>
        <v>#N/A</v>
      </c>
      <c r="B325" s="36">
        <v>3360</v>
      </c>
      <c r="C325" s="35" t="s">
        <v>1947</v>
      </c>
      <c r="D325" s="35" t="s">
        <v>2310</v>
      </c>
      <c r="E325" s="35">
        <v>856915.57</v>
      </c>
      <c r="F325" s="35" t="s">
        <v>2023</v>
      </c>
      <c r="G325" s="35" t="s">
        <v>2020</v>
      </c>
      <c r="H325" s="35" t="s">
        <v>215</v>
      </c>
      <c r="I325" s="35" t="s">
        <v>195</v>
      </c>
      <c r="J325" s="35">
        <v>856915.58</v>
      </c>
      <c r="K325" s="35" t="str">
        <f>VLOOKUP(C325,[1]EAG_Opp_kenmerken_20201208!$A:$J,6,FALSE)</f>
        <v>NL11_3_8</v>
      </c>
    </row>
    <row r="326" spans="1:11" hidden="1">
      <c r="A326" s="35" t="str">
        <f>VLOOKUP(C326,esfKRW_20201127!D:D,1,FALSE)</f>
        <v>3360-EAG-12</v>
      </c>
      <c r="B326" s="36">
        <v>3360</v>
      </c>
      <c r="C326" s="35" t="s">
        <v>866</v>
      </c>
      <c r="D326" s="35" t="s">
        <v>865</v>
      </c>
      <c r="E326" s="35">
        <v>207091.12</v>
      </c>
      <c r="F326" s="35" t="s">
        <v>2023</v>
      </c>
      <c r="G326" s="35" t="s">
        <v>2029</v>
      </c>
      <c r="H326" s="35" t="s">
        <v>873</v>
      </c>
      <c r="I326" s="35" t="s">
        <v>195</v>
      </c>
      <c r="J326" s="35">
        <v>134981.45000000001</v>
      </c>
    </row>
    <row r="327" spans="1:11" hidden="1">
      <c r="A327" s="35" t="str">
        <f>VLOOKUP(C327,esfKRW_20201127!D:D,1,FALSE)</f>
        <v>3360-EAG-12</v>
      </c>
      <c r="B327" s="36">
        <v>3360</v>
      </c>
      <c r="C327" s="35" t="s">
        <v>866</v>
      </c>
      <c r="D327" s="35" t="s">
        <v>865</v>
      </c>
      <c r="E327" s="35">
        <v>207091.12</v>
      </c>
      <c r="F327" s="35" t="s">
        <v>2023</v>
      </c>
      <c r="G327" s="35" t="s">
        <v>2029</v>
      </c>
      <c r="H327" s="35" t="s">
        <v>215</v>
      </c>
      <c r="I327" s="35" t="s">
        <v>195</v>
      </c>
      <c r="J327" s="35">
        <v>72109.679999999993</v>
      </c>
    </row>
    <row r="328" spans="1:11">
      <c r="A328" s="35" t="e">
        <f>VLOOKUP(C328,esfKRW_20201127!D:D,1,FALSE)</f>
        <v>#N/A</v>
      </c>
      <c r="B328" s="36">
        <v>3360</v>
      </c>
      <c r="C328" s="35" t="s">
        <v>2311</v>
      </c>
      <c r="D328" s="35" t="s">
        <v>2312</v>
      </c>
      <c r="E328" s="35">
        <v>299533.55</v>
      </c>
      <c r="F328" s="35" t="s">
        <v>2023</v>
      </c>
      <c r="G328" s="35" t="s">
        <v>2020</v>
      </c>
      <c r="H328" s="35" t="s">
        <v>215</v>
      </c>
      <c r="I328" s="35" t="s">
        <v>195</v>
      </c>
      <c r="J328" s="35">
        <v>299533.59000000003</v>
      </c>
      <c r="K328" s="35" t="str">
        <f>VLOOKUP(C328,[1]EAG_Opp_kenmerken_20201208!$A:$J,6,FALSE)</f>
        <v>NL11_6_10</v>
      </c>
    </row>
    <row r="329" spans="1:11">
      <c r="A329" s="35" t="e">
        <f>VLOOKUP(C329,esfKRW_20201127!D:D,1,FALSE)</f>
        <v>#N/A</v>
      </c>
      <c r="B329" s="36">
        <v>3360</v>
      </c>
      <c r="C329" s="35" t="s">
        <v>2313</v>
      </c>
      <c r="D329" s="35" t="s">
        <v>2314</v>
      </c>
      <c r="E329" s="35">
        <v>460202.76</v>
      </c>
      <c r="F329" s="35" t="s">
        <v>2023</v>
      </c>
      <c r="G329" s="35" t="s">
        <v>2020</v>
      </c>
      <c r="H329" s="35" t="s">
        <v>215</v>
      </c>
      <c r="I329" s="35" t="s">
        <v>195</v>
      </c>
      <c r="J329" s="35">
        <v>460202.79</v>
      </c>
      <c r="K329" s="35" t="str">
        <f>VLOOKUP(C329,[1]EAG_Opp_kenmerken_20201208!$A:$J,6,FALSE)</f>
        <v>NL11_6_10</v>
      </c>
    </row>
    <row r="330" spans="1:11" hidden="1">
      <c r="A330" s="35" t="str">
        <f>VLOOKUP(C330,esfKRW_20201127!D:D,1,TRUE)</f>
        <v>3360-EAG-12</v>
      </c>
      <c r="B330" s="36">
        <v>3360</v>
      </c>
      <c r="C330" s="35" t="s">
        <v>2315</v>
      </c>
      <c r="D330" s="35" t="s">
        <v>2316</v>
      </c>
      <c r="E330" s="35">
        <v>1422263.46</v>
      </c>
      <c r="F330" s="35" t="s">
        <v>2023</v>
      </c>
      <c r="G330" s="35" t="s">
        <v>2029</v>
      </c>
      <c r="H330" s="35" t="s">
        <v>873</v>
      </c>
      <c r="I330" s="35" t="s">
        <v>195</v>
      </c>
      <c r="J330" s="35">
        <v>69950.100000000006</v>
      </c>
    </row>
    <row r="331" spans="1:11" hidden="1">
      <c r="A331" s="35" t="str">
        <f>VLOOKUP(C331,esfKRW_20201127!D:D,1,TRUE)</f>
        <v>3360-EAG-12</v>
      </c>
      <c r="B331" s="36">
        <v>3360</v>
      </c>
      <c r="C331" s="35" t="s">
        <v>2315</v>
      </c>
      <c r="D331" s="35" t="s">
        <v>2316</v>
      </c>
      <c r="E331" s="35">
        <v>1422263.46</v>
      </c>
      <c r="F331" s="35" t="s">
        <v>2023</v>
      </c>
      <c r="G331" s="35" t="s">
        <v>2029</v>
      </c>
      <c r="H331" s="35" t="s">
        <v>215</v>
      </c>
      <c r="I331" s="35" t="s">
        <v>195</v>
      </c>
      <c r="J331" s="35">
        <v>1352313.35</v>
      </c>
    </row>
    <row r="332" spans="1:11">
      <c r="A332" s="35" t="e">
        <f>VLOOKUP(C332,esfKRW_20201127!D:D,1,FALSE)</f>
        <v>#N/A</v>
      </c>
      <c r="B332" s="36">
        <v>3360</v>
      </c>
      <c r="C332" s="35" t="s">
        <v>2317</v>
      </c>
      <c r="D332" s="35" t="s">
        <v>2318</v>
      </c>
      <c r="E332" s="35">
        <v>1420882</v>
      </c>
      <c r="F332" s="35" t="s">
        <v>2023</v>
      </c>
      <c r="G332" s="35" t="s">
        <v>2020</v>
      </c>
      <c r="H332" s="35" t="s">
        <v>873</v>
      </c>
      <c r="I332" s="35" t="s">
        <v>195</v>
      </c>
      <c r="J332" s="35">
        <v>142821.43</v>
      </c>
      <c r="K332" s="35" t="str">
        <f>VLOOKUP(C332,[1]EAG_Opp_kenmerken_20201208!$A:$J,6,FALSE)</f>
        <v>NL11_6_11</v>
      </c>
    </row>
    <row r="333" spans="1:11">
      <c r="A333" s="35" t="e">
        <f>VLOOKUP(C333,esfKRW_20201127!D:D,1,FALSE)</f>
        <v>#N/A</v>
      </c>
      <c r="B333" s="36">
        <v>3360</v>
      </c>
      <c r="C333" s="35" t="s">
        <v>2317</v>
      </c>
      <c r="D333" s="35" t="s">
        <v>2318</v>
      </c>
      <c r="E333" s="35">
        <v>1420882</v>
      </c>
      <c r="F333" s="35" t="s">
        <v>2023</v>
      </c>
      <c r="G333" s="35" t="s">
        <v>2020</v>
      </c>
      <c r="H333" s="35" t="s">
        <v>215</v>
      </c>
      <c r="I333" s="35" t="s">
        <v>195</v>
      </c>
      <c r="J333" s="35">
        <v>1278060.57</v>
      </c>
      <c r="K333" s="35" t="str">
        <f>VLOOKUP(C333,[1]EAG_Opp_kenmerken_20201208!$A:$J,6,FALSE)</f>
        <v>NL11_6_11</v>
      </c>
    </row>
    <row r="334" spans="1:11">
      <c r="A334" s="35" t="e">
        <f>VLOOKUP(C334,esfKRW_20201127!D:D,1,FALSE)</f>
        <v>#N/A</v>
      </c>
      <c r="B334" s="36">
        <v>3360</v>
      </c>
      <c r="C334" s="35" t="s">
        <v>2319</v>
      </c>
      <c r="D334" s="35" t="s">
        <v>2320</v>
      </c>
      <c r="E334" s="35">
        <v>2573879.5699999998</v>
      </c>
      <c r="F334" s="35" t="s">
        <v>2023</v>
      </c>
      <c r="G334" s="35" t="s">
        <v>2020</v>
      </c>
      <c r="H334" s="35" t="s">
        <v>873</v>
      </c>
      <c r="I334" s="35" t="s">
        <v>195</v>
      </c>
      <c r="J334" s="35">
        <v>2573879.5699999998</v>
      </c>
      <c r="K334" s="35" t="str">
        <f>VLOOKUP(C334,[1]EAG_Opp_kenmerken_20201208!$A:$J,6,FALSE)</f>
        <v>NL11_6_11</v>
      </c>
    </row>
    <row r="335" spans="1:11" hidden="1">
      <c r="A335" s="35" t="str">
        <f>VLOOKUP(C335,esfKRW_20201127!D:D,1,FALSE)</f>
        <v>3360-EAG-18</v>
      </c>
      <c r="B335" s="36">
        <v>3360</v>
      </c>
      <c r="C335" s="35" t="s">
        <v>870</v>
      </c>
      <c r="D335" s="35" t="s">
        <v>869</v>
      </c>
      <c r="E335" s="35">
        <v>961132.65</v>
      </c>
      <c r="F335" s="35" t="s">
        <v>2023</v>
      </c>
      <c r="G335" s="35" t="s">
        <v>2029</v>
      </c>
      <c r="H335" s="35" t="s">
        <v>873</v>
      </c>
      <c r="I335" s="35" t="s">
        <v>195</v>
      </c>
      <c r="J335" s="35">
        <v>961132.65</v>
      </c>
    </row>
    <row r="336" spans="1:11">
      <c r="A336" s="35" t="e">
        <f>VLOOKUP(C336,esfKRW_20201127!D:D,1,FALSE)</f>
        <v>#N/A</v>
      </c>
      <c r="B336" s="36">
        <v>3360</v>
      </c>
      <c r="C336" s="35" t="s">
        <v>1950</v>
      </c>
      <c r="D336" s="35" t="s">
        <v>2321</v>
      </c>
      <c r="E336" s="35">
        <v>279178.84000000003</v>
      </c>
      <c r="F336" s="35" t="s">
        <v>2163</v>
      </c>
      <c r="G336" s="35" t="s">
        <v>2020</v>
      </c>
      <c r="H336" s="35" t="s">
        <v>873</v>
      </c>
      <c r="I336" s="35" t="s">
        <v>195</v>
      </c>
      <c r="J336" s="35">
        <v>19253.68</v>
      </c>
      <c r="K336" s="35" t="str">
        <f>VLOOKUP(C336,[1]EAG_Opp_kenmerken_20201208!$A:$J,6,FALSE)</f>
        <v>NL11_6_9</v>
      </c>
    </row>
    <row r="337" spans="1:11">
      <c r="A337" s="35" t="e">
        <f>VLOOKUP(C337,esfKRW_20201127!D:D,1,FALSE)</f>
        <v>#N/A</v>
      </c>
      <c r="B337" s="36">
        <v>3360</v>
      </c>
      <c r="C337" s="35" t="s">
        <v>1950</v>
      </c>
      <c r="D337" s="35" t="s">
        <v>2321</v>
      </c>
      <c r="E337" s="35">
        <v>279178.84000000003</v>
      </c>
      <c r="F337" s="35" t="s">
        <v>2163</v>
      </c>
      <c r="G337" s="35" t="s">
        <v>2020</v>
      </c>
      <c r="H337" s="35" t="s">
        <v>215</v>
      </c>
      <c r="I337" s="35" t="s">
        <v>195</v>
      </c>
      <c r="J337" s="35">
        <v>259925.16</v>
      </c>
      <c r="K337" s="35" t="str">
        <f>VLOOKUP(C337,[1]EAG_Opp_kenmerken_20201208!$A:$J,6,FALSE)</f>
        <v>NL11_6_9</v>
      </c>
    </row>
    <row r="338" spans="1:11" hidden="1">
      <c r="A338" s="35" t="str">
        <f>VLOOKUP(C338,esfKRW_20201127!D:D,1,TRUE)</f>
        <v>3360-EAG-18</v>
      </c>
      <c r="B338" s="36">
        <v>3360</v>
      </c>
      <c r="C338" s="35" t="s">
        <v>2322</v>
      </c>
      <c r="D338" s="35" t="s">
        <v>2323</v>
      </c>
      <c r="E338" s="35">
        <v>1256056.23</v>
      </c>
      <c r="F338" s="35" t="s">
        <v>2023</v>
      </c>
      <c r="G338" s="35" t="s">
        <v>2029</v>
      </c>
      <c r="H338" s="35" t="s">
        <v>215</v>
      </c>
      <c r="I338" s="35" t="s">
        <v>195</v>
      </c>
      <c r="J338" s="35">
        <v>1079024.33</v>
      </c>
    </row>
    <row r="339" spans="1:11" hidden="1">
      <c r="A339" s="35" t="str">
        <f>VLOOKUP(C339,esfKRW_20201127!D:D,1,TRUE)</f>
        <v>3360-EAG-18</v>
      </c>
      <c r="B339" s="36">
        <v>3360</v>
      </c>
      <c r="C339" s="35" t="s">
        <v>2322</v>
      </c>
      <c r="D339" s="35" t="s">
        <v>2323</v>
      </c>
      <c r="E339" s="35">
        <v>1256056.23</v>
      </c>
      <c r="F339" s="35" t="s">
        <v>2023</v>
      </c>
      <c r="G339" s="35" t="s">
        <v>2029</v>
      </c>
      <c r="H339" s="35" t="s">
        <v>195</v>
      </c>
      <c r="I339" s="35" t="s">
        <v>195</v>
      </c>
      <c r="J339" s="35">
        <v>177031.89</v>
      </c>
    </row>
    <row r="340" spans="1:11" hidden="1">
      <c r="A340" s="35" t="str">
        <f>VLOOKUP(C340,esfKRW_20201127!D:D,1,TRUE)</f>
        <v>3360-EAG-18</v>
      </c>
      <c r="B340" s="36">
        <v>3360</v>
      </c>
      <c r="C340" s="35" t="s">
        <v>2324</v>
      </c>
      <c r="D340" s="35" t="s">
        <v>2325</v>
      </c>
      <c r="E340" s="35">
        <v>2132014.4</v>
      </c>
      <c r="F340" s="35" t="s">
        <v>2023</v>
      </c>
      <c r="G340" s="35" t="s">
        <v>2029</v>
      </c>
      <c r="H340" s="35" t="s">
        <v>215</v>
      </c>
      <c r="I340" s="35" t="s">
        <v>195</v>
      </c>
      <c r="J340" s="35">
        <v>2132014.4</v>
      </c>
    </row>
    <row r="341" spans="1:11" hidden="1">
      <c r="A341" s="35" t="str">
        <f>VLOOKUP(C341,esfKRW_20201127!D:D,1,FALSE)</f>
        <v>3360-EAG-4</v>
      </c>
      <c r="B341" s="36">
        <v>3360</v>
      </c>
      <c r="C341" s="35" t="s">
        <v>875</v>
      </c>
      <c r="D341" s="35" t="s">
        <v>874</v>
      </c>
      <c r="E341" s="35">
        <v>1323590.81</v>
      </c>
      <c r="F341" s="35" t="s">
        <v>2023</v>
      </c>
      <c r="G341" s="35" t="s">
        <v>2029</v>
      </c>
      <c r="H341" s="35" t="s">
        <v>215</v>
      </c>
      <c r="I341" s="35" t="s">
        <v>195</v>
      </c>
      <c r="J341" s="35">
        <v>1323590.77</v>
      </c>
    </row>
    <row r="342" spans="1:11" hidden="1">
      <c r="A342" s="35" t="str">
        <f>VLOOKUP(C342,esfKRW_20201127!D:D,1,TRUE)</f>
        <v>3360-EAG-4</v>
      </c>
      <c r="B342" s="36">
        <v>3360</v>
      </c>
      <c r="C342" s="35" t="s">
        <v>2326</v>
      </c>
      <c r="D342" s="35" t="s">
        <v>2327</v>
      </c>
      <c r="E342" s="35">
        <v>710827.53</v>
      </c>
      <c r="F342" s="35" t="s">
        <v>2023</v>
      </c>
      <c r="G342" s="35" t="s">
        <v>2029</v>
      </c>
      <c r="H342" s="35" t="s">
        <v>215</v>
      </c>
      <c r="I342" s="35" t="s">
        <v>195</v>
      </c>
      <c r="J342" s="35">
        <v>710827.5</v>
      </c>
    </row>
    <row r="343" spans="1:11" hidden="1">
      <c r="A343" s="35" t="str">
        <f>VLOOKUP(C343,esfKRW_20201127!D:D,1,TRUE)</f>
        <v>3360-EAG-4</v>
      </c>
      <c r="B343" s="36">
        <v>3360</v>
      </c>
      <c r="C343" s="35" t="s">
        <v>2328</v>
      </c>
      <c r="D343" s="35" t="s">
        <v>2329</v>
      </c>
      <c r="E343" s="35">
        <v>327020.37</v>
      </c>
      <c r="F343" s="35" t="s">
        <v>2023</v>
      </c>
      <c r="G343" s="35" t="s">
        <v>2029</v>
      </c>
      <c r="H343" s="35" t="s">
        <v>215</v>
      </c>
      <c r="I343" s="35" t="s">
        <v>195</v>
      </c>
      <c r="J343" s="35">
        <v>327020.37</v>
      </c>
    </row>
    <row r="344" spans="1:11" hidden="1">
      <c r="A344" s="35" t="str">
        <f>VLOOKUP(C344,esfKRW_20201127!D:D,1,TRUE)</f>
        <v>3360-EAG-4</v>
      </c>
      <c r="B344" s="36">
        <v>3360</v>
      </c>
      <c r="C344" s="35" t="s">
        <v>2330</v>
      </c>
      <c r="D344" s="35" t="s">
        <v>2331</v>
      </c>
      <c r="E344" s="35">
        <v>280770.95</v>
      </c>
      <c r="F344" s="35" t="s">
        <v>2023</v>
      </c>
      <c r="G344" s="35" t="s">
        <v>2029</v>
      </c>
      <c r="H344" s="35" t="s">
        <v>215</v>
      </c>
      <c r="I344" s="35" t="s">
        <v>195</v>
      </c>
      <c r="J344" s="35">
        <v>280770.95</v>
      </c>
    </row>
    <row r="345" spans="1:11" hidden="1">
      <c r="A345" s="35" t="str">
        <f>VLOOKUP(C345,esfKRW_20201127!D:D,1,TRUE)</f>
        <v>3360-EAG-4</v>
      </c>
      <c r="B345" s="36">
        <v>3360</v>
      </c>
      <c r="C345" s="35" t="s">
        <v>2332</v>
      </c>
      <c r="D345" s="35" t="s">
        <v>2333</v>
      </c>
      <c r="E345" s="35">
        <v>166978.9</v>
      </c>
      <c r="F345" s="35" t="s">
        <v>2023</v>
      </c>
      <c r="G345" s="35" t="s">
        <v>2029</v>
      </c>
      <c r="H345" s="35" t="s">
        <v>215</v>
      </c>
      <c r="I345" s="35" t="s">
        <v>195</v>
      </c>
      <c r="J345" s="35">
        <v>166978.88</v>
      </c>
    </row>
    <row r="346" spans="1:11" hidden="1">
      <c r="A346" s="35" t="str">
        <f>VLOOKUP(C346,esfKRW_20201127!D:D,1,FALSE)</f>
        <v>3360-EAG-9</v>
      </c>
      <c r="B346" s="36">
        <v>3360</v>
      </c>
      <c r="C346" s="35" t="s">
        <v>880</v>
      </c>
      <c r="D346" s="35" t="s">
        <v>879</v>
      </c>
      <c r="E346" s="35">
        <v>271055.87</v>
      </c>
      <c r="F346" s="35" t="s">
        <v>2023</v>
      </c>
      <c r="G346" s="35" t="s">
        <v>2029</v>
      </c>
      <c r="H346" s="35" t="s">
        <v>215</v>
      </c>
      <c r="I346" s="35" t="s">
        <v>195</v>
      </c>
      <c r="J346" s="35">
        <v>271055.87</v>
      </c>
    </row>
    <row r="347" spans="1:11" hidden="1">
      <c r="A347" s="35" t="str">
        <f>VLOOKUP(C347,esfKRW_20201127!D:D,1,TRUE)</f>
        <v>3360-EAG-9</v>
      </c>
      <c r="B347" s="36">
        <v>3370</v>
      </c>
      <c r="C347" s="35" t="s">
        <v>2334</v>
      </c>
      <c r="D347" s="35" t="s">
        <v>886</v>
      </c>
      <c r="E347" s="35">
        <v>4096115.08</v>
      </c>
      <c r="F347" s="35" t="s">
        <v>2023</v>
      </c>
      <c r="G347" s="35" t="s">
        <v>2029</v>
      </c>
      <c r="H347" s="35" t="s">
        <v>873</v>
      </c>
      <c r="I347" s="35" t="s">
        <v>195</v>
      </c>
      <c r="J347" s="35">
        <v>3141929.66</v>
      </c>
    </row>
    <row r="348" spans="1:11" hidden="1">
      <c r="A348" s="35" t="str">
        <f>VLOOKUP(C348,esfKRW_20201127!D:D,1,TRUE)</f>
        <v>3360-EAG-9</v>
      </c>
      <c r="B348" s="36">
        <v>3370</v>
      </c>
      <c r="C348" s="35" t="s">
        <v>2334</v>
      </c>
      <c r="D348" s="35" t="s">
        <v>886</v>
      </c>
      <c r="E348" s="35">
        <v>4096115.08</v>
      </c>
      <c r="F348" s="35" t="s">
        <v>2023</v>
      </c>
      <c r="G348" s="35" t="s">
        <v>2029</v>
      </c>
      <c r="H348" s="35" t="s">
        <v>215</v>
      </c>
      <c r="I348" s="35" t="s">
        <v>195</v>
      </c>
      <c r="J348" s="35">
        <v>6324.89</v>
      </c>
    </row>
    <row r="349" spans="1:11" hidden="1">
      <c r="A349" s="35" t="str">
        <f>VLOOKUP(C349,esfKRW_20201127!D:D,1,TRUE)</f>
        <v>3360-EAG-9</v>
      </c>
      <c r="B349" s="36">
        <v>3370</v>
      </c>
      <c r="C349" s="35" t="s">
        <v>2334</v>
      </c>
      <c r="D349" s="35" t="s">
        <v>886</v>
      </c>
      <c r="E349" s="35">
        <v>4096115.08</v>
      </c>
      <c r="F349" s="35" t="s">
        <v>2023</v>
      </c>
      <c r="G349" s="35" t="s">
        <v>2029</v>
      </c>
      <c r="H349" s="35" t="s">
        <v>195</v>
      </c>
      <c r="I349" s="35" t="s">
        <v>195</v>
      </c>
      <c r="J349" s="35">
        <v>947860.53</v>
      </c>
    </row>
    <row r="350" spans="1:11" hidden="1">
      <c r="A350" s="35" t="str">
        <f>VLOOKUP(C350,esfKRW_20201127!D:D,1,FALSE)</f>
        <v>3370-EAG-2</v>
      </c>
      <c r="B350" s="36">
        <v>3370</v>
      </c>
      <c r="C350" s="35" t="s">
        <v>898</v>
      </c>
      <c r="D350" s="35" t="s">
        <v>897</v>
      </c>
      <c r="E350" s="35">
        <v>582635.85</v>
      </c>
      <c r="F350" s="35" t="s">
        <v>2023</v>
      </c>
      <c r="G350" s="35" t="s">
        <v>2029</v>
      </c>
      <c r="H350" s="35" t="s">
        <v>873</v>
      </c>
      <c r="I350" s="35" t="s">
        <v>195</v>
      </c>
      <c r="J350" s="35">
        <v>512421.01</v>
      </c>
    </row>
    <row r="351" spans="1:11" hidden="1">
      <c r="A351" s="35" t="str">
        <f>VLOOKUP(C351,esfKRW_20201127!D:D,1,FALSE)</f>
        <v>3370-EAG-2</v>
      </c>
      <c r="B351" s="36">
        <v>3370</v>
      </c>
      <c r="C351" s="35" t="s">
        <v>898</v>
      </c>
      <c r="D351" s="35" t="s">
        <v>897</v>
      </c>
      <c r="E351" s="35">
        <v>582635.85</v>
      </c>
      <c r="F351" s="35" t="s">
        <v>2023</v>
      </c>
      <c r="G351" s="35" t="s">
        <v>2029</v>
      </c>
      <c r="H351" s="35" t="s">
        <v>195</v>
      </c>
      <c r="I351" s="35" t="s">
        <v>195</v>
      </c>
      <c r="J351" s="35">
        <v>70214.84</v>
      </c>
    </row>
    <row r="352" spans="1:11" hidden="1">
      <c r="A352" s="35" t="str">
        <f>VLOOKUP(C352,esfKRW_20201127!D:D,1,TRUE)</f>
        <v>3370-EAG-2</v>
      </c>
      <c r="B352" s="36">
        <v>3370</v>
      </c>
      <c r="C352" s="35" t="s">
        <v>2335</v>
      </c>
      <c r="D352" s="35" t="s">
        <v>2336</v>
      </c>
      <c r="E352" s="35">
        <v>2454143.71</v>
      </c>
      <c r="F352" s="35" t="s">
        <v>2023</v>
      </c>
      <c r="G352" s="35" t="s">
        <v>2029</v>
      </c>
      <c r="H352" s="35" t="s">
        <v>873</v>
      </c>
      <c r="I352" s="35" t="s">
        <v>195</v>
      </c>
      <c r="J352" s="35">
        <v>2434693.21</v>
      </c>
    </row>
    <row r="353" spans="1:11" hidden="1">
      <c r="A353" s="35" t="str">
        <f>VLOOKUP(C353,esfKRW_20201127!D:D,1,TRUE)</f>
        <v>3370-EAG-2</v>
      </c>
      <c r="B353" s="36">
        <v>3370</v>
      </c>
      <c r="C353" s="35" t="s">
        <v>2335</v>
      </c>
      <c r="D353" s="35" t="s">
        <v>2336</v>
      </c>
      <c r="E353" s="35">
        <v>2454143.71</v>
      </c>
      <c r="F353" s="35" t="s">
        <v>2023</v>
      </c>
      <c r="G353" s="35" t="s">
        <v>2029</v>
      </c>
      <c r="H353" s="35" t="s">
        <v>215</v>
      </c>
      <c r="I353" s="35" t="s">
        <v>195</v>
      </c>
      <c r="J353" s="35">
        <v>19432.580000000002</v>
      </c>
    </row>
    <row r="354" spans="1:11" hidden="1">
      <c r="A354" s="35" t="str">
        <f>VLOOKUP(C354,esfKRW_20201127!D:D,1,TRUE)</f>
        <v>3370-EAG-2</v>
      </c>
      <c r="B354" s="36">
        <v>3370</v>
      </c>
      <c r="C354" s="35" t="s">
        <v>2335</v>
      </c>
      <c r="D354" s="35" t="s">
        <v>2336</v>
      </c>
      <c r="E354" s="35">
        <v>2454143.71</v>
      </c>
      <c r="F354" s="35" t="s">
        <v>2023</v>
      </c>
      <c r="G354" s="35" t="s">
        <v>2029</v>
      </c>
      <c r="H354" s="35" t="s">
        <v>195</v>
      </c>
      <c r="I354" s="35" t="s">
        <v>195</v>
      </c>
      <c r="J354" s="35">
        <v>17.920000000000002</v>
      </c>
    </row>
    <row r="355" spans="1:11" hidden="1">
      <c r="A355" s="35" t="str">
        <f>VLOOKUP(C355,esfKRW_20201127!D:D,1,TRUE)</f>
        <v>3370-EAG-2</v>
      </c>
      <c r="B355" s="36">
        <v>3370</v>
      </c>
      <c r="C355" s="35" t="s">
        <v>2337</v>
      </c>
      <c r="D355" s="35" t="s">
        <v>2338</v>
      </c>
      <c r="E355" s="35">
        <v>3145044.44</v>
      </c>
      <c r="F355" s="35" t="s">
        <v>2339</v>
      </c>
      <c r="G355" s="35" t="s">
        <v>2029</v>
      </c>
      <c r="H355" s="35" t="s">
        <v>873</v>
      </c>
      <c r="I355" s="35" t="s">
        <v>195</v>
      </c>
      <c r="J355" s="35">
        <v>3145044.44</v>
      </c>
    </row>
    <row r="356" spans="1:11" hidden="1">
      <c r="A356" s="35" t="str">
        <f>VLOOKUP(C356,esfKRW_20201127!D:D,1,TRUE)</f>
        <v>3370-EAG-2</v>
      </c>
      <c r="B356" s="36">
        <v>3370</v>
      </c>
      <c r="C356" s="35" t="s">
        <v>2340</v>
      </c>
      <c r="D356" s="35" t="s">
        <v>2341</v>
      </c>
      <c r="E356" s="35">
        <v>516657.84</v>
      </c>
      <c r="F356" s="35" t="s">
        <v>2342</v>
      </c>
      <c r="G356" s="35" t="s">
        <v>2029</v>
      </c>
      <c r="H356" s="35" t="s">
        <v>873</v>
      </c>
      <c r="I356" s="35" t="s">
        <v>195</v>
      </c>
      <c r="J356" s="35">
        <v>516657.84</v>
      </c>
    </row>
    <row r="357" spans="1:11">
      <c r="A357" s="35" t="e">
        <f>VLOOKUP(C357,esfKRW_20201127!D:D,1,FALSE)</f>
        <v>#N/A</v>
      </c>
      <c r="B357" s="36">
        <v>4000</v>
      </c>
      <c r="C357" s="35" t="s">
        <v>2343</v>
      </c>
      <c r="D357" s="35" t="s">
        <v>2344</v>
      </c>
      <c r="E357" s="35">
        <v>442739.83</v>
      </c>
      <c r="F357" s="35" t="s">
        <v>2023</v>
      </c>
      <c r="G357" s="35" t="s">
        <v>2020</v>
      </c>
      <c r="H357" s="35" t="s">
        <v>297</v>
      </c>
      <c r="I357" s="35" t="s">
        <v>39</v>
      </c>
      <c r="J357" s="35">
        <v>191945.49</v>
      </c>
      <c r="K357" s="35" t="str">
        <f>VLOOKUP(C357,[1]EAG_Opp_kenmerken_20201208!$A:$J,6,FALSE)</f>
        <v>NL11_2_2</v>
      </c>
    </row>
    <row r="358" spans="1:11">
      <c r="A358" s="35" t="e">
        <f>VLOOKUP(C358,esfKRW_20201127!D:D,1,FALSE)</f>
        <v>#N/A</v>
      </c>
      <c r="B358" s="36">
        <v>4000</v>
      </c>
      <c r="C358" s="35" t="s">
        <v>2343</v>
      </c>
      <c r="D358" s="35" t="s">
        <v>2344</v>
      </c>
      <c r="E358" s="35">
        <v>442739.83</v>
      </c>
      <c r="F358" s="35" t="s">
        <v>2023</v>
      </c>
      <c r="G358" s="35" t="s">
        <v>2020</v>
      </c>
      <c r="H358" s="35" t="s">
        <v>379</v>
      </c>
      <c r="I358" s="35" t="s">
        <v>39</v>
      </c>
      <c r="J358" s="35">
        <v>128235.94</v>
      </c>
      <c r="K358" s="35" t="str">
        <f>VLOOKUP(C358,[1]EAG_Opp_kenmerken_20201208!$A:$J,6,FALSE)</f>
        <v>NL11_2_2</v>
      </c>
    </row>
    <row r="359" spans="1:11">
      <c r="A359" s="35" t="e">
        <f>VLOOKUP(C359,esfKRW_20201127!D:D,1,FALSE)</f>
        <v>#N/A</v>
      </c>
      <c r="B359" s="36">
        <v>4000</v>
      </c>
      <c r="C359" s="35" t="s">
        <v>2343</v>
      </c>
      <c r="D359" s="35" t="s">
        <v>2344</v>
      </c>
      <c r="E359" s="35">
        <v>442739.83</v>
      </c>
      <c r="F359" s="35" t="s">
        <v>2023</v>
      </c>
      <c r="G359" s="35" t="s">
        <v>2020</v>
      </c>
      <c r="H359" s="35" t="s">
        <v>455</v>
      </c>
      <c r="I359" s="35" t="s">
        <v>39</v>
      </c>
      <c r="J359" s="35">
        <v>47629.34</v>
      </c>
      <c r="K359" s="35" t="str">
        <f>VLOOKUP(C359,[1]EAG_Opp_kenmerken_20201208!$A:$J,6,FALSE)</f>
        <v>NL11_2_2</v>
      </c>
    </row>
    <row r="360" spans="1:11">
      <c r="A360" s="35" t="e">
        <f>VLOOKUP(C360,esfKRW_20201127!D:D,1,FALSE)</f>
        <v>#N/A</v>
      </c>
      <c r="B360" s="36">
        <v>4000</v>
      </c>
      <c r="C360" s="35" t="s">
        <v>2343</v>
      </c>
      <c r="D360" s="35" t="s">
        <v>2344</v>
      </c>
      <c r="E360" s="35">
        <v>442739.83</v>
      </c>
      <c r="F360" s="35" t="s">
        <v>2023</v>
      </c>
      <c r="G360" s="35" t="s">
        <v>2020</v>
      </c>
      <c r="H360" s="35" t="s">
        <v>334</v>
      </c>
      <c r="I360" s="35" t="s">
        <v>39</v>
      </c>
      <c r="J360" s="35">
        <v>74929.06</v>
      </c>
      <c r="K360" s="35" t="str">
        <f>VLOOKUP(C360,[1]EAG_Opp_kenmerken_20201208!$A:$J,6,FALSE)</f>
        <v>NL11_2_2</v>
      </c>
    </row>
    <row r="361" spans="1:11" hidden="1">
      <c r="A361" s="35" t="str">
        <f>VLOOKUP(C361,esfKRW_20201127!D:D,1,FALSE)</f>
        <v>4000-EAG-2</v>
      </c>
      <c r="B361" s="36">
        <v>4000</v>
      </c>
      <c r="C361" s="35" t="s">
        <v>902</v>
      </c>
      <c r="D361" s="35" t="s">
        <v>901</v>
      </c>
      <c r="E361" s="35">
        <v>441308.31</v>
      </c>
      <c r="F361" s="35" t="s">
        <v>2023</v>
      </c>
      <c r="G361" s="35" t="s">
        <v>2029</v>
      </c>
      <c r="H361" s="35" t="s">
        <v>297</v>
      </c>
      <c r="I361" s="35" t="s">
        <v>39</v>
      </c>
      <c r="J361" s="35">
        <v>428868.13</v>
      </c>
    </row>
    <row r="362" spans="1:11" hidden="1">
      <c r="A362" s="35" t="str">
        <f>VLOOKUP(C362,esfKRW_20201127!D:D,1,FALSE)</f>
        <v>4000-EAG-2</v>
      </c>
      <c r="B362" s="36">
        <v>4000</v>
      </c>
      <c r="C362" s="35" t="s">
        <v>902</v>
      </c>
      <c r="D362" s="35" t="s">
        <v>901</v>
      </c>
      <c r="E362" s="35">
        <v>441308.31</v>
      </c>
      <c r="F362" s="35" t="s">
        <v>2023</v>
      </c>
      <c r="G362" s="35" t="s">
        <v>2029</v>
      </c>
      <c r="H362" s="35" t="s">
        <v>379</v>
      </c>
      <c r="I362" s="35" t="s">
        <v>39</v>
      </c>
      <c r="J362" s="35">
        <v>12440.18</v>
      </c>
    </row>
    <row r="363" spans="1:11">
      <c r="A363" s="35" t="e">
        <f>VLOOKUP(C363,esfKRW_20201127!D:D,1,FALSE)</f>
        <v>#N/A</v>
      </c>
      <c r="B363" s="36">
        <v>4000</v>
      </c>
      <c r="C363" s="35" t="s">
        <v>2345</v>
      </c>
      <c r="D363" s="35" t="s">
        <v>2346</v>
      </c>
      <c r="E363" s="35">
        <v>347006.88</v>
      </c>
      <c r="F363" s="35" t="s">
        <v>2347</v>
      </c>
      <c r="G363" s="35" t="s">
        <v>2020</v>
      </c>
      <c r="H363" s="35" t="s">
        <v>297</v>
      </c>
      <c r="I363" s="35" t="s">
        <v>39</v>
      </c>
      <c r="J363" s="35">
        <v>244334.34</v>
      </c>
      <c r="K363" s="35" t="str">
        <f>VLOOKUP(C363,[1]EAG_Opp_kenmerken_20201208!$A:$J,6,FALSE)</f>
        <v>NL11_2_2</v>
      </c>
    </row>
    <row r="364" spans="1:11">
      <c r="A364" s="35" t="e">
        <f>VLOOKUP(C364,esfKRW_20201127!D:D,1,FALSE)</f>
        <v>#N/A</v>
      </c>
      <c r="B364" s="36">
        <v>4000</v>
      </c>
      <c r="C364" s="35" t="s">
        <v>2345</v>
      </c>
      <c r="D364" s="35" t="s">
        <v>2346</v>
      </c>
      <c r="E364" s="35">
        <v>347006.88</v>
      </c>
      <c r="F364" s="35" t="s">
        <v>2347</v>
      </c>
      <c r="G364" s="35" t="s">
        <v>2020</v>
      </c>
      <c r="H364" s="35" t="s">
        <v>379</v>
      </c>
      <c r="I364" s="35" t="s">
        <v>39</v>
      </c>
      <c r="J364" s="35">
        <v>102672.55</v>
      </c>
      <c r="K364" s="35" t="str">
        <f>VLOOKUP(C364,[1]EAG_Opp_kenmerken_20201208!$A:$J,6,FALSE)</f>
        <v>NL11_2_2</v>
      </c>
    </row>
    <row r="365" spans="1:11">
      <c r="A365" s="35" t="e">
        <f>VLOOKUP(C365,esfKRW_20201127!D:D,1,FALSE)</f>
        <v>#N/A</v>
      </c>
      <c r="B365" s="36">
        <v>4000</v>
      </c>
      <c r="C365" s="35" t="s">
        <v>2348</v>
      </c>
      <c r="D365" s="35" t="s">
        <v>2349</v>
      </c>
      <c r="E365" s="35">
        <v>1210256.6299999999</v>
      </c>
      <c r="F365" s="35" t="s">
        <v>2023</v>
      </c>
      <c r="G365" s="35" t="s">
        <v>2020</v>
      </c>
      <c r="H365" s="35" t="s">
        <v>297</v>
      </c>
      <c r="I365" s="35" t="s">
        <v>39</v>
      </c>
      <c r="J365" s="35">
        <v>1210256.6299999999</v>
      </c>
      <c r="K365" s="35" t="str">
        <f>VLOOKUP(C365,[1]EAG_Opp_kenmerken_20201208!$A:$J,6,FALSE)</f>
        <v>NL11_2_2</v>
      </c>
    </row>
    <row r="366" spans="1:11">
      <c r="A366" s="35" t="e">
        <f>VLOOKUP(C366,esfKRW_20201127!D:D,1,FALSE)</f>
        <v>#N/A</v>
      </c>
      <c r="B366" s="36">
        <v>4000</v>
      </c>
      <c r="C366" s="35" t="s">
        <v>2350</v>
      </c>
      <c r="D366" s="35" t="s">
        <v>2351</v>
      </c>
      <c r="E366" s="35">
        <v>1623744.09</v>
      </c>
      <c r="F366" s="35" t="s">
        <v>2023</v>
      </c>
      <c r="G366" s="35" t="s">
        <v>2020</v>
      </c>
      <c r="H366" s="35" t="s">
        <v>297</v>
      </c>
      <c r="I366" s="35" t="s">
        <v>39</v>
      </c>
      <c r="J366" s="35">
        <v>1623744.09</v>
      </c>
      <c r="K366" s="35" t="str">
        <f>VLOOKUP(C366,[1]EAG_Opp_kenmerken_20201208!$A:$J,6,FALSE)</f>
        <v>NL11_2_2</v>
      </c>
    </row>
    <row r="367" spans="1:11">
      <c r="A367" s="35" t="e">
        <f>VLOOKUP(C367,esfKRW_20201127!D:D,1,FALSE)</f>
        <v>#N/A</v>
      </c>
      <c r="B367" s="36">
        <v>4000</v>
      </c>
      <c r="C367" s="35" t="s">
        <v>2352</v>
      </c>
      <c r="D367" s="35" t="s">
        <v>2353</v>
      </c>
      <c r="E367" s="35">
        <v>719843.46</v>
      </c>
      <c r="F367" s="35" t="s">
        <v>2023</v>
      </c>
      <c r="G367" s="35" t="s">
        <v>2020</v>
      </c>
      <c r="H367" s="35" t="s">
        <v>297</v>
      </c>
      <c r="I367" s="35" t="s">
        <v>39</v>
      </c>
      <c r="J367" s="35">
        <v>719843.46</v>
      </c>
      <c r="K367" s="35" t="str">
        <f>VLOOKUP(C367,[1]EAG_Opp_kenmerken_20201208!$A:$J,6,FALSE)</f>
        <v>NL11_2_2</v>
      </c>
    </row>
    <row r="368" spans="1:11">
      <c r="A368" s="35" t="e">
        <f>VLOOKUP(C368,esfKRW_20201127!D:D,1,FALSE)</f>
        <v>#N/A</v>
      </c>
      <c r="B368" s="36">
        <v>4000</v>
      </c>
      <c r="C368" s="35" t="s">
        <v>2354</v>
      </c>
      <c r="D368" s="35" t="s">
        <v>2355</v>
      </c>
      <c r="E368" s="35">
        <v>2578208.73</v>
      </c>
      <c r="F368" s="35" t="s">
        <v>2023</v>
      </c>
      <c r="G368" s="35" t="s">
        <v>2020</v>
      </c>
      <c r="H368" s="35" t="s">
        <v>297</v>
      </c>
      <c r="I368" s="35" t="s">
        <v>39</v>
      </c>
      <c r="J368" s="35">
        <v>2270992.75</v>
      </c>
      <c r="K368" s="35" t="str">
        <f>VLOOKUP(C368,[1]EAG_Opp_kenmerken_20201208!$A:$J,6,FALSE)</f>
        <v>NL11_2_2</v>
      </c>
    </row>
    <row r="369" spans="1:11">
      <c r="A369" s="35" t="e">
        <f>VLOOKUP(C369,esfKRW_20201127!D:D,1,FALSE)</f>
        <v>#N/A</v>
      </c>
      <c r="B369" s="36">
        <v>4000</v>
      </c>
      <c r="C369" s="35" t="s">
        <v>2354</v>
      </c>
      <c r="D369" s="35" t="s">
        <v>2355</v>
      </c>
      <c r="E369" s="35">
        <v>2578208.73</v>
      </c>
      <c r="F369" s="35" t="s">
        <v>2023</v>
      </c>
      <c r="G369" s="35" t="s">
        <v>2020</v>
      </c>
      <c r="H369" s="35" t="s">
        <v>1003</v>
      </c>
      <c r="I369" s="35" t="s">
        <v>39</v>
      </c>
      <c r="J369" s="35">
        <v>307215.98</v>
      </c>
      <c r="K369" s="35" t="str">
        <f>VLOOKUP(C369,[1]EAG_Opp_kenmerken_20201208!$A:$J,6,FALSE)</f>
        <v>NL11_2_2</v>
      </c>
    </row>
    <row r="370" spans="1:11" hidden="1">
      <c r="A370" s="35">
        <f>VLOOKUP(B370,esfKRW_20201127!D:D,1,FALSE)</f>
        <v>4100</v>
      </c>
      <c r="B370" s="36">
        <v>4100</v>
      </c>
      <c r="C370" s="35" t="s">
        <v>2356</v>
      </c>
      <c r="D370" s="35" t="s">
        <v>352</v>
      </c>
      <c r="E370" s="35">
        <v>3467565.92</v>
      </c>
      <c r="F370" s="35" t="s">
        <v>2028</v>
      </c>
      <c r="G370" s="35" t="s">
        <v>2029</v>
      </c>
      <c r="H370" s="35" t="s">
        <v>297</v>
      </c>
      <c r="I370" s="35" t="s">
        <v>39</v>
      </c>
      <c r="J370" s="35">
        <v>3467565.93</v>
      </c>
    </row>
    <row r="371" spans="1:11" hidden="1">
      <c r="A371" s="35">
        <f>VLOOKUP(B371,esfKRW_20201127!D:D,1,FALSE)</f>
        <v>4100</v>
      </c>
      <c r="B371" s="36">
        <v>4100</v>
      </c>
      <c r="C371" s="35" t="s">
        <v>2357</v>
      </c>
      <c r="D371" s="35" t="s">
        <v>2358</v>
      </c>
      <c r="E371" s="35">
        <v>254935.59</v>
      </c>
      <c r="F371" s="35" t="s">
        <v>2028</v>
      </c>
      <c r="G371" s="35" t="s">
        <v>2029</v>
      </c>
      <c r="H371" s="35" t="s">
        <v>297</v>
      </c>
      <c r="I371" s="35" t="s">
        <v>39</v>
      </c>
      <c r="J371" s="35">
        <v>254935.59</v>
      </c>
    </row>
    <row r="372" spans="1:11" hidden="1">
      <c r="A372" s="35">
        <f>VLOOKUP(B372,esfKRW_20201127!D:D,1,FALSE)</f>
        <v>4110</v>
      </c>
      <c r="B372" s="36">
        <v>4110</v>
      </c>
      <c r="C372" s="35" t="s">
        <v>2359</v>
      </c>
      <c r="D372" s="35" t="s">
        <v>357</v>
      </c>
      <c r="E372" s="35">
        <v>2370791.83</v>
      </c>
      <c r="F372" s="35" t="s">
        <v>2028</v>
      </c>
      <c r="G372" s="35" t="s">
        <v>2029</v>
      </c>
      <c r="H372" s="35" t="s">
        <v>297</v>
      </c>
      <c r="I372" s="35" t="s">
        <v>39</v>
      </c>
      <c r="J372" s="35">
        <v>2370791.83</v>
      </c>
    </row>
    <row r="373" spans="1:11" hidden="1">
      <c r="A373" s="35">
        <f>VLOOKUP(B373,esfKRW_20201127!D:D,1,FALSE)</f>
        <v>4110</v>
      </c>
      <c r="B373" s="36">
        <v>4110</v>
      </c>
      <c r="C373" s="35" t="s">
        <v>2360</v>
      </c>
      <c r="D373" s="35" t="s">
        <v>2361</v>
      </c>
      <c r="E373" s="35">
        <v>313695.42</v>
      </c>
      <c r="F373" s="35" t="s">
        <v>2028</v>
      </c>
      <c r="G373" s="35" t="s">
        <v>2029</v>
      </c>
      <c r="H373" s="35" t="s">
        <v>297</v>
      </c>
      <c r="I373" s="35" t="s">
        <v>39</v>
      </c>
      <c r="J373" s="35">
        <v>313695.42</v>
      </c>
    </row>
    <row r="374" spans="1:11" hidden="1">
      <c r="A374" s="35" t="str">
        <f>VLOOKUP(C374,esfKRW_20201127!D:D,1,FALSE)</f>
        <v>4120-EAG-1</v>
      </c>
      <c r="B374" s="36">
        <v>4120</v>
      </c>
      <c r="C374" s="35" t="s">
        <v>907</v>
      </c>
      <c r="D374" s="35" t="s">
        <v>906</v>
      </c>
      <c r="E374" s="35">
        <v>625674.15</v>
      </c>
      <c r="F374" s="35" t="s">
        <v>2028</v>
      </c>
      <c r="G374" s="35" t="s">
        <v>2029</v>
      </c>
      <c r="H374" s="35" t="s">
        <v>297</v>
      </c>
      <c r="I374" s="35" t="s">
        <v>39</v>
      </c>
      <c r="J374" s="35">
        <v>625674.15</v>
      </c>
    </row>
    <row r="375" spans="1:11" hidden="1">
      <c r="A375" s="35" t="str">
        <f>VLOOKUP(C375,esfKRW_20201127!D:D,1,FALSE)</f>
        <v>4120-EAG-2</v>
      </c>
      <c r="B375" s="36">
        <v>4120</v>
      </c>
      <c r="C375" s="35" t="s">
        <v>913</v>
      </c>
      <c r="D375" s="35" t="s">
        <v>912</v>
      </c>
      <c r="E375" s="35">
        <v>482429.81</v>
      </c>
      <c r="F375" s="35" t="s">
        <v>2028</v>
      </c>
      <c r="G375" s="35" t="s">
        <v>2029</v>
      </c>
      <c r="H375" s="35" t="s">
        <v>297</v>
      </c>
      <c r="I375" s="35" t="s">
        <v>39</v>
      </c>
      <c r="J375" s="35">
        <v>482429.81</v>
      </c>
    </row>
    <row r="376" spans="1:11" hidden="1">
      <c r="A376" s="35">
        <f>VLOOKUP(B376,esfKRW_20201127!D:D,1,FALSE)</f>
        <v>4130</v>
      </c>
      <c r="B376" s="36">
        <v>4130</v>
      </c>
      <c r="C376" s="35" t="s">
        <v>1954</v>
      </c>
      <c r="D376" s="35" t="s">
        <v>362</v>
      </c>
      <c r="E376" s="35">
        <v>2558683.5699999998</v>
      </c>
      <c r="F376" s="35" t="s">
        <v>2028</v>
      </c>
      <c r="G376" s="35" t="s">
        <v>2029</v>
      </c>
      <c r="H376" s="35" t="s">
        <v>297</v>
      </c>
      <c r="I376" s="35" t="s">
        <v>39</v>
      </c>
      <c r="J376" s="35">
        <v>2547248.61</v>
      </c>
    </row>
    <row r="377" spans="1:11" hidden="1">
      <c r="A377" s="35">
        <f>VLOOKUP(B377,esfKRW_20201127!D:D,1,FALSE)</f>
        <v>4130</v>
      </c>
      <c r="B377" s="36">
        <v>4130</v>
      </c>
      <c r="C377" s="35" t="s">
        <v>1954</v>
      </c>
      <c r="D377" s="35" t="s">
        <v>362</v>
      </c>
      <c r="E377" s="35">
        <v>2558683.5699999998</v>
      </c>
      <c r="F377" s="35" t="s">
        <v>2028</v>
      </c>
      <c r="G377" s="35" t="s">
        <v>2029</v>
      </c>
      <c r="H377" s="35" t="s">
        <v>455</v>
      </c>
      <c r="I377" s="35" t="s">
        <v>39</v>
      </c>
      <c r="J377" s="35">
        <v>11434.97</v>
      </c>
    </row>
    <row r="378" spans="1:11" hidden="1">
      <c r="A378" s="35" t="str">
        <f>VLOOKUP(C378,esfKRW_20201127!D:D,1,TRUE)</f>
        <v>4120-EAG-2</v>
      </c>
      <c r="B378" s="36">
        <v>4140</v>
      </c>
      <c r="C378" s="35" t="s">
        <v>2362</v>
      </c>
      <c r="D378" s="35" t="s">
        <v>915</v>
      </c>
      <c r="E378" s="35">
        <v>723257.13</v>
      </c>
      <c r="F378" s="35" t="s">
        <v>2028</v>
      </c>
      <c r="G378" s="35" t="s">
        <v>2029</v>
      </c>
      <c r="H378" s="35" t="s">
        <v>297</v>
      </c>
      <c r="I378" s="35" t="s">
        <v>39</v>
      </c>
      <c r="J378" s="35">
        <v>723257.13</v>
      </c>
    </row>
    <row r="379" spans="1:11" hidden="1">
      <c r="A379" s="35" t="str">
        <f>VLOOKUP(C379,esfKRW_20201127!D:D,1,TRUE)</f>
        <v>4140-EAG-1, 4140-EAG-2, 4140-EAG-3, 4140-EAG-4</v>
      </c>
      <c r="B379" s="36">
        <v>4140</v>
      </c>
      <c r="C379" s="35" t="s">
        <v>2363</v>
      </c>
      <c r="D379" s="35" t="s">
        <v>915</v>
      </c>
      <c r="E379" s="35">
        <v>586330.4</v>
      </c>
      <c r="F379" s="35" t="s">
        <v>2028</v>
      </c>
      <c r="G379" s="35" t="s">
        <v>2029</v>
      </c>
      <c r="H379" s="35" t="s">
        <v>297</v>
      </c>
      <c r="I379" s="35" t="s">
        <v>39</v>
      </c>
      <c r="J379" s="35">
        <v>586330.4</v>
      </c>
    </row>
    <row r="380" spans="1:11" hidden="1">
      <c r="A380" s="35" t="str">
        <f>VLOOKUP(C380,esfKRW_20201127!D:D,1,TRUE)</f>
        <v>4140-EAG-1, 4140-EAG-2, 4140-EAG-3, 4140-EAG-4</v>
      </c>
      <c r="B380" s="36">
        <v>4140</v>
      </c>
      <c r="C380" s="35" t="s">
        <v>2364</v>
      </c>
      <c r="D380" s="35" t="s">
        <v>915</v>
      </c>
      <c r="E380" s="35">
        <v>595656.97</v>
      </c>
      <c r="F380" s="35" t="s">
        <v>2028</v>
      </c>
      <c r="G380" s="35" t="s">
        <v>2029</v>
      </c>
      <c r="H380" s="35" t="s">
        <v>297</v>
      </c>
      <c r="I380" s="35" t="s">
        <v>39</v>
      </c>
      <c r="J380" s="35">
        <v>595656.97</v>
      </c>
    </row>
    <row r="381" spans="1:11" hidden="1">
      <c r="A381" s="35" t="str">
        <f>VLOOKUP(C381,esfKRW_20201127!D:D,1,TRUE)</f>
        <v>4140-EAG-1, 4140-EAG-2, 4140-EAG-3, 4140-EAG-4</v>
      </c>
      <c r="B381" s="36">
        <v>4140</v>
      </c>
      <c r="C381" s="35" t="s">
        <v>2365</v>
      </c>
      <c r="D381" s="35" t="s">
        <v>915</v>
      </c>
      <c r="E381" s="35">
        <v>119590.74</v>
      </c>
      <c r="F381" s="35" t="s">
        <v>2028</v>
      </c>
      <c r="G381" s="35" t="s">
        <v>2029</v>
      </c>
      <c r="H381" s="35" t="s">
        <v>297</v>
      </c>
      <c r="I381" s="35" t="s">
        <v>39</v>
      </c>
      <c r="J381" s="35">
        <v>119590.73</v>
      </c>
    </row>
    <row r="382" spans="1:11" hidden="1">
      <c r="A382" s="35" t="str">
        <f>VLOOKUP(C382,esfKRW_20201127!D:D,1,FALSE)</f>
        <v>4140-EAG-5</v>
      </c>
      <c r="B382" s="36">
        <v>4140</v>
      </c>
      <c r="C382" s="35" t="s">
        <v>922</v>
      </c>
      <c r="D382" s="35" t="s">
        <v>921</v>
      </c>
      <c r="E382" s="35">
        <v>115848.1</v>
      </c>
      <c r="F382" s="35" t="s">
        <v>2214</v>
      </c>
      <c r="G382" s="35" t="s">
        <v>2029</v>
      </c>
      <c r="H382" s="35" t="s">
        <v>297</v>
      </c>
      <c r="I382" s="35" t="s">
        <v>39</v>
      </c>
      <c r="J382" s="35">
        <v>115848.1</v>
      </c>
    </row>
    <row r="383" spans="1:11" hidden="1">
      <c r="A383" s="35">
        <f>VLOOKUP(B383,esfKRW_20201127!D:D,1,FALSE)</f>
        <v>4200</v>
      </c>
      <c r="B383" s="36">
        <v>4200</v>
      </c>
      <c r="C383" s="35" t="s">
        <v>2366</v>
      </c>
      <c r="D383" s="35" t="s">
        <v>368</v>
      </c>
      <c r="E383" s="35">
        <v>199109.23</v>
      </c>
      <c r="F383" s="35" t="s">
        <v>2028</v>
      </c>
      <c r="G383" s="35" t="s">
        <v>2029</v>
      </c>
      <c r="H383" s="35" t="s">
        <v>379</v>
      </c>
      <c r="I383" s="35" t="s">
        <v>39</v>
      </c>
      <c r="J383" s="35">
        <v>1629.29</v>
      </c>
    </row>
    <row r="384" spans="1:11" hidden="1">
      <c r="A384" s="35">
        <f>VLOOKUP(B384,esfKRW_20201127!D:D,1,FALSE)</f>
        <v>4200</v>
      </c>
      <c r="B384" s="36">
        <v>4200</v>
      </c>
      <c r="C384" s="35" t="s">
        <v>2366</v>
      </c>
      <c r="D384" s="35" t="s">
        <v>368</v>
      </c>
      <c r="E384" s="35">
        <v>199109.23</v>
      </c>
      <c r="F384" s="35" t="s">
        <v>2028</v>
      </c>
      <c r="G384" s="35" t="s">
        <v>2029</v>
      </c>
      <c r="H384" s="35" t="s">
        <v>455</v>
      </c>
      <c r="I384" s="35" t="s">
        <v>39</v>
      </c>
      <c r="J384" s="35">
        <v>193163.24</v>
      </c>
    </row>
    <row r="385" spans="1:11" hidden="1">
      <c r="A385" s="35">
        <f>VLOOKUP(B385,esfKRW_20201127!D:D,1,FALSE)</f>
        <v>4200</v>
      </c>
      <c r="B385" s="36">
        <v>4200</v>
      </c>
      <c r="C385" s="35" t="s">
        <v>2366</v>
      </c>
      <c r="D385" s="35" t="s">
        <v>368</v>
      </c>
      <c r="E385" s="35">
        <v>199109.23</v>
      </c>
      <c r="F385" s="35" t="s">
        <v>2028</v>
      </c>
      <c r="G385" s="35" t="s">
        <v>2029</v>
      </c>
      <c r="H385" s="35" t="s">
        <v>334</v>
      </c>
      <c r="I385" s="35" t="s">
        <v>39</v>
      </c>
      <c r="J385" s="35">
        <v>4316.7</v>
      </c>
    </row>
    <row r="386" spans="1:11" hidden="1">
      <c r="A386" s="35">
        <f>VLOOKUP(B386,esfKRW_20201127!D:D,1,FALSE)</f>
        <v>4200</v>
      </c>
      <c r="B386" s="36">
        <v>4200</v>
      </c>
      <c r="C386" s="35" t="s">
        <v>2367</v>
      </c>
      <c r="D386" s="35" t="s">
        <v>2368</v>
      </c>
      <c r="E386" s="35">
        <v>1271904.67</v>
      </c>
      <c r="F386" s="35" t="s">
        <v>2028</v>
      </c>
      <c r="G386" s="35" t="s">
        <v>2029</v>
      </c>
      <c r="H386" s="35" t="s">
        <v>455</v>
      </c>
      <c r="I386" s="35" t="s">
        <v>39</v>
      </c>
      <c r="J386" s="35">
        <v>1269192.02</v>
      </c>
    </row>
    <row r="387" spans="1:11" hidden="1">
      <c r="A387" s="35">
        <f>VLOOKUP(B387,esfKRW_20201127!D:D,1,FALSE)</f>
        <v>4200</v>
      </c>
      <c r="B387" s="36">
        <v>4200</v>
      </c>
      <c r="C387" s="35" t="s">
        <v>2367</v>
      </c>
      <c r="D387" s="35" t="s">
        <v>2368</v>
      </c>
      <c r="E387" s="35">
        <v>1271904.67</v>
      </c>
      <c r="F387" s="35" t="s">
        <v>2028</v>
      </c>
      <c r="G387" s="35" t="s">
        <v>2029</v>
      </c>
      <c r="H387" s="35" t="s">
        <v>334</v>
      </c>
      <c r="I387" s="35" t="s">
        <v>39</v>
      </c>
      <c r="J387" s="35">
        <v>2712.65</v>
      </c>
    </row>
    <row r="388" spans="1:11" hidden="1">
      <c r="A388" s="35">
        <f>VLOOKUP(B388,esfKRW_20201127!D:D,1,FALSE)</f>
        <v>4200</v>
      </c>
      <c r="B388" s="36">
        <v>4200</v>
      </c>
      <c r="C388" s="35" t="s">
        <v>2369</v>
      </c>
      <c r="D388" s="35" t="s">
        <v>2370</v>
      </c>
      <c r="E388" s="35">
        <v>842477.13</v>
      </c>
      <c r="F388" s="35" t="s">
        <v>2028</v>
      </c>
      <c r="G388" s="35" t="s">
        <v>2029</v>
      </c>
      <c r="H388" s="35" t="s">
        <v>455</v>
      </c>
      <c r="I388" s="35" t="s">
        <v>39</v>
      </c>
      <c r="J388" s="35">
        <v>829929.22</v>
      </c>
    </row>
    <row r="389" spans="1:11" hidden="1">
      <c r="A389" s="35">
        <f>VLOOKUP(B389,esfKRW_20201127!D:D,1,FALSE)</f>
        <v>4200</v>
      </c>
      <c r="B389" s="36">
        <v>4200</v>
      </c>
      <c r="C389" s="35" t="s">
        <v>2369</v>
      </c>
      <c r="D389" s="35" t="s">
        <v>2370</v>
      </c>
      <c r="E389" s="35">
        <v>842477.13</v>
      </c>
      <c r="F389" s="35" t="s">
        <v>2028</v>
      </c>
      <c r="G389" s="35" t="s">
        <v>2029</v>
      </c>
      <c r="H389" s="35" t="s">
        <v>334</v>
      </c>
      <c r="I389" s="35" t="s">
        <v>39</v>
      </c>
      <c r="J389" s="35">
        <v>12547.9</v>
      </c>
    </row>
    <row r="390" spans="1:11">
      <c r="A390" s="35" t="e">
        <f>VLOOKUP(C390,esfKRW_20201127!D:D,1,FALSE)</f>
        <v>#N/A</v>
      </c>
      <c r="B390" s="36">
        <v>4210</v>
      </c>
      <c r="C390" s="35" t="s">
        <v>2371</v>
      </c>
      <c r="D390" s="35" t="s">
        <v>2372</v>
      </c>
      <c r="E390" s="35">
        <v>100167.02</v>
      </c>
      <c r="F390" s="35" t="s">
        <v>2023</v>
      </c>
      <c r="G390" s="35" t="s">
        <v>2020</v>
      </c>
      <c r="H390" s="35" t="s">
        <v>379</v>
      </c>
      <c r="I390" s="35" t="s">
        <v>39</v>
      </c>
      <c r="J390" s="35">
        <v>89.11</v>
      </c>
      <c r="K390" s="35" t="str">
        <f>VLOOKUP(C390,[1]EAG_Opp_kenmerken_20201208!$A:$J,6,FALSE)</f>
        <v>NL11_6_2</v>
      </c>
    </row>
    <row r="391" spans="1:11">
      <c r="A391" s="35" t="e">
        <f>VLOOKUP(C391,esfKRW_20201127!D:D,1,FALSE)</f>
        <v>#N/A</v>
      </c>
      <c r="B391" s="36">
        <v>4210</v>
      </c>
      <c r="C391" s="35" t="s">
        <v>2371</v>
      </c>
      <c r="D391" s="35" t="s">
        <v>2372</v>
      </c>
      <c r="E391" s="35">
        <v>100167.02</v>
      </c>
      <c r="F391" s="35" t="s">
        <v>2023</v>
      </c>
      <c r="G391" s="35" t="s">
        <v>2020</v>
      </c>
      <c r="H391" s="35" t="s">
        <v>334</v>
      </c>
      <c r="I391" s="35" t="s">
        <v>39</v>
      </c>
      <c r="J391" s="35">
        <v>100077.91</v>
      </c>
      <c r="K391" s="35" t="str">
        <f>VLOOKUP(C391,[1]EAG_Opp_kenmerken_20201208!$A:$J,6,FALSE)</f>
        <v>NL11_6_2</v>
      </c>
    </row>
    <row r="392" spans="1:11">
      <c r="A392" s="35" t="e">
        <f>VLOOKUP(C392,esfKRW_20201127!D:D,1,FALSE)</f>
        <v>#N/A</v>
      </c>
      <c r="B392" s="36">
        <v>4210</v>
      </c>
      <c r="C392" s="35" t="s">
        <v>2373</v>
      </c>
      <c r="D392" s="35" t="s">
        <v>2374</v>
      </c>
      <c r="E392" s="35">
        <v>562462.43000000005</v>
      </c>
      <c r="F392" s="35" t="s">
        <v>2023</v>
      </c>
      <c r="G392" s="35" t="s">
        <v>2020</v>
      </c>
      <c r="H392" s="35" t="s">
        <v>379</v>
      </c>
      <c r="I392" s="35" t="s">
        <v>39</v>
      </c>
      <c r="J392" s="35">
        <v>38842.83</v>
      </c>
      <c r="K392" s="35" t="str">
        <f>VLOOKUP(C392,[1]EAG_Opp_kenmerken_20201208!$A:$J,6,FALSE)</f>
        <v>NL11_6_2</v>
      </c>
    </row>
    <row r="393" spans="1:11">
      <c r="A393" s="35" t="e">
        <f>VLOOKUP(C393,esfKRW_20201127!D:D,1,FALSE)</f>
        <v>#N/A</v>
      </c>
      <c r="B393" s="36">
        <v>4210</v>
      </c>
      <c r="C393" s="35" t="s">
        <v>2373</v>
      </c>
      <c r="D393" s="35" t="s">
        <v>2374</v>
      </c>
      <c r="E393" s="35">
        <v>562462.43000000005</v>
      </c>
      <c r="F393" s="35" t="s">
        <v>2023</v>
      </c>
      <c r="G393" s="35" t="s">
        <v>2020</v>
      </c>
      <c r="H393" s="35" t="s">
        <v>455</v>
      </c>
      <c r="I393" s="35" t="s">
        <v>39</v>
      </c>
      <c r="J393" s="35">
        <v>179.74</v>
      </c>
      <c r="K393" s="35" t="str">
        <f>VLOOKUP(C393,[1]EAG_Opp_kenmerken_20201208!$A:$J,6,FALSE)</f>
        <v>NL11_6_2</v>
      </c>
    </row>
    <row r="394" spans="1:11">
      <c r="A394" s="35" t="e">
        <f>VLOOKUP(C394,esfKRW_20201127!D:D,1,FALSE)</f>
        <v>#N/A</v>
      </c>
      <c r="B394" s="36">
        <v>4210</v>
      </c>
      <c r="C394" s="35" t="s">
        <v>2373</v>
      </c>
      <c r="D394" s="35" t="s">
        <v>2374</v>
      </c>
      <c r="E394" s="35">
        <v>562462.43000000005</v>
      </c>
      <c r="F394" s="35" t="s">
        <v>2023</v>
      </c>
      <c r="G394" s="35" t="s">
        <v>2020</v>
      </c>
      <c r="H394" s="35" t="s">
        <v>334</v>
      </c>
      <c r="I394" s="35" t="s">
        <v>39</v>
      </c>
      <c r="J394" s="35">
        <v>523439.84</v>
      </c>
      <c r="K394" s="35" t="str">
        <f>VLOOKUP(C394,[1]EAG_Opp_kenmerken_20201208!$A:$J,6,FALSE)</f>
        <v>NL11_6_2</v>
      </c>
    </row>
    <row r="395" spans="1:11">
      <c r="A395" s="35" t="e">
        <f>VLOOKUP(C395,esfKRW_20201127!D:D,1,FALSE)</f>
        <v>#N/A</v>
      </c>
      <c r="B395" s="36">
        <v>4210</v>
      </c>
      <c r="C395" s="35" t="s">
        <v>2375</v>
      </c>
      <c r="D395" s="35" t="s">
        <v>2376</v>
      </c>
      <c r="E395" s="35">
        <v>1186444.99</v>
      </c>
      <c r="F395" s="35" t="s">
        <v>2023</v>
      </c>
      <c r="G395" s="35" t="s">
        <v>2020</v>
      </c>
      <c r="H395" s="35" t="s">
        <v>334</v>
      </c>
      <c r="I395" s="35" t="s">
        <v>39</v>
      </c>
      <c r="J395" s="35">
        <v>1186444.98</v>
      </c>
      <c r="K395" s="35" t="str">
        <f>VLOOKUP(C395,[1]EAG_Opp_kenmerken_20201208!$A:$J,6,FALSE)</f>
        <v>NL11_6_2</v>
      </c>
    </row>
    <row r="396" spans="1:11" hidden="1">
      <c r="A396" s="35" t="str">
        <f>VLOOKUP(C396,esfKRW_20201127!D:D,1,FALSE)</f>
        <v>4210-EAG-4</v>
      </c>
      <c r="B396" s="36">
        <v>4210</v>
      </c>
      <c r="C396" s="35" t="s">
        <v>926</v>
      </c>
      <c r="D396" s="35" t="s">
        <v>925</v>
      </c>
      <c r="E396" s="35">
        <v>1667059.75</v>
      </c>
      <c r="F396" s="35" t="s">
        <v>2023</v>
      </c>
      <c r="G396" s="35" t="s">
        <v>2029</v>
      </c>
      <c r="H396" s="35" t="s">
        <v>334</v>
      </c>
      <c r="I396" s="35" t="s">
        <v>39</v>
      </c>
      <c r="J396" s="35">
        <v>1667059.75</v>
      </c>
    </row>
    <row r="397" spans="1:11">
      <c r="A397" s="35" t="e">
        <f>VLOOKUP(C397,esfKRW_20201127!D:D,1,FALSE)</f>
        <v>#N/A</v>
      </c>
      <c r="B397" s="36">
        <v>4210</v>
      </c>
      <c r="C397" s="35" t="s">
        <v>2377</v>
      </c>
      <c r="D397" s="35" t="s">
        <v>2378</v>
      </c>
      <c r="E397" s="35">
        <v>242786.26</v>
      </c>
      <c r="F397" s="35" t="s">
        <v>2023</v>
      </c>
      <c r="G397" s="35" t="s">
        <v>2020</v>
      </c>
      <c r="H397" s="35" t="s">
        <v>334</v>
      </c>
      <c r="I397" s="35" t="s">
        <v>39</v>
      </c>
      <c r="J397" s="35">
        <v>242786.25</v>
      </c>
      <c r="K397" s="35" t="str">
        <f>VLOOKUP(C397,[1]EAG_Opp_kenmerken_20201208!$A:$J,6,FALSE)</f>
        <v>NL11_6_2</v>
      </c>
    </row>
    <row r="398" spans="1:11" hidden="1">
      <c r="A398" s="35" t="str">
        <f>VLOOKUP(C398,esfKRW_20201127!D:D,1,FALSE)</f>
        <v>4210-EAG-6</v>
      </c>
      <c r="B398" s="36">
        <v>4210</v>
      </c>
      <c r="C398" s="35" t="s">
        <v>933</v>
      </c>
      <c r="D398" s="35" t="s">
        <v>932</v>
      </c>
      <c r="E398" s="35">
        <v>153160.16</v>
      </c>
      <c r="F398" s="35" t="s">
        <v>2379</v>
      </c>
      <c r="G398" s="35" t="s">
        <v>2029</v>
      </c>
      <c r="H398" s="35" t="s">
        <v>334</v>
      </c>
      <c r="I398" s="35" t="s">
        <v>39</v>
      </c>
      <c r="J398" s="35">
        <v>153160.16</v>
      </c>
    </row>
    <row r="399" spans="1:11" hidden="1">
      <c r="A399" s="35">
        <f>VLOOKUP(B399,esfKRW_20201127!D:D,1,FALSE)</f>
        <v>4230</v>
      </c>
      <c r="B399" s="36">
        <v>4230</v>
      </c>
      <c r="C399" s="35" t="s">
        <v>1957</v>
      </c>
      <c r="D399" s="35" t="s">
        <v>374</v>
      </c>
      <c r="E399" s="35">
        <v>1277624.44</v>
      </c>
      <c r="F399" s="35" t="s">
        <v>2028</v>
      </c>
      <c r="G399" s="35" t="s">
        <v>2029</v>
      </c>
      <c r="H399" s="35" t="s">
        <v>379</v>
      </c>
      <c r="I399" s="35" t="s">
        <v>39</v>
      </c>
      <c r="J399" s="35">
        <v>1277624.44</v>
      </c>
    </row>
    <row r="400" spans="1:11" hidden="1">
      <c r="A400" s="35">
        <f>VLOOKUP(B400,esfKRW_20201127!D:D,1,FALSE)</f>
        <v>4240</v>
      </c>
      <c r="B400" s="36">
        <v>4240</v>
      </c>
      <c r="C400" s="35" t="s">
        <v>1958</v>
      </c>
      <c r="D400" s="35" t="s">
        <v>380</v>
      </c>
      <c r="E400" s="35">
        <v>888824.58</v>
      </c>
      <c r="F400" s="35" t="s">
        <v>2028</v>
      </c>
      <c r="G400" s="35" t="s">
        <v>2029</v>
      </c>
      <c r="H400" s="35" t="s">
        <v>379</v>
      </c>
      <c r="I400" s="35" t="s">
        <v>39</v>
      </c>
      <c r="J400" s="35">
        <v>888824.58</v>
      </c>
    </row>
    <row r="401" spans="1:11" hidden="1">
      <c r="A401" s="35" t="str">
        <f>VLOOKUP(C401,esfKRW_20201127!D:D,1,FALSE)</f>
        <v>4250-EAG-1</v>
      </c>
      <c r="B401" s="36">
        <v>4250</v>
      </c>
      <c r="C401" s="35" t="s">
        <v>939</v>
      </c>
      <c r="D401" s="35" t="s">
        <v>938</v>
      </c>
      <c r="E401" s="35">
        <v>8224547.7699999996</v>
      </c>
      <c r="F401" s="35" t="s">
        <v>2028</v>
      </c>
      <c r="G401" s="35" t="s">
        <v>2029</v>
      </c>
      <c r="H401" s="35" t="s">
        <v>297</v>
      </c>
      <c r="I401" s="35" t="s">
        <v>39</v>
      </c>
      <c r="J401" s="35">
        <v>1754.95</v>
      </c>
    </row>
    <row r="402" spans="1:11" hidden="1">
      <c r="A402" s="35" t="str">
        <f>VLOOKUP(C402,esfKRW_20201127!D:D,1,FALSE)</f>
        <v>4250-EAG-1</v>
      </c>
      <c r="B402" s="36">
        <v>4250</v>
      </c>
      <c r="C402" s="35" t="s">
        <v>939</v>
      </c>
      <c r="D402" s="35" t="s">
        <v>938</v>
      </c>
      <c r="E402" s="35">
        <v>8224547.7699999996</v>
      </c>
      <c r="F402" s="35" t="s">
        <v>2028</v>
      </c>
      <c r="G402" s="35" t="s">
        <v>2029</v>
      </c>
      <c r="H402" s="35" t="s">
        <v>379</v>
      </c>
      <c r="I402" s="35" t="s">
        <v>39</v>
      </c>
      <c r="J402" s="35">
        <v>3248605.67</v>
      </c>
    </row>
    <row r="403" spans="1:11" hidden="1">
      <c r="A403" s="35" t="str">
        <f>VLOOKUP(C403,esfKRW_20201127!D:D,1,FALSE)</f>
        <v>4250-EAG-1</v>
      </c>
      <c r="B403" s="36">
        <v>4250</v>
      </c>
      <c r="C403" s="35" t="s">
        <v>939</v>
      </c>
      <c r="D403" s="35" t="s">
        <v>938</v>
      </c>
      <c r="E403" s="35">
        <v>8224547.7699999996</v>
      </c>
      <c r="F403" s="35" t="s">
        <v>2028</v>
      </c>
      <c r="G403" s="35" t="s">
        <v>2029</v>
      </c>
      <c r="H403" s="35" t="s">
        <v>334</v>
      </c>
      <c r="I403" s="35" t="s">
        <v>39</v>
      </c>
      <c r="J403" s="35">
        <v>4974187.16</v>
      </c>
    </row>
    <row r="404" spans="1:11">
      <c r="A404" s="35" t="e">
        <f>VLOOKUP(C404,esfKRW_20201127!D:D,1,FALSE)</f>
        <v>#N/A</v>
      </c>
      <c r="B404" s="36">
        <v>4250</v>
      </c>
      <c r="C404" s="35" t="s">
        <v>1959</v>
      </c>
      <c r="D404" s="35" t="s">
        <v>2380</v>
      </c>
      <c r="E404" s="35">
        <v>255788.08</v>
      </c>
      <c r="F404" s="35" t="s">
        <v>2028</v>
      </c>
      <c r="G404" s="35" t="s">
        <v>2020</v>
      </c>
      <c r="H404" s="35" t="s">
        <v>379</v>
      </c>
      <c r="I404" s="35" t="s">
        <v>39</v>
      </c>
      <c r="J404" s="35">
        <v>5553.71</v>
      </c>
      <c r="K404" s="35" t="str">
        <f>VLOOKUP(C404,[1]EAG_Opp_kenmerken_20201208!$A:$J,6,FALSE)</f>
        <v>NL11_2_2</v>
      </c>
    </row>
    <row r="405" spans="1:11">
      <c r="A405" s="35" t="e">
        <f>VLOOKUP(C405,esfKRW_20201127!D:D,1,FALSE)</f>
        <v>#N/A</v>
      </c>
      <c r="B405" s="36">
        <v>4250</v>
      </c>
      <c r="C405" s="35" t="s">
        <v>1959</v>
      </c>
      <c r="D405" s="35" t="s">
        <v>2380</v>
      </c>
      <c r="E405" s="35">
        <v>255788.08</v>
      </c>
      <c r="F405" s="35" t="s">
        <v>2028</v>
      </c>
      <c r="G405" s="35" t="s">
        <v>2020</v>
      </c>
      <c r="H405" s="35" t="s">
        <v>334</v>
      </c>
      <c r="I405" s="35" t="s">
        <v>39</v>
      </c>
      <c r="J405" s="35">
        <v>250234.37</v>
      </c>
      <c r="K405" s="35" t="str">
        <f>VLOOKUP(C405,[1]EAG_Opp_kenmerken_20201208!$A:$J,6,FALSE)</f>
        <v>NL11_2_2</v>
      </c>
    </row>
    <row r="406" spans="1:11" hidden="1">
      <c r="A406" s="35" t="str">
        <f>VLOOKUP(C406,esfKRW_20201127!D:D,1,TRUE)</f>
        <v>4250-EAG-1</v>
      </c>
      <c r="B406" s="36">
        <v>5000</v>
      </c>
      <c r="C406" s="35" t="s">
        <v>2381</v>
      </c>
      <c r="D406" s="35" t="s">
        <v>2382</v>
      </c>
      <c r="E406" s="35">
        <v>19859112.289999999</v>
      </c>
      <c r="F406" s="35" t="s">
        <v>2028</v>
      </c>
      <c r="G406" s="35" t="s">
        <v>2029</v>
      </c>
      <c r="H406" s="35" t="s">
        <v>297</v>
      </c>
      <c r="I406" s="35" t="s">
        <v>39</v>
      </c>
      <c r="J406" s="35">
        <v>9875526.3499999996</v>
      </c>
    </row>
    <row r="407" spans="1:11" hidden="1">
      <c r="A407" s="35" t="str">
        <f>VLOOKUP(C407,esfKRW_20201127!D:D,1,TRUE)</f>
        <v>4250-EAG-1</v>
      </c>
      <c r="B407" s="36">
        <v>5000</v>
      </c>
      <c r="C407" s="35" t="s">
        <v>2381</v>
      </c>
      <c r="D407" s="35" t="s">
        <v>2382</v>
      </c>
      <c r="E407" s="35">
        <v>19859112.289999999</v>
      </c>
      <c r="F407" s="35" t="s">
        <v>2028</v>
      </c>
      <c r="G407" s="35" t="s">
        <v>2029</v>
      </c>
      <c r="H407" s="35" t="s">
        <v>379</v>
      </c>
      <c r="I407" s="35" t="s">
        <v>39</v>
      </c>
      <c r="J407" s="35">
        <v>3617721.02</v>
      </c>
    </row>
    <row r="408" spans="1:11" hidden="1">
      <c r="A408" s="35" t="str">
        <f>VLOOKUP(C408,esfKRW_20201127!D:D,1,TRUE)</f>
        <v>4250-EAG-1</v>
      </c>
      <c r="B408" s="36">
        <v>5000</v>
      </c>
      <c r="C408" s="35" t="s">
        <v>2381</v>
      </c>
      <c r="D408" s="35" t="s">
        <v>2382</v>
      </c>
      <c r="E408" s="35">
        <v>19859112.289999999</v>
      </c>
      <c r="F408" s="35" t="s">
        <v>2028</v>
      </c>
      <c r="G408" s="35" t="s">
        <v>2029</v>
      </c>
      <c r="H408" s="35" t="s">
        <v>1003</v>
      </c>
      <c r="I408" s="35" t="s">
        <v>39</v>
      </c>
      <c r="J408" s="35">
        <v>5138344.6100000003</v>
      </c>
    </row>
    <row r="409" spans="1:11" hidden="1">
      <c r="A409" s="35" t="str">
        <f>VLOOKUP(C409,esfKRW_20201127!D:D,1,TRUE)</f>
        <v>4250-EAG-1</v>
      </c>
      <c r="B409" s="36">
        <v>5000</v>
      </c>
      <c r="C409" s="35" t="s">
        <v>2381</v>
      </c>
      <c r="D409" s="35" t="s">
        <v>2382</v>
      </c>
      <c r="E409" s="35">
        <v>19859112.289999999</v>
      </c>
      <c r="F409" s="35" t="s">
        <v>2028</v>
      </c>
      <c r="G409" s="35" t="s">
        <v>2029</v>
      </c>
      <c r="H409" s="35" t="s">
        <v>2383</v>
      </c>
      <c r="I409" s="35" t="s">
        <v>39</v>
      </c>
      <c r="J409" s="35">
        <v>1227520.31</v>
      </c>
    </row>
    <row r="410" spans="1:11" hidden="1">
      <c r="A410" s="35" t="str">
        <f>VLOOKUP(C410,esfKRW_20201127!D:D,1,TRUE)</f>
        <v>5000-EAG-2, 5000-EAG-3, 5000-EAG-4, 5000-EAG-5, 5000-EAG-6, 5000-EAG-8</v>
      </c>
      <c r="B410" s="36">
        <v>5000</v>
      </c>
      <c r="C410" s="35" t="s">
        <v>2384</v>
      </c>
      <c r="D410" s="35" t="s">
        <v>2385</v>
      </c>
      <c r="E410" s="35">
        <v>10258828.16</v>
      </c>
      <c r="F410" s="35" t="s">
        <v>2028</v>
      </c>
      <c r="G410" s="35" t="s">
        <v>2029</v>
      </c>
      <c r="H410" s="35" t="s">
        <v>2386</v>
      </c>
      <c r="I410" s="35" t="s">
        <v>39</v>
      </c>
      <c r="J410" s="35">
        <v>4992629.82</v>
      </c>
    </row>
    <row r="411" spans="1:11" hidden="1">
      <c r="A411" s="35" t="str">
        <f>VLOOKUP(C411,esfKRW_20201127!D:D,1,TRUE)</f>
        <v>5000-EAG-2, 5000-EAG-3, 5000-EAG-4, 5000-EAG-5, 5000-EAG-6, 5000-EAG-8</v>
      </c>
      <c r="B411" s="36">
        <v>5000</v>
      </c>
      <c r="C411" s="35" t="s">
        <v>2384</v>
      </c>
      <c r="D411" s="35" t="s">
        <v>2385</v>
      </c>
      <c r="E411" s="35">
        <v>10258828.16</v>
      </c>
      <c r="F411" s="35" t="s">
        <v>2028</v>
      </c>
      <c r="G411" s="35" t="s">
        <v>2029</v>
      </c>
      <c r="H411" s="35" t="s">
        <v>2387</v>
      </c>
      <c r="I411" s="35" t="s">
        <v>195</v>
      </c>
      <c r="J411" s="35">
        <v>81670.97</v>
      </c>
    </row>
    <row r="412" spans="1:11" hidden="1">
      <c r="A412" s="35" t="str">
        <f>VLOOKUP(C412,esfKRW_20201127!D:D,1,TRUE)</f>
        <v>5000-EAG-2, 5000-EAG-3, 5000-EAG-4, 5000-EAG-5, 5000-EAG-6, 5000-EAG-8</v>
      </c>
      <c r="B412" s="36">
        <v>5000</v>
      </c>
      <c r="C412" s="35" t="s">
        <v>2384</v>
      </c>
      <c r="D412" s="35" t="s">
        <v>2385</v>
      </c>
      <c r="E412" s="35">
        <v>10258828.16</v>
      </c>
      <c r="F412" s="35" t="s">
        <v>2028</v>
      </c>
      <c r="G412" s="35" t="s">
        <v>2029</v>
      </c>
      <c r="H412" s="35" t="s">
        <v>1003</v>
      </c>
      <c r="I412" s="35" t="s">
        <v>39</v>
      </c>
      <c r="J412" s="35">
        <v>4599624.8099999996</v>
      </c>
    </row>
    <row r="413" spans="1:11" hidden="1">
      <c r="A413" s="35" t="str">
        <f>VLOOKUP(C413,esfKRW_20201127!D:D,1,TRUE)</f>
        <v>5000-EAG-2, 5000-EAG-3, 5000-EAG-4, 5000-EAG-5, 5000-EAG-6, 5000-EAG-8</v>
      </c>
      <c r="B413" s="36">
        <v>5000</v>
      </c>
      <c r="C413" s="35" t="s">
        <v>2384</v>
      </c>
      <c r="D413" s="35" t="s">
        <v>2385</v>
      </c>
      <c r="E413" s="35">
        <v>10258828.16</v>
      </c>
      <c r="F413" s="35" t="s">
        <v>2028</v>
      </c>
      <c r="G413" s="35" t="s">
        <v>2029</v>
      </c>
      <c r="H413" s="35" t="s">
        <v>2383</v>
      </c>
      <c r="I413" s="35" t="s">
        <v>39</v>
      </c>
      <c r="J413" s="35">
        <v>584902.56000000006</v>
      </c>
    </row>
    <row r="414" spans="1:11" hidden="1">
      <c r="A414" s="35" t="str">
        <f>VLOOKUP(C414,esfKRW_20201127!D:D,1,TRUE)</f>
        <v>5000-EAG-2, 5000-EAG-3, 5000-EAG-4, 5000-EAG-5, 5000-EAG-6, 5000-EAG-8</v>
      </c>
      <c r="B414" s="36">
        <v>5000</v>
      </c>
      <c r="C414" s="35" t="s">
        <v>2388</v>
      </c>
      <c r="D414" s="35" t="s">
        <v>2385</v>
      </c>
      <c r="E414" s="35">
        <v>10272165.01</v>
      </c>
      <c r="F414" s="35" t="s">
        <v>2028</v>
      </c>
      <c r="G414" s="35" t="s">
        <v>2029</v>
      </c>
      <c r="H414" s="35" t="s">
        <v>2386</v>
      </c>
      <c r="I414" s="35" t="s">
        <v>39</v>
      </c>
      <c r="J414" s="35">
        <v>1218772.6399999999</v>
      </c>
    </row>
    <row r="415" spans="1:11" hidden="1">
      <c r="A415" s="35" t="str">
        <f>VLOOKUP(C415,esfKRW_20201127!D:D,1,TRUE)</f>
        <v>5000-EAG-2, 5000-EAG-3, 5000-EAG-4, 5000-EAG-5, 5000-EAG-6, 5000-EAG-8</v>
      </c>
      <c r="B415" s="36">
        <v>5000</v>
      </c>
      <c r="C415" s="35" t="s">
        <v>2388</v>
      </c>
      <c r="D415" s="35" t="s">
        <v>2385</v>
      </c>
      <c r="E415" s="35">
        <v>10272165.01</v>
      </c>
      <c r="F415" s="35" t="s">
        <v>2028</v>
      </c>
      <c r="G415" s="35" t="s">
        <v>2029</v>
      </c>
      <c r="H415" s="35" t="s">
        <v>2387</v>
      </c>
      <c r="I415" s="35" t="s">
        <v>195</v>
      </c>
      <c r="J415" s="35">
        <v>1111.3800000000001</v>
      </c>
    </row>
    <row r="416" spans="1:11" hidden="1">
      <c r="A416" s="35" t="str">
        <f>VLOOKUP(C416,esfKRW_20201127!D:D,1,TRUE)</f>
        <v>5000-EAG-2, 5000-EAG-3, 5000-EAG-4, 5000-EAG-5, 5000-EAG-6, 5000-EAG-8</v>
      </c>
      <c r="B416" s="36">
        <v>5000</v>
      </c>
      <c r="C416" s="35" t="s">
        <v>2388</v>
      </c>
      <c r="D416" s="35" t="s">
        <v>2385</v>
      </c>
      <c r="E416" s="35">
        <v>10272165.01</v>
      </c>
      <c r="F416" s="35" t="s">
        <v>2028</v>
      </c>
      <c r="G416" s="35" t="s">
        <v>2029</v>
      </c>
      <c r="H416" s="35" t="s">
        <v>297</v>
      </c>
      <c r="I416" s="35" t="s">
        <v>39</v>
      </c>
      <c r="J416" s="35">
        <v>455504.24</v>
      </c>
    </row>
    <row r="417" spans="1:10" hidden="1">
      <c r="A417" s="35" t="str">
        <f>VLOOKUP(C417,esfKRW_20201127!D:D,1,TRUE)</f>
        <v>5000-EAG-2, 5000-EAG-3, 5000-EAG-4, 5000-EAG-5, 5000-EAG-6, 5000-EAG-8</v>
      </c>
      <c r="B417" s="36">
        <v>5000</v>
      </c>
      <c r="C417" s="35" t="s">
        <v>2388</v>
      </c>
      <c r="D417" s="35" t="s">
        <v>2385</v>
      </c>
      <c r="E417" s="35">
        <v>10272165.01</v>
      </c>
      <c r="F417" s="35" t="s">
        <v>2028</v>
      </c>
      <c r="G417" s="35" t="s">
        <v>2029</v>
      </c>
      <c r="H417" s="35" t="s">
        <v>379</v>
      </c>
      <c r="I417" s="35" t="s">
        <v>39</v>
      </c>
      <c r="J417" s="35">
        <v>445251.09</v>
      </c>
    </row>
    <row r="418" spans="1:10" hidden="1">
      <c r="A418" s="35" t="str">
        <f>VLOOKUP(C418,esfKRW_20201127!D:D,1,TRUE)</f>
        <v>5000-EAG-2, 5000-EAG-3, 5000-EAG-4, 5000-EAG-5, 5000-EAG-6, 5000-EAG-8</v>
      </c>
      <c r="B418" s="36">
        <v>5000</v>
      </c>
      <c r="C418" s="35" t="s">
        <v>2388</v>
      </c>
      <c r="D418" s="35" t="s">
        <v>2385</v>
      </c>
      <c r="E418" s="35">
        <v>10272165.01</v>
      </c>
      <c r="F418" s="35" t="s">
        <v>2028</v>
      </c>
      <c r="G418" s="35" t="s">
        <v>2029</v>
      </c>
      <c r="H418" s="35" t="s">
        <v>1003</v>
      </c>
      <c r="I418" s="35" t="s">
        <v>39</v>
      </c>
      <c r="J418" s="35">
        <v>740235.08</v>
      </c>
    </row>
    <row r="419" spans="1:10" hidden="1">
      <c r="A419" s="35" t="str">
        <f>VLOOKUP(C419,esfKRW_20201127!D:D,1,TRUE)</f>
        <v>5000-EAG-2, 5000-EAG-3, 5000-EAG-4, 5000-EAG-5, 5000-EAG-6, 5000-EAG-8</v>
      </c>
      <c r="B419" s="36">
        <v>5000</v>
      </c>
      <c r="C419" s="35" t="s">
        <v>2388</v>
      </c>
      <c r="D419" s="35" t="s">
        <v>2385</v>
      </c>
      <c r="E419" s="35">
        <v>10272165.01</v>
      </c>
      <c r="F419" s="35" t="s">
        <v>2028</v>
      </c>
      <c r="G419" s="35" t="s">
        <v>2029</v>
      </c>
      <c r="H419" s="35" t="s">
        <v>2383</v>
      </c>
      <c r="I419" s="35" t="s">
        <v>39</v>
      </c>
      <c r="J419" s="35">
        <v>7411290.5800000001</v>
      </c>
    </row>
    <row r="420" spans="1:10" hidden="1">
      <c r="A420" s="35" t="str">
        <f>VLOOKUP(C420,esfKRW_20201127!D:D,1,TRUE)</f>
        <v>5000-EAG-2, 5000-EAG-3, 5000-EAG-4, 5000-EAG-5, 5000-EAG-6, 5000-EAG-8</v>
      </c>
      <c r="B420" s="36">
        <v>5000</v>
      </c>
      <c r="C420" s="35" t="s">
        <v>2389</v>
      </c>
      <c r="D420" s="35" t="s">
        <v>2385</v>
      </c>
      <c r="E420" s="35">
        <v>5700402.5199999996</v>
      </c>
      <c r="F420" s="35" t="s">
        <v>2028</v>
      </c>
      <c r="G420" s="35" t="s">
        <v>2029</v>
      </c>
      <c r="H420" s="35" t="s">
        <v>2390</v>
      </c>
      <c r="I420" s="35" t="s">
        <v>195</v>
      </c>
      <c r="J420" s="35">
        <v>5.13</v>
      </c>
    </row>
    <row r="421" spans="1:10" hidden="1">
      <c r="A421" s="35" t="str">
        <f>VLOOKUP(C421,esfKRW_20201127!D:D,1,TRUE)</f>
        <v>5000-EAG-2, 5000-EAG-3, 5000-EAG-4, 5000-EAG-5, 5000-EAG-6, 5000-EAG-8</v>
      </c>
      <c r="B421" s="36">
        <v>5000</v>
      </c>
      <c r="C421" s="35" t="s">
        <v>2389</v>
      </c>
      <c r="D421" s="35" t="s">
        <v>2385</v>
      </c>
      <c r="E421" s="35">
        <v>5700402.5199999996</v>
      </c>
      <c r="F421" s="35" t="s">
        <v>2028</v>
      </c>
      <c r="G421" s="35" t="s">
        <v>2029</v>
      </c>
      <c r="H421" s="35" t="s">
        <v>2387</v>
      </c>
      <c r="I421" s="35" t="s">
        <v>195</v>
      </c>
      <c r="J421" s="35">
        <v>1.72</v>
      </c>
    </row>
    <row r="422" spans="1:10" hidden="1">
      <c r="A422" s="35" t="str">
        <f>VLOOKUP(C422,esfKRW_20201127!D:D,1,TRUE)</f>
        <v>5000-EAG-2, 5000-EAG-3, 5000-EAG-4, 5000-EAG-5, 5000-EAG-6, 5000-EAG-8</v>
      </c>
      <c r="B422" s="36">
        <v>5000</v>
      </c>
      <c r="C422" s="35" t="s">
        <v>2389</v>
      </c>
      <c r="D422" s="35" t="s">
        <v>2385</v>
      </c>
      <c r="E422" s="35">
        <v>5700402.5199999996</v>
      </c>
      <c r="F422" s="35" t="s">
        <v>2028</v>
      </c>
      <c r="G422" s="35" t="s">
        <v>2029</v>
      </c>
      <c r="H422" s="35" t="s">
        <v>379</v>
      </c>
      <c r="I422" s="35" t="s">
        <v>39</v>
      </c>
      <c r="J422" s="35">
        <v>2512790.67</v>
      </c>
    </row>
    <row r="423" spans="1:10" hidden="1">
      <c r="A423" s="35" t="str">
        <f>VLOOKUP(C423,esfKRW_20201127!D:D,1,TRUE)</f>
        <v>5000-EAG-2, 5000-EAG-3, 5000-EAG-4, 5000-EAG-5, 5000-EAG-6, 5000-EAG-8</v>
      </c>
      <c r="B423" s="36">
        <v>5000</v>
      </c>
      <c r="C423" s="35" t="s">
        <v>2389</v>
      </c>
      <c r="D423" s="35" t="s">
        <v>2385</v>
      </c>
      <c r="E423" s="35">
        <v>5700402.5199999996</v>
      </c>
      <c r="F423" s="35" t="s">
        <v>2028</v>
      </c>
      <c r="G423" s="35" t="s">
        <v>2029</v>
      </c>
      <c r="H423" s="35" t="s">
        <v>2383</v>
      </c>
      <c r="I423" s="35" t="s">
        <v>39</v>
      </c>
      <c r="J423" s="35">
        <v>3187605</v>
      </c>
    </row>
    <row r="424" spans="1:10" hidden="1">
      <c r="A424" s="35" t="str">
        <f>VLOOKUP(C424,esfKRW_20201127!D:D,1,TRUE)</f>
        <v>5000-EAG-2, 5000-EAG-3, 5000-EAG-4, 5000-EAG-5, 5000-EAG-6, 5000-EAG-8</v>
      </c>
      <c r="B424" s="36">
        <v>5000</v>
      </c>
      <c r="C424" s="35" t="s">
        <v>2391</v>
      </c>
      <c r="D424" s="35" t="s">
        <v>2385</v>
      </c>
      <c r="E424" s="35">
        <v>12241436.82</v>
      </c>
      <c r="F424" s="35" t="s">
        <v>2028</v>
      </c>
      <c r="G424" s="35" t="s">
        <v>2029</v>
      </c>
      <c r="H424" s="35" t="s">
        <v>2390</v>
      </c>
      <c r="I424" s="35" t="s">
        <v>195</v>
      </c>
      <c r="J424" s="35">
        <v>0.64</v>
      </c>
    </row>
    <row r="425" spans="1:10" hidden="1">
      <c r="A425" s="35" t="str">
        <f>VLOOKUP(C425,esfKRW_20201127!D:D,1,TRUE)</f>
        <v>5000-EAG-2, 5000-EAG-3, 5000-EAG-4, 5000-EAG-5, 5000-EAG-6, 5000-EAG-8</v>
      </c>
      <c r="B425" s="36">
        <v>5000</v>
      </c>
      <c r="C425" s="35" t="s">
        <v>2391</v>
      </c>
      <c r="D425" s="35" t="s">
        <v>2385</v>
      </c>
      <c r="E425" s="35">
        <v>12241436.82</v>
      </c>
      <c r="F425" s="35" t="s">
        <v>2028</v>
      </c>
      <c r="G425" s="35" t="s">
        <v>2029</v>
      </c>
      <c r="H425" s="35" t="s">
        <v>873</v>
      </c>
      <c r="I425" s="35" t="s">
        <v>195</v>
      </c>
      <c r="J425" s="35">
        <v>165.35</v>
      </c>
    </row>
    <row r="426" spans="1:10" hidden="1">
      <c r="A426" s="35" t="str">
        <f>VLOOKUP(C426,esfKRW_20201127!D:D,1,TRUE)</f>
        <v>5000-EAG-2, 5000-EAG-3, 5000-EAG-4, 5000-EAG-5, 5000-EAG-6, 5000-EAG-8</v>
      </c>
      <c r="B426" s="36">
        <v>5000</v>
      </c>
      <c r="C426" s="35" t="s">
        <v>2391</v>
      </c>
      <c r="D426" s="35" t="s">
        <v>2385</v>
      </c>
      <c r="E426" s="35">
        <v>12241436.82</v>
      </c>
      <c r="F426" s="35" t="s">
        <v>2028</v>
      </c>
      <c r="G426" s="35" t="s">
        <v>2029</v>
      </c>
      <c r="H426" s="35" t="s">
        <v>379</v>
      </c>
      <c r="I426" s="35" t="s">
        <v>39</v>
      </c>
      <c r="J426" s="35">
        <v>12220225.369999999</v>
      </c>
    </row>
    <row r="427" spans="1:10" hidden="1">
      <c r="A427" s="35" t="str">
        <f>VLOOKUP(C427,esfKRW_20201127!D:D,1,TRUE)</f>
        <v>5000-EAG-2, 5000-EAG-3, 5000-EAG-4, 5000-EAG-5, 5000-EAG-6, 5000-EAG-8</v>
      </c>
      <c r="B427" s="36">
        <v>5000</v>
      </c>
      <c r="C427" s="35" t="s">
        <v>2391</v>
      </c>
      <c r="D427" s="35" t="s">
        <v>2385</v>
      </c>
      <c r="E427" s="35">
        <v>12241436.82</v>
      </c>
      <c r="F427" s="35" t="s">
        <v>2028</v>
      </c>
      <c r="G427" s="35" t="s">
        <v>2029</v>
      </c>
      <c r="H427" s="35" t="s">
        <v>334</v>
      </c>
      <c r="I427" s="35" t="s">
        <v>39</v>
      </c>
      <c r="J427" s="35">
        <v>21045.439999999999</v>
      </c>
    </row>
    <row r="428" spans="1:10" hidden="1">
      <c r="A428" s="35" t="str">
        <f>VLOOKUP(C428,esfKRW_20201127!D:D,1,FALSE)</f>
        <v>5000-EAG-7</v>
      </c>
      <c r="B428" s="36">
        <v>5000</v>
      </c>
      <c r="C428" s="35" t="s">
        <v>949</v>
      </c>
      <c r="D428" s="35" t="s">
        <v>2385</v>
      </c>
      <c r="E428" s="35">
        <v>6330229.6299999999</v>
      </c>
      <c r="F428" s="35" t="s">
        <v>2028</v>
      </c>
      <c r="G428" s="35" t="s">
        <v>2029</v>
      </c>
      <c r="H428" s="35" t="s">
        <v>379</v>
      </c>
      <c r="I428" s="35" t="s">
        <v>39</v>
      </c>
      <c r="J428" s="35">
        <v>6330229.6299999999</v>
      </c>
    </row>
    <row r="429" spans="1:10" hidden="1">
      <c r="A429" s="35" t="str">
        <f>VLOOKUP(C429,esfKRW_20201127!D:D,1,TRUE)</f>
        <v>5000-EAG-7</v>
      </c>
      <c r="B429" s="36">
        <v>5000</v>
      </c>
      <c r="C429" s="35" t="s">
        <v>2392</v>
      </c>
      <c r="D429" s="35" t="s">
        <v>2385</v>
      </c>
      <c r="E429" s="35">
        <v>10183597.34</v>
      </c>
      <c r="F429" s="35" t="s">
        <v>2028</v>
      </c>
      <c r="G429" s="35" t="s">
        <v>2029</v>
      </c>
      <c r="H429" s="35" t="s">
        <v>297</v>
      </c>
      <c r="I429" s="35" t="s">
        <v>39</v>
      </c>
      <c r="J429" s="35">
        <v>1992922.28</v>
      </c>
    </row>
    <row r="430" spans="1:10" hidden="1">
      <c r="A430" s="35" t="str">
        <f>VLOOKUP(C430,esfKRW_20201127!D:D,1,TRUE)</f>
        <v>5000-EAG-7</v>
      </c>
      <c r="B430" s="36">
        <v>5000</v>
      </c>
      <c r="C430" s="35" t="s">
        <v>2392</v>
      </c>
      <c r="D430" s="35" t="s">
        <v>2385</v>
      </c>
      <c r="E430" s="35">
        <v>10183597.34</v>
      </c>
      <c r="F430" s="35" t="s">
        <v>2028</v>
      </c>
      <c r="G430" s="35" t="s">
        <v>2029</v>
      </c>
      <c r="H430" s="35" t="s">
        <v>379</v>
      </c>
      <c r="I430" s="35" t="s">
        <v>39</v>
      </c>
      <c r="J430" s="35">
        <v>8190675.0599999996</v>
      </c>
    </row>
    <row r="431" spans="1:10" hidden="1">
      <c r="A431" s="35" t="str">
        <f>VLOOKUP(C431,esfKRW_20201127!D:D,1,TRUE)</f>
        <v>5000-EAG-7</v>
      </c>
      <c r="B431" s="36">
        <v>6000</v>
      </c>
      <c r="C431" s="35" t="s">
        <v>2393</v>
      </c>
      <c r="D431" s="35" t="s">
        <v>2394</v>
      </c>
      <c r="E431" s="35">
        <v>7832292.6500000004</v>
      </c>
      <c r="F431" s="35" t="s">
        <v>2023</v>
      </c>
      <c r="G431" s="35" t="s">
        <v>2029</v>
      </c>
      <c r="H431" s="35" t="s">
        <v>38</v>
      </c>
      <c r="I431" s="35" t="s">
        <v>39</v>
      </c>
      <c r="J431" s="35">
        <v>7832292.6699999999</v>
      </c>
    </row>
    <row r="432" spans="1:10" hidden="1">
      <c r="A432" s="35" t="str">
        <f>VLOOKUP(C432,esfKRW_20201127!D:D,1,TRUE)</f>
        <v>6000-EAG-10, 6000-EAG-2, 6000-EAG-3, 6000-EAG-5, 6000-EAG-6, 6000-EAG-7, 6000-EAG-8, 6000-EAG-9</v>
      </c>
      <c r="B432" s="36">
        <v>6000</v>
      </c>
      <c r="C432" s="35" t="s">
        <v>2395</v>
      </c>
      <c r="D432" s="35" t="s">
        <v>2396</v>
      </c>
      <c r="E432" s="35">
        <v>169776.21</v>
      </c>
      <c r="F432" s="35" t="s">
        <v>2023</v>
      </c>
      <c r="G432" s="35" t="s">
        <v>2029</v>
      </c>
      <c r="H432" s="35" t="s">
        <v>75</v>
      </c>
      <c r="I432" s="35" t="s">
        <v>39</v>
      </c>
      <c r="J432" s="35">
        <v>169776.17</v>
      </c>
    </row>
    <row r="433" spans="1:11" hidden="1">
      <c r="A433" s="35" t="str">
        <f>VLOOKUP(C433,esfKRW_20201127!D:D,1,TRUE)</f>
        <v>6000-EAG-10, 6000-EAG-2, 6000-EAG-3, 6000-EAG-5, 6000-EAG-6, 6000-EAG-7, 6000-EAG-8, 6000-EAG-9</v>
      </c>
      <c r="B433" s="36">
        <v>6000</v>
      </c>
      <c r="C433" s="35" t="s">
        <v>2397</v>
      </c>
      <c r="D433" s="35" t="s">
        <v>2398</v>
      </c>
      <c r="E433" s="35">
        <v>464059.2</v>
      </c>
      <c r="F433" s="35" t="s">
        <v>2028</v>
      </c>
      <c r="G433" s="35" t="s">
        <v>2029</v>
      </c>
      <c r="H433" s="35" t="s">
        <v>38</v>
      </c>
      <c r="I433" s="35" t="s">
        <v>39</v>
      </c>
      <c r="J433" s="35">
        <v>464059.2</v>
      </c>
    </row>
    <row r="434" spans="1:11" hidden="1">
      <c r="A434" s="35" t="str">
        <f>VLOOKUP(C434,esfKRW_20201127!D:D,1,FALSE)</f>
        <v>6000-EAG-4</v>
      </c>
      <c r="B434" s="36">
        <v>6000</v>
      </c>
      <c r="C434" s="35" t="s">
        <v>954</v>
      </c>
      <c r="D434" s="35" t="s">
        <v>953</v>
      </c>
      <c r="E434" s="35">
        <v>15233.58</v>
      </c>
      <c r="F434" s="35" t="s">
        <v>2028</v>
      </c>
      <c r="G434" s="35" t="s">
        <v>2029</v>
      </c>
      <c r="H434" s="35" t="s">
        <v>215</v>
      </c>
      <c r="I434" s="35" t="s">
        <v>195</v>
      </c>
      <c r="J434" s="35">
        <v>15233.58</v>
      </c>
    </row>
    <row r="435" spans="1:11" hidden="1">
      <c r="A435" s="35" t="str">
        <f>VLOOKUP(C435,esfKRW_20201127!D:D,1,TRUE)</f>
        <v>6000-EAG-4</v>
      </c>
      <c r="B435" s="36">
        <v>6000</v>
      </c>
      <c r="C435" s="35" t="s">
        <v>2399</v>
      </c>
      <c r="D435" s="35" t="s">
        <v>2400</v>
      </c>
      <c r="E435" s="35">
        <v>360601.97</v>
      </c>
      <c r="F435" s="35" t="s">
        <v>2023</v>
      </c>
      <c r="G435" s="35" t="s">
        <v>2029</v>
      </c>
      <c r="H435" s="35" t="s">
        <v>38</v>
      </c>
      <c r="I435" s="35" t="s">
        <v>39</v>
      </c>
      <c r="J435" s="35">
        <v>360601.97</v>
      </c>
    </row>
    <row r="436" spans="1:11" hidden="1">
      <c r="A436" s="35" t="str">
        <f>VLOOKUP(C436,esfKRW_20201127!D:D,1,TRUE)</f>
        <v>6000-EAG-4</v>
      </c>
      <c r="B436" s="36">
        <v>6000</v>
      </c>
      <c r="C436" s="35" t="s">
        <v>2401</v>
      </c>
      <c r="D436" s="35" t="s">
        <v>2402</v>
      </c>
      <c r="E436" s="35">
        <v>13626.36</v>
      </c>
      <c r="F436" s="35" t="s">
        <v>2023</v>
      </c>
      <c r="G436" s="35" t="s">
        <v>2029</v>
      </c>
      <c r="H436" s="35" t="s">
        <v>215</v>
      </c>
      <c r="I436" s="35" t="s">
        <v>195</v>
      </c>
      <c r="J436" s="35">
        <v>13626.36</v>
      </c>
    </row>
    <row r="437" spans="1:11" hidden="1">
      <c r="A437" s="35" t="str">
        <f>VLOOKUP(C437,esfKRW_20201127!D:D,1,TRUE)</f>
        <v>6000-EAG-4</v>
      </c>
      <c r="B437" s="36">
        <v>6000</v>
      </c>
      <c r="C437" s="35" t="s">
        <v>2403</v>
      </c>
      <c r="D437" s="35" t="s">
        <v>1020</v>
      </c>
      <c r="E437" s="35">
        <v>83180.52</v>
      </c>
      <c r="F437" s="35" t="s">
        <v>2023</v>
      </c>
      <c r="G437" s="35" t="s">
        <v>2404</v>
      </c>
      <c r="H437" s="35" t="s">
        <v>75</v>
      </c>
      <c r="I437" s="35" t="s">
        <v>39</v>
      </c>
      <c r="J437" s="35">
        <v>5364.27</v>
      </c>
    </row>
    <row r="438" spans="1:11" hidden="1">
      <c r="A438" s="35" t="str">
        <f>VLOOKUP(C438,esfKRW_20201127!D:D,1,TRUE)</f>
        <v>6000-EAG-4</v>
      </c>
      <c r="B438" s="36">
        <v>6000</v>
      </c>
      <c r="C438" s="35" t="s">
        <v>2403</v>
      </c>
      <c r="D438" s="35" t="s">
        <v>1020</v>
      </c>
      <c r="E438" s="35">
        <v>83180.52</v>
      </c>
      <c r="F438" s="35" t="s">
        <v>2023</v>
      </c>
      <c r="G438" s="35" t="s">
        <v>2404</v>
      </c>
      <c r="H438" s="35" t="s">
        <v>297</v>
      </c>
      <c r="I438" s="35" t="s">
        <v>39</v>
      </c>
      <c r="J438" s="35">
        <v>77816.25</v>
      </c>
    </row>
    <row r="439" spans="1:11" hidden="1">
      <c r="A439" s="35" t="str">
        <f>VLOOKUP(C439,esfKRW_20201127!D:D,1,TRUE)</f>
        <v>6000-EAG-4</v>
      </c>
      <c r="B439" s="36">
        <v>6000</v>
      </c>
      <c r="C439" s="35" t="s">
        <v>2405</v>
      </c>
      <c r="D439" s="35" t="s">
        <v>2406</v>
      </c>
      <c r="E439" s="35">
        <v>18845.759999999998</v>
      </c>
      <c r="F439" s="35" t="s">
        <v>2023</v>
      </c>
      <c r="G439" s="35" t="s">
        <v>2029</v>
      </c>
      <c r="H439" s="35" t="s">
        <v>215</v>
      </c>
      <c r="I439" s="35" t="s">
        <v>195</v>
      </c>
      <c r="J439" s="35">
        <v>18845.759999999998</v>
      </c>
    </row>
    <row r="440" spans="1:11" hidden="1">
      <c r="A440" s="35" t="str">
        <f>VLOOKUP(C440,esfKRW_20201127!D:D,1,TRUE)</f>
        <v>6000-EAG-4</v>
      </c>
      <c r="B440" s="36">
        <v>6000</v>
      </c>
      <c r="C440" s="35" t="s">
        <v>2407</v>
      </c>
      <c r="D440" s="35" t="s">
        <v>2408</v>
      </c>
      <c r="E440" s="35">
        <v>23487569.170000002</v>
      </c>
      <c r="F440" s="35" t="s">
        <v>2023</v>
      </c>
      <c r="G440" s="35" t="s">
        <v>2029</v>
      </c>
      <c r="H440" s="35" t="s">
        <v>38</v>
      </c>
      <c r="I440" s="35" t="s">
        <v>39</v>
      </c>
      <c r="J440" s="35">
        <v>23487569.16</v>
      </c>
    </row>
    <row r="441" spans="1:11" hidden="1">
      <c r="A441" s="35">
        <f>VLOOKUP(B441,esfKRW_20201127!D:D,1,FALSE)</f>
        <v>6040</v>
      </c>
      <c r="B441" s="36">
        <v>6040</v>
      </c>
      <c r="C441" s="35" t="s">
        <v>1960</v>
      </c>
      <c r="D441" s="35" t="s">
        <v>384</v>
      </c>
      <c r="E441" s="35">
        <v>84507.72</v>
      </c>
      <c r="F441" s="35" t="s">
        <v>2028</v>
      </c>
      <c r="G441" s="35" t="s">
        <v>2029</v>
      </c>
      <c r="H441" s="35" t="s">
        <v>38</v>
      </c>
      <c r="I441" s="35" t="s">
        <v>39</v>
      </c>
      <c r="J441" s="35">
        <v>84507.72</v>
      </c>
    </row>
    <row r="442" spans="1:11" hidden="1">
      <c r="A442" s="35">
        <f>VLOOKUP(B442,esfKRW_20201127!D:D,1,FALSE)</f>
        <v>6050</v>
      </c>
      <c r="B442" s="36">
        <v>6050</v>
      </c>
      <c r="C442" s="35" t="s">
        <v>1961</v>
      </c>
      <c r="D442" s="35" t="s">
        <v>387</v>
      </c>
      <c r="E442" s="35">
        <v>227689.92</v>
      </c>
      <c r="F442" s="35" t="s">
        <v>2028</v>
      </c>
      <c r="G442" s="35" t="s">
        <v>2029</v>
      </c>
      <c r="H442" s="35" t="s">
        <v>38</v>
      </c>
      <c r="I442" s="35" t="s">
        <v>39</v>
      </c>
      <c r="J442" s="35">
        <v>227689.92</v>
      </c>
    </row>
    <row r="443" spans="1:11" hidden="1">
      <c r="A443" s="35">
        <f>VLOOKUP(B443,esfKRW_20201127!D:D,1,FALSE)</f>
        <v>6060</v>
      </c>
      <c r="B443" s="36">
        <v>6060</v>
      </c>
      <c r="C443" s="35" t="s">
        <v>1962</v>
      </c>
      <c r="D443" s="35" t="s">
        <v>390</v>
      </c>
      <c r="E443" s="35">
        <v>252627.47</v>
      </c>
      <c r="F443" s="35" t="s">
        <v>2409</v>
      </c>
      <c r="G443" s="35" t="s">
        <v>2029</v>
      </c>
      <c r="H443" s="35" t="s">
        <v>38</v>
      </c>
      <c r="I443" s="35" t="s">
        <v>39</v>
      </c>
      <c r="J443" s="35">
        <v>252627.47</v>
      </c>
    </row>
    <row r="444" spans="1:11" hidden="1">
      <c r="A444" s="35">
        <f>VLOOKUP(B444,esfKRW_20201127!D:D,1,FALSE)</f>
        <v>6080</v>
      </c>
      <c r="B444" s="36">
        <v>6080</v>
      </c>
      <c r="C444" s="35" t="s">
        <v>1963</v>
      </c>
      <c r="D444" s="35" t="s">
        <v>393</v>
      </c>
      <c r="E444" s="35">
        <v>25595.06</v>
      </c>
      <c r="F444" s="35" t="s">
        <v>2028</v>
      </c>
      <c r="G444" s="35" t="s">
        <v>2029</v>
      </c>
      <c r="H444" s="35" t="s">
        <v>38</v>
      </c>
      <c r="I444" s="35" t="s">
        <v>39</v>
      </c>
      <c r="J444" s="35">
        <v>25595.06</v>
      </c>
    </row>
    <row r="445" spans="1:11">
      <c r="A445" s="35" t="e">
        <f>VLOOKUP(C445,esfKRW_20201127!D:D,1,FALSE)</f>
        <v>#N/A</v>
      </c>
      <c r="B445" s="36">
        <v>6100</v>
      </c>
      <c r="C445" s="35" t="s">
        <v>1964</v>
      </c>
      <c r="D445" s="35" t="s">
        <v>955</v>
      </c>
      <c r="E445" s="35">
        <v>692760.91</v>
      </c>
      <c r="F445" s="35" t="s">
        <v>2023</v>
      </c>
      <c r="G445" s="35" t="s">
        <v>2020</v>
      </c>
      <c r="H445" s="35" t="s">
        <v>38</v>
      </c>
      <c r="I445" s="35" t="s">
        <v>39</v>
      </c>
      <c r="J445" s="35">
        <v>692760.91</v>
      </c>
      <c r="K445" s="35" t="str">
        <f>VLOOKUP(C445,[1]EAG_Opp_kenmerken_20201208!$A:$J,6,FALSE)</f>
        <v>NL11_7_2</v>
      </c>
    </row>
    <row r="446" spans="1:11" hidden="1">
      <c r="A446" s="35">
        <f>VLOOKUP(B446,esfKRW_20201127!D:D,1,FALSE)</f>
        <v>6110</v>
      </c>
      <c r="B446" s="36">
        <v>6110</v>
      </c>
      <c r="C446" s="35" t="s">
        <v>1965</v>
      </c>
      <c r="D446" s="35" t="s">
        <v>396</v>
      </c>
      <c r="E446" s="35">
        <v>1485000.47</v>
      </c>
      <c r="F446" s="35" t="s">
        <v>2028</v>
      </c>
      <c r="G446" s="35" t="s">
        <v>2029</v>
      </c>
      <c r="H446" s="35" t="s">
        <v>38</v>
      </c>
      <c r="I446" s="35" t="s">
        <v>39</v>
      </c>
      <c r="J446" s="35">
        <v>1485000.47</v>
      </c>
    </row>
    <row r="447" spans="1:11" hidden="1">
      <c r="A447" s="35">
        <f>VLOOKUP(B447,esfKRW_20201127!D:D,1,FALSE)</f>
        <v>6400</v>
      </c>
      <c r="B447" s="36">
        <v>6400</v>
      </c>
      <c r="C447" s="35" t="s">
        <v>2410</v>
      </c>
      <c r="D447" s="35" t="s">
        <v>400</v>
      </c>
      <c r="E447" s="35">
        <v>4655975.53</v>
      </c>
      <c r="F447" s="35" t="s">
        <v>2028</v>
      </c>
      <c r="G447" s="35" t="s">
        <v>2029</v>
      </c>
      <c r="H447" s="35" t="s">
        <v>38</v>
      </c>
      <c r="I447" s="35" t="s">
        <v>39</v>
      </c>
      <c r="J447" s="35">
        <v>4626097.28</v>
      </c>
    </row>
    <row r="448" spans="1:11" hidden="1">
      <c r="A448" s="35">
        <f>VLOOKUP(B448,esfKRW_20201127!D:D,1,FALSE)</f>
        <v>6400</v>
      </c>
      <c r="B448" s="36">
        <v>6400</v>
      </c>
      <c r="C448" s="35" t="s">
        <v>2410</v>
      </c>
      <c r="D448" s="35" t="s">
        <v>400</v>
      </c>
      <c r="E448" s="35">
        <v>4655975.53</v>
      </c>
      <c r="F448" s="35" t="s">
        <v>2028</v>
      </c>
      <c r="G448" s="35" t="s">
        <v>2029</v>
      </c>
      <c r="H448" s="35" t="s">
        <v>75</v>
      </c>
      <c r="I448" s="35" t="s">
        <v>39</v>
      </c>
      <c r="J448" s="35">
        <v>29878.25</v>
      </c>
    </row>
    <row r="449" spans="1:10" hidden="1">
      <c r="A449" s="35">
        <f>VLOOKUP(B449,esfKRW_20201127!D:D,1,FALSE)</f>
        <v>6400</v>
      </c>
      <c r="B449" s="36">
        <v>6400</v>
      </c>
      <c r="C449" s="35" t="s">
        <v>2411</v>
      </c>
      <c r="D449" s="35" t="s">
        <v>2412</v>
      </c>
      <c r="E449" s="35">
        <v>1169349.28</v>
      </c>
      <c r="F449" s="35" t="s">
        <v>2028</v>
      </c>
      <c r="G449" s="35" t="s">
        <v>2029</v>
      </c>
      <c r="H449" s="35" t="s">
        <v>38</v>
      </c>
      <c r="I449" s="35" t="s">
        <v>39</v>
      </c>
      <c r="J449" s="35">
        <v>1051023.05</v>
      </c>
    </row>
    <row r="450" spans="1:10" hidden="1">
      <c r="A450" s="35">
        <f>VLOOKUP(B450,esfKRW_20201127!D:D,1,FALSE)</f>
        <v>6400</v>
      </c>
      <c r="B450" s="36">
        <v>6400</v>
      </c>
      <c r="C450" s="35" t="s">
        <v>2411</v>
      </c>
      <c r="D450" s="35" t="s">
        <v>2412</v>
      </c>
      <c r="E450" s="35">
        <v>1169349.28</v>
      </c>
      <c r="F450" s="35" t="s">
        <v>2028</v>
      </c>
      <c r="G450" s="35" t="s">
        <v>2029</v>
      </c>
      <c r="H450" s="35" t="s">
        <v>75</v>
      </c>
      <c r="I450" s="35" t="s">
        <v>39</v>
      </c>
      <c r="J450" s="35">
        <v>118326.22</v>
      </c>
    </row>
    <row r="451" spans="1:10" hidden="1">
      <c r="A451" s="35">
        <f>VLOOKUP(B451,esfKRW_20201127!D:D,1,FALSE)</f>
        <v>6420</v>
      </c>
      <c r="B451" s="36">
        <v>6420</v>
      </c>
      <c r="C451" s="35" t="s">
        <v>1967</v>
      </c>
      <c r="D451" s="35" t="s">
        <v>405</v>
      </c>
      <c r="E451" s="35">
        <v>247645.08</v>
      </c>
      <c r="F451" s="35" t="s">
        <v>2028</v>
      </c>
      <c r="G451" s="35" t="s">
        <v>2029</v>
      </c>
      <c r="H451" s="35" t="s">
        <v>38</v>
      </c>
      <c r="I451" s="35" t="s">
        <v>39</v>
      </c>
      <c r="J451" s="35">
        <v>247645.08</v>
      </c>
    </row>
    <row r="452" spans="1:10" hidden="1">
      <c r="A452" s="35">
        <f>VLOOKUP(B452,esfKRW_20201127!D:D,1,FALSE)</f>
        <v>6430</v>
      </c>
      <c r="B452" s="36">
        <v>6430</v>
      </c>
      <c r="C452" s="35" t="s">
        <v>408</v>
      </c>
      <c r="D452" s="35" t="s">
        <v>180</v>
      </c>
      <c r="E452" s="35">
        <v>7252899.1200000001</v>
      </c>
      <c r="F452" s="35" t="s">
        <v>2028</v>
      </c>
      <c r="G452" s="35" t="s">
        <v>2029</v>
      </c>
      <c r="H452" s="35" t="s">
        <v>194</v>
      </c>
      <c r="I452" s="35" t="s">
        <v>195</v>
      </c>
      <c r="J452" s="35">
        <v>7252883.5899999999</v>
      </c>
    </row>
    <row r="453" spans="1:10" hidden="1">
      <c r="A453" s="35">
        <f>VLOOKUP(B453,esfKRW_20201127!D:D,1,FALSE)</f>
        <v>6430</v>
      </c>
      <c r="B453" s="36">
        <v>6430</v>
      </c>
      <c r="C453" s="35" t="s">
        <v>408</v>
      </c>
      <c r="D453" s="35" t="s">
        <v>180</v>
      </c>
      <c r="E453" s="35">
        <v>7252899.1200000001</v>
      </c>
      <c r="F453" s="35" t="s">
        <v>2028</v>
      </c>
      <c r="G453" s="35" t="s">
        <v>2029</v>
      </c>
      <c r="H453" s="35" t="s">
        <v>215</v>
      </c>
      <c r="I453" s="35" t="s">
        <v>195</v>
      </c>
      <c r="J453" s="35">
        <v>15.47</v>
      </c>
    </row>
    <row r="454" spans="1:10" hidden="1">
      <c r="A454" s="35" t="str">
        <f>VLOOKUP(C454,esfKRW_20201127!D:D,1,TRUE)</f>
        <v>6100-EAG-2</v>
      </c>
      <c r="B454" s="36">
        <v>6440</v>
      </c>
      <c r="C454" s="35" t="s">
        <v>2413</v>
      </c>
      <c r="D454" s="35" t="s">
        <v>958</v>
      </c>
      <c r="E454" s="35">
        <v>1230826.75</v>
      </c>
      <c r="F454" s="35" t="s">
        <v>2028</v>
      </c>
      <c r="G454" s="35" t="s">
        <v>2029</v>
      </c>
      <c r="H454" s="35" t="s">
        <v>215</v>
      </c>
      <c r="I454" s="35" t="s">
        <v>195</v>
      </c>
      <c r="J454" s="35">
        <v>1230826.75</v>
      </c>
    </row>
    <row r="455" spans="1:10" hidden="1">
      <c r="A455" s="35" t="str">
        <f>VLOOKUP(C455,esfKRW_20201127!D:D,1,TRUE)</f>
        <v>6440-EAG-1, 6440-EAG-2, 6440-EAG-3, 6440-EAG-4</v>
      </c>
      <c r="B455" s="36">
        <v>6440</v>
      </c>
      <c r="C455" s="35" t="s">
        <v>2414</v>
      </c>
      <c r="D455" s="35" t="s">
        <v>963</v>
      </c>
      <c r="E455" s="35">
        <v>285971.65000000002</v>
      </c>
      <c r="F455" s="35" t="s">
        <v>2028</v>
      </c>
      <c r="G455" s="35" t="s">
        <v>2029</v>
      </c>
      <c r="H455" s="35" t="s">
        <v>215</v>
      </c>
      <c r="I455" s="35" t="s">
        <v>195</v>
      </c>
      <c r="J455" s="35">
        <v>285971.65999999997</v>
      </c>
    </row>
    <row r="456" spans="1:10" hidden="1">
      <c r="A456" s="35" t="str">
        <f>VLOOKUP(C456,esfKRW_20201127!D:D,1,TRUE)</f>
        <v>6440-EAG-1, 6440-EAG-2, 6440-EAG-3, 6440-EAG-4</v>
      </c>
      <c r="B456" s="36">
        <v>6440</v>
      </c>
      <c r="C456" s="35" t="s">
        <v>2415</v>
      </c>
      <c r="D456" s="35" t="s">
        <v>963</v>
      </c>
      <c r="E456" s="35">
        <v>280693.28999999998</v>
      </c>
      <c r="F456" s="35" t="s">
        <v>2028</v>
      </c>
      <c r="G456" s="35" t="s">
        <v>2029</v>
      </c>
      <c r="H456" s="35" t="s">
        <v>215</v>
      </c>
      <c r="I456" s="35" t="s">
        <v>195</v>
      </c>
      <c r="J456" s="35">
        <v>280693.28999999998</v>
      </c>
    </row>
    <row r="457" spans="1:10" hidden="1">
      <c r="A457" s="35" t="str">
        <f>VLOOKUP(C457,esfKRW_20201127!D:D,1,TRUE)</f>
        <v>6440-EAG-1, 6440-EAG-2, 6440-EAG-3, 6440-EAG-4</v>
      </c>
      <c r="B457" s="36">
        <v>6440</v>
      </c>
      <c r="C457" s="35" t="s">
        <v>2416</v>
      </c>
      <c r="D457" s="35" t="s">
        <v>963</v>
      </c>
      <c r="E457" s="35">
        <v>339803.56</v>
      </c>
      <c r="F457" s="35" t="s">
        <v>2028</v>
      </c>
      <c r="G457" s="35" t="s">
        <v>2029</v>
      </c>
      <c r="H457" s="35" t="s">
        <v>215</v>
      </c>
      <c r="I457" s="35" t="s">
        <v>195</v>
      </c>
      <c r="J457" s="35">
        <v>339803.56</v>
      </c>
    </row>
    <row r="458" spans="1:10" hidden="1">
      <c r="A458" s="35" t="str">
        <f>VLOOKUP(C458,esfKRW_20201127!D:D,1,FALSE)</f>
        <v>6440-EAG-5</v>
      </c>
      <c r="B458" s="36">
        <v>6440</v>
      </c>
      <c r="C458" s="35" t="s">
        <v>964</v>
      </c>
      <c r="D458" s="35" t="s">
        <v>963</v>
      </c>
      <c r="E458" s="35">
        <v>193571.09</v>
      </c>
      <c r="F458" s="35" t="s">
        <v>2028</v>
      </c>
      <c r="G458" s="35" t="s">
        <v>2029</v>
      </c>
      <c r="H458" s="35" t="s">
        <v>215</v>
      </c>
      <c r="I458" s="35" t="s">
        <v>195</v>
      </c>
      <c r="J458" s="35">
        <v>193571.09</v>
      </c>
    </row>
    <row r="459" spans="1:10" hidden="1">
      <c r="A459" s="35" t="str">
        <f>VLOOKUP(C459,esfKRW_20201127!D:D,1,TRUE)</f>
        <v>6440-EAG-5</v>
      </c>
      <c r="B459" s="36">
        <v>6450</v>
      </c>
      <c r="C459" s="35" t="s">
        <v>2417</v>
      </c>
      <c r="D459" s="35" t="s">
        <v>965</v>
      </c>
      <c r="E459" s="35">
        <v>2470401.41</v>
      </c>
      <c r="F459" s="35" t="s">
        <v>2023</v>
      </c>
      <c r="G459" s="35" t="s">
        <v>2029</v>
      </c>
      <c r="H459" s="35" t="s">
        <v>38</v>
      </c>
      <c r="I459" s="35" t="s">
        <v>39</v>
      </c>
      <c r="J459" s="35">
        <v>9547.18</v>
      </c>
    </row>
    <row r="460" spans="1:10" hidden="1">
      <c r="A460" s="35" t="str">
        <f>VLOOKUP(C460,esfKRW_20201127!D:D,1,TRUE)</f>
        <v>6440-EAG-5</v>
      </c>
      <c r="B460" s="36">
        <v>6450</v>
      </c>
      <c r="C460" s="35" t="s">
        <v>2417</v>
      </c>
      <c r="D460" s="35" t="s">
        <v>965</v>
      </c>
      <c r="E460" s="35">
        <v>2470401.41</v>
      </c>
      <c r="F460" s="35" t="s">
        <v>2023</v>
      </c>
      <c r="G460" s="35" t="s">
        <v>2029</v>
      </c>
      <c r="H460" s="35" t="s">
        <v>194</v>
      </c>
      <c r="I460" s="35" t="s">
        <v>195</v>
      </c>
      <c r="J460" s="35">
        <v>2460854.2000000002</v>
      </c>
    </row>
    <row r="461" spans="1:10" hidden="1">
      <c r="A461" s="35" t="str">
        <f>VLOOKUP(C461,esfKRW_20201127!D:D,1,FALSE)</f>
        <v>6450-EAG-2</v>
      </c>
      <c r="B461" s="36">
        <v>6450</v>
      </c>
      <c r="C461" s="35" t="s">
        <v>975</v>
      </c>
      <c r="D461" s="35" t="s">
        <v>974</v>
      </c>
      <c r="E461" s="35">
        <v>48505.53</v>
      </c>
      <c r="F461" s="35" t="s">
        <v>2023</v>
      </c>
      <c r="G461" s="35" t="s">
        <v>2029</v>
      </c>
      <c r="H461" s="35" t="s">
        <v>194</v>
      </c>
      <c r="I461" s="35" t="s">
        <v>195</v>
      </c>
      <c r="J461" s="35">
        <v>48505.53</v>
      </c>
    </row>
    <row r="462" spans="1:10" hidden="1">
      <c r="A462" s="35" t="str">
        <f>VLOOKUP(C462,esfKRW_20201127!D:D,1,TRUE)</f>
        <v>6450-EAG-2</v>
      </c>
      <c r="B462" s="36">
        <v>6450</v>
      </c>
      <c r="C462" s="35" t="s">
        <v>2418</v>
      </c>
      <c r="D462" s="35" t="s">
        <v>2419</v>
      </c>
      <c r="E462" s="35">
        <v>258937.48</v>
      </c>
      <c r="F462" s="35" t="s">
        <v>2023</v>
      </c>
      <c r="G462" s="35" t="s">
        <v>2029</v>
      </c>
      <c r="H462" s="35" t="s">
        <v>194</v>
      </c>
      <c r="I462" s="35" t="s">
        <v>195</v>
      </c>
      <c r="J462" s="35">
        <v>258937.48</v>
      </c>
    </row>
    <row r="463" spans="1:10" hidden="1">
      <c r="A463" s="35">
        <f>VLOOKUP(B463,esfKRW_20201127!D:D,1,FALSE)</f>
        <v>6460</v>
      </c>
      <c r="B463" s="36">
        <v>6460</v>
      </c>
      <c r="C463" s="35" t="s">
        <v>2420</v>
      </c>
      <c r="D463" s="35" t="s">
        <v>416</v>
      </c>
      <c r="E463" s="35">
        <v>795903.7</v>
      </c>
      <c r="F463" s="35" t="s">
        <v>2028</v>
      </c>
      <c r="G463" s="35" t="s">
        <v>2029</v>
      </c>
      <c r="H463" s="35" t="s">
        <v>215</v>
      </c>
      <c r="I463" s="35" t="s">
        <v>195</v>
      </c>
      <c r="J463" s="35">
        <v>795903.7</v>
      </c>
    </row>
    <row r="464" spans="1:10" hidden="1">
      <c r="A464" s="35">
        <f>VLOOKUP(B464,esfKRW_20201127!D:D,1,FALSE)</f>
        <v>6460</v>
      </c>
      <c r="B464" s="36">
        <v>6460</v>
      </c>
      <c r="C464" s="35" t="s">
        <v>2421</v>
      </c>
      <c r="D464" s="35" t="s">
        <v>2422</v>
      </c>
      <c r="E464" s="35">
        <v>187174.34</v>
      </c>
      <c r="F464" s="35" t="s">
        <v>2028</v>
      </c>
      <c r="G464" s="35" t="s">
        <v>2029</v>
      </c>
      <c r="H464" s="35" t="s">
        <v>215</v>
      </c>
      <c r="I464" s="35" t="s">
        <v>195</v>
      </c>
      <c r="J464" s="35">
        <v>187174.34</v>
      </c>
    </row>
    <row r="465" spans="1:10" hidden="1">
      <c r="A465" s="35">
        <f>VLOOKUP(B465,esfKRW_20201127!D:D,1,FALSE)</f>
        <v>6480</v>
      </c>
      <c r="B465" s="36">
        <v>6480</v>
      </c>
      <c r="C465" s="35" t="s">
        <v>2423</v>
      </c>
      <c r="D465" s="35" t="s">
        <v>420</v>
      </c>
      <c r="E465" s="35">
        <v>2826209.78</v>
      </c>
      <c r="F465" s="35" t="s">
        <v>2028</v>
      </c>
      <c r="G465" s="35" t="s">
        <v>2029</v>
      </c>
      <c r="H465" s="35" t="s">
        <v>215</v>
      </c>
      <c r="I465" s="35" t="s">
        <v>195</v>
      </c>
      <c r="J465" s="35">
        <v>2826209.77</v>
      </c>
    </row>
    <row r="466" spans="1:10" hidden="1">
      <c r="A466" s="35">
        <f>VLOOKUP(B466,esfKRW_20201127!D:D,1,FALSE)</f>
        <v>6480</v>
      </c>
      <c r="B466" s="36">
        <v>6480</v>
      </c>
      <c r="C466" s="35" t="s">
        <v>2424</v>
      </c>
      <c r="D466" s="35" t="s">
        <v>2425</v>
      </c>
      <c r="E466" s="35">
        <v>846152.38</v>
      </c>
      <c r="F466" s="35" t="s">
        <v>2028</v>
      </c>
      <c r="G466" s="35" t="s">
        <v>2029</v>
      </c>
      <c r="H466" s="35" t="s">
        <v>215</v>
      </c>
      <c r="I466" s="35" t="s">
        <v>195</v>
      </c>
      <c r="J466" s="35">
        <v>846152.38</v>
      </c>
    </row>
    <row r="467" spans="1:10" hidden="1">
      <c r="A467" s="35">
        <f>VLOOKUP(B467,esfKRW_20201127!D:D,1,FALSE)</f>
        <v>6480</v>
      </c>
      <c r="B467" s="36">
        <v>6480</v>
      </c>
      <c r="C467" s="35" t="s">
        <v>2426</v>
      </c>
      <c r="D467" s="35" t="s">
        <v>2427</v>
      </c>
      <c r="E467" s="35">
        <v>1494322.02</v>
      </c>
      <c r="F467" s="35" t="s">
        <v>2028</v>
      </c>
      <c r="G467" s="35" t="s">
        <v>2029</v>
      </c>
      <c r="H467" s="35" t="s">
        <v>215</v>
      </c>
      <c r="I467" s="35" t="s">
        <v>195</v>
      </c>
      <c r="J467" s="35">
        <v>1494322.02</v>
      </c>
    </row>
    <row r="468" spans="1:10" hidden="1">
      <c r="A468" s="35">
        <f>VLOOKUP(B468,esfKRW_20201127!D:D,1,FALSE)</f>
        <v>6490</v>
      </c>
      <c r="B468" s="36">
        <v>6490</v>
      </c>
      <c r="C468" s="35" t="s">
        <v>1970</v>
      </c>
      <c r="D468" s="35" t="s">
        <v>428</v>
      </c>
      <c r="E468" s="35">
        <v>67416.7</v>
      </c>
      <c r="F468" s="35" t="s">
        <v>2023</v>
      </c>
      <c r="G468" s="35" t="s">
        <v>2029</v>
      </c>
      <c r="H468" s="35" t="s">
        <v>38</v>
      </c>
      <c r="I468" s="35" t="s">
        <v>39</v>
      </c>
      <c r="J468" s="35">
        <v>67416.7</v>
      </c>
    </row>
    <row r="469" spans="1:10" hidden="1">
      <c r="A469" s="35">
        <f>VLOOKUP(B469,esfKRW_20201127!D:D,1,FALSE)</f>
        <v>6500</v>
      </c>
      <c r="B469" s="36">
        <v>6500</v>
      </c>
      <c r="C469" s="35" t="s">
        <v>1971</v>
      </c>
      <c r="D469" s="35" t="s">
        <v>431</v>
      </c>
      <c r="E469" s="35">
        <v>481096.8</v>
      </c>
      <c r="F469" s="35" t="s">
        <v>2023</v>
      </c>
      <c r="G469" s="35" t="s">
        <v>2029</v>
      </c>
      <c r="H469" s="35" t="s">
        <v>75</v>
      </c>
      <c r="I469" s="35" t="s">
        <v>39</v>
      </c>
      <c r="J469" s="35">
        <v>481096.78</v>
      </c>
    </row>
    <row r="470" spans="1:10" hidden="1">
      <c r="A470" s="35">
        <f>VLOOKUP(B470,esfKRW_20201127!D:D,1,FALSE)</f>
        <v>6510</v>
      </c>
      <c r="B470" s="36">
        <v>6510</v>
      </c>
      <c r="C470" s="35" t="s">
        <v>1972</v>
      </c>
      <c r="D470" s="35" t="s">
        <v>433</v>
      </c>
      <c r="E470" s="35">
        <v>199831.24</v>
      </c>
      <c r="F470" s="35" t="s">
        <v>2023</v>
      </c>
      <c r="G470" s="35" t="s">
        <v>2029</v>
      </c>
      <c r="H470" s="35" t="s">
        <v>75</v>
      </c>
      <c r="I470" s="35" t="s">
        <v>39</v>
      </c>
      <c r="J470" s="35">
        <v>199831.2</v>
      </c>
    </row>
    <row r="471" spans="1:10" hidden="1">
      <c r="A471" s="35">
        <f>VLOOKUP(B471,esfKRW_20201127!D:D,1,FALSE)</f>
        <v>6530</v>
      </c>
      <c r="B471" s="36">
        <v>6530</v>
      </c>
      <c r="C471" s="35" t="s">
        <v>2428</v>
      </c>
      <c r="D471" s="35" t="s">
        <v>435</v>
      </c>
      <c r="E471" s="35">
        <v>4048345.72</v>
      </c>
      <c r="F471" s="35" t="s">
        <v>2023</v>
      </c>
      <c r="G471" s="35" t="s">
        <v>2029</v>
      </c>
      <c r="H471" s="35" t="s">
        <v>75</v>
      </c>
      <c r="I471" s="35" t="s">
        <v>39</v>
      </c>
      <c r="J471" s="35">
        <v>2346.92</v>
      </c>
    </row>
    <row r="472" spans="1:10" hidden="1">
      <c r="A472" s="35">
        <f>VLOOKUP(B472,esfKRW_20201127!D:D,1,FALSE)</f>
        <v>6530</v>
      </c>
      <c r="B472" s="36">
        <v>6530</v>
      </c>
      <c r="C472" s="35" t="s">
        <v>2428</v>
      </c>
      <c r="D472" s="35" t="s">
        <v>435</v>
      </c>
      <c r="E472" s="35">
        <v>4048345.72</v>
      </c>
      <c r="F472" s="35" t="s">
        <v>2023</v>
      </c>
      <c r="G472" s="35" t="s">
        <v>2029</v>
      </c>
      <c r="H472" s="35" t="s">
        <v>297</v>
      </c>
      <c r="I472" s="35" t="s">
        <v>39</v>
      </c>
      <c r="J472" s="35">
        <v>384352.36</v>
      </c>
    </row>
    <row r="473" spans="1:10" hidden="1">
      <c r="A473" s="35">
        <f>VLOOKUP(B473,esfKRW_20201127!D:D,1,FALSE)</f>
        <v>6530</v>
      </c>
      <c r="B473" s="36">
        <v>6530</v>
      </c>
      <c r="C473" s="35" t="s">
        <v>2428</v>
      </c>
      <c r="D473" s="35" t="s">
        <v>435</v>
      </c>
      <c r="E473" s="35">
        <v>4048345.72</v>
      </c>
      <c r="F473" s="35" t="s">
        <v>2023</v>
      </c>
      <c r="G473" s="35" t="s">
        <v>2029</v>
      </c>
      <c r="H473" s="35" t="s">
        <v>455</v>
      </c>
      <c r="I473" s="35" t="s">
        <v>39</v>
      </c>
      <c r="J473" s="35">
        <v>3661646.45</v>
      </c>
    </row>
    <row r="474" spans="1:10" hidden="1">
      <c r="A474" s="35">
        <f>VLOOKUP(B474,esfKRW_20201127!D:D,1,FALSE)</f>
        <v>6530</v>
      </c>
      <c r="B474" s="36">
        <v>6530</v>
      </c>
      <c r="C474" s="35" t="s">
        <v>2429</v>
      </c>
      <c r="D474" s="35" t="s">
        <v>2430</v>
      </c>
      <c r="E474" s="35">
        <v>228520.72</v>
      </c>
      <c r="F474" s="35" t="s">
        <v>2023</v>
      </c>
      <c r="G474" s="35" t="s">
        <v>2029</v>
      </c>
      <c r="H474" s="35" t="s">
        <v>297</v>
      </c>
      <c r="I474" s="35" t="s">
        <v>39</v>
      </c>
      <c r="J474" s="35">
        <v>175939.18</v>
      </c>
    </row>
    <row r="475" spans="1:10" hidden="1">
      <c r="A475" s="35">
        <f>VLOOKUP(B475,esfKRW_20201127!D:D,1,FALSE)</f>
        <v>6530</v>
      </c>
      <c r="B475" s="36">
        <v>6530</v>
      </c>
      <c r="C475" s="35" t="s">
        <v>2429</v>
      </c>
      <c r="D475" s="35" t="s">
        <v>2430</v>
      </c>
      <c r="E475" s="35">
        <v>228520.72</v>
      </c>
      <c r="F475" s="35" t="s">
        <v>2023</v>
      </c>
      <c r="G475" s="35" t="s">
        <v>2029</v>
      </c>
      <c r="H475" s="35" t="s">
        <v>455</v>
      </c>
      <c r="I475" s="35" t="s">
        <v>39</v>
      </c>
      <c r="J475" s="35">
        <v>52581.53</v>
      </c>
    </row>
    <row r="476" spans="1:10" hidden="1">
      <c r="A476" s="35" t="str">
        <f>VLOOKUP(C476,esfKRW_20201127!D:D,1,TRUE)</f>
        <v>6450-EAG-2</v>
      </c>
      <c r="B476" s="36">
        <v>6540</v>
      </c>
      <c r="C476" s="35" t="s">
        <v>2431</v>
      </c>
      <c r="D476" s="35" t="s">
        <v>978</v>
      </c>
      <c r="E476" s="35">
        <v>6423869.6500000004</v>
      </c>
      <c r="F476" s="35" t="s">
        <v>2023</v>
      </c>
      <c r="G476" s="35" t="s">
        <v>2029</v>
      </c>
      <c r="H476" s="35" t="s">
        <v>215</v>
      </c>
      <c r="I476" s="35" t="s">
        <v>195</v>
      </c>
      <c r="J476" s="35">
        <v>2091370.79</v>
      </c>
    </row>
    <row r="477" spans="1:10" hidden="1">
      <c r="A477" s="35" t="str">
        <f>VLOOKUP(C477,esfKRW_20201127!D:D,1,TRUE)</f>
        <v>6450-EAG-2</v>
      </c>
      <c r="B477" s="36">
        <v>6540</v>
      </c>
      <c r="C477" s="35" t="s">
        <v>2431</v>
      </c>
      <c r="D477" s="35" t="s">
        <v>978</v>
      </c>
      <c r="E477" s="35">
        <v>6423869.6500000004</v>
      </c>
      <c r="F477" s="35" t="s">
        <v>2023</v>
      </c>
      <c r="G477" s="35" t="s">
        <v>2029</v>
      </c>
      <c r="H477" s="35" t="s">
        <v>455</v>
      </c>
      <c r="I477" s="35" t="s">
        <v>39</v>
      </c>
      <c r="J477" s="35">
        <v>4332498.87</v>
      </c>
    </row>
    <row r="478" spans="1:10" hidden="1">
      <c r="A478" s="35" t="str">
        <f>VLOOKUP(C478,esfKRW_20201127!D:D,1,TRUE)</f>
        <v>6540-EAG-1, 6540-EAG-2</v>
      </c>
      <c r="B478" s="36">
        <v>6540</v>
      </c>
      <c r="C478" s="35" t="s">
        <v>2432</v>
      </c>
      <c r="D478" s="35" t="s">
        <v>2433</v>
      </c>
      <c r="E478" s="35">
        <v>614462.19999999995</v>
      </c>
      <c r="F478" s="35" t="s">
        <v>2023</v>
      </c>
      <c r="G478" s="35" t="s">
        <v>2029</v>
      </c>
      <c r="H478" s="35" t="s">
        <v>215</v>
      </c>
      <c r="I478" s="35" t="s">
        <v>195</v>
      </c>
      <c r="J478" s="35">
        <v>60253.21</v>
      </c>
    </row>
    <row r="479" spans="1:10" hidden="1">
      <c r="A479" s="35" t="str">
        <f>VLOOKUP(C479,esfKRW_20201127!D:D,1,TRUE)</f>
        <v>6540-EAG-1, 6540-EAG-2</v>
      </c>
      <c r="B479" s="36">
        <v>6540</v>
      </c>
      <c r="C479" s="35" t="s">
        <v>2432</v>
      </c>
      <c r="D479" s="35" t="s">
        <v>2433</v>
      </c>
      <c r="E479" s="35">
        <v>614462.19999999995</v>
      </c>
      <c r="F479" s="35" t="s">
        <v>2023</v>
      </c>
      <c r="G479" s="35" t="s">
        <v>2029</v>
      </c>
      <c r="H479" s="35" t="s">
        <v>455</v>
      </c>
      <c r="I479" s="35" t="s">
        <v>39</v>
      </c>
      <c r="J479" s="35">
        <v>554208.99</v>
      </c>
    </row>
    <row r="480" spans="1:10" hidden="1">
      <c r="A480" s="35" t="str">
        <f>VLOOKUP(C480,esfKRW_20201127!D:D,1,FALSE)</f>
        <v>6540-EAG-3</v>
      </c>
      <c r="B480" s="36">
        <v>6540</v>
      </c>
      <c r="C480" s="35" t="s">
        <v>987</v>
      </c>
      <c r="D480" s="35" t="s">
        <v>986</v>
      </c>
      <c r="E480" s="35">
        <v>1510073.34</v>
      </c>
      <c r="F480" s="35" t="s">
        <v>2023</v>
      </c>
      <c r="G480" s="35" t="s">
        <v>2029</v>
      </c>
      <c r="H480" s="35" t="s">
        <v>455</v>
      </c>
      <c r="I480" s="35" t="s">
        <v>39</v>
      </c>
      <c r="J480" s="35">
        <v>1510073.34</v>
      </c>
    </row>
    <row r="481" spans="1:10" hidden="1">
      <c r="A481" s="35" t="str">
        <f>VLOOKUP(C481,esfKRW_20201127!D:D,1,TRUE)</f>
        <v>6540-EAG-3</v>
      </c>
      <c r="B481" s="36">
        <v>6550</v>
      </c>
      <c r="C481" s="35" t="s">
        <v>2434</v>
      </c>
      <c r="D481" s="35" t="s">
        <v>990</v>
      </c>
      <c r="E481" s="35">
        <v>2079514.47</v>
      </c>
      <c r="F481" s="35" t="s">
        <v>2028</v>
      </c>
      <c r="G481" s="35" t="s">
        <v>2029</v>
      </c>
      <c r="H481" s="35" t="s">
        <v>215</v>
      </c>
      <c r="I481" s="35" t="s">
        <v>195</v>
      </c>
      <c r="J481" s="35">
        <v>2079514.47</v>
      </c>
    </row>
    <row r="482" spans="1:10" hidden="1">
      <c r="A482" s="35" t="str">
        <f>VLOOKUP(C482,esfKRW_20201127!D:D,1,TRUE)</f>
        <v>6550-EAG-1, 6550-EAG-2</v>
      </c>
      <c r="B482" s="36">
        <v>6550</v>
      </c>
      <c r="C482" s="35" t="s">
        <v>2435</v>
      </c>
      <c r="D482" s="35" t="s">
        <v>2436</v>
      </c>
      <c r="E482" s="35">
        <v>610219.1</v>
      </c>
      <c r="F482" s="35" t="s">
        <v>2437</v>
      </c>
      <c r="G482" s="35" t="s">
        <v>2029</v>
      </c>
      <c r="H482" s="35" t="s">
        <v>215</v>
      </c>
      <c r="I482" s="35" t="s">
        <v>195</v>
      </c>
      <c r="J482" s="35">
        <v>610219.1</v>
      </c>
    </row>
    <row r="483" spans="1:10" hidden="1">
      <c r="A483" s="35" t="str">
        <f>VLOOKUP(C483,esfKRW_20201127!D:D,1,FALSE)</f>
        <v>6550-EAG-3</v>
      </c>
      <c r="B483" s="36">
        <v>6550</v>
      </c>
      <c r="C483" s="35" t="s">
        <v>997</v>
      </c>
      <c r="D483" s="35" t="s">
        <v>996</v>
      </c>
      <c r="E483" s="35">
        <v>385697.41</v>
      </c>
      <c r="F483" s="35" t="s">
        <v>2028</v>
      </c>
      <c r="G483" s="35" t="s">
        <v>2029</v>
      </c>
      <c r="H483" s="35" t="s">
        <v>215</v>
      </c>
      <c r="I483" s="35" t="s">
        <v>195</v>
      </c>
      <c r="J483" s="35">
        <v>385697.41</v>
      </c>
    </row>
    <row r="484" spans="1:10" hidden="1">
      <c r="A484" s="35">
        <f>VLOOKUP(B484,esfKRW_20201127!D:D,1,FALSE)</f>
        <v>6560</v>
      </c>
      <c r="B484" s="36">
        <v>6560</v>
      </c>
      <c r="C484" s="35" t="s">
        <v>1974</v>
      </c>
      <c r="D484" s="35" t="s">
        <v>445</v>
      </c>
      <c r="E484" s="35">
        <v>33325.61</v>
      </c>
      <c r="F484" s="35" t="s">
        <v>2023</v>
      </c>
      <c r="G484" s="35" t="s">
        <v>2029</v>
      </c>
      <c r="H484" s="35" t="s">
        <v>75</v>
      </c>
      <c r="I484" s="35" t="s">
        <v>39</v>
      </c>
      <c r="J484" s="35">
        <v>33325.61</v>
      </c>
    </row>
    <row r="485" spans="1:10" hidden="1">
      <c r="A485" s="35">
        <f>VLOOKUP(B485,esfKRW_20201127!D:D,1,FALSE)</f>
        <v>6570</v>
      </c>
      <c r="B485" s="36">
        <v>6570</v>
      </c>
      <c r="C485" s="35" t="s">
        <v>1975</v>
      </c>
      <c r="D485" s="35" t="s">
        <v>446</v>
      </c>
      <c r="E485" s="35">
        <v>389469.25</v>
      </c>
      <c r="F485" s="35" t="s">
        <v>2438</v>
      </c>
      <c r="G485" s="35" t="s">
        <v>2029</v>
      </c>
      <c r="H485" s="35" t="s">
        <v>215</v>
      </c>
      <c r="I485" s="35" t="s">
        <v>195</v>
      </c>
      <c r="J485" s="35">
        <v>389469.25</v>
      </c>
    </row>
    <row r="486" spans="1:10" hidden="1">
      <c r="A486" s="35">
        <f>VLOOKUP(B486,esfKRW_20201127!D:D,1,FALSE)</f>
        <v>6580</v>
      </c>
      <c r="B486" s="36">
        <v>6580</v>
      </c>
      <c r="C486" s="35" t="s">
        <v>1976</v>
      </c>
      <c r="D486" s="35" t="s">
        <v>450</v>
      </c>
      <c r="E486" s="35">
        <v>173962.77</v>
      </c>
      <c r="F486" s="35" t="s">
        <v>2028</v>
      </c>
      <c r="G486" s="35" t="s">
        <v>2029</v>
      </c>
      <c r="H486" s="35" t="s">
        <v>215</v>
      </c>
      <c r="I486" s="35" t="s">
        <v>195</v>
      </c>
      <c r="J486" s="35">
        <v>173962.77</v>
      </c>
    </row>
    <row r="487" spans="1:10" hidden="1">
      <c r="A487" s="35">
        <f>VLOOKUP(B487,esfKRW_20201127!D:D,1,FALSE)</f>
        <v>6590</v>
      </c>
      <c r="B487" s="36">
        <v>6590</v>
      </c>
      <c r="C487" s="35" t="s">
        <v>1977</v>
      </c>
      <c r="D487" s="35" t="s">
        <v>451</v>
      </c>
      <c r="E487" s="35">
        <v>624710.18000000005</v>
      </c>
      <c r="F487" s="35" t="s">
        <v>2023</v>
      </c>
      <c r="G487" s="35" t="s">
        <v>2029</v>
      </c>
      <c r="H487" s="35" t="s">
        <v>455</v>
      </c>
      <c r="I487" s="35" t="s">
        <v>39</v>
      </c>
      <c r="J487" s="35">
        <v>624710.18000000005</v>
      </c>
    </row>
    <row r="488" spans="1:10" hidden="1">
      <c r="A488" s="35" t="str">
        <f>VLOOKUP(C488,esfKRW_20201127!D:D,1,TRUE)</f>
        <v>6550-EAG-3</v>
      </c>
      <c r="B488" s="36">
        <v>7000</v>
      </c>
      <c r="C488" s="35" t="s">
        <v>2439</v>
      </c>
      <c r="D488" s="35" t="s">
        <v>1000</v>
      </c>
      <c r="E488" s="35">
        <v>901036.34</v>
      </c>
      <c r="F488" s="35" t="s">
        <v>2028</v>
      </c>
      <c r="G488" s="35" t="s">
        <v>2029</v>
      </c>
      <c r="H488" s="35" t="s">
        <v>1003</v>
      </c>
      <c r="I488" s="35" t="s">
        <v>39</v>
      </c>
      <c r="J488" s="35">
        <v>901036.34</v>
      </c>
    </row>
    <row r="489" spans="1:10" hidden="1">
      <c r="A489" s="35" t="str">
        <f>VLOOKUP(C489,esfKRW_20201127!D:D,1,TRUE)</f>
        <v>7000-EAG-1, 7000-EAG-2, 7000-EAG-3</v>
      </c>
      <c r="B489" s="36">
        <v>7000</v>
      </c>
      <c r="C489" s="35" t="s">
        <v>2440</v>
      </c>
      <c r="D489" s="35" t="s">
        <v>2441</v>
      </c>
      <c r="E489" s="35">
        <v>83559.69</v>
      </c>
      <c r="F489" s="35" t="s">
        <v>2028</v>
      </c>
      <c r="G489" s="35" t="s">
        <v>2404</v>
      </c>
      <c r="H489" s="35" t="s">
        <v>38</v>
      </c>
      <c r="I489" s="35" t="s">
        <v>39</v>
      </c>
      <c r="J489" s="35">
        <v>83559.69</v>
      </c>
    </row>
    <row r="490" spans="1:10" hidden="1">
      <c r="A490" s="35" t="str">
        <f>VLOOKUP(C490,esfKRW_20201127!D:D,1,TRUE)</f>
        <v>7000-EAG-1, 7000-EAG-2, 7000-EAG-3</v>
      </c>
      <c r="B490" s="36">
        <v>7000</v>
      </c>
      <c r="C490" s="35" t="s">
        <v>2442</v>
      </c>
      <c r="D490" s="35" t="s">
        <v>2441</v>
      </c>
      <c r="E490" s="35">
        <v>50343.75</v>
      </c>
      <c r="F490" s="35" t="s">
        <v>2028</v>
      </c>
      <c r="G490" s="35" t="s">
        <v>2404</v>
      </c>
      <c r="H490" s="35" t="s">
        <v>38</v>
      </c>
      <c r="I490" s="35" t="s">
        <v>39</v>
      </c>
      <c r="J490" s="35">
        <v>50343.75</v>
      </c>
    </row>
    <row r="491" spans="1:10" hidden="1">
      <c r="A491" s="35" t="str">
        <f>VLOOKUP(C491,esfKRW_20201127!D:D,1,FALSE)</f>
        <v>7000-EAG-4</v>
      </c>
      <c r="B491" s="36">
        <v>7000</v>
      </c>
      <c r="C491" s="35" t="s">
        <v>1005</v>
      </c>
      <c r="D491" s="35" t="s">
        <v>1004</v>
      </c>
      <c r="E491" s="35">
        <v>606735.80000000005</v>
      </c>
      <c r="F491" s="35" t="s">
        <v>2028</v>
      </c>
      <c r="G491" s="35" t="s">
        <v>2029</v>
      </c>
      <c r="H491" s="35" t="s">
        <v>38</v>
      </c>
      <c r="I491" s="35" t="s">
        <v>39</v>
      </c>
      <c r="J491" s="35">
        <v>606735.80000000005</v>
      </c>
    </row>
    <row r="492" spans="1:10" hidden="1">
      <c r="A492" s="35" t="str">
        <f>VLOOKUP(C492,esfKRW_20201127!D:D,1,FALSE)</f>
        <v>7010-EAG-1</v>
      </c>
      <c r="B492" s="36">
        <v>7010</v>
      </c>
      <c r="C492" s="35" t="s">
        <v>1007</v>
      </c>
      <c r="D492" s="35" t="s">
        <v>1006</v>
      </c>
      <c r="E492" s="35">
        <v>2117462.0299999998</v>
      </c>
      <c r="F492" s="35" t="s">
        <v>2028</v>
      </c>
      <c r="G492" s="35" t="s">
        <v>2029</v>
      </c>
      <c r="H492" s="35" t="s">
        <v>2386</v>
      </c>
      <c r="I492" s="35" t="s">
        <v>39</v>
      </c>
      <c r="J492" s="35">
        <v>2102626.7599999998</v>
      </c>
    </row>
    <row r="493" spans="1:10" hidden="1">
      <c r="A493" s="35" t="str">
        <f>VLOOKUP(C493,esfKRW_20201127!D:D,1,FALSE)</f>
        <v>7010-EAG-1</v>
      </c>
      <c r="B493" s="36">
        <v>7010</v>
      </c>
      <c r="C493" s="35" t="s">
        <v>1007</v>
      </c>
      <c r="D493" s="35" t="s">
        <v>1006</v>
      </c>
      <c r="E493" s="35">
        <v>2117462.0299999998</v>
      </c>
      <c r="F493" s="35" t="s">
        <v>2028</v>
      </c>
      <c r="G493" s="35" t="s">
        <v>2029</v>
      </c>
      <c r="H493" s="35" t="s">
        <v>2387</v>
      </c>
      <c r="I493" s="35" t="s">
        <v>195</v>
      </c>
      <c r="J493" s="35">
        <v>14835.28</v>
      </c>
    </row>
    <row r="494" spans="1:10" hidden="1">
      <c r="A494" s="35" t="str">
        <f>VLOOKUP(C494,esfKRW_20201127!D:D,1,FALSE)</f>
        <v>7010-EAG-2</v>
      </c>
      <c r="B494" s="36">
        <v>7010</v>
      </c>
      <c r="C494" s="35" t="s">
        <v>1014</v>
      </c>
      <c r="D494" s="35" t="s">
        <v>1013</v>
      </c>
      <c r="E494" s="35">
        <v>927562.86</v>
      </c>
      <c r="F494" s="35" t="s">
        <v>2028</v>
      </c>
      <c r="G494" s="35" t="s">
        <v>2029</v>
      </c>
      <c r="H494" s="35" t="s">
        <v>2386</v>
      </c>
      <c r="I494" s="35" t="s">
        <v>39</v>
      </c>
      <c r="J494" s="35">
        <v>894676.58</v>
      </c>
    </row>
    <row r="495" spans="1:10" hidden="1">
      <c r="A495" s="35" t="str">
        <f>VLOOKUP(C495,esfKRW_20201127!D:D,1,FALSE)</f>
        <v>7010-EAG-2</v>
      </c>
      <c r="B495" s="36">
        <v>7010</v>
      </c>
      <c r="C495" s="35" t="s">
        <v>1014</v>
      </c>
      <c r="D495" s="35" t="s">
        <v>1013</v>
      </c>
      <c r="E495" s="35">
        <v>927562.86</v>
      </c>
      <c r="F495" s="35" t="s">
        <v>2028</v>
      </c>
      <c r="G495" s="35" t="s">
        <v>2029</v>
      </c>
      <c r="H495" s="35" t="s">
        <v>2387</v>
      </c>
      <c r="I495" s="35" t="s">
        <v>195</v>
      </c>
      <c r="J495" s="35">
        <v>11378.16</v>
      </c>
    </row>
    <row r="496" spans="1:10" hidden="1">
      <c r="A496" s="35" t="str">
        <f>VLOOKUP(C496,esfKRW_20201127!D:D,1,FALSE)</f>
        <v>7010-EAG-2</v>
      </c>
      <c r="B496" s="36">
        <v>7010</v>
      </c>
      <c r="C496" s="35" t="s">
        <v>1014</v>
      </c>
      <c r="D496" s="35" t="s">
        <v>1013</v>
      </c>
      <c r="E496" s="35">
        <v>927562.86</v>
      </c>
      <c r="F496" s="35" t="s">
        <v>2028</v>
      </c>
      <c r="G496" s="35" t="s">
        <v>2029</v>
      </c>
      <c r="H496" s="35" t="s">
        <v>1003</v>
      </c>
      <c r="I496" s="35" t="s">
        <v>39</v>
      </c>
      <c r="J496" s="35">
        <v>21508.12</v>
      </c>
    </row>
    <row r="497" spans="1:10" hidden="1">
      <c r="A497" s="35">
        <f>VLOOKUP(B497,esfKRW_20201127!D:D,1,FALSE)</f>
        <v>7020</v>
      </c>
      <c r="B497" s="36">
        <v>7020</v>
      </c>
      <c r="C497" s="35" t="s">
        <v>1978</v>
      </c>
      <c r="D497" s="35" t="s">
        <v>456</v>
      </c>
      <c r="E497" s="35">
        <v>2157198.0699999998</v>
      </c>
      <c r="F497" s="35" t="s">
        <v>2028</v>
      </c>
      <c r="G497" s="35" t="s">
        <v>2029</v>
      </c>
      <c r="H497" s="35" t="s">
        <v>2386</v>
      </c>
      <c r="I497" s="35" t="s">
        <v>39</v>
      </c>
      <c r="J497" s="35">
        <v>852376.35</v>
      </c>
    </row>
    <row r="498" spans="1:10" hidden="1">
      <c r="A498" s="35">
        <f>VLOOKUP(B498,esfKRW_20201127!D:D,1,FALSE)</f>
        <v>7020</v>
      </c>
      <c r="B498" s="36">
        <v>7020</v>
      </c>
      <c r="C498" s="35" t="s">
        <v>1978</v>
      </c>
      <c r="D498" s="35" t="s">
        <v>456</v>
      </c>
      <c r="E498" s="35">
        <v>2157198.0699999998</v>
      </c>
      <c r="F498" s="35" t="s">
        <v>2028</v>
      </c>
      <c r="G498" s="35" t="s">
        <v>2029</v>
      </c>
      <c r="H498" s="35" t="s">
        <v>2387</v>
      </c>
      <c r="I498" s="35" t="s">
        <v>195</v>
      </c>
      <c r="J498" s="35">
        <v>533.85</v>
      </c>
    </row>
    <row r="499" spans="1:10" hidden="1">
      <c r="A499" s="35">
        <f>VLOOKUP(B499,esfKRW_20201127!D:D,1,FALSE)</f>
        <v>7020</v>
      </c>
      <c r="B499" s="36">
        <v>7020</v>
      </c>
      <c r="C499" s="35" t="s">
        <v>1978</v>
      </c>
      <c r="D499" s="35" t="s">
        <v>456</v>
      </c>
      <c r="E499" s="35">
        <v>2157198.0699999998</v>
      </c>
      <c r="F499" s="35" t="s">
        <v>2028</v>
      </c>
      <c r="G499" s="35" t="s">
        <v>2029</v>
      </c>
      <c r="H499" s="35" t="s">
        <v>1003</v>
      </c>
      <c r="I499" s="35" t="s">
        <v>39</v>
      </c>
      <c r="J499" s="35">
        <v>1304287.8700000001</v>
      </c>
    </row>
    <row r="500" spans="1:10" hidden="1">
      <c r="A500" s="35">
        <f>VLOOKUP(B500,esfKRW_20201127!D:D,1,FALSE)</f>
        <v>7030</v>
      </c>
      <c r="B500" s="36">
        <v>7030</v>
      </c>
      <c r="C500" s="35" t="s">
        <v>1979</v>
      </c>
      <c r="D500" s="35" t="s">
        <v>461</v>
      </c>
      <c r="E500" s="35">
        <v>1688667.32</v>
      </c>
      <c r="F500" s="35" t="s">
        <v>2028</v>
      </c>
      <c r="G500" s="35" t="s">
        <v>2029</v>
      </c>
      <c r="H500" s="35" t="s">
        <v>297</v>
      </c>
      <c r="I500" s="35" t="s">
        <v>39</v>
      </c>
      <c r="J500" s="35">
        <v>1688667.31</v>
      </c>
    </row>
    <row r="501" spans="1:10" hidden="1">
      <c r="A501" s="35">
        <f>VLOOKUP(B501,esfKRW_20201127!D:D,1,FALSE)</f>
        <v>7040</v>
      </c>
      <c r="B501" s="36">
        <v>7040</v>
      </c>
      <c r="C501" s="35" t="s">
        <v>1980</v>
      </c>
      <c r="D501" s="35" t="s">
        <v>464</v>
      </c>
      <c r="E501" s="35">
        <v>937005.54</v>
      </c>
      <c r="F501" s="35" t="s">
        <v>2028</v>
      </c>
      <c r="G501" s="35" t="s">
        <v>2029</v>
      </c>
      <c r="H501" s="35" t="s">
        <v>38</v>
      </c>
      <c r="I501" s="35" t="s">
        <v>39</v>
      </c>
      <c r="J501" s="35">
        <v>937005.54</v>
      </c>
    </row>
    <row r="502" spans="1:10" hidden="1">
      <c r="A502" s="35">
        <f>VLOOKUP(B502,esfKRW_20201127!D:D,1,FALSE)</f>
        <v>7050</v>
      </c>
      <c r="B502" s="36">
        <v>7050</v>
      </c>
      <c r="C502" s="35" t="s">
        <v>1981</v>
      </c>
      <c r="D502" s="35" t="s">
        <v>468</v>
      </c>
      <c r="E502" s="35">
        <v>1298601.6000000001</v>
      </c>
      <c r="F502" s="35" t="s">
        <v>2028</v>
      </c>
      <c r="G502" s="35" t="s">
        <v>2029</v>
      </c>
      <c r="H502" s="35" t="s">
        <v>38</v>
      </c>
      <c r="I502" s="35" t="s">
        <v>39</v>
      </c>
      <c r="J502" s="35">
        <v>1298601.6000000001</v>
      </c>
    </row>
    <row r="503" spans="1:10" hidden="1">
      <c r="A503" s="35">
        <f>VLOOKUP(B503,esfKRW_20201127!D:D,1,FALSE)</f>
        <v>7060</v>
      </c>
      <c r="B503" s="36">
        <v>7060</v>
      </c>
      <c r="C503" s="35" t="s">
        <v>1982</v>
      </c>
      <c r="D503" s="35" t="s">
        <v>471</v>
      </c>
      <c r="E503" s="35">
        <v>392004.68</v>
      </c>
      <c r="F503" s="35" t="s">
        <v>2028</v>
      </c>
      <c r="G503" s="35" t="s">
        <v>2029</v>
      </c>
      <c r="H503" s="35" t="s">
        <v>38</v>
      </c>
      <c r="I503" s="35" t="s">
        <v>39</v>
      </c>
      <c r="J503" s="35">
        <v>392004.68</v>
      </c>
    </row>
    <row r="504" spans="1:10" hidden="1">
      <c r="A504" s="35">
        <f>VLOOKUP(B504,esfKRW_20201127!D:D,1,FALSE)</f>
        <v>7080</v>
      </c>
      <c r="B504" s="36">
        <v>7080</v>
      </c>
      <c r="C504" s="35" t="s">
        <v>1983</v>
      </c>
      <c r="D504" s="35" t="s">
        <v>474</v>
      </c>
      <c r="E504" s="35">
        <v>82484.740000000005</v>
      </c>
      <c r="F504" s="35" t="s">
        <v>2028</v>
      </c>
      <c r="G504" s="35" t="s">
        <v>2029</v>
      </c>
      <c r="H504" s="35" t="s">
        <v>38</v>
      </c>
      <c r="I504" s="35" t="s">
        <v>39</v>
      </c>
      <c r="J504" s="35">
        <v>82484.740000000005</v>
      </c>
    </row>
    <row r="505" spans="1:10" hidden="1">
      <c r="A505" s="35">
        <f>VLOOKUP(B505,esfKRW_20201127!D:D,1,FALSE)</f>
        <v>7090</v>
      </c>
      <c r="B505" s="36">
        <v>7090</v>
      </c>
      <c r="C505" s="35" t="s">
        <v>1984</v>
      </c>
      <c r="D505" s="35" t="s">
        <v>475</v>
      </c>
      <c r="E505" s="35">
        <v>27177.439999999999</v>
      </c>
      <c r="F505" s="35" t="s">
        <v>2028</v>
      </c>
      <c r="G505" s="35" t="s">
        <v>2029</v>
      </c>
      <c r="H505" s="35" t="s">
        <v>38</v>
      </c>
      <c r="I505" s="35" t="s">
        <v>39</v>
      </c>
      <c r="J505" s="35">
        <v>27177.439999999999</v>
      </c>
    </row>
    <row r="506" spans="1:10" hidden="1">
      <c r="A506" s="35">
        <f>VLOOKUP(B506,esfKRW_20201127!D:D,1,FALSE)</f>
        <v>7100</v>
      </c>
      <c r="B506" s="36">
        <v>7100</v>
      </c>
      <c r="C506" s="35" t="s">
        <v>2443</v>
      </c>
      <c r="D506" s="35" t="s">
        <v>476</v>
      </c>
      <c r="E506" s="35">
        <v>322140.59999999998</v>
      </c>
      <c r="F506" s="35" t="s">
        <v>2028</v>
      </c>
      <c r="G506" s="35" t="s">
        <v>2029</v>
      </c>
      <c r="H506" s="35" t="s">
        <v>2386</v>
      </c>
      <c r="I506" s="35" t="s">
        <v>39</v>
      </c>
      <c r="J506" s="35">
        <v>88513.82</v>
      </c>
    </row>
    <row r="507" spans="1:10" hidden="1">
      <c r="A507" s="35">
        <f>VLOOKUP(B507,esfKRW_20201127!D:D,1,FALSE)</f>
        <v>7100</v>
      </c>
      <c r="B507" s="36">
        <v>7100</v>
      </c>
      <c r="C507" s="35" t="s">
        <v>2443</v>
      </c>
      <c r="D507" s="35" t="s">
        <v>476</v>
      </c>
      <c r="E507" s="35">
        <v>322140.59999999998</v>
      </c>
      <c r="F507" s="35" t="s">
        <v>2028</v>
      </c>
      <c r="G507" s="35" t="s">
        <v>2029</v>
      </c>
      <c r="H507" s="35" t="s">
        <v>1003</v>
      </c>
      <c r="I507" s="35" t="s">
        <v>39</v>
      </c>
      <c r="J507" s="35">
        <v>233626.78</v>
      </c>
    </row>
    <row r="508" spans="1:10" hidden="1">
      <c r="A508" s="35">
        <f>VLOOKUP(B508,esfKRW_20201127!D:D,1,FALSE)</f>
        <v>7100</v>
      </c>
      <c r="B508" s="36">
        <v>7100</v>
      </c>
      <c r="C508" s="35" t="s">
        <v>2444</v>
      </c>
      <c r="D508" s="35" t="s">
        <v>2445</v>
      </c>
      <c r="E508" s="35">
        <v>2237689.69</v>
      </c>
      <c r="F508" s="35" t="s">
        <v>2028</v>
      </c>
      <c r="G508" s="35" t="s">
        <v>2029</v>
      </c>
      <c r="H508" s="35" t="s">
        <v>1003</v>
      </c>
      <c r="I508" s="35" t="s">
        <v>39</v>
      </c>
      <c r="J508" s="35">
        <v>2237689.69</v>
      </c>
    </row>
    <row r="509" spans="1:10" hidden="1">
      <c r="A509" s="35">
        <f>VLOOKUP(B509,esfKRW_20201127!D:D,1,FALSE)</f>
        <v>7110</v>
      </c>
      <c r="B509" s="36">
        <v>7110</v>
      </c>
      <c r="C509" s="35" t="s">
        <v>1986</v>
      </c>
      <c r="D509" s="35" t="s">
        <v>480</v>
      </c>
      <c r="E509" s="35">
        <v>72595.789999999994</v>
      </c>
      <c r="F509" s="35" t="s">
        <v>2028</v>
      </c>
      <c r="G509" s="35" t="s">
        <v>2029</v>
      </c>
      <c r="H509" s="35" t="s">
        <v>38</v>
      </c>
      <c r="I509" s="35" t="s">
        <v>39</v>
      </c>
      <c r="J509" s="35">
        <v>72595.789999999994</v>
      </c>
    </row>
    <row r="510" spans="1:10" hidden="1">
      <c r="A510" s="35" t="str">
        <f>VLOOKUP(C510,esfKRW_20201127!D:D,1,FALSE)</f>
        <v>8000-EAG-1</v>
      </c>
      <c r="B510" s="36">
        <v>8000</v>
      </c>
      <c r="C510" s="35" t="s">
        <v>1018</v>
      </c>
      <c r="D510" s="35" t="s">
        <v>1017</v>
      </c>
      <c r="E510" s="35">
        <v>783281.97</v>
      </c>
      <c r="F510" s="35" t="s">
        <v>2028</v>
      </c>
      <c r="G510" s="35" t="s">
        <v>2029</v>
      </c>
      <c r="H510" s="35" t="s">
        <v>38</v>
      </c>
      <c r="I510" s="35" t="s">
        <v>39</v>
      </c>
      <c r="J510" s="35">
        <v>769563.18</v>
      </c>
    </row>
    <row r="511" spans="1:10" hidden="1">
      <c r="A511" s="35" t="str">
        <f>VLOOKUP(C511,esfKRW_20201127!D:D,1,FALSE)</f>
        <v>8000-EAG-1</v>
      </c>
      <c r="B511" s="36">
        <v>8000</v>
      </c>
      <c r="C511" s="35" t="s">
        <v>1018</v>
      </c>
      <c r="D511" s="35" t="s">
        <v>1017</v>
      </c>
      <c r="E511" s="35">
        <v>783281.97</v>
      </c>
      <c r="F511" s="35" t="s">
        <v>2028</v>
      </c>
      <c r="G511" s="35" t="s">
        <v>2029</v>
      </c>
      <c r="H511" s="35" t="s">
        <v>2446</v>
      </c>
      <c r="I511" s="35" t="s">
        <v>39</v>
      </c>
      <c r="J511" s="35">
        <v>13718.8</v>
      </c>
    </row>
    <row r="512" spans="1:10" hidden="1">
      <c r="A512" s="35" t="str">
        <f>VLOOKUP(C512,esfKRW_20201127!D:D,1,FALSE)</f>
        <v>8000-EAG-2</v>
      </c>
      <c r="B512" s="36">
        <v>8000</v>
      </c>
      <c r="C512" s="35" t="s">
        <v>1021</v>
      </c>
      <c r="D512" s="35" t="s">
        <v>1020</v>
      </c>
      <c r="E512" s="35">
        <v>11371.78</v>
      </c>
      <c r="F512" s="35" t="s">
        <v>2028</v>
      </c>
      <c r="G512" s="35" t="s">
        <v>2404</v>
      </c>
      <c r="H512" s="35" t="s">
        <v>613</v>
      </c>
      <c r="I512" s="35" t="s">
        <v>39</v>
      </c>
      <c r="J512" s="35">
        <v>11371.79</v>
      </c>
    </row>
    <row r="513" spans="1:10" hidden="1">
      <c r="A513" s="35">
        <f>VLOOKUP(B513,esfKRW_20201127!D:D,1,FALSE)</f>
        <v>8010</v>
      </c>
      <c r="B513" s="36">
        <v>8010</v>
      </c>
      <c r="C513" s="35" t="s">
        <v>2447</v>
      </c>
      <c r="D513" s="35" t="s">
        <v>481</v>
      </c>
      <c r="E513" s="35">
        <v>1097488.6299999999</v>
      </c>
      <c r="F513" s="35" t="s">
        <v>2028</v>
      </c>
      <c r="G513" s="35" t="s">
        <v>2029</v>
      </c>
      <c r="H513" s="35" t="s">
        <v>38</v>
      </c>
      <c r="I513" s="35" t="s">
        <v>39</v>
      </c>
      <c r="J513" s="35">
        <v>1097488.6399999999</v>
      </c>
    </row>
    <row r="514" spans="1:10" hidden="1">
      <c r="A514" s="35">
        <f>VLOOKUP(B514,esfKRW_20201127!D:D,1,FALSE)</f>
        <v>8010</v>
      </c>
      <c r="B514" s="36">
        <v>8010</v>
      </c>
      <c r="C514" s="35" t="s">
        <v>2448</v>
      </c>
      <c r="D514" s="35" t="s">
        <v>2449</v>
      </c>
      <c r="E514" s="35">
        <v>1326904.5</v>
      </c>
      <c r="F514" s="35" t="s">
        <v>2028</v>
      </c>
      <c r="G514" s="35" t="s">
        <v>2029</v>
      </c>
      <c r="H514" s="35" t="s">
        <v>38</v>
      </c>
      <c r="I514" s="35" t="s">
        <v>39</v>
      </c>
      <c r="J514" s="35">
        <v>1326904.5</v>
      </c>
    </row>
    <row r="515" spans="1:10" hidden="1">
      <c r="A515" s="35">
        <f>VLOOKUP(B515,esfKRW_20201127!D:D,1,FALSE)</f>
        <v>8020</v>
      </c>
      <c r="B515" s="36">
        <v>8020</v>
      </c>
      <c r="C515" s="35" t="s">
        <v>2450</v>
      </c>
      <c r="D515" s="35" t="s">
        <v>489</v>
      </c>
      <c r="E515" s="35">
        <v>819230.76</v>
      </c>
      <c r="F515" s="35" t="s">
        <v>2028</v>
      </c>
      <c r="G515" s="35" t="s">
        <v>2029</v>
      </c>
      <c r="H515" s="35" t="s">
        <v>38</v>
      </c>
      <c r="I515" s="35" t="s">
        <v>39</v>
      </c>
      <c r="J515" s="35">
        <v>819230.76</v>
      </c>
    </row>
    <row r="516" spans="1:10" hidden="1">
      <c r="A516" s="35">
        <f>VLOOKUP(B516,esfKRW_20201127!D:D,1,FALSE)</f>
        <v>8020</v>
      </c>
      <c r="B516" s="36">
        <v>8020</v>
      </c>
      <c r="C516" s="35" t="s">
        <v>2451</v>
      </c>
      <c r="D516" s="35" t="s">
        <v>2452</v>
      </c>
      <c r="E516" s="35">
        <v>117903.45</v>
      </c>
      <c r="F516" s="35" t="s">
        <v>2028</v>
      </c>
      <c r="G516" s="35" t="s">
        <v>2029</v>
      </c>
      <c r="H516" s="35" t="s">
        <v>38</v>
      </c>
      <c r="I516" s="35" t="s">
        <v>39</v>
      </c>
      <c r="J516" s="35">
        <v>117903.45</v>
      </c>
    </row>
    <row r="517" spans="1:10" hidden="1">
      <c r="A517" s="35">
        <f>VLOOKUP(B517,esfKRW_20201127!D:D,1,FALSE)</f>
        <v>8030</v>
      </c>
      <c r="B517" s="36">
        <v>8030</v>
      </c>
      <c r="C517" s="35" t="s">
        <v>2453</v>
      </c>
      <c r="D517" s="35" t="s">
        <v>494</v>
      </c>
      <c r="E517" s="35">
        <v>1195877.18</v>
      </c>
      <c r="F517" s="35" t="s">
        <v>2028</v>
      </c>
      <c r="G517" s="35" t="s">
        <v>2029</v>
      </c>
      <c r="H517" s="35" t="s">
        <v>38</v>
      </c>
      <c r="I517" s="35" t="s">
        <v>39</v>
      </c>
      <c r="J517" s="35">
        <v>1171294.29</v>
      </c>
    </row>
    <row r="518" spans="1:10" hidden="1">
      <c r="A518" s="35">
        <f>VLOOKUP(B518,esfKRW_20201127!D:D,1,FALSE)</f>
        <v>8030</v>
      </c>
      <c r="B518" s="36">
        <v>8030</v>
      </c>
      <c r="C518" s="35" t="s">
        <v>2453</v>
      </c>
      <c r="D518" s="35" t="s">
        <v>494</v>
      </c>
      <c r="E518" s="35">
        <v>1195877.18</v>
      </c>
      <c r="F518" s="35" t="s">
        <v>2028</v>
      </c>
      <c r="G518" s="35" t="s">
        <v>2029</v>
      </c>
      <c r="H518" s="35" t="s">
        <v>2446</v>
      </c>
      <c r="I518" s="35" t="s">
        <v>39</v>
      </c>
      <c r="J518" s="35">
        <v>24582.89</v>
      </c>
    </row>
    <row r="519" spans="1:10" hidden="1">
      <c r="A519" s="35">
        <f>VLOOKUP(B519,esfKRW_20201127!D:D,1,FALSE)</f>
        <v>8030</v>
      </c>
      <c r="B519" s="36">
        <v>8030</v>
      </c>
      <c r="C519" s="35" t="s">
        <v>2454</v>
      </c>
      <c r="D519" s="35" t="s">
        <v>2455</v>
      </c>
      <c r="E519" s="35">
        <v>295053.94</v>
      </c>
      <c r="F519" s="35" t="s">
        <v>2028</v>
      </c>
      <c r="G519" s="35" t="s">
        <v>2029</v>
      </c>
      <c r="H519" s="35" t="s">
        <v>38</v>
      </c>
      <c r="I519" s="35" t="s">
        <v>39</v>
      </c>
      <c r="J519" s="35">
        <v>295053.94</v>
      </c>
    </row>
    <row r="520" spans="1:10" hidden="1">
      <c r="A520" s="35">
        <f>VLOOKUP(B520,esfKRW_20201127!D:D,1,FALSE)</f>
        <v>8030</v>
      </c>
      <c r="B520" s="36">
        <v>8030</v>
      </c>
      <c r="C520" s="35" t="s">
        <v>2456</v>
      </c>
      <c r="D520" s="35" t="s">
        <v>2457</v>
      </c>
      <c r="E520" s="35">
        <v>168924.38</v>
      </c>
      <c r="F520" s="35" t="s">
        <v>2028</v>
      </c>
      <c r="G520" s="35" t="s">
        <v>2029</v>
      </c>
      <c r="H520" s="35" t="s">
        <v>38</v>
      </c>
      <c r="I520" s="35" t="s">
        <v>39</v>
      </c>
      <c r="J520" s="35">
        <v>168924.38</v>
      </c>
    </row>
    <row r="521" spans="1:10" hidden="1">
      <c r="A521" s="35">
        <f>VLOOKUP(B521,esfKRW_20201127!D:D,1,FALSE)</f>
        <v>8030</v>
      </c>
      <c r="B521" s="36">
        <v>8030</v>
      </c>
      <c r="C521" s="35" t="s">
        <v>2458</v>
      </c>
      <c r="D521" s="35" t="s">
        <v>2459</v>
      </c>
      <c r="E521" s="35">
        <v>260772.47</v>
      </c>
      <c r="F521" s="35" t="s">
        <v>2028</v>
      </c>
      <c r="G521" s="35" t="s">
        <v>2029</v>
      </c>
      <c r="H521" s="35" t="s">
        <v>38</v>
      </c>
      <c r="I521" s="35" t="s">
        <v>39</v>
      </c>
      <c r="J521" s="35">
        <v>260772.47</v>
      </c>
    </row>
    <row r="522" spans="1:10" hidden="1">
      <c r="A522" s="35">
        <f>VLOOKUP(B522,esfKRW_20201127!D:D,1,FALSE)</f>
        <v>8030</v>
      </c>
      <c r="B522" s="36">
        <v>8030</v>
      </c>
      <c r="C522" s="35" t="s">
        <v>2460</v>
      </c>
      <c r="D522" s="35" t="s">
        <v>2461</v>
      </c>
      <c r="E522" s="35">
        <v>1344447.99</v>
      </c>
      <c r="F522" s="35" t="s">
        <v>2028</v>
      </c>
      <c r="G522" s="35" t="s">
        <v>2029</v>
      </c>
      <c r="H522" s="35" t="s">
        <v>38</v>
      </c>
      <c r="I522" s="35" t="s">
        <v>39</v>
      </c>
      <c r="J522" s="35">
        <v>1344447.99</v>
      </c>
    </row>
    <row r="523" spans="1:10" hidden="1">
      <c r="A523" s="35">
        <f>VLOOKUP(B523,esfKRW_20201127!D:D,1,FALSE)</f>
        <v>8030</v>
      </c>
      <c r="B523" s="36">
        <v>8030</v>
      </c>
      <c r="C523" s="35" t="s">
        <v>2462</v>
      </c>
      <c r="D523" s="35" t="s">
        <v>2463</v>
      </c>
      <c r="E523" s="35">
        <v>37829.46</v>
      </c>
      <c r="F523" s="35" t="s">
        <v>2023</v>
      </c>
      <c r="G523" s="35" t="s">
        <v>2029</v>
      </c>
      <c r="H523" s="35" t="s">
        <v>38</v>
      </c>
      <c r="I523" s="35" t="s">
        <v>39</v>
      </c>
      <c r="J523" s="35">
        <v>37829.46</v>
      </c>
    </row>
    <row r="524" spans="1:10" hidden="1">
      <c r="A524" s="35">
        <f>VLOOKUP(B524,esfKRW_20201127!D:D,1,FALSE)</f>
        <v>8040</v>
      </c>
      <c r="B524" s="36">
        <v>8040</v>
      </c>
      <c r="C524" s="35" t="s">
        <v>2464</v>
      </c>
      <c r="D524" s="35" t="s">
        <v>502</v>
      </c>
      <c r="E524" s="35">
        <v>1533603.73</v>
      </c>
      <c r="F524" s="35" t="s">
        <v>2028</v>
      </c>
      <c r="G524" s="35" t="s">
        <v>2029</v>
      </c>
      <c r="H524" s="35" t="s">
        <v>38</v>
      </c>
      <c r="I524" s="35" t="s">
        <v>39</v>
      </c>
      <c r="J524" s="35">
        <v>1483217.05</v>
      </c>
    </row>
    <row r="525" spans="1:10" hidden="1">
      <c r="A525" s="35">
        <f>VLOOKUP(B525,esfKRW_20201127!D:D,1,FALSE)</f>
        <v>8040</v>
      </c>
      <c r="B525" s="36">
        <v>8040</v>
      </c>
      <c r="C525" s="35" t="s">
        <v>2464</v>
      </c>
      <c r="D525" s="35" t="s">
        <v>502</v>
      </c>
      <c r="E525" s="35">
        <v>1533603.73</v>
      </c>
      <c r="F525" s="35" t="s">
        <v>2028</v>
      </c>
      <c r="G525" s="35" t="s">
        <v>2029</v>
      </c>
      <c r="H525" s="35" t="s">
        <v>2446</v>
      </c>
      <c r="I525" s="35" t="s">
        <v>39</v>
      </c>
      <c r="J525" s="35">
        <v>50386.69</v>
      </c>
    </row>
    <row r="526" spans="1:10" hidden="1">
      <c r="A526" s="35">
        <f>VLOOKUP(B526,esfKRW_20201127!D:D,1,FALSE)</f>
        <v>8040</v>
      </c>
      <c r="B526" s="36">
        <v>8040</v>
      </c>
      <c r="C526" s="35" t="s">
        <v>2465</v>
      </c>
      <c r="D526" s="35" t="s">
        <v>2466</v>
      </c>
      <c r="E526" s="35">
        <v>60327.53</v>
      </c>
      <c r="F526" s="35" t="s">
        <v>2028</v>
      </c>
      <c r="G526" s="35" t="s">
        <v>2029</v>
      </c>
      <c r="H526" s="35" t="s">
        <v>38</v>
      </c>
      <c r="I526" s="35" t="s">
        <v>39</v>
      </c>
      <c r="J526" s="35">
        <v>59901.45</v>
      </c>
    </row>
    <row r="527" spans="1:10" hidden="1">
      <c r="A527" s="35">
        <f>VLOOKUP(B527,esfKRW_20201127!D:D,1,FALSE)</f>
        <v>8040</v>
      </c>
      <c r="B527" s="36">
        <v>8040</v>
      </c>
      <c r="C527" s="35" t="s">
        <v>2465</v>
      </c>
      <c r="D527" s="35" t="s">
        <v>2466</v>
      </c>
      <c r="E527" s="35">
        <v>60327.53</v>
      </c>
      <c r="F527" s="35" t="s">
        <v>2028</v>
      </c>
      <c r="G527" s="35" t="s">
        <v>2029</v>
      </c>
      <c r="H527" s="35" t="s">
        <v>2446</v>
      </c>
      <c r="I527" s="35" t="s">
        <v>39</v>
      </c>
      <c r="J527" s="35">
        <v>426.08</v>
      </c>
    </row>
    <row r="528" spans="1:10" hidden="1">
      <c r="A528" s="35">
        <f>VLOOKUP(B528,esfKRW_20201127!D:D,1,FALSE)</f>
        <v>8050</v>
      </c>
      <c r="B528" s="36">
        <v>8050</v>
      </c>
      <c r="C528" s="35" t="s">
        <v>2467</v>
      </c>
      <c r="D528" s="35" t="s">
        <v>509</v>
      </c>
      <c r="E528" s="35">
        <v>669903.59</v>
      </c>
      <c r="F528" s="35" t="s">
        <v>2028</v>
      </c>
      <c r="G528" s="35" t="s">
        <v>2029</v>
      </c>
      <c r="H528" s="35" t="s">
        <v>38</v>
      </c>
      <c r="I528" s="35" t="s">
        <v>39</v>
      </c>
      <c r="J528" s="35">
        <v>669903.59</v>
      </c>
    </row>
    <row r="529" spans="1:11" hidden="1">
      <c r="A529" s="35">
        <f>VLOOKUP(B529,esfKRW_20201127!D:D,1,FALSE)</f>
        <v>8050</v>
      </c>
      <c r="B529" s="36">
        <v>8050</v>
      </c>
      <c r="C529" s="35" t="s">
        <v>2468</v>
      </c>
      <c r="D529" s="35" t="s">
        <v>2469</v>
      </c>
      <c r="E529" s="35">
        <v>1734919.74</v>
      </c>
      <c r="F529" s="35" t="s">
        <v>2028</v>
      </c>
      <c r="G529" s="35" t="s">
        <v>2029</v>
      </c>
      <c r="H529" s="35" t="s">
        <v>38</v>
      </c>
      <c r="I529" s="35" t="s">
        <v>39</v>
      </c>
      <c r="J529" s="35">
        <v>1734919.74</v>
      </c>
    </row>
    <row r="530" spans="1:11" hidden="1">
      <c r="A530" s="35">
        <f>VLOOKUP(B530,esfKRW_20201127!D:D,1,FALSE)</f>
        <v>8050</v>
      </c>
      <c r="B530" s="36">
        <v>8050</v>
      </c>
      <c r="C530" s="35" t="s">
        <v>2470</v>
      </c>
      <c r="D530" s="35" t="s">
        <v>2471</v>
      </c>
      <c r="E530" s="35">
        <v>535921.72</v>
      </c>
      <c r="F530" s="35" t="s">
        <v>2028</v>
      </c>
      <c r="G530" s="35" t="s">
        <v>2029</v>
      </c>
      <c r="H530" s="35" t="s">
        <v>38</v>
      </c>
      <c r="I530" s="35" t="s">
        <v>39</v>
      </c>
      <c r="J530" s="35">
        <v>535921.72</v>
      </c>
    </row>
    <row r="531" spans="1:11" hidden="1">
      <c r="A531" s="35">
        <f>VLOOKUP(B531,esfKRW_20201127!D:D,1,FALSE)</f>
        <v>8060</v>
      </c>
      <c r="B531" s="36">
        <v>8060</v>
      </c>
      <c r="C531" s="35" t="s">
        <v>1992</v>
      </c>
      <c r="D531" s="35" t="s">
        <v>516</v>
      </c>
      <c r="E531" s="35">
        <v>1517909.64</v>
      </c>
      <c r="F531" s="35" t="s">
        <v>2028</v>
      </c>
      <c r="G531" s="35" t="s">
        <v>2029</v>
      </c>
      <c r="H531" s="35" t="s">
        <v>38</v>
      </c>
      <c r="I531" s="35" t="s">
        <v>39</v>
      </c>
      <c r="J531" s="35">
        <v>1517909.64</v>
      </c>
    </row>
    <row r="532" spans="1:11">
      <c r="A532" s="35" t="e">
        <f>VLOOKUP(C532,esfKRW_20201127!D:D,1,FALSE)</f>
        <v>#N/A</v>
      </c>
      <c r="B532" s="36">
        <v>8070</v>
      </c>
      <c r="C532" s="35" t="s">
        <v>1993</v>
      </c>
      <c r="D532" s="35" t="s">
        <v>2472</v>
      </c>
      <c r="E532" s="35">
        <v>1462213.95</v>
      </c>
      <c r="F532" s="35" t="s">
        <v>2023</v>
      </c>
      <c r="G532" s="35" t="s">
        <v>2020</v>
      </c>
      <c r="H532" s="35" t="s">
        <v>38</v>
      </c>
      <c r="I532" s="35" t="s">
        <v>39</v>
      </c>
      <c r="J532" s="35">
        <v>1462213.95</v>
      </c>
      <c r="K532" s="35" t="str">
        <f>VLOOKUP(C532,[1]EAG_Opp_kenmerken_20201208!$A:$J,6,FALSE)</f>
        <v>NL11_3_1</v>
      </c>
    </row>
    <row r="533" spans="1:11" hidden="1">
      <c r="A533" s="35" t="str">
        <f>VLOOKUP(C533,esfKRW_20201127!D:D,1,TRUE)</f>
        <v>8000-EAG-2</v>
      </c>
      <c r="B533" s="36">
        <v>8070</v>
      </c>
      <c r="C533" s="35" t="s">
        <v>2473</v>
      </c>
      <c r="D533" s="35" t="s">
        <v>1022</v>
      </c>
      <c r="E533" s="35">
        <v>12604571.4</v>
      </c>
      <c r="F533" s="35" t="s">
        <v>2474</v>
      </c>
      <c r="G533" s="35" t="s">
        <v>2029</v>
      </c>
      <c r="H533" s="35" t="s">
        <v>38</v>
      </c>
      <c r="I533" s="35" t="s">
        <v>39</v>
      </c>
      <c r="J533" s="35">
        <v>12604571.4</v>
      </c>
    </row>
    <row r="534" spans="1:11" hidden="1">
      <c r="A534" s="35" t="str">
        <f>VLOOKUP(C534,esfKRW_20201127!D:D,1,TRUE)</f>
        <v>8070-EAG-2, 8070-EAG-3</v>
      </c>
      <c r="B534" s="36">
        <v>8070</v>
      </c>
      <c r="C534" s="35" t="s">
        <v>2475</v>
      </c>
      <c r="D534" s="35" t="s">
        <v>2476</v>
      </c>
      <c r="E534" s="35">
        <v>661486.65</v>
      </c>
      <c r="F534" s="35" t="s">
        <v>2023</v>
      </c>
      <c r="G534" s="35" t="s">
        <v>2029</v>
      </c>
      <c r="H534" s="35" t="s">
        <v>38</v>
      </c>
      <c r="I534" s="35" t="s">
        <v>39</v>
      </c>
      <c r="J534" s="35">
        <v>661486.65</v>
      </c>
    </row>
    <row r="535" spans="1:11" hidden="1">
      <c r="A535" s="35">
        <f>VLOOKUP(B535,esfKRW_20201127!D:D,1,FALSE)</f>
        <v>8080</v>
      </c>
      <c r="B535" s="36">
        <v>8080</v>
      </c>
      <c r="C535" s="35" t="s">
        <v>2477</v>
      </c>
      <c r="D535" s="35" t="s">
        <v>523</v>
      </c>
      <c r="E535" s="35">
        <v>376550.63</v>
      </c>
      <c r="F535" s="35" t="s">
        <v>2028</v>
      </c>
      <c r="G535" s="35" t="s">
        <v>2029</v>
      </c>
      <c r="H535" s="35" t="s">
        <v>38</v>
      </c>
      <c r="I535" s="35" t="s">
        <v>39</v>
      </c>
      <c r="J535" s="35">
        <v>376550.63</v>
      </c>
    </row>
    <row r="536" spans="1:11" hidden="1">
      <c r="A536" s="35">
        <f>VLOOKUP(B536,esfKRW_20201127!D:D,1,FALSE)</f>
        <v>8080</v>
      </c>
      <c r="B536" s="36">
        <v>8080</v>
      </c>
      <c r="C536" s="35" t="s">
        <v>2478</v>
      </c>
      <c r="D536" s="35" t="s">
        <v>2479</v>
      </c>
      <c r="E536" s="35">
        <v>3011395.27</v>
      </c>
      <c r="F536" s="35" t="s">
        <v>2028</v>
      </c>
      <c r="G536" s="35" t="s">
        <v>2029</v>
      </c>
      <c r="H536" s="35" t="s">
        <v>38</v>
      </c>
      <c r="I536" s="35" t="s">
        <v>39</v>
      </c>
      <c r="J536" s="35">
        <v>3011395.27</v>
      </c>
    </row>
    <row r="537" spans="1:11" hidden="1">
      <c r="A537" s="35">
        <f>VLOOKUP(B537,esfKRW_20201127!D:D,1,FALSE)</f>
        <v>8090</v>
      </c>
      <c r="B537" s="36">
        <v>8090</v>
      </c>
      <c r="C537" s="35" t="s">
        <v>2480</v>
      </c>
      <c r="D537" s="35" t="s">
        <v>530</v>
      </c>
      <c r="E537" s="35">
        <v>1264353.43</v>
      </c>
      <c r="F537" s="35" t="s">
        <v>2028</v>
      </c>
      <c r="G537" s="35" t="s">
        <v>2029</v>
      </c>
      <c r="H537" s="35" t="s">
        <v>38</v>
      </c>
      <c r="I537" s="35" t="s">
        <v>39</v>
      </c>
      <c r="J537" s="35">
        <v>1264353.43</v>
      </c>
    </row>
    <row r="538" spans="1:11" hidden="1">
      <c r="A538" s="35">
        <f>VLOOKUP(B538,esfKRW_20201127!D:D,1,FALSE)</f>
        <v>8090</v>
      </c>
      <c r="B538" s="36">
        <v>8090</v>
      </c>
      <c r="C538" s="35" t="s">
        <v>2481</v>
      </c>
      <c r="D538" s="35" t="s">
        <v>2482</v>
      </c>
      <c r="E538" s="35">
        <v>318450.32</v>
      </c>
      <c r="F538" s="35" t="s">
        <v>2028</v>
      </c>
      <c r="G538" s="35" t="s">
        <v>2029</v>
      </c>
      <c r="H538" s="35" t="s">
        <v>38</v>
      </c>
      <c r="I538" s="35" t="s">
        <v>39</v>
      </c>
      <c r="J538" s="35">
        <v>318450.32</v>
      </c>
    </row>
    <row r="539" spans="1:11" hidden="1">
      <c r="A539" s="35">
        <f>VLOOKUP(B539,esfKRW_20201127!D:D,1,FALSE)</f>
        <v>8110</v>
      </c>
      <c r="B539" s="36">
        <v>8110</v>
      </c>
      <c r="C539" s="35" t="s">
        <v>1996</v>
      </c>
      <c r="D539" s="35" t="s">
        <v>536</v>
      </c>
      <c r="E539" s="35">
        <v>54181.7</v>
      </c>
      <c r="F539" s="35" t="s">
        <v>2028</v>
      </c>
      <c r="G539" s="35" t="s">
        <v>2029</v>
      </c>
      <c r="H539" s="35" t="s">
        <v>38</v>
      </c>
      <c r="I539" s="35" t="s">
        <v>39</v>
      </c>
      <c r="J539" s="35">
        <v>54181.7</v>
      </c>
    </row>
    <row r="540" spans="1:11" hidden="1">
      <c r="A540" s="35">
        <f>VLOOKUP(B540,esfKRW_20201127!D:D,1,FALSE)</f>
        <v>9010</v>
      </c>
      <c r="B540" s="36">
        <v>9010</v>
      </c>
      <c r="C540" s="35" t="s">
        <v>1997</v>
      </c>
      <c r="D540" s="35" t="s">
        <v>539</v>
      </c>
      <c r="E540" s="35">
        <v>186604.19</v>
      </c>
      <c r="F540" s="35" t="s">
        <v>2028</v>
      </c>
      <c r="G540" s="35" t="s">
        <v>2029</v>
      </c>
      <c r="H540" s="35" t="s">
        <v>38</v>
      </c>
      <c r="I540" s="35" t="s">
        <v>39</v>
      </c>
      <c r="J540" s="35">
        <v>186604.19</v>
      </c>
    </row>
    <row r="541" spans="1:11" hidden="1">
      <c r="A541" s="35">
        <f>VLOOKUP(B541,esfKRW_20201127!D:D,1,FALSE)</f>
        <v>9020</v>
      </c>
      <c r="B541" s="36">
        <v>9020</v>
      </c>
      <c r="C541" s="35" t="s">
        <v>1998</v>
      </c>
      <c r="D541" s="35" t="s">
        <v>541</v>
      </c>
      <c r="E541" s="35">
        <v>136993.19</v>
      </c>
      <c r="F541" s="35" t="s">
        <v>2028</v>
      </c>
      <c r="G541" s="35" t="s">
        <v>2029</v>
      </c>
      <c r="H541" s="35" t="s">
        <v>38</v>
      </c>
      <c r="I541" s="35" t="s">
        <v>39</v>
      </c>
      <c r="J541" s="35">
        <v>136993.19</v>
      </c>
    </row>
    <row r="542" spans="1:11" hidden="1">
      <c r="A542" s="35">
        <f>VLOOKUP(B542,esfKRW_20201127!D:D,1,FALSE)</f>
        <v>9030</v>
      </c>
      <c r="B542" s="36">
        <v>9030</v>
      </c>
      <c r="C542" s="35" t="s">
        <v>1999</v>
      </c>
      <c r="D542" s="35" t="s">
        <v>543</v>
      </c>
      <c r="E542" s="35">
        <v>32620.34</v>
      </c>
      <c r="F542" s="35" t="s">
        <v>2028</v>
      </c>
      <c r="G542" s="35" t="s">
        <v>2029</v>
      </c>
      <c r="H542" s="35" t="s">
        <v>38</v>
      </c>
      <c r="I542" s="35" t="s">
        <v>39</v>
      </c>
      <c r="J542" s="35">
        <v>32620.34</v>
      </c>
    </row>
    <row r="543" spans="1:11" hidden="1">
      <c r="A543" s="35">
        <f>VLOOKUP(B543,esfKRW_20201127!D:D,1,FALSE)</f>
        <v>9040</v>
      </c>
      <c r="B543" s="36">
        <v>9040</v>
      </c>
      <c r="C543" s="35" t="s">
        <v>2000</v>
      </c>
      <c r="D543" s="35" t="s">
        <v>545</v>
      </c>
      <c r="E543" s="35">
        <v>8998.7000000000007</v>
      </c>
      <c r="F543" s="35" t="s">
        <v>2028</v>
      </c>
      <c r="G543" s="35" t="s">
        <v>2029</v>
      </c>
      <c r="H543" s="35" t="s">
        <v>38</v>
      </c>
      <c r="I543" s="35" t="s">
        <v>39</v>
      </c>
      <c r="J543" s="35">
        <v>8998.7000000000007</v>
      </c>
    </row>
    <row r="544" spans="1:11" hidden="1">
      <c r="A544" s="35">
        <f>VLOOKUP(B544,esfKRW_20201127!D:D,1,FALSE)</f>
        <v>9801</v>
      </c>
      <c r="B544" s="36">
        <v>9801</v>
      </c>
      <c r="C544" s="35" t="s">
        <v>2001</v>
      </c>
      <c r="D544" s="35" t="s">
        <v>547</v>
      </c>
      <c r="E544" s="35">
        <v>35884.92</v>
      </c>
      <c r="F544" s="35" t="s">
        <v>2028</v>
      </c>
      <c r="G544" s="35" t="s">
        <v>2029</v>
      </c>
      <c r="H544" s="35" t="s">
        <v>297</v>
      </c>
      <c r="I544" s="35" t="s">
        <v>39</v>
      </c>
      <c r="J544" s="35">
        <v>35884.92</v>
      </c>
    </row>
    <row r="545" spans="1:10" hidden="1">
      <c r="A545" s="35">
        <f>VLOOKUP(B545,esfKRW_20201127!D:D,1,FALSE)</f>
        <v>9802</v>
      </c>
      <c r="B545" s="36">
        <v>9802</v>
      </c>
      <c r="C545" s="35" t="s">
        <v>2002</v>
      </c>
      <c r="D545" s="35" t="s">
        <v>549</v>
      </c>
      <c r="E545" s="35">
        <v>461227.79</v>
      </c>
      <c r="F545" s="35" t="s">
        <v>2028</v>
      </c>
      <c r="G545" s="35" t="s">
        <v>2029</v>
      </c>
      <c r="H545" s="35" t="s">
        <v>297</v>
      </c>
      <c r="I545" s="35" t="s">
        <v>39</v>
      </c>
      <c r="J545" s="35">
        <v>461227.8</v>
      </c>
    </row>
    <row r="546" spans="1:10" hidden="1">
      <c r="A546" s="35">
        <f>VLOOKUP(B546,esfKRW_20201127!D:D,1,FALSE)</f>
        <v>9901</v>
      </c>
      <c r="B546" s="36">
        <v>9901</v>
      </c>
      <c r="C546" s="35" t="s">
        <v>2003</v>
      </c>
      <c r="D546" s="35" t="s">
        <v>550</v>
      </c>
      <c r="E546" s="35">
        <v>46805.41</v>
      </c>
      <c r="F546" s="35" t="s">
        <v>2023</v>
      </c>
      <c r="G546" s="35" t="s">
        <v>2404</v>
      </c>
      <c r="H546" s="35" t="s">
        <v>455</v>
      </c>
      <c r="I546" s="35" t="s">
        <v>39</v>
      </c>
      <c r="J546" s="35">
        <v>46805.4</v>
      </c>
    </row>
    <row r="547" spans="1:10" hidden="1">
      <c r="A547" s="35">
        <f>VLOOKUP(B547,esfKRW_20201127!D:D,1,FALSE)</f>
        <v>9902</v>
      </c>
      <c r="B547" s="36">
        <v>9902</v>
      </c>
      <c r="C547" s="35" t="s">
        <v>2483</v>
      </c>
      <c r="D547" s="35" t="s">
        <v>550</v>
      </c>
      <c r="E547" s="35">
        <v>203804.79</v>
      </c>
      <c r="F547" s="35" t="s">
        <v>2028</v>
      </c>
      <c r="G547" s="35" t="s">
        <v>2404</v>
      </c>
      <c r="H547" s="35" t="s">
        <v>215</v>
      </c>
      <c r="I547" s="35" t="s">
        <v>195</v>
      </c>
      <c r="J547" s="35">
        <v>203804.79</v>
      </c>
    </row>
  </sheetData>
  <autoFilter ref="A1:J547" xr:uid="{440AC21B-4013-4A28-A9C3-CCECF1194E47}">
    <filterColumn colId="6">
      <filters>
        <filter val="KRW Waterlichaam"/>
      </filters>
    </filterColumn>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B78E9-60B5-492B-AE67-8BF1BC791597}">
  <dimension ref="A3:AA550"/>
  <sheetViews>
    <sheetView topLeftCell="L1" zoomScale="55" zoomScaleNormal="55" workbookViewId="0">
      <selection activeCell="AA27" sqref="AA27"/>
    </sheetView>
  </sheetViews>
  <sheetFormatPr defaultRowHeight="14.4"/>
  <cols>
    <col min="1" max="1" width="18.578125" bestFit="1" customWidth="1"/>
    <col min="2" max="2" width="15" bestFit="1" customWidth="1"/>
    <col min="3" max="3" width="4.68359375" customWidth="1"/>
    <col min="4" max="4" width="8" style="8" customWidth="1"/>
    <col min="5" max="5" width="17.83984375" customWidth="1"/>
    <col min="7" max="8" width="16.15625" bestFit="1" customWidth="1"/>
    <col min="13" max="13" width="8.15625" style="8" bestFit="1" customWidth="1"/>
    <col min="14" max="14" width="14.83984375" style="8" bestFit="1" customWidth="1"/>
    <col min="15" max="17" width="8.83984375" style="8"/>
    <col min="19" max="19" width="13" style="8" bestFit="1" customWidth="1"/>
    <col min="20" max="20" width="14.83984375" style="8" bestFit="1" customWidth="1"/>
    <col min="21" max="23" width="8.83984375" style="8"/>
    <col min="25" max="25" width="16.15625" bestFit="1" customWidth="1"/>
    <col min="26" max="26" width="14.83984375" bestFit="1" customWidth="1"/>
    <col min="27" max="27" width="13" customWidth="1"/>
  </cols>
  <sheetData>
    <row r="3" spans="1:27">
      <c r="A3" s="37" t="s">
        <v>2007</v>
      </c>
      <c r="B3" s="37" t="s">
        <v>2013</v>
      </c>
      <c r="C3" s="8" t="s">
        <v>2484</v>
      </c>
      <c r="D3" s="8" t="s">
        <v>2485</v>
      </c>
      <c r="E3" s="8" t="s">
        <v>2486</v>
      </c>
      <c r="F3" s="8"/>
      <c r="G3" s="37" t="s">
        <v>2008</v>
      </c>
      <c r="H3" s="37" t="s">
        <v>2013</v>
      </c>
      <c r="I3" s="8" t="s">
        <v>2484</v>
      </c>
      <c r="J3" s="8" t="s">
        <v>2485</v>
      </c>
      <c r="K3" s="8" t="s">
        <v>2486</v>
      </c>
      <c r="L3" s="8"/>
      <c r="M3" s="37" t="s">
        <v>2007</v>
      </c>
      <c r="N3" s="37" t="s">
        <v>2014</v>
      </c>
      <c r="O3" s="37" t="s">
        <v>2484</v>
      </c>
      <c r="P3" s="37" t="s">
        <v>2485</v>
      </c>
      <c r="Q3" s="37" t="s">
        <v>2486</v>
      </c>
      <c r="R3" s="8"/>
      <c r="S3" s="37" t="s">
        <v>2008</v>
      </c>
      <c r="T3" s="37" t="s">
        <v>2014</v>
      </c>
      <c r="U3" s="37" t="s">
        <v>2484</v>
      </c>
      <c r="V3" s="37" t="s">
        <v>2485</v>
      </c>
      <c r="W3" s="37" t="s">
        <v>2486</v>
      </c>
      <c r="X3" s="8"/>
      <c r="Y3" s="37" t="s">
        <v>2016</v>
      </c>
      <c r="Z3" s="37" t="s">
        <v>2014</v>
      </c>
      <c r="AA3" s="8" t="s">
        <v>2487</v>
      </c>
    </row>
    <row r="4" spans="1:27">
      <c r="A4" s="8">
        <v>1000</v>
      </c>
      <c r="B4" s="8" t="s">
        <v>38</v>
      </c>
      <c r="C4" s="8">
        <f>IF(AND(A4=A5,A4=A3),1,0)</f>
        <v>0</v>
      </c>
      <c r="D4" s="8">
        <f>IF(AND(A3=A4),1,0)</f>
        <v>0</v>
      </c>
      <c r="E4" s="8" t="str">
        <f t="shared" ref="E4:E67" si="0">IF(AND(C4=0,D4=0),B4,CONCATENATE(E3,", ",B4))</f>
        <v>Amsterdam</v>
      </c>
      <c r="F4" s="8"/>
      <c r="G4" s="8" t="s">
        <v>2017</v>
      </c>
      <c r="H4" s="8" t="s">
        <v>38</v>
      </c>
      <c r="I4" s="8">
        <f>IF(AND(G4=G5,G4=G3),1,0)</f>
        <v>0</v>
      </c>
      <c r="J4" s="8">
        <f>IF(AND(G3=G4),1,0)</f>
        <v>0</v>
      </c>
      <c r="K4" s="8" t="str">
        <f>IF(AND(I4=0,J4=0),H4,CONCATENATE(K3,", ",H4))</f>
        <v>Amsterdam</v>
      </c>
      <c r="L4" s="8"/>
      <c r="M4" s="8">
        <v>1000</v>
      </c>
      <c r="N4" s="8" t="s">
        <v>39</v>
      </c>
      <c r="O4" s="8">
        <f>IF(AND(M4=M5,M4=M3),1,0)</f>
        <v>0</v>
      </c>
      <c r="P4" s="8">
        <f>IF(AND(M3=M4),1,0)</f>
        <v>0</v>
      </c>
      <c r="Q4" s="8" t="str">
        <f>IF(AND(O4=0,P4=0),N4,CONCATENATE(Q3,", ",N4))</f>
        <v>Noord-Holland</v>
      </c>
      <c r="R4" s="8"/>
      <c r="S4" s="8" t="s">
        <v>2017</v>
      </c>
      <c r="T4" s="8" t="s">
        <v>39</v>
      </c>
      <c r="U4" s="8">
        <f>IF(AND(S4=S5,S4=S3),1,0)</f>
        <v>0</v>
      </c>
      <c r="V4" s="8">
        <f>IF(AND(S3=S4),1,0)</f>
        <v>0</v>
      </c>
      <c r="W4" s="8" t="str">
        <f>IF(AND(U4=0,V4=0),T4,CONCATENATE(W3,", ",T4))</f>
        <v>Noord-Holland</v>
      </c>
      <c r="X4" s="8"/>
      <c r="Y4" s="8" t="s">
        <v>1031</v>
      </c>
      <c r="Z4" s="8" t="s">
        <v>39</v>
      </c>
      <c r="AA4" s="41">
        <v>12430730.329999998</v>
      </c>
    </row>
    <row r="5" spans="1:27">
      <c r="A5" s="8">
        <v>1010</v>
      </c>
      <c r="B5" s="8" t="s">
        <v>38</v>
      </c>
      <c r="C5" s="8">
        <f t="shared" ref="C5:C68" si="1">IF(AND(A5=A6,A5=A4),1,0)</f>
        <v>0</v>
      </c>
      <c r="D5" s="8">
        <f t="shared" ref="D5:D68" si="2">IF(AND(A4=A5),1,0)</f>
        <v>0</v>
      </c>
      <c r="E5" s="8" t="str">
        <f t="shared" si="0"/>
        <v>Amsterdam</v>
      </c>
      <c r="F5" s="8"/>
      <c r="G5" s="8" t="s">
        <v>2021</v>
      </c>
      <c r="H5" s="8" t="s">
        <v>38</v>
      </c>
      <c r="I5" s="8">
        <f t="shared" ref="I5:I68" si="3">IF(AND(G5=G6,G5=G4),1,0)</f>
        <v>0</v>
      </c>
      <c r="J5" s="8">
        <f t="shared" ref="J5:J68" si="4">IF(AND(G4=G5),1,0)</f>
        <v>0</v>
      </c>
      <c r="K5" s="8" t="str">
        <f t="shared" ref="K5:K68" si="5">IF(AND(I5=0,J5=0),H5,CONCATENATE(K4,", ",H5))</f>
        <v>Amsterdam</v>
      </c>
      <c r="L5" s="8"/>
      <c r="M5" s="8">
        <v>1010</v>
      </c>
      <c r="N5" s="8" t="s">
        <v>39</v>
      </c>
      <c r="O5" s="8">
        <f t="shared" ref="O5:O68" si="6">IF(AND(M5=M6,M5=M4),1,0)</f>
        <v>0</v>
      </c>
      <c r="P5" s="8">
        <f t="shared" ref="P5:P68" si="7">IF(AND(M4=M5),1,0)</f>
        <v>0</v>
      </c>
      <c r="Q5" s="8" t="str">
        <f t="shared" ref="Q5:Q68" si="8">IF(AND(O5=0,P5=0),N5,CONCATENATE(Q4,", ",N5))</f>
        <v>Noord-Holland</v>
      </c>
      <c r="R5" s="8"/>
      <c r="S5" s="8" t="s">
        <v>2021</v>
      </c>
      <c r="T5" s="8" t="s">
        <v>39</v>
      </c>
      <c r="U5" s="8">
        <f t="shared" ref="U5:U68" si="9">IF(AND(S5=S6,S5=S4),1,0)</f>
        <v>0</v>
      </c>
      <c r="V5" s="8">
        <f t="shared" ref="V5:V68" si="10">IF(AND(S4=S5),1,0)</f>
        <v>0</v>
      </c>
      <c r="W5" s="8" t="str">
        <f t="shared" ref="W5:W68" si="11">IF(AND(U5=0,V5=0),T5,CONCATENATE(W4,", ",T5))</f>
        <v>Noord-Holland</v>
      </c>
      <c r="X5" s="8"/>
      <c r="Y5" s="8"/>
      <c r="Z5" s="8" t="s">
        <v>195</v>
      </c>
      <c r="AA5" s="41">
        <v>2289383.17</v>
      </c>
    </row>
    <row r="6" spans="1:27">
      <c r="A6" s="8">
        <v>1020</v>
      </c>
      <c r="B6" s="8" t="s">
        <v>38</v>
      </c>
      <c r="C6" s="8">
        <f t="shared" si="1"/>
        <v>0</v>
      </c>
      <c r="D6" s="8">
        <f t="shared" si="2"/>
        <v>0</v>
      </c>
      <c r="E6" s="8" t="str">
        <f t="shared" si="0"/>
        <v>Amsterdam</v>
      </c>
      <c r="F6" s="8"/>
      <c r="G6" s="8" t="s">
        <v>2024</v>
      </c>
      <c r="H6" s="8" t="s">
        <v>38</v>
      </c>
      <c r="I6" s="8">
        <f t="shared" si="3"/>
        <v>0</v>
      </c>
      <c r="J6" s="8">
        <f t="shared" si="4"/>
        <v>0</v>
      </c>
      <c r="K6" s="8" t="str">
        <f t="shared" si="5"/>
        <v>Amsterdam</v>
      </c>
      <c r="L6" s="8"/>
      <c r="M6" s="8">
        <v>1020</v>
      </c>
      <c r="N6" s="8" t="s">
        <v>39</v>
      </c>
      <c r="O6" s="8">
        <f t="shared" si="6"/>
        <v>0</v>
      </c>
      <c r="P6" s="8">
        <f t="shared" si="7"/>
        <v>0</v>
      </c>
      <c r="Q6" s="8" t="str">
        <f t="shared" si="8"/>
        <v>Noord-Holland</v>
      </c>
      <c r="R6" s="8"/>
      <c r="S6" s="8" t="s">
        <v>2024</v>
      </c>
      <c r="T6" s="8" t="s">
        <v>39</v>
      </c>
      <c r="U6" s="8">
        <f t="shared" si="9"/>
        <v>0</v>
      </c>
      <c r="V6" s="8">
        <f t="shared" si="10"/>
        <v>0</v>
      </c>
      <c r="W6" s="8" t="str">
        <f t="shared" si="11"/>
        <v>Noord-Holland</v>
      </c>
      <c r="X6" s="8"/>
      <c r="Y6" s="8"/>
      <c r="Z6" s="8" t="s">
        <v>254</v>
      </c>
      <c r="AA6" s="41">
        <v>404769.25</v>
      </c>
    </row>
    <row r="7" spans="1:27">
      <c r="A7" s="8">
        <v>1030</v>
      </c>
      <c r="B7" s="8" t="s">
        <v>38</v>
      </c>
      <c r="C7" s="8">
        <f t="shared" si="1"/>
        <v>0</v>
      </c>
      <c r="D7" s="8">
        <f t="shared" si="2"/>
        <v>0</v>
      </c>
      <c r="E7" s="8" t="str">
        <f t="shared" si="0"/>
        <v>Amsterdam</v>
      </c>
      <c r="F7" s="8"/>
      <c r="G7" s="8" t="s">
        <v>2026</v>
      </c>
      <c r="H7" s="8" t="s">
        <v>38</v>
      </c>
      <c r="I7" s="8">
        <f t="shared" si="3"/>
        <v>0</v>
      </c>
      <c r="J7" s="8">
        <f t="shared" si="4"/>
        <v>0</v>
      </c>
      <c r="K7" s="8" t="str">
        <f t="shared" si="5"/>
        <v>Amsterdam</v>
      </c>
      <c r="L7" s="8"/>
      <c r="M7" s="8">
        <v>1030</v>
      </c>
      <c r="N7" s="8" t="s">
        <v>39</v>
      </c>
      <c r="O7" s="8">
        <f t="shared" si="6"/>
        <v>0</v>
      </c>
      <c r="P7" s="8">
        <f t="shared" si="7"/>
        <v>0</v>
      </c>
      <c r="Q7" s="8" t="str">
        <f t="shared" si="8"/>
        <v>Noord-Holland</v>
      </c>
      <c r="R7" s="8"/>
      <c r="S7" s="8" t="s">
        <v>2026</v>
      </c>
      <c r="T7" s="8" t="s">
        <v>39</v>
      </c>
      <c r="U7" s="8">
        <f t="shared" si="9"/>
        <v>0</v>
      </c>
      <c r="V7" s="8">
        <f t="shared" si="10"/>
        <v>0</v>
      </c>
      <c r="W7" s="8" t="str">
        <f t="shared" si="11"/>
        <v>Noord-Holland</v>
      </c>
      <c r="X7" s="8"/>
      <c r="Y7" s="8" t="s">
        <v>1058</v>
      </c>
      <c r="Z7" s="8" t="s">
        <v>39</v>
      </c>
      <c r="AA7" s="41">
        <v>2897094.78</v>
      </c>
    </row>
    <row r="8" spans="1:27">
      <c r="A8" s="8">
        <v>1050</v>
      </c>
      <c r="B8" s="8" t="s">
        <v>38</v>
      </c>
      <c r="C8" s="8">
        <f t="shared" si="1"/>
        <v>0</v>
      </c>
      <c r="D8" s="8">
        <f t="shared" si="2"/>
        <v>0</v>
      </c>
      <c r="E8" s="8" t="str">
        <f t="shared" si="0"/>
        <v>Amsterdam</v>
      </c>
      <c r="F8" s="8"/>
      <c r="G8" s="8" t="s">
        <v>1858</v>
      </c>
      <c r="H8" s="8" t="s">
        <v>38</v>
      </c>
      <c r="I8" s="8">
        <f t="shared" si="3"/>
        <v>0</v>
      </c>
      <c r="J8" s="8">
        <f t="shared" si="4"/>
        <v>0</v>
      </c>
      <c r="K8" s="8" t="str">
        <f t="shared" si="5"/>
        <v>Amsterdam</v>
      </c>
      <c r="L8" s="8"/>
      <c r="M8" s="8">
        <v>1050</v>
      </c>
      <c r="N8" s="8" t="s">
        <v>39</v>
      </c>
      <c r="O8" s="8">
        <f t="shared" si="6"/>
        <v>0</v>
      </c>
      <c r="P8" s="8">
        <f t="shared" si="7"/>
        <v>0</v>
      </c>
      <c r="Q8" s="8" t="str">
        <f t="shared" si="8"/>
        <v>Noord-Holland</v>
      </c>
      <c r="R8" s="8"/>
      <c r="S8" s="8" t="s">
        <v>1858</v>
      </c>
      <c r="T8" s="8" t="s">
        <v>39</v>
      </c>
      <c r="U8" s="8">
        <f t="shared" si="9"/>
        <v>0</v>
      </c>
      <c r="V8" s="8">
        <f t="shared" si="10"/>
        <v>0</v>
      </c>
      <c r="W8" s="8" t="str">
        <f t="shared" si="11"/>
        <v>Noord-Holland</v>
      </c>
      <c r="X8" s="8"/>
      <c r="Y8" s="8"/>
      <c r="Z8" s="8" t="s">
        <v>195</v>
      </c>
      <c r="AA8" s="41">
        <v>3170657.67</v>
      </c>
    </row>
    <row r="9" spans="1:27">
      <c r="A9" s="8">
        <v>1060</v>
      </c>
      <c r="B9" s="8" t="s">
        <v>38</v>
      </c>
      <c r="C9" s="8">
        <f t="shared" si="1"/>
        <v>0</v>
      </c>
      <c r="D9" s="8">
        <f t="shared" si="2"/>
        <v>0</v>
      </c>
      <c r="E9" s="8" t="str">
        <f t="shared" si="0"/>
        <v>Amsterdam</v>
      </c>
      <c r="F9" s="8"/>
      <c r="G9" s="8" t="s">
        <v>1859</v>
      </c>
      <c r="H9" s="8" t="s">
        <v>38</v>
      </c>
      <c r="I9" s="8">
        <f t="shared" si="3"/>
        <v>0</v>
      </c>
      <c r="J9" s="8">
        <f t="shared" si="4"/>
        <v>0</v>
      </c>
      <c r="K9" s="8" t="str">
        <f t="shared" si="5"/>
        <v>Amsterdam</v>
      </c>
      <c r="L9" s="8"/>
      <c r="M9" s="8">
        <v>1060</v>
      </c>
      <c r="N9" s="8" t="s">
        <v>39</v>
      </c>
      <c r="O9" s="8">
        <f t="shared" si="6"/>
        <v>0</v>
      </c>
      <c r="P9" s="8">
        <f t="shared" si="7"/>
        <v>0</v>
      </c>
      <c r="Q9" s="8" t="str">
        <f t="shared" si="8"/>
        <v>Noord-Holland</v>
      </c>
      <c r="R9" s="8"/>
      <c r="S9" s="8" t="s">
        <v>1859</v>
      </c>
      <c r="T9" s="8" t="s">
        <v>39</v>
      </c>
      <c r="U9" s="8">
        <f t="shared" si="9"/>
        <v>0</v>
      </c>
      <c r="V9" s="8">
        <f t="shared" si="10"/>
        <v>0</v>
      </c>
      <c r="W9" s="8" t="str">
        <f t="shared" si="11"/>
        <v>Noord-Holland</v>
      </c>
      <c r="X9" s="8"/>
      <c r="Y9" s="8" t="s">
        <v>1102</v>
      </c>
      <c r="Z9" s="8" t="s">
        <v>195</v>
      </c>
      <c r="AA9" s="41">
        <v>9697904.709999999</v>
      </c>
    </row>
    <row r="10" spans="1:27">
      <c r="A10" s="8">
        <v>2000</v>
      </c>
      <c r="B10" s="8" t="s">
        <v>559</v>
      </c>
      <c r="C10" s="8">
        <f t="shared" si="1"/>
        <v>0</v>
      </c>
      <c r="D10" s="8">
        <f t="shared" si="2"/>
        <v>0</v>
      </c>
      <c r="E10" s="8" t="str">
        <f t="shared" si="0"/>
        <v>Amstelveen</v>
      </c>
      <c r="F10" s="8"/>
      <c r="G10" s="8" t="s">
        <v>1860</v>
      </c>
      <c r="H10" s="8" t="s">
        <v>38</v>
      </c>
      <c r="I10" s="8">
        <f t="shared" si="3"/>
        <v>0</v>
      </c>
      <c r="J10" s="8">
        <f t="shared" si="4"/>
        <v>0</v>
      </c>
      <c r="K10" s="8" t="str">
        <f t="shared" si="5"/>
        <v>Amsterdam</v>
      </c>
      <c r="L10" s="8"/>
      <c r="M10" s="8">
        <v>2000</v>
      </c>
      <c r="N10" s="8" t="s">
        <v>39</v>
      </c>
      <c r="O10" s="8">
        <f t="shared" si="6"/>
        <v>0</v>
      </c>
      <c r="P10" s="8">
        <f t="shared" si="7"/>
        <v>0</v>
      </c>
      <c r="Q10" s="8" t="str">
        <f t="shared" si="8"/>
        <v>Noord-Holland</v>
      </c>
      <c r="R10" s="8"/>
      <c r="S10" s="8" t="s">
        <v>1860</v>
      </c>
      <c r="T10" s="8" t="s">
        <v>39</v>
      </c>
      <c r="U10" s="8">
        <f t="shared" si="9"/>
        <v>0</v>
      </c>
      <c r="V10" s="8">
        <f t="shared" si="10"/>
        <v>0</v>
      </c>
      <c r="W10" s="8" t="str">
        <f t="shared" si="11"/>
        <v>Noord-Holland</v>
      </c>
      <c r="X10" s="8"/>
      <c r="Y10" s="8" t="s">
        <v>1124</v>
      </c>
      <c r="Z10" s="8" t="s">
        <v>195</v>
      </c>
      <c r="AA10" s="41">
        <v>11864511.209999999</v>
      </c>
    </row>
    <row r="11" spans="1:27">
      <c r="A11" s="8">
        <v>2000</v>
      </c>
      <c r="B11" s="8" t="s">
        <v>38</v>
      </c>
      <c r="C11" s="8">
        <f t="shared" si="1"/>
        <v>1</v>
      </c>
      <c r="D11" s="8">
        <f t="shared" si="2"/>
        <v>1</v>
      </c>
      <c r="E11" s="8" t="str">
        <f t="shared" si="0"/>
        <v>Amstelveen, Amsterdam</v>
      </c>
      <c r="F11" s="8"/>
      <c r="G11" s="8" t="s">
        <v>1861</v>
      </c>
      <c r="H11" s="8" t="s">
        <v>38</v>
      </c>
      <c r="I11" s="8">
        <f t="shared" si="3"/>
        <v>0</v>
      </c>
      <c r="J11" s="8">
        <f t="shared" si="4"/>
        <v>0</v>
      </c>
      <c r="K11" s="8" t="str">
        <f t="shared" si="5"/>
        <v>Amsterdam</v>
      </c>
      <c r="L11" s="8"/>
      <c r="M11" s="8">
        <v>2000</v>
      </c>
      <c r="N11" s="8" t="s">
        <v>195</v>
      </c>
      <c r="O11" s="8">
        <f t="shared" si="6"/>
        <v>1</v>
      </c>
      <c r="P11" s="8">
        <f t="shared" si="7"/>
        <v>1</v>
      </c>
      <c r="Q11" s="8" t="str">
        <f t="shared" si="8"/>
        <v>Noord-Holland, Utrecht</v>
      </c>
      <c r="R11" s="8"/>
      <c r="S11" s="8" t="s">
        <v>1861</v>
      </c>
      <c r="T11" s="8" t="s">
        <v>39</v>
      </c>
      <c r="U11" s="8">
        <f t="shared" si="9"/>
        <v>0</v>
      </c>
      <c r="V11" s="8">
        <f t="shared" si="10"/>
        <v>0</v>
      </c>
      <c r="W11" s="8" t="str">
        <f t="shared" si="11"/>
        <v>Noord-Holland</v>
      </c>
      <c r="X11" s="8"/>
      <c r="Y11" s="8"/>
      <c r="Z11" s="8" t="s">
        <v>254</v>
      </c>
      <c r="AA11" s="41">
        <v>977008.91</v>
      </c>
    </row>
    <row r="12" spans="1:27">
      <c r="A12" s="8">
        <v>2000</v>
      </c>
      <c r="B12" s="8" t="s">
        <v>194</v>
      </c>
      <c r="C12" s="8">
        <f t="shared" si="1"/>
        <v>1</v>
      </c>
      <c r="D12" s="8">
        <f t="shared" si="2"/>
        <v>1</v>
      </c>
      <c r="E12" s="8" t="str">
        <f t="shared" si="0"/>
        <v>Amstelveen, Amsterdam, De Ronde Venen</v>
      </c>
      <c r="F12" s="8"/>
      <c r="G12" s="8" t="s">
        <v>1862</v>
      </c>
      <c r="H12" s="8" t="s">
        <v>38</v>
      </c>
      <c r="I12" s="8">
        <f t="shared" si="3"/>
        <v>0</v>
      </c>
      <c r="J12" s="8">
        <f t="shared" si="4"/>
        <v>0</v>
      </c>
      <c r="K12" s="8" t="str">
        <f t="shared" si="5"/>
        <v>Amsterdam</v>
      </c>
      <c r="L12" s="8"/>
      <c r="M12" s="8">
        <v>2000</v>
      </c>
      <c r="N12" s="8" t="s">
        <v>254</v>
      </c>
      <c r="O12" s="8">
        <f t="shared" si="6"/>
        <v>0</v>
      </c>
      <c r="P12" s="8">
        <f t="shared" si="7"/>
        <v>1</v>
      </c>
      <c r="Q12" s="8" t="str">
        <f t="shared" si="8"/>
        <v>Noord-Holland, Utrecht, Zuid-Holland</v>
      </c>
      <c r="R12" s="8"/>
      <c r="S12" s="8" t="s">
        <v>1862</v>
      </c>
      <c r="T12" s="8" t="s">
        <v>39</v>
      </c>
      <c r="U12" s="8">
        <f t="shared" si="9"/>
        <v>0</v>
      </c>
      <c r="V12" s="8">
        <f t="shared" si="10"/>
        <v>0</v>
      </c>
      <c r="W12" s="8" t="str">
        <f t="shared" si="11"/>
        <v>Noord-Holland</v>
      </c>
      <c r="X12" s="8"/>
      <c r="Y12" s="8" t="s">
        <v>1211</v>
      </c>
      <c r="Z12" s="8" t="s">
        <v>195</v>
      </c>
      <c r="AA12" s="41">
        <v>14989660.720000001</v>
      </c>
    </row>
    <row r="13" spans="1:27">
      <c r="A13" s="8">
        <v>2000</v>
      </c>
      <c r="B13" s="8" t="s">
        <v>75</v>
      </c>
      <c r="C13" s="8">
        <f t="shared" si="1"/>
        <v>1</v>
      </c>
      <c r="D13" s="8">
        <f t="shared" si="2"/>
        <v>1</v>
      </c>
      <c r="E13" s="8" t="str">
        <f t="shared" si="0"/>
        <v>Amstelveen, Amsterdam, De Ronde Venen, Diemen</v>
      </c>
      <c r="F13" s="8"/>
      <c r="G13" s="8" t="s">
        <v>1864</v>
      </c>
      <c r="H13" s="8" t="s">
        <v>38</v>
      </c>
      <c r="I13" s="8">
        <f t="shared" si="3"/>
        <v>0</v>
      </c>
      <c r="J13" s="8">
        <f t="shared" si="4"/>
        <v>0</v>
      </c>
      <c r="K13" s="8" t="str">
        <f t="shared" si="5"/>
        <v>Amsterdam</v>
      </c>
      <c r="L13" s="8"/>
      <c r="M13" s="8">
        <v>2010</v>
      </c>
      <c r="N13" s="8" t="s">
        <v>39</v>
      </c>
      <c r="O13" s="8">
        <f t="shared" si="6"/>
        <v>0</v>
      </c>
      <c r="P13" s="8">
        <f t="shared" si="7"/>
        <v>0</v>
      </c>
      <c r="Q13" s="8" t="str">
        <f t="shared" si="8"/>
        <v>Noord-Holland</v>
      </c>
      <c r="R13" s="8"/>
      <c r="S13" s="8" t="s">
        <v>1864</v>
      </c>
      <c r="T13" s="8" t="s">
        <v>39</v>
      </c>
      <c r="U13" s="8">
        <f t="shared" si="9"/>
        <v>0</v>
      </c>
      <c r="V13" s="8">
        <f t="shared" si="10"/>
        <v>0</v>
      </c>
      <c r="W13" s="8" t="str">
        <f t="shared" si="11"/>
        <v>Noord-Holland</v>
      </c>
      <c r="X13" s="8"/>
      <c r="Y13" s="8" t="s">
        <v>1320</v>
      </c>
      <c r="Z13" s="8" t="s">
        <v>195</v>
      </c>
      <c r="AA13" s="41">
        <v>13161995.130000001</v>
      </c>
    </row>
    <row r="14" spans="1:27">
      <c r="A14" s="8">
        <v>2000</v>
      </c>
      <c r="B14" s="8" t="s">
        <v>253</v>
      </c>
      <c r="C14" s="8">
        <f t="shared" si="1"/>
        <v>1</v>
      </c>
      <c r="D14" s="8">
        <f t="shared" si="2"/>
        <v>1</v>
      </c>
      <c r="E14" s="8" t="str">
        <f t="shared" si="0"/>
        <v>Amstelveen, Amsterdam, De Ronde Venen, Diemen, Nieuwkoop</v>
      </c>
      <c r="F14" s="8"/>
      <c r="G14" s="8" t="s">
        <v>1864</v>
      </c>
      <c r="H14" s="8" t="s">
        <v>75</v>
      </c>
      <c r="I14" s="8">
        <f t="shared" si="3"/>
        <v>0</v>
      </c>
      <c r="J14" s="8">
        <f t="shared" si="4"/>
        <v>1</v>
      </c>
      <c r="K14" s="8" t="str">
        <f t="shared" si="5"/>
        <v>Amsterdam, Diemen</v>
      </c>
      <c r="L14" s="8"/>
      <c r="M14" s="8">
        <v>2020</v>
      </c>
      <c r="N14" s="8" t="s">
        <v>39</v>
      </c>
      <c r="O14" s="8">
        <f t="shared" si="6"/>
        <v>0</v>
      </c>
      <c r="P14" s="8">
        <f t="shared" si="7"/>
        <v>0</v>
      </c>
      <c r="Q14" s="8" t="str">
        <f t="shared" si="8"/>
        <v>Noord-Holland</v>
      </c>
      <c r="R14" s="8"/>
      <c r="S14" s="8" t="s">
        <v>2032</v>
      </c>
      <c r="T14" s="8" t="s">
        <v>39</v>
      </c>
      <c r="U14" s="8">
        <f t="shared" si="9"/>
        <v>0</v>
      </c>
      <c r="V14" s="8">
        <f t="shared" si="10"/>
        <v>0</v>
      </c>
      <c r="W14" s="8" t="str">
        <f t="shared" si="11"/>
        <v>Noord-Holland</v>
      </c>
      <c r="X14" s="8"/>
      <c r="Y14" s="8" t="s">
        <v>1363</v>
      </c>
      <c r="Z14" s="8" t="s">
        <v>39</v>
      </c>
      <c r="AA14" s="41">
        <v>3640950.9</v>
      </c>
    </row>
    <row r="15" spans="1:27">
      <c r="A15" s="8">
        <v>2000</v>
      </c>
      <c r="B15" s="8" t="s">
        <v>129</v>
      </c>
      <c r="C15" s="8">
        <f t="shared" si="1"/>
        <v>1</v>
      </c>
      <c r="D15" s="8">
        <f t="shared" si="2"/>
        <v>1</v>
      </c>
      <c r="E15" s="8" t="str">
        <f t="shared" si="0"/>
        <v>Amstelveen, Amsterdam, De Ronde Venen, Diemen, Nieuwkoop, Ouder-Amstel</v>
      </c>
      <c r="F15" s="8"/>
      <c r="G15" s="8" t="s">
        <v>2032</v>
      </c>
      <c r="H15" s="8" t="s">
        <v>559</v>
      </c>
      <c r="I15" s="8">
        <f t="shared" si="3"/>
        <v>0</v>
      </c>
      <c r="J15" s="8">
        <f t="shared" si="4"/>
        <v>0</v>
      </c>
      <c r="K15" s="8" t="str">
        <f t="shared" si="5"/>
        <v>Amstelveen</v>
      </c>
      <c r="L15" s="8"/>
      <c r="M15" s="8">
        <v>2030</v>
      </c>
      <c r="N15" s="8" t="s">
        <v>39</v>
      </c>
      <c r="O15" s="8">
        <f t="shared" si="6"/>
        <v>0</v>
      </c>
      <c r="P15" s="8">
        <f t="shared" si="7"/>
        <v>0</v>
      </c>
      <c r="Q15" s="8" t="str">
        <f t="shared" si="8"/>
        <v>Noord-Holland</v>
      </c>
      <c r="R15" s="8"/>
      <c r="S15" s="8" t="s">
        <v>2034</v>
      </c>
      <c r="T15" s="8" t="s">
        <v>39</v>
      </c>
      <c r="U15" s="8">
        <f t="shared" si="9"/>
        <v>0</v>
      </c>
      <c r="V15" s="8">
        <f t="shared" si="10"/>
        <v>0</v>
      </c>
      <c r="W15" s="8" t="str">
        <f t="shared" si="11"/>
        <v>Noord-Holland</v>
      </c>
      <c r="X15" s="8"/>
      <c r="Y15" s="8"/>
      <c r="Z15" s="8" t="s">
        <v>195</v>
      </c>
      <c r="AA15" s="41">
        <v>374374.26</v>
      </c>
    </row>
    <row r="16" spans="1:27">
      <c r="A16" s="8">
        <v>2000</v>
      </c>
      <c r="B16" s="8" t="s">
        <v>215</v>
      </c>
      <c r="C16" s="8">
        <f t="shared" si="1"/>
        <v>1</v>
      </c>
      <c r="D16" s="8">
        <f t="shared" si="2"/>
        <v>1</v>
      </c>
      <c r="E16" s="8" t="str">
        <f t="shared" si="0"/>
        <v>Amstelveen, Amsterdam, De Ronde Venen, Diemen, Nieuwkoop, Ouder-Amstel, Stichtse Vecht</v>
      </c>
      <c r="F16" s="8"/>
      <c r="G16" s="8" t="s">
        <v>2032</v>
      </c>
      <c r="H16" s="8" t="s">
        <v>38</v>
      </c>
      <c r="I16" s="8">
        <f t="shared" si="3"/>
        <v>1</v>
      </c>
      <c r="J16" s="8">
        <f t="shared" si="4"/>
        <v>1</v>
      </c>
      <c r="K16" s="8" t="str">
        <f t="shared" si="5"/>
        <v>Amstelveen, Amsterdam</v>
      </c>
      <c r="L16" s="8"/>
      <c r="M16" s="8">
        <v>2040</v>
      </c>
      <c r="N16" s="8" t="s">
        <v>39</v>
      </c>
      <c r="O16" s="8">
        <f t="shared" si="6"/>
        <v>0</v>
      </c>
      <c r="P16" s="8">
        <f t="shared" si="7"/>
        <v>0</v>
      </c>
      <c r="Q16" s="8" t="str">
        <f t="shared" si="8"/>
        <v>Noord-Holland</v>
      </c>
      <c r="R16" s="8"/>
      <c r="S16" s="8" t="s">
        <v>2034</v>
      </c>
      <c r="T16" s="8" t="s">
        <v>195</v>
      </c>
      <c r="U16" s="8">
        <f t="shared" si="9"/>
        <v>0</v>
      </c>
      <c r="V16" s="8">
        <f t="shared" si="10"/>
        <v>1</v>
      </c>
      <c r="W16" s="8" t="str">
        <f t="shared" si="11"/>
        <v>Noord-Holland, Utrecht</v>
      </c>
      <c r="X16" s="8"/>
      <c r="Y16" s="8" t="s">
        <v>1383</v>
      </c>
      <c r="Z16" s="8" t="s">
        <v>195</v>
      </c>
      <c r="AA16" s="41">
        <v>856915.58</v>
      </c>
    </row>
    <row r="17" spans="1:27">
      <c r="A17" s="8">
        <v>2000</v>
      </c>
      <c r="B17" s="8" t="s">
        <v>586</v>
      </c>
      <c r="C17" s="8">
        <f t="shared" si="1"/>
        <v>1</v>
      </c>
      <c r="D17" s="8">
        <f t="shared" si="2"/>
        <v>1</v>
      </c>
      <c r="E17" s="8" t="str">
        <f t="shared" si="0"/>
        <v>Amstelveen, Amsterdam, De Ronde Venen, Diemen, Nieuwkoop, Ouder-Amstel, Stichtse Vecht, Uithoorn</v>
      </c>
      <c r="F17" s="8"/>
      <c r="G17" s="8" t="s">
        <v>2032</v>
      </c>
      <c r="H17" s="8" t="s">
        <v>75</v>
      </c>
      <c r="I17" s="8">
        <f t="shared" si="3"/>
        <v>1</v>
      </c>
      <c r="J17" s="8">
        <f t="shared" si="4"/>
        <v>1</v>
      </c>
      <c r="K17" s="8" t="str">
        <f t="shared" si="5"/>
        <v>Amstelveen, Amsterdam, Diemen</v>
      </c>
      <c r="L17" s="8"/>
      <c r="M17" s="8">
        <v>2050</v>
      </c>
      <c r="N17" s="8" t="s">
        <v>39</v>
      </c>
      <c r="O17" s="8">
        <f t="shared" si="6"/>
        <v>0</v>
      </c>
      <c r="P17" s="8">
        <f t="shared" si="7"/>
        <v>0</v>
      </c>
      <c r="Q17" s="8" t="str">
        <f t="shared" si="8"/>
        <v>Noord-Holland</v>
      </c>
      <c r="R17" s="8"/>
      <c r="S17" s="8" t="s">
        <v>2036</v>
      </c>
      <c r="T17" s="8" t="s">
        <v>39</v>
      </c>
      <c r="U17" s="8">
        <f t="shared" si="9"/>
        <v>0</v>
      </c>
      <c r="V17" s="8">
        <f t="shared" si="10"/>
        <v>0</v>
      </c>
      <c r="W17" s="8" t="str">
        <f t="shared" si="11"/>
        <v>Noord-Holland</v>
      </c>
      <c r="X17" s="8"/>
      <c r="Y17" s="8" t="s">
        <v>1462</v>
      </c>
      <c r="Z17" s="8" t="s">
        <v>39</v>
      </c>
      <c r="AA17" s="41">
        <v>829152.33000000007</v>
      </c>
    </row>
    <row r="18" spans="1:27">
      <c r="A18" s="8">
        <v>2000</v>
      </c>
      <c r="B18" s="8" t="s">
        <v>2044</v>
      </c>
      <c r="C18" s="8">
        <f t="shared" si="1"/>
        <v>0</v>
      </c>
      <c r="D18" s="8">
        <f t="shared" si="2"/>
        <v>1</v>
      </c>
      <c r="E18" s="8" t="str">
        <f>IF(AND(C18=0,D18=0),B18,CONCATENATE(E17,", ",B18))</f>
        <v>Amstelveen, Amsterdam, De Ronde Venen, Diemen, Nieuwkoop, Ouder-Amstel, Stichtse Vecht, Uithoorn, Woerden</v>
      </c>
      <c r="F18" s="8"/>
      <c r="G18" s="8" t="s">
        <v>2032</v>
      </c>
      <c r="H18" s="8" t="s">
        <v>129</v>
      </c>
      <c r="I18" s="8">
        <f t="shared" si="3"/>
        <v>0</v>
      </c>
      <c r="J18" s="8">
        <f t="shared" si="4"/>
        <v>1</v>
      </c>
      <c r="K18" s="8" t="str">
        <f t="shared" si="5"/>
        <v>Amstelveen, Amsterdam, Diemen, Ouder-Amstel</v>
      </c>
      <c r="L18" s="8"/>
      <c r="M18" s="8">
        <v>2100</v>
      </c>
      <c r="N18" s="8" t="s">
        <v>39</v>
      </c>
      <c r="O18" s="8">
        <f t="shared" si="6"/>
        <v>0</v>
      </c>
      <c r="P18" s="8">
        <f t="shared" si="7"/>
        <v>0</v>
      </c>
      <c r="Q18" s="8" t="str">
        <f t="shared" si="8"/>
        <v>Noord-Holland</v>
      </c>
      <c r="R18" s="8"/>
      <c r="S18" s="8" t="s">
        <v>2036</v>
      </c>
      <c r="T18" s="8" t="s">
        <v>195</v>
      </c>
      <c r="U18" s="8">
        <f t="shared" si="9"/>
        <v>0</v>
      </c>
      <c r="V18" s="8">
        <f t="shared" si="10"/>
        <v>1</v>
      </c>
      <c r="W18" s="8" t="str">
        <f t="shared" si="11"/>
        <v>Noord-Holland, Utrecht</v>
      </c>
      <c r="X18" s="8"/>
      <c r="Y18" s="8"/>
      <c r="Z18" s="8" t="s">
        <v>195</v>
      </c>
      <c r="AA18" s="41">
        <v>428423.93999999994</v>
      </c>
    </row>
    <row r="19" spans="1:27">
      <c r="A19" s="8">
        <v>2010</v>
      </c>
      <c r="B19" s="8" t="s">
        <v>38</v>
      </c>
      <c r="C19" s="8">
        <f>IF(AND(A19=A20,A19=A18),1,0)</f>
        <v>0</v>
      </c>
      <c r="D19" s="8">
        <f t="shared" si="2"/>
        <v>0</v>
      </c>
      <c r="E19" s="8" t="str">
        <f t="shared" si="0"/>
        <v>Amsterdam</v>
      </c>
      <c r="F19" s="8"/>
      <c r="G19" s="8" t="s">
        <v>2034</v>
      </c>
      <c r="H19" s="8" t="s">
        <v>38</v>
      </c>
      <c r="I19" s="8">
        <f t="shared" si="3"/>
        <v>0</v>
      </c>
      <c r="J19" s="8">
        <f t="shared" si="4"/>
        <v>0</v>
      </c>
      <c r="K19" s="8" t="str">
        <f t="shared" si="5"/>
        <v>Amsterdam</v>
      </c>
      <c r="L19" s="8"/>
      <c r="M19" s="8">
        <v>2110</v>
      </c>
      <c r="N19" s="8" t="s">
        <v>39</v>
      </c>
      <c r="O19" s="8">
        <f t="shared" si="6"/>
        <v>0</v>
      </c>
      <c r="P19" s="8">
        <f t="shared" si="7"/>
        <v>0</v>
      </c>
      <c r="Q19" s="8" t="str">
        <f t="shared" si="8"/>
        <v>Noord-Holland</v>
      </c>
      <c r="R19" s="8"/>
      <c r="S19" s="8" t="s">
        <v>2038</v>
      </c>
      <c r="T19" s="8" t="s">
        <v>39</v>
      </c>
      <c r="U19" s="8">
        <f t="shared" si="9"/>
        <v>0</v>
      </c>
      <c r="V19" s="8">
        <f t="shared" si="10"/>
        <v>0</v>
      </c>
      <c r="W19" s="8" t="str">
        <f t="shared" si="11"/>
        <v>Noord-Holland</v>
      </c>
      <c r="X19" s="8"/>
      <c r="Y19" s="8" t="s">
        <v>1481</v>
      </c>
      <c r="Z19" s="8" t="s">
        <v>39</v>
      </c>
      <c r="AA19" s="41">
        <v>11479330.209999999</v>
      </c>
    </row>
    <row r="20" spans="1:27">
      <c r="A20" s="8">
        <v>2010</v>
      </c>
      <c r="B20" s="8" t="s">
        <v>75</v>
      </c>
      <c r="C20" s="8">
        <f t="shared" si="1"/>
        <v>0</v>
      </c>
      <c r="D20" s="8">
        <f t="shared" si="2"/>
        <v>1</v>
      </c>
      <c r="E20" s="8" t="str">
        <f t="shared" si="0"/>
        <v>Amsterdam, Diemen</v>
      </c>
      <c r="F20" s="8"/>
      <c r="G20" s="8" t="s">
        <v>2034</v>
      </c>
      <c r="H20" s="8" t="s">
        <v>194</v>
      </c>
      <c r="I20" s="8">
        <f t="shared" si="3"/>
        <v>1</v>
      </c>
      <c r="J20" s="8">
        <f t="shared" si="4"/>
        <v>1</v>
      </c>
      <c r="K20" s="8" t="str">
        <f t="shared" si="5"/>
        <v>Amsterdam, De Ronde Venen</v>
      </c>
      <c r="L20" s="8"/>
      <c r="M20" s="8">
        <v>2120</v>
      </c>
      <c r="N20" s="8" t="s">
        <v>39</v>
      </c>
      <c r="O20" s="8">
        <f t="shared" si="6"/>
        <v>0</v>
      </c>
      <c r="P20" s="8">
        <f t="shared" si="7"/>
        <v>0</v>
      </c>
      <c r="Q20" s="8" t="str">
        <f t="shared" si="8"/>
        <v>Noord-Holland</v>
      </c>
      <c r="R20" s="8"/>
      <c r="S20" s="8" t="s">
        <v>2038</v>
      </c>
      <c r="T20" s="8" t="s">
        <v>195</v>
      </c>
      <c r="U20" s="8">
        <f t="shared" si="9"/>
        <v>0</v>
      </c>
      <c r="V20" s="8">
        <f t="shared" si="10"/>
        <v>1</v>
      </c>
      <c r="W20" s="8" t="str">
        <f t="shared" si="11"/>
        <v>Noord-Holland, Utrecht</v>
      </c>
      <c r="X20" s="8"/>
      <c r="Y20" s="8"/>
      <c r="Z20" s="8" t="s">
        <v>195</v>
      </c>
      <c r="AA20" s="41">
        <v>27245.17</v>
      </c>
    </row>
    <row r="21" spans="1:27">
      <c r="A21" s="8">
        <v>2020</v>
      </c>
      <c r="B21" s="8" t="s">
        <v>38</v>
      </c>
      <c r="C21" s="8">
        <f t="shared" si="1"/>
        <v>0</v>
      </c>
      <c r="D21" s="8">
        <f t="shared" si="2"/>
        <v>0</v>
      </c>
      <c r="E21" s="8" t="str">
        <f t="shared" si="0"/>
        <v>Amsterdam</v>
      </c>
      <c r="F21" s="8"/>
      <c r="G21" s="8" t="s">
        <v>2034</v>
      </c>
      <c r="H21" s="8" t="s">
        <v>75</v>
      </c>
      <c r="I21" s="8">
        <f t="shared" si="3"/>
        <v>0</v>
      </c>
      <c r="J21" s="8">
        <f t="shared" si="4"/>
        <v>1</v>
      </c>
      <c r="K21" s="8" t="str">
        <f t="shared" si="5"/>
        <v>Amsterdam, De Ronde Venen, Diemen</v>
      </c>
      <c r="L21" s="8"/>
      <c r="M21" s="8">
        <v>2130</v>
      </c>
      <c r="N21" s="8" t="s">
        <v>39</v>
      </c>
      <c r="O21" s="8">
        <f t="shared" si="6"/>
        <v>0</v>
      </c>
      <c r="P21" s="8">
        <f t="shared" si="7"/>
        <v>0</v>
      </c>
      <c r="Q21" s="8" t="str">
        <f t="shared" si="8"/>
        <v>Noord-Holland</v>
      </c>
      <c r="R21" s="8"/>
      <c r="S21" s="8" t="s">
        <v>2040</v>
      </c>
      <c r="T21" s="8" t="s">
        <v>39</v>
      </c>
      <c r="U21" s="8">
        <f t="shared" si="9"/>
        <v>0</v>
      </c>
      <c r="V21" s="8">
        <f t="shared" si="10"/>
        <v>0</v>
      </c>
      <c r="W21" s="8" t="str">
        <f t="shared" si="11"/>
        <v>Noord-Holland</v>
      </c>
      <c r="X21" s="8"/>
      <c r="Y21" s="8" t="s">
        <v>1501</v>
      </c>
      <c r="Z21" s="8" t="s">
        <v>39</v>
      </c>
      <c r="AA21" s="41">
        <v>29978.98</v>
      </c>
    </row>
    <row r="22" spans="1:27">
      <c r="A22" s="8">
        <v>2030</v>
      </c>
      <c r="B22" s="8" t="s">
        <v>38</v>
      </c>
      <c r="C22" s="8">
        <f t="shared" si="1"/>
        <v>0</v>
      </c>
      <c r="D22" s="8">
        <f t="shared" si="2"/>
        <v>0</v>
      </c>
      <c r="E22" s="8" t="str">
        <f t="shared" si="0"/>
        <v>Amsterdam</v>
      </c>
      <c r="F22" s="8"/>
      <c r="G22" s="8" t="s">
        <v>2036</v>
      </c>
      <c r="H22" s="8" t="s">
        <v>38</v>
      </c>
      <c r="I22" s="8">
        <f t="shared" si="3"/>
        <v>0</v>
      </c>
      <c r="J22" s="8">
        <f t="shared" si="4"/>
        <v>0</v>
      </c>
      <c r="K22" s="8" t="str">
        <f t="shared" si="5"/>
        <v>Amsterdam</v>
      </c>
      <c r="L22" s="8"/>
      <c r="M22" s="8">
        <v>2140</v>
      </c>
      <c r="N22" s="8" t="s">
        <v>39</v>
      </c>
      <c r="O22" s="8">
        <f t="shared" si="6"/>
        <v>0</v>
      </c>
      <c r="P22" s="8">
        <f t="shared" si="7"/>
        <v>0</v>
      </c>
      <c r="Q22" s="8" t="str">
        <f t="shared" si="8"/>
        <v>Noord-Holland</v>
      </c>
      <c r="R22" s="8"/>
      <c r="S22" s="8" t="s">
        <v>2040</v>
      </c>
      <c r="T22" s="8" t="s">
        <v>195</v>
      </c>
      <c r="U22" s="8">
        <f t="shared" si="9"/>
        <v>1</v>
      </c>
      <c r="V22" s="8">
        <f t="shared" si="10"/>
        <v>1</v>
      </c>
      <c r="W22" s="8" t="str">
        <f t="shared" si="11"/>
        <v>Noord-Holland, Utrecht</v>
      </c>
      <c r="X22" s="8"/>
      <c r="Y22" s="8"/>
      <c r="Z22" s="8" t="s">
        <v>195</v>
      </c>
      <c r="AA22" s="41">
        <v>2756731.6799999997</v>
      </c>
    </row>
    <row r="23" spans="1:27">
      <c r="A23" s="8">
        <v>2040</v>
      </c>
      <c r="B23" s="8" t="s">
        <v>38</v>
      </c>
      <c r="C23" s="8">
        <f t="shared" si="1"/>
        <v>0</v>
      </c>
      <c r="D23" s="8">
        <f t="shared" si="2"/>
        <v>0</v>
      </c>
      <c r="E23" s="8" t="str">
        <f t="shared" si="0"/>
        <v>Amsterdam</v>
      </c>
      <c r="F23" s="8"/>
      <c r="G23" s="8" t="s">
        <v>2036</v>
      </c>
      <c r="H23" s="8" t="s">
        <v>194</v>
      </c>
      <c r="I23" s="8">
        <f t="shared" si="3"/>
        <v>1</v>
      </c>
      <c r="J23" s="8">
        <f t="shared" si="4"/>
        <v>1</v>
      </c>
      <c r="K23" s="8" t="str">
        <f t="shared" si="5"/>
        <v>Amsterdam, De Ronde Venen</v>
      </c>
      <c r="L23" s="8"/>
      <c r="M23" s="8">
        <v>2140</v>
      </c>
      <c r="N23" s="8" t="s">
        <v>254</v>
      </c>
      <c r="O23" s="8">
        <f t="shared" si="6"/>
        <v>0</v>
      </c>
      <c r="P23" s="8">
        <f t="shared" si="7"/>
        <v>1</v>
      </c>
      <c r="Q23" s="8" t="str">
        <f t="shared" si="8"/>
        <v>Noord-Holland, Zuid-Holland</v>
      </c>
      <c r="R23" s="8"/>
      <c r="S23" s="8" t="s">
        <v>2040</v>
      </c>
      <c r="T23" s="8" t="s">
        <v>254</v>
      </c>
      <c r="U23" s="8">
        <f t="shared" si="9"/>
        <v>0</v>
      </c>
      <c r="V23" s="8">
        <f t="shared" si="10"/>
        <v>1</v>
      </c>
      <c r="W23" s="8" t="str">
        <f t="shared" si="11"/>
        <v>Noord-Holland, Utrecht, Zuid-Holland</v>
      </c>
      <c r="X23" s="8"/>
      <c r="Y23" s="8" t="s">
        <v>1516</v>
      </c>
      <c r="Z23" s="8" t="s">
        <v>39</v>
      </c>
      <c r="AA23" s="41">
        <v>2454966.25</v>
      </c>
    </row>
    <row r="24" spans="1:27">
      <c r="A24" s="8">
        <v>2050</v>
      </c>
      <c r="B24" s="8" t="s">
        <v>38</v>
      </c>
      <c r="C24" s="8">
        <f t="shared" si="1"/>
        <v>0</v>
      </c>
      <c r="D24" s="8">
        <f t="shared" si="2"/>
        <v>0</v>
      </c>
      <c r="E24" s="8" t="str">
        <f t="shared" si="0"/>
        <v>Amsterdam</v>
      </c>
      <c r="F24" s="8"/>
      <c r="G24" s="8" t="s">
        <v>2036</v>
      </c>
      <c r="H24" s="8" t="s">
        <v>215</v>
      </c>
      <c r="I24" s="8">
        <f t="shared" si="3"/>
        <v>0</v>
      </c>
      <c r="J24" s="8">
        <f t="shared" si="4"/>
        <v>1</v>
      </c>
      <c r="K24" s="8" t="str">
        <f t="shared" si="5"/>
        <v>Amsterdam, De Ronde Venen, Stichtse Vecht</v>
      </c>
      <c r="L24" s="8"/>
      <c r="M24" s="8">
        <v>2150</v>
      </c>
      <c r="N24" s="8" t="s">
        <v>39</v>
      </c>
      <c r="O24" s="8">
        <f t="shared" si="6"/>
        <v>0</v>
      </c>
      <c r="P24" s="8">
        <f t="shared" si="7"/>
        <v>0</v>
      </c>
      <c r="Q24" s="8" t="str">
        <f t="shared" si="8"/>
        <v>Noord-Holland</v>
      </c>
      <c r="R24" s="8"/>
      <c r="S24" s="8" t="s">
        <v>2042</v>
      </c>
      <c r="T24" s="8" t="s">
        <v>195</v>
      </c>
      <c r="U24" s="8">
        <f t="shared" si="9"/>
        <v>0</v>
      </c>
      <c r="V24" s="8">
        <f t="shared" si="10"/>
        <v>0</v>
      </c>
      <c r="W24" s="8" t="str">
        <f t="shared" si="11"/>
        <v>Utrecht</v>
      </c>
      <c r="X24" s="8"/>
      <c r="Y24" s="8"/>
      <c r="Z24" s="8" t="s">
        <v>195</v>
      </c>
      <c r="AA24" s="41">
        <v>21642.11</v>
      </c>
    </row>
    <row r="25" spans="1:27">
      <c r="A25" s="8">
        <v>2100</v>
      </c>
      <c r="B25" s="8" t="s">
        <v>559</v>
      </c>
      <c r="C25" s="8">
        <f t="shared" si="1"/>
        <v>0</v>
      </c>
      <c r="D25" s="8">
        <f t="shared" si="2"/>
        <v>0</v>
      </c>
      <c r="E25" s="8" t="str">
        <f t="shared" si="0"/>
        <v>Amstelveen</v>
      </c>
      <c r="F25" s="8"/>
      <c r="G25" s="8" t="s">
        <v>2038</v>
      </c>
      <c r="H25" s="8" t="s">
        <v>559</v>
      </c>
      <c r="I25" s="8">
        <f t="shared" si="3"/>
        <v>0</v>
      </c>
      <c r="J25" s="8">
        <f t="shared" si="4"/>
        <v>0</v>
      </c>
      <c r="K25" s="8" t="str">
        <f t="shared" si="5"/>
        <v>Amstelveen</v>
      </c>
      <c r="L25" s="8"/>
      <c r="M25" s="8">
        <v>2150</v>
      </c>
      <c r="N25" s="8" t="s">
        <v>254</v>
      </c>
      <c r="O25" s="8">
        <f t="shared" si="6"/>
        <v>0</v>
      </c>
      <c r="P25" s="8">
        <f t="shared" si="7"/>
        <v>1</v>
      </c>
      <c r="Q25" s="8" t="str">
        <f t="shared" si="8"/>
        <v>Noord-Holland, Zuid-Holland</v>
      </c>
      <c r="R25" s="8"/>
      <c r="S25" s="8" t="s">
        <v>2042</v>
      </c>
      <c r="T25" s="8" t="s">
        <v>254</v>
      </c>
      <c r="U25" s="8">
        <f t="shared" si="9"/>
        <v>0</v>
      </c>
      <c r="V25" s="8">
        <f t="shared" si="10"/>
        <v>1</v>
      </c>
      <c r="W25" s="8" t="str">
        <f t="shared" si="11"/>
        <v>Utrecht, Zuid-Holland</v>
      </c>
      <c r="X25" s="8"/>
      <c r="Y25" s="8" t="s">
        <v>1528</v>
      </c>
      <c r="Z25" s="8" t="s">
        <v>195</v>
      </c>
      <c r="AA25" s="41">
        <v>901552.75</v>
      </c>
    </row>
    <row r="26" spans="1:27">
      <c r="A26" s="8">
        <v>2100</v>
      </c>
      <c r="B26" s="8" t="s">
        <v>38</v>
      </c>
      <c r="C26" s="8">
        <f t="shared" si="1"/>
        <v>0</v>
      </c>
      <c r="D26" s="8">
        <f t="shared" si="2"/>
        <v>1</v>
      </c>
      <c r="E26" s="8" t="str">
        <f t="shared" si="0"/>
        <v>Amstelveen, Amsterdam</v>
      </c>
      <c r="F26" s="8"/>
      <c r="G26" s="8" t="s">
        <v>2038</v>
      </c>
      <c r="H26" s="8" t="s">
        <v>38</v>
      </c>
      <c r="I26" s="8">
        <f t="shared" si="3"/>
        <v>1</v>
      </c>
      <c r="J26" s="8">
        <f t="shared" si="4"/>
        <v>1</v>
      </c>
      <c r="K26" s="8" t="str">
        <f t="shared" si="5"/>
        <v>Amstelveen, Amsterdam</v>
      </c>
      <c r="L26" s="8"/>
      <c r="M26" s="8">
        <v>2160</v>
      </c>
      <c r="N26" s="8" t="s">
        <v>39</v>
      </c>
      <c r="O26" s="8">
        <f t="shared" si="6"/>
        <v>0</v>
      </c>
      <c r="P26" s="8">
        <f t="shared" si="7"/>
        <v>0</v>
      </c>
      <c r="Q26" s="8" t="str">
        <f t="shared" si="8"/>
        <v>Noord-Holland</v>
      </c>
      <c r="R26" s="8"/>
      <c r="S26" s="8" t="s">
        <v>59</v>
      </c>
      <c r="T26" s="8" t="s">
        <v>39</v>
      </c>
      <c r="U26" s="8">
        <f t="shared" si="9"/>
        <v>0</v>
      </c>
      <c r="V26" s="8">
        <f t="shared" si="10"/>
        <v>0</v>
      </c>
      <c r="W26" s="8" t="str">
        <f t="shared" si="11"/>
        <v>Noord-Holland</v>
      </c>
      <c r="X26" s="8"/>
      <c r="Y26" s="8" t="s">
        <v>1554</v>
      </c>
      <c r="Z26" s="8" t="s">
        <v>39</v>
      </c>
      <c r="AA26" s="41">
        <v>8923947.2400000002</v>
      </c>
    </row>
    <row r="27" spans="1:27">
      <c r="A27" s="8">
        <v>2110</v>
      </c>
      <c r="B27" s="8" t="s">
        <v>559</v>
      </c>
      <c r="C27" s="8">
        <f t="shared" si="1"/>
        <v>0</v>
      </c>
      <c r="D27" s="8">
        <f t="shared" si="2"/>
        <v>0</v>
      </c>
      <c r="E27" s="8" t="str">
        <f t="shared" si="0"/>
        <v>Amstelveen</v>
      </c>
      <c r="F27" s="8"/>
      <c r="G27" s="8" t="s">
        <v>2038</v>
      </c>
      <c r="H27" s="8" t="s">
        <v>194</v>
      </c>
      <c r="I27" s="8">
        <f t="shared" si="3"/>
        <v>1</v>
      </c>
      <c r="J27" s="8">
        <f t="shared" si="4"/>
        <v>1</v>
      </c>
      <c r="K27" s="8" t="str">
        <f t="shared" si="5"/>
        <v>Amstelveen, Amsterdam, De Ronde Venen</v>
      </c>
      <c r="L27" s="8"/>
      <c r="M27" s="8">
        <v>2200</v>
      </c>
      <c r="N27" s="8" t="s">
        <v>39</v>
      </c>
      <c r="O27" s="8">
        <f t="shared" si="6"/>
        <v>0</v>
      </c>
      <c r="P27" s="8">
        <f t="shared" si="7"/>
        <v>0</v>
      </c>
      <c r="Q27" s="8" t="str">
        <f t="shared" si="8"/>
        <v>Noord-Holland</v>
      </c>
      <c r="R27" s="8"/>
      <c r="S27" s="8" t="s">
        <v>2046</v>
      </c>
      <c r="T27" s="8" t="s">
        <v>39</v>
      </c>
      <c r="U27" s="8">
        <f t="shared" si="9"/>
        <v>0</v>
      </c>
      <c r="V27" s="8">
        <f t="shared" si="10"/>
        <v>0</v>
      </c>
      <c r="W27" s="8" t="str">
        <f t="shared" si="11"/>
        <v>Noord-Holland</v>
      </c>
      <c r="X27" s="8"/>
      <c r="Y27" s="8"/>
      <c r="Z27" s="8" t="s">
        <v>195</v>
      </c>
      <c r="AA27" s="41">
        <v>66977.77</v>
      </c>
    </row>
    <row r="28" spans="1:27">
      <c r="A28" s="8">
        <v>2110</v>
      </c>
      <c r="B28" s="8" t="s">
        <v>38</v>
      </c>
      <c r="C28" s="8">
        <f t="shared" si="1"/>
        <v>0</v>
      </c>
      <c r="D28" s="8">
        <f t="shared" si="2"/>
        <v>1</v>
      </c>
      <c r="E28" s="8" t="str">
        <f t="shared" si="0"/>
        <v>Amstelveen, Amsterdam</v>
      </c>
      <c r="F28" s="8"/>
      <c r="G28" s="8" t="s">
        <v>2038</v>
      </c>
      <c r="H28" s="8" t="s">
        <v>129</v>
      </c>
      <c r="I28" s="8">
        <f t="shared" si="3"/>
        <v>0</v>
      </c>
      <c r="J28" s="8">
        <f t="shared" si="4"/>
        <v>1</v>
      </c>
      <c r="K28" s="8" t="str">
        <f t="shared" si="5"/>
        <v>Amstelveen, Amsterdam, De Ronde Venen, Ouder-Amstel</v>
      </c>
      <c r="L28" s="8"/>
      <c r="M28" s="8">
        <v>2210</v>
      </c>
      <c r="N28" s="8" t="s">
        <v>39</v>
      </c>
      <c r="O28" s="8">
        <f t="shared" si="6"/>
        <v>0</v>
      </c>
      <c r="P28" s="8">
        <f t="shared" si="7"/>
        <v>0</v>
      </c>
      <c r="Q28" s="8" t="str">
        <f t="shared" si="8"/>
        <v>Noord-Holland</v>
      </c>
      <c r="R28" s="8"/>
      <c r="S28" s="8" t="s">
        <v>1866</v>
      </c>
      <c r="T28" s="8" t="s">
        <v>39</v>
      </c>
      <c r="U28" s="8">
        <f t="shared" si="9"/>
        <v>0</v>
      </c>
      <c r="V28" s="8">
        <f t="shared" si="10"/>
        <v>0</v>
      </c>
      <c r="W28" s="8" t="str">
        <f t="shared" si="11"/>
        <v>Noord-Holland</v>
      </c>
      <c r="X28" s="8"/>
      <c r="Y28" s="8" t="s">
        <v>1574</v>
      </c>
      <c r="Z28" s="8" t="s">
        <v>195</v>
      </c>
      <c r="AA28" s="41">
        <v>1286590.95</v>
      </c>
    </row>
    <row r="29" spans="1:27">
      <c r="A29" s="8">
        <v>2120</v>
      </c>
      <c r="B29" s="8" t="s">
        <v>559</v>
      </c>
      <c r="C29" s="8">
        <f t="shared" si="1"/>
        <v>0</v>
      </c>
      <c r="D29" s="8">
        <f t="shared" si="2"/>
        <v>0</v>
      </c>
      <c r="E29" s="8" t="str">
        <f t="shared" si="0"/>
        <v>Amstelveen</v>
      </c>
      <c r="F29" s="8"/>
      <c r="G29" s="8" t="s">
        <v>2040</v>
      </c>
      <c r="H29" s="8" t="s">
        <v>559</v>
      </c>
      <c r="I29" s="8">
        <f t="shared" si="3"/>
        <v>0</v>
      </c>
      <c r="J29" s="8">
        <f t="shared" si="4"/>
        <v>0</v>
      </c>
      <c r="K29" s="8" t="str">
        <f t="shared" si="5"/>
        <v>Amstelveen</v>
      </c>
      <c r="L29" s="8"/>
      <c r="M29" s="8">
        <v>2220</v>
      </c>
      <c r="N29" s="8" t="s">
        <v>39</v>
      </c>
      <c r="O29" s="8">
        <f t="shared" si="6"/>
        <v>0</v>
      </c>
      <c r="P29" s="8">
        <f t="shared" si="7"/>
        <v>0</v>
      </c>
      <c r="Q29" s="8" t="str">
        <f t="shared" si="8"/>
        <v>Noord-Holland</v>
      </c>
      <c r="R29" s="8"/>
      <c r="S29" s="8" t="s">
        <v>1867</v>
      </c>
      <c r="T29" s="8" t="s">
        <v>39</v>
      </c>
      <c r="U29" s="8">
        <f t="shared" si="9"/>
        <v>0</v>
      </c>
      <c r="V29" s="8">
        <f t="shared" si="10"/>
        <v>0</v>
      </c>
      <c r="W29" s="8" t="str">
        <f t="shared" si="11"/>
        <v>Noord-Holland</v>
      </c>
      <c r="X29" s="8"/>
      <c r="Y29" s="8" t="s">
        <v>1596</v>
      </c>
      <c r="Z29" s="8" t="s">
        <v>195</v>
      </c>
      <c r="AA29" s="41">
        <v>3994761.57</v>
      </c>
    </row>
    <row r="30" spans="1:27">
      <c r="A30" s="8">
        <v>2130</v>
      </c>
      <c r="B30" s="8" t="s">
        <v>613</v>
      </c>
      <c r="C30" s="8">
        <f t="shared" si="1"/>
        <v>0</v>
      </c>
      <c r="D30" s="8">
        <f t="shared" si="2"/>
        <v>0</v>
      </c>
      <c r="E30" s="8" t="str">
        <f t="shared" si="0"/>
        <v>Aalsmeer</v>
      </c>
      <c r="F30" s="8"/>
      <c r="G30" s="8" t="s">
        <v>2040</v>
      </c>
      <c r="H30" s="8" t="s">
        <v>194</v>
      </c>
      <c r="I30" s="8">
        <f t="shared" si="3"/>
        <v>1</v>
      </c>
      <c r="J30" s="8">
        <f t="shared" si="4"/>
        <v>1</v>
      </c>
      <c r="K30" s="8" t="str">
        <f t="shared" si="5"/>
        <v>Amstelveen, De Ronde Venen</v>
      </c>
      <c r="L30" s="8"/>
      <c r="M30" s="8">
        <v>2220</v>
      </c>
      <c r="N30" s="8" t="s">
        <v>195</v>
      </c>
      <c r="O30" s="8">
        <f t="shared" si="6"/>
        <v>0</v>
      </c>
      <c r="P30" s="8">
        <f t="shared" si="7"/>
        <v>1</v>
      </c>
      <c r="Q30" s="8" t="str">
        <f t="shared" si="8"/>
        <v>Noord-Holland, Utrecht</v>
      </c>
      <c r="R30" s="8"/>
      <c r="S30" s="8" t="s">
        <v>1868</v>
      </c>
      <c r="T30" s="8" t="s">
        <v>39</v>
      </c>
      <c r="U30" s="8">
        <f t="shared" si="9"/>
        <v>0</v>
      </c>
      <c r="V30" s="8">
        <f t="shared" si="10"/>
        <v>0</v>
      </c>
      <c r="W30" s="8" t="str">
        <f t="shared" si="11"/>
        <v>Noord-Holland</v>
      </c>
      <c r="X30" s="8"/>
      <c r="Y30" s="8" t="s">
        <v>1682</v>
      </c>
      <c r="Z30" s="8" t="s">
        <v>39</v>
      </c>
      <c r="AA30" s="41">
        <v>4469032.53</v>
      </c>
    </row>
    <row r="31" spans="1:27">
      <c r="A31" s="8">
        <v>2130</v>
      </c>
      <c r="B31" s="8" t="s">
        <v>559</v>
      </c>
      <c r="C31" s="8">
        <f t="shared" si="1"/>
        <v>1</v>
      </c>
      <c r="D31" s="8">
        <f t="shared" si="2"/>
        <v>1</v>
      </c>
      <c r="E31" s="8" t="str">
        <f t="shared" si="0"/>
        <v>Aalsmeer, Amstelveen</v>
      </c>
      <c r="F31" s="8"/>
      <c r="G31" s="8" t="s">
        <v>2040</v>
      </c>
      <c r="H31" s="8" t="s">
        <v>253</v>
      </c>
      <c r="I31" s="8">
        <f t="shared" si="3"/>
        <v>1</v>
      </c>
      <c r="J31" s="8">
        <f t="shared" si="4"/>
        <v>1</v>
      </c>
      <c r="K31" s="8" t="str">
        <f t="shared" si="5"/>
        <v>Amstelveen, De Ronde Venen, Nieuwkoop</v>
      </c>
      <c r="L31" s="8"/>
      <c r="M31" s="8">
        <v>2230</v>
      </c>
      <c r="N31" s="8" t="s">
        <v>195</v>
      </c>
      <c r="O31" s="8">
        <f t="shared" si="6"/>
        <v>0</v>
      </c>
      <c r="P31" s="8">
        <f t="shared" si="7"/>
        <v>0</v>
      </c>
      <c r="Q31" s="8" t="str">
        <f t="shared" si="8"/>
        <v>Utrecht</v>
      </c>
      <c r="R31" s="8"/>
      <c r="S31" s="8" t="s">
        <v>1869</v>
      </c>
      <c r="T31" s="8" t="s">
        <v>39</v>
      </c>
      <c r="U31" s="8">
        <f t="shared" si="9"/>
        <v>0</v>
      </c>
      <c r="V31" s="8">
        <f t="shared" si="10"/>
        <v>0</v>
      </c>
      <c r="W31" s="8" t="str">
        <f t="shared" si="11"/>
        <v>Noord-Holland</v>
      </c>
      <c r="X31" s="8"/>
      <c r="Y31" s="8"/>
      <c r="Z31" s="8" t="s">
        <v>195</v>
      </c>
      <c r="AA31" s="41">
        <v>1374.36</v>
      </c>
    </row>
    <row r="32" spans="1:27">
      <c r="A32" s="8">
        <v>2130</v>
      </c>
      <c r="B32" s="8" t="s">
        <v>586</v>
      </c>
      <c r="C32" s="8">
        <f t="shared" si="1"/>
        <v>0</v>
      </c>
      <c r="D32" s="8">
        <f t="shared" si="2"/>
        <v>1</v>
      </c>
      <c r="E32" s="8" t="str">
        <f t="shared" si="0"/>
        <v>Aalsmeer, Amstelveen, Uithoorn</v>
      </c>
      <c r="F32" s="8"/>
      <c r="G32" s="8" t="s">
        <v>2040</v>
      </c>
      <c r="H32" s="8" t="s">
        <v>586</v>
      </c>
      <c r="I32" s="8">
        <f t="shared" si="3"/>
        <v>0</v>
      </c>
      <c r="J32" s="8">
        <f t="shared" si="4"/>
        <v>1</v>
      </c>
      <c r="K32" s="8" t="str">
        <f t="shared" si="5"/>
        <v>Amstelveen, De Ronde Venen, Nieuwkoop, Uithoorn</v>
      </c>
      <c r="L32" s="8"/>
      <c r="M32" s="8">
        <v>2240</v>
      </c>
      <c r="N32" s="8" t="s">
        <v>39</v>
      </c>
      <c r="O32" s="8">
        <f t="shared" si="6"/>
        <v>0</v>
      </c>
      <c r="P32" s="8">
        <f t="shared" si="7"/>
        <v>0</v>
      </c>
      <c r="Q32" s="8" t="str">
        <f t="shared" si="8"/>
        <v>Noord-Holland</v>
      </c>
      <c r="R32" s="8"/>
      <c r="S32" s="8" t="s">
        <v>1870</v>
      </c>
      <c r="T32" s="8" t="s">
        <v>39</v>
      </c>
      <c r="U32" s="8">
        <f t="shared" si="9"/>
        <v>0</v>
      </c>
      <c r="V32" s="8">
        <f t="shared" si="10"/>
        <v>0</v>
      </c>
      <c r="W32" s="8" t="str">
        <f t="shared" si="11"/>
        <v>Noord-Holland</v>
      </c>
      <c r="X32" s="8"/>
      <c r="Y32" s="8" t="s">
        <v>1694</v>
      </c>
      <c r="Z32" s="8" t="s">
        <v>195</v>
      </c>
      <c r="AA32" s="41">
        <v>2351721.3499999996</v>
      </c>
    </row>
    <row r="33" spans="1:27">
      <c r="A33" s="8">
        <v>2140</v>
      </c>
      <c r="B33" s="8" t="s">
        <v>2076</v>
      </c>
      <c r="C33" s="8">
        <f t="shared" si="1"/>
        <v>0</v>
      </c>
      <c r="D33" s="8">
        <f t="shared" si="2"/>
        <v>0</v>
      </c>
      <c r="E33" s="8" t="str">
        <f t="shared" si="0"/>
        <v>Kaag en Braassem</v>
      </c>
      <c r="F33" s="8"/>
      <c r="G33" s="8" t="s">
        <v>2042</v>
      </c>
      <c r="H33" s="8" t="s">
        <v>194</v>
      </c>
      <c r="I33" s="8">
        <f t="shared" si="3"/>
        <v>0</v>
      </c>
      <c r="J33" s="8">
        <f t="shared" si="4"/>
        <v>0</v>
      </c>
      <c r="K33" s="8" t="str">
        <f t="shared" si="5"/>
        <v>De Ronde Venen</v>
      </c>
      <c r="L33" s="8"/>
      <c r="M33" s="8">
        <v>2250</v>
      </c>
      <c r="N33" s="8" t="s">
        <v>39</v>
      </c>
      <c r="O33" s="8">
        <f t="shared" si="6"/>
        <v>0</v>
      </c>
      <c r="P33" s="8">
        <f t="shared" si="7"/>
        <v>0</v>
      </c>
      <c r="Q33" s="8" t="str">
        <f t="shared" si="8"/>
        <v>Noord-Holland</v>
      </c>
      <c r="R33" s="8"/>
      <c r="S33" s="8" t="s">
        <v>2049</v>
      </c>
      <c r="T33" s="8" t="s">
        <v>39</v>
      </c>
      <c r="U33" s="8">
        <f t="shared" si="9"/>
        <v>0</v>
      </c>
      <c r="V33" s="8">
        <f t="shared" si="10"/>
        <v>0</v>
      </c>
      <c r="W33" s="8" t="str">
        <f t="shared" si="11"/>
        <v>Noord-Holland</v>
      </c>
      <c r="X33" s="8"/>
      <c r="Y33" s="8" t="s">
        <v>1707</v>
      </c>
      <c r="Z33" s="8" t="s">
        <v>195</v>
      </c>
      <c r="AA33" s="41">
        <v>1529727.85</v>
      </c>
    </row>
    <row r="34" spans="1:27">
      <c r="A34" s="8">
        <v>2140</v>
      </c>
      <c r="B34" s="8" t="s">
        <v>586</v>
      </c>
      <c r="C34" s="8">
        <f t="shared" si="1"/>
        <v>0</v>
      </c>
      <c r="D34" s="8">
        <f t="shared" si="2"/>
        <v>1</v>
      </c>
      <c r="E34" s="8" t="str">
        <f t="shared" si="0"/>
        <v>Kaag en Braassem, Uithoorn</v>
      </c>
      <c r="F34" s="8"/>
      <c r="G34" s="8" t="s">
        <v>2042</v>
      </c>
      <c r="H34" s="8" t="s">
        <v>253</v>
      </c>
      <c r="I34" s="8">
        <f t="shared" si="3"/>
        <v>1</v>
      </c>
      <c r="J34" s="8">
        <f t="shared" si="4"/>
        <v>1</v>
      </c>
      <c r="K34" s="8" t="str">
        <f t="shared" si="5"/>
        <v>De Ronde Venen, Nieuwkoop</v>
      </c>
      <c r="L34" s="8"/>
      <c r="M34" s="8">
        <v>2250</v>
      </c>
      <c r="N34" s="8" t="s">
        <v>195</v>
      </c>
      <c r="O34" s="8">
        <f t="shared" si="6"/>
        <v>0</v>
      </c>
      <c r="P34" s="8">
        <f t="shared" si="7"/>
        <v>1</v>
      </c>
      <c r="Q34" s="8" t="str">
        <f t="shared" si="8"/>
        <v>Noord-Holland, Utrecht</v>
      </c>
      <c r="R34" s="8"/>
      <c r="S34" s="8" t="s">
        <v>2052</v>
      </c>
      <c r="T34" s="8" t="s">
        <v>39</v>
      </c>
      <c r="U34" s="8">
        <f t="shared" si="9"/>
        <v>0</v>
      </c>
      <c r="V34" s="8">
        <f t="shared" si="10"/>
        <v>0</v>
      </c>
      <c r="W34" s="8" t="str">
        <f t="shared" si="11"/>
        <v>Noord-Holland</v>
      </c>
      <c r="X34" s="8"/>
      <c r="Y34" s="8" t="s">
        <v>1741</v>
      </c>
      <c r="Z34" s="8" t="s">
        <v>195</v>
      </c>
      <c r="AA34" s="41">
        <v>2003545.98</v>
      </c>
    </row>
    <row r="35" spans="1:27">
      <c r="A35" s="8">
        <v>2150</v>
      </c>
      <c r="B35" s="8" t="s">
        <v>613</v>
      </c>
      <c r="C35" s="8">
        <f t="shared" si="1"/>
        <v>0</v>
      </c>
      <c r="D35" s="8">
        <f t="shared" si="2"/>
        <v>0</v>
      </c>
      <c r="E35" s="8" t="str">
        <f t="shared" si="0"/>
        <v>Aalsmeer</v>
      </c>
      <c r="F35" s="8"/>
      <c r="G35" s="8" t="s">
        <v>2042</v>
      </c>
      <c r="H35" s="8" t="s">
        <v>215</v>
      </c>
      <c r="I35" s="8">
        <f t="shared" si="3"/>
        <v>1</v>
      </c>
      <c r="J35" s="8">
        <f t="shared" si="4"/>
        <v>1</v>
      </c>
      <c r="K35" s="8" t="str">
        <f t="shared" si="5"/>
        <v>De Ronde Venen, Nieuwkoop, Stichtse Vecht</v>
      </c>
      <c r="L35" s="8"/>
      <c r="M35" s="8">
        <v>2270</v>
      </c>
      <c r="N35" s="8" t="s">
        <v>39</v>
      </c>
      <c r="O35" s="8">
        <f t="shared" si="6"/>
        <v>0</v>
      </c>
      <c r="P35" s="8">
        <f t="shared" si="7"/>
        <v>0</v>
      </c>
      <c r="Q35" s="8" t="str">
        <f t="shared" si="8"/>
        <v>Noord-Holland</v>
      </c>
      <c r="R35" s="8"/>
      <c r="S35" s="8" t="s">
        <v>2054</v>
      </c>
      <c r="T35" s="8" t="s">
        <v>39</v>
      </c>
      <c r="U35" s="8">
        <f t="shared" si="9"/>
        <v>0</v>
      </c>
      <c r="V35" s="8">
        <f t="shared" si="10"/>
        <v>0</v>
      </c>
      <c r="W35" s="8" t="str">
        <f t="shared" si="11"/>
        <v>Noord-Holland</v>
      </c>
      <c r="X35" s="8"/>
      <c r="Y35" s="8" t="s">
        <v>1762</v>
      </c>
      <c r="Z35" s="8" t="s">
        <v>195</v>
      </c>
      <c r="AA35" s="41">
        <v>2924372.47</v>
      </c>
    </row>
    <row r="36" spans="1:27">
      <c r="A36" s="8">
        <v>2150</v>
      </c>
      <c r="B36" s="8" t="s">
        <v>2076</v>
      </c>
      <c r="C36" s="8">
        <f t="shared" si="1"/>
        <v>1</v>
      </c>
      <c r="D36" s="8">
        <f t="shared" si="2"/>
        <v>1</v>
      </c>
      <c r="E36" s="8" t="str">
        <f t="shared" si="0"/>
        <v>Aalsmeer, Kaag en Braassem</v>
      </c>
      <c r="F36" s="8"/>
      <c r="G36" s="8" t="s">
        <v>2042</v>
      </c>
      <c r="H36" s="8" t="s">
        <v>2044</v>
      </c>
      <c r="I36" s="8">
        <f t="shared" si="3"/>
        <v>0</v>
      </c>
      <c r="J36" s="8">
        <f t="shared" si="4"/>
        <v>1</v>
      </c>
      <c r="K36" s="8" t="str">
        <f t="shared" si="5"/>
        <v>De Ronde Venen, Nieuwkoop, Stichtse Vecht, Woerden</v>
      </c>
      <c r="L36" s="8"/>
      <c r="M36" s="8">
        <v>2280</v>
      </c>
      <c r="N36" s="8" t="s">
        <v>39</v>
      </c>
      <c r="O36" s="8">
        <f t="shared" si="6"/>
        <v>0</v>
      </c>
      <c r="P36" s="8">
        <f t="shared" si="7"/>
        <v>0</v>
      </c>
      <c r="Q36" s="8" t="str">
        <f t="shared" si="8"/>
        <v>Noord-Holland</v>
      </c>
      <c r="R36" s="8"/>
      <c r="S36" s="8" t="s">
        <v>2056</v>
      </c>
      <c r="T36" s="8" t="s">
        <v>39</v>
      </c>
      <c r="U36" s="8">
        <f t="shared" si="9"/>
        <v>0</v>
      </c>
      <c r="V36" s="8">
        <f t="shared" si="10"/>
        <v>0</v>
      </c>
      <c r="W36" s="8" t="str">
        <f t="shared" si="11"/>
        <v>Noord-Holland</v>
      </c>
      <c r="X36" s="8"/>
      <c r="Y36" s="8" t="s">
        <v>1081</v>
      </c>
      <c r="Z36" s="8" t="s">
        <v>39</v>
      </c>
      <c r="AA36" s="41">
        <v>15751630.350000001</v>
      </c>
    </row>
    <row r="37" spans="1:27">
      <c r="A37" s="8">
        <v>2150</v>
      </c>
      <c r="B37" s="8" t="s">
        <v>586</v>
      </c>
      <c r="C37" s="8">
        <f t="shared" si="1"/>
        <v>0</v>
      </c>
      <c r="D37" s="8">
        <f t="shared" si="2"/>
        <v>1</v>
      </c>
      <c r="E37" s="8" t="str">
        <f t="shared" si="0"/>
        <v>Aalsmeer, Kaag en Braassem, Uithoorn</v>
      </c>
      <c r="F37" s="8"/>
      <c r="G37" s="8" t="s">
        <v>59</v>
      </c>
      <c r="H37" s="8" t="s">
        <v>38</v>
      </c>
      <c r="I37" s="8">
        <f t="shared" si="3"/>
        <v>0</v>
      </c>
      <c r="J37" s="8">
        <f t="shared" si="4"/>
        <v>0</v>
      </c>
      <c r="K37" s="8" t="str">
        <f t="shared" si="5"/>
        <v>Amsterdam</v>
      </c>
      <c r="L37" s="8"/>
      <c r="M37" s="8">
        <v>2290</v>
      </c>
      <c r="N37" s="8" t="s">
        <v>39</v>
      </c>
      <c r="O37" s="8">
        <f t="shared" si="6"/>
        <v>0</v>
      </c>
      <c r="P37" s="8">
        <f t="shared" si="7"/>
        <v>0</v>
      </c>
      <c r="Q37" s="8" t="str">
        <f t="shared" si="8"/>
        <v>Noord-Holland</v>
      </c>
      <c r="R37" s="8"/>
      <c r="S37" s="8" t="s">
        <v>2058</v>
      </c>
      <c r="T37" s="8" t="s">
        <v>39</v>
      </c>
      <c r="U37" s="8">
        <f t="shared" si="9"/>
        <v>0</v>
      </c>
      <c r="V37" s="8">
        <f t="shared" si="10"/>
        <v>0</v>
      </c>
      <c r="W37" s="8" t="str">
        <f t="shared" si="11"/>
        <v>Noord-Holland</v>
      </c>
      <c r="X37" s="8"/>
      <c r="Y37" s="8" t="s">
        <v>1228</v>
      </c>
      <c r="Z37" s="8" t="s">
        <v>39</v>
      </c>
      <c r="AA37" s="41">
        <v>8585372.5099999998</v>
      </c>
    </row>
    <row r="38" spans="1:27">
      <c r="A38" s="8">
        <v>2160</v>
      </c>
      <c r="B38" s="8" t="s">
        <v>38</v>
      </c>
      <c r="C38" s="8">
        <f t="shared" si="1"/>
        <v>0</v>
      </c>
      <c r="D38" s="8">
        <f t="shared" si="2"/>
        <v>0</v>
      </c>
      <c r="E38" s="8" t="str">
        <f t="shared" si="0"/>
        <v>Amsterdam</v>
      </c>
      <c r="F38" s="8"/>
      <c r="G38" s="8" t="s">
        <v>59</v>
      </c>
      <c r="H38" s="8" t="s">
        <v>75</v>
      </c>
      <c r="I38" s="8">
        <f t="shared" si="3"/>
        <v>0</v>
      </c>
      <c r="J38" s="8">
        <f t="shared" si="4"/>
        <v>1</v>
      </c>
      <c r="K38" s="8" t="str">
        <f t="shared" si="5"/>
        <v>Amsterdam, Diemen</v>
      </c>
      <c r="L38" s="8"/>
      <c r="M38" s="8">
        <v>2300</v>
      </c>
      <c r="N38" s="8" t="s">
        <v>39</v>
      </c>
      <c r="O38" s="8">
        <f t="shared" si="6"/>
        <v>0</v>
      </c>
      <c r="P38" s="8">
        <f t="shared" si="7"/>
        <v>0</v>
      </c>
      <c r="Q38" s="8" t="str">
        <f t="shared" si="8"/>
        <v>Noord-Holland</v>
      </c>
      <c r="R38" s="8"/>
      <c r="S38" s="8" t="s">
        <v>2060</v>
      </c>
      <c r="T38" s="8" t="s">
        <v>39</v>
      </c>
      <c r="U38" s="8">
        <f t="shared" si="9"/>
        <v>0</v>
      </c>
      <c r="V38" s="8">
        <f t="shared" si="10"/>
        <v>0</v>
      </c>
      <c r="W38" s="8" t="str">
        <f t="shared" si="11"/>
        <v>Noord-Holland</v>
      </c>
      <c r="X38" s="8"/>
      <c r="Y38" s="8" t="s">
        <v>1246</v>
      </c>
      <c r="Z38" s="8" t="s">
        <v>39</v>
      </c>
      <c r="AA38" s="41">
        <v>9111785.8499999996</v>
      </c>
    </row>
    <row r="39" spans="1:27">
      <c r="A39" s="8">
        <v>2200</v>
      </c>
      <c r="B39" s="8" t="s">
        <v>129</v>
      </c>
      <c r="C39" s="8">
        <f t="shared" si="1"/>
        <v>0</v>
      </c>
      <c r="D39" s="8">
        <f t="shared" si="2"/>
        <v>0</v>
      </c>
      <c r="E39" s="8" t="str">
        <f t="shared" si="0"/>
        <v>Ouder-Amstel</v>
      </c>
      <c r="F39" s="8"/>
      <c r="G39" s="8" t="s">
        <v>2046</v>
      </c>
      <c r="H39" s="8" t="s">
        <v>75</v>
      </c>
      <c r="I39" s="8">
        <f t="shared" si="3"/>
        <v>0</v>
      </c>
      <c r="J39" s="8">
        <f t="shared" si="4"/>
        <v>0</v>
      </c>
      <c r="K39" s="8" t="str">
        <f t="shared" si="5"/>
        <v>Diemen</v>
      </c>
      <c r="L39" s="8"/>
      <c r="M39" s="8">
        <v>2310</v>
      </c>
      <c r="N39" s="8" t="s">
        <v>39</v>
      </c>
      <c r="O39" s="8">
        <f t="shared" si="6"/>
        <v>0</v>
      </c>
      <c r="P39" s="8">
        <f t="shared" si="7"/>
        <v>0</v>
      </c>
      <c r="Q39" s="8" t="str">
        <f t="shared" si="8"/>
        <v>Noord-Holland</v>
      </c>
      <c r="R39" s="8"/>
      <c r="S39" s="8" t="s">
        <v>2062</v>
      </c>
      <c r="T39" s="8" t="s">
        <v>39</v>
      </c>
      <c r="U39" s="8">
        <f t="shared" si="9"/>
        <v>0</v>
      </c>
      <c r="V39" s="8">
        <f t="shared" si="10"/>
        <v>0</v>
      </c>
      <c r="W39" s="8" t="str">
        <f t="shared" si="11"/>
        <v>Noord-Holland</v>
      </c>
      <c r="X39" s="8"/>
      <c r="Y39" s="8" t="s">
        <v>1282</v>
      </c>
      <c r="Z39" s="8" t="s">
        <v>39</v>
      </c>
      <c r="AA39" s="41">
        <v>883008.52</v>
      </c>
    </row>
    <row r="40" spans="1:27">
      <c r="A40" s="8">
        <v>2210</v>
      </c>
      <c r="B40" s="8" t="s">
        <v>38</v>
      </c>
      <c r="C40" s="8">
        <f t="shared" si="1"/>
        <v>0</v>
      </c>
      <c r="D40" s="8">
        <f t="shared" si="2"/>
        <v>0</v>
      </c>
      <c r="E40" s="8" t="str">
        <f t="shared" si="0"/>
        <v>Amsterdam</v>
      </c>
      <c r="F40" s="8"/>
      <c r="G40" s="8" t="s">
        <v>1866</v>
      </c>
      <c r="H40" s="8" t="s">
        <v>38</v>
      </c>
      <c r="I40" s="8">
        <f t="shared" si="3"/>
        <v>0</v>
      </c>
      <c r="J40" s="8">
        <f t="shared" si="4"/>
        <v>0</v>
      </c>
      <c r="K40" s="8" t="str">
        <f t="shared" si="5"/>
        <v>Amsterdam</v>
      </c>
      <c r="L40" s="8"/>
      <c r="M40" s="8">
        <v>2330</v>
      </c>
      <c r="N40" s="8" t="s">
        <v>195</v>
      </c>
      <c r="O40" s="8">
        <f t="shared" si="6"/>
        <v>0</v>
      </c>
      <c r="P40" s="8">
        <f t="shared" si="7"/>
        <v>0</v>
      </c>
      <c r="Q40" s="8" t="str">
        <f t="shared" si="8"/>
        <v>Utrecht</v>
      </c>
      <c r="R40" s="8"/>
      <c r="S40" s="8" t="s">
        <v>1872</v>
      </c>
      <c r="T40" s="8" t="s">
        <v>39</v>
      </c>
      <c r="U40" s="8">
        <f t="shared" si="9"/>
        <v>0</v>
      </c>
      <c r="V40" s="8">
        <f t="shared" si="10"/>
        <v>0</v>
      </c>
      <c r="W40" s="8" t="str">
        <f t="shared" si="11"/>
        <v>Noord-Holland</v>
      </c>
      <c r="X40" s="8"/>
      <c r="Y40" s="8" t="s">
        <v>1303</v>
      </c>
      <c r="Z40" s="8" t="s">
        <v>39</v>
      </c>
      <c r="AA40" s="41">
        <v>928499.25</v>
      </c>
    </row>
    <row r="41" spans="1:27">
      <c r="A41" s="8">
        <v>2210</v>
      </c>
      <c r="B41" s="8" t="s">
        <v>75</v>
      </c>
      <c r="C41" s="8">
        <f t="shared" si="1"/>
        <v>0</v>
      </c>
      <c r="D41" s="8">
        <f t="shared" si="2"/>
        <v>1</v>
      </c>
      <c r="E41" s="8" t="str">
        <f t="shared" si="0"/>
        <v>Amsterdam, Diemen</v>
      </c>
      <c r="F41" s="8"/>
      <c r="G41" s="8" t="s">
        <v>1867</v>
      </c>
      <c r="H41" s="8" t="s">
        <v>38</v>
      </c>
      <c r="I41" s="8">
        <f t="shared" si="3"/>
        <v>0</v>
      </c>
      <c r="J41" s="8">
        <f t="shared" si="4"/>
        <v>0</v>
      </c>
      <c r="K41" s="8" t="str">
        <f t="shared" si="5"/>
        <v>Amsterdam</v>
      </c>
      <c r="L41" s="8"/>
      <c r="M41" s="8">
        <v>2340</v>
      </c>
      <c r="N41" s="8" t="s">
        <v>195</v>
      </c>
      <c r="O41" s="8">
        <f t="shared" si="6"/>
        <v>0</v>
      </c>
      <c r="P41" s="8">
        <f t="shared" si="7"/>
        <v>0</v>
      </c>
      <c r="Q41" s="8" t="str">
        <f t="shared" si="8"/>
        <v>Utrecht</v>
      </c>
      <c r="R41" s="8"/>
      <c r="S41" s="8" t="s">
        <v>566</v>
      </c>
      <c r="T41" s="8" t="s">
        <v>39</v>
      </c>
      <c r="U41" s="8">
        <f t="shared" si="9"/>
        <v>0</v>
      </c>
      <c r="V41" s="8">
        <f t="shared" si="10"/>
        <v>0</v>
      </c>
      <c r="W41" s="8" t="str">
        <f t="shared" si="11"/>
        <v>Noord-Holland</v>
      </c>
      <c r="X41" s="8"/>
      <c r="Y41" s="8" t="s">
        <v>1194</v>
      </c>
      <c r="Z41" s="8" t="s">
        <v>39</v>
      </c>
      <c r="AA41" s="41">
        <v>11970979.869999999</v>
      </c>
    </row>
    <row r="42" spans="1:27">
      <c r="A42" s="8">
        <v>2220</v>
      </c>
      <c r="B42" s="8" t="s">
        <v>38</v>
      </c>
      <c r="C42" s="8">
        <f t="shared" si="1"/>
        <v>0</v>
      </c>
      <c r="D42" s="8">
        <f t="shared" si="2"/>
        <v>0</v>
      </c>
      <c r="E42" s="8" t="str">
        <f t="shared" si="0"/>
        <v>Amsterdam</v>
      </c>
      <c r="F42" s="8"/>
      <c r="G42" s="8" t="s">
        <v>1868</v>
      </c>
      <c r="H42" s="8" t="s">
        <v>38</v>
      </c>
      <c r="I42" s="8">
        <f t="shared" si="3"/>
        <v>0</v>
      </c>
      <c r="J42" s="8">
        <f t="shared" si="4"/>
        <v>0</v>
      </c>
      <c r="K42" s="8" t="str">
        <f t="shared" si="5"/>
        <v>Amsterdam</v>
      </c>
      <c r="L42" s="8"/>
      <c r="M42" s="8">
        <v>2350</v>
      </c>
      <c r="N42" s="8" t="s">
        <v>39</v>
      </c>
      <c r="O42" s="8">
        <f t="shared" si="6"/>
        <v>0</v>
      </c>
      <c r="P42" s="8">
        <f t="shared" si="7"/>
        <v>0</v>
      </c>
      <c r="Q42" s="8" t="str">
        <f t="shared" si="8"/>
        <v>Noord-Holland</v>
      </c>
      <c r="R42" s="8"/>
      <c r="S42" s="8" t="s">
        <v>574</v>
      </c>
      <c r="T42" s="8" t="s">
        <v>39</v>
      </c>
      <c r="U42" s="8">
        <f t="shared" si="9"/>
        <v>0</v>
      </c>
      <c r="V42" s="8">
        <f t="shared" si="10"/>
        <v>0</v>
      </c>
      <c r="W42" s="8" t="str">
        <f t="shared" si="11"/>
        <v>Noord-Holland</v>
      </c>
      <c r="X42" s="8"/>
      <c r="Y42" s="8" t="s">
        <v>1175</v>
      </c>
      <c r="Z42" s="8" t="s">
        <v>254</v>
      </c>
      <c r="AA42" s="41">
        <v>12172318.539999999</v>
      </c>
    </row>
    <row r="43" spans="1:27">
      <c r="A43" s="8">
        <v>2220</v>
      </c>
      <c r="B43" s="8" t="s">
        <v>194</v>
      </c>
      <c r="C43" s="8">
        <f t="shared" si="1"/>
        <v>0</v>
      </c>
      <c r="D43" s="8">
        <f t="shared" si="2"/>
        <v>1</v>
      </c>
      <c r="E43" s="8" t="str">
        <f t="shared" si="0"/>
        <v>Amsterdam, De Ronde Venen</v>
      </c>
      <c r="F43" s="8"/>
      <c r="G43" s="8" t="s">
        <v>1869</v>
      </c>
      <c r="H43" s="8" t="s">
        <v>38</v>
      </c>
      <c r="I43" s="8">
        <f t="shared" si="3"/>
        <v>0</v>
      </c>
      <c r="J43" s="8">
        <f t="shared" si="4"/>
        <v>0</v>
      </c>
      <c r="K43" s="8" t="str">
        <f t="shared" si="5"/>
        <v>Amsterdam</v>
      </c>
      <c r="L43" s="8"/>
      <c r="M43" s="8">
        <v>2370</v>
      </c>
      <c r="N43" s="8" t="s">
        <v>39</v>
      </c>
      <c r="O43" s="8">
        <f t="shared" si="6"/>
        <v>0</v>
      </c>
      <c r="P43" s="8">
        <f t="shared" si="7"/>
        <v>0</v>
      </c>
      <c r="Q43" s="8" t="str">
        <f t="shared" si="8"/>
        <v>Noord-Holland</v>
      </c>
      <c r="R43" s="8"/>
      <c r="S43" s="8" t="s">
        <v>1874</v>
      </c>
      <c r="T43" s="8" t="s">
        <v>39</v>
      </c>
      <c r="U43" s="8">
        <f t="shared" si="9"/>
        <v>0</v>
      </c>
      <c r="V43" s="8">
        <f t="shared" si="10"/>
        <v>0</v>
      </c>
      <c r="W43" s="8" t="str">
        <f t="shared" si="11"/>
        <v>Noord-Holland</v>
      </c>
      <c r="X43" s="8"/>
      <c r="Y43" s="8" t="s">
        <v>1137</v>
      </c>
      <c r="Z43" s="8" t="s">
        <v>254</v>
      </c>
      <c r="AA43" s="41">
        <v>1211014.48</v>
      </c>
    </row>
    <row r="44" spans="1:27">
      <c r="A44" s="8">
        <v>2230</v>
      </c>
      <c r="B44" s="8" t="s">
        <v>194</v>
      </c>
      <c r="C44" s="8">
        <f t="shared" si="1"/>
        <v>0</v>
      </c>
      <c r="D44" s="8">
        <f t="shared" si="2"/>
        <v>0</v>
      </c>
      <c r="E44" s="8" t="str">
        <f t="shared" si="0"/>
        <v>De Ronde Venen</v>
      </c>
      <c r="F44" s="8"/>
      <c r="G44" s="8" t="s">
        <v>1870</v>
      </c>
      <c r="H44" s="8" t="s">
        <v>559</v>
      </c>
      <c r="I44" s="8">
        <f t="shared" si="3"/>
        <v>0</v>
      </c>
      <c r="J44" s="8">
        <f t="shared" si="4"/>
        <v>0</v>
      </c>
      <c r="K44" s="8" t="str">
        <f t="shared" si="5"/>
        <v>Amstelveen</v>
      </c>
      <c r="L44" s="8"/>
      <c r="M44" s="8">
        <v>2380</v>
      </c>
      <c r="N44" s="8" t="s">
        <v>195</v>
      </c>
      <c r="O44" s="8">
        <f t="shared" si="6"/>
        <v>0</v>
      </c>
      <c r="P44" s="8">
        <f t="shared" si="7"/>
        <v>0</v>
      </c>
      <c r="Q44" s="8" t="str">
        <f t="shared" si="8"/>
        <v>Utrecht</v>
      </c>
      <c r="R44" s="8"/>
      <c r="S44" s="8" t="s">
        <v>2068</v>
      </c>
      <c r="T44" s="8" t="s">
        <v>39</v>
      </c>
      <c r="U44" s="8">
        <f t="shared" si="9"/>
        <v>0</v>
      </c>
      <c r="V44" s="8">
        <f t="shared" si="10"/>
        <v>0</v>
      </c>
      <c r="W44" s="8" t="str">
        <f t="shared" si="11"/>
        <v>Noord-Holland</v>
      </c>
      <c r="X44" s="8"/>
      <c r="Y44" s="8" t="s">
        <v>1420</v>
      </c>
      <c r="Z44" s="8" t="s">
        <v>39</v>
      </c>
      <c r="AA44" s="41">
        <v>6104355.2800000003</v>
      </c>
    </row>
    <row r="45" spans="1:27">
      <c r="A45" s="8">
        <v>2240</v>
      </c>
      <c r="B45" s="8" t="s">
        <v>129</v>
      </c>
      <c r="C45" s="8">
        <f t="shared" si="1"/>
        <v>0</v>
      </c>
      <c r="D45" s="8">
        <f t="shared" si="2"/>
        <v>0</v>
      </c>
      <c r="E45" s="8" t="str">
        <f t="shared" si="0"/>
        <v>Ouder-Amstel</v>
      </c>
      <c r="F45" s="8"/>
      <c r="G45" s="8" t="s">
        <v>1870</v>
      </c>
      <c r="H45" s="8" t="s">
        <v>38</v>
      </c>
      <c r="I45" s="8">
        <f t="shared" si="3"/>
        <v>0</v>
      </c>
      <c r="J45" s="8">
        <f t="shared" si="4"/>
        <v>1</v>
      </c>
      <c r="K45" s="8" t="str">
        <f t="shared" si="5"/>
        <v>Amstelveen, Amsterdam</v>
      </c>
      <c r="L45" s="8"/>
      <c r="M45" s="8">
        <v>2400</v>
      </c>
      <c r="N45" s="8" t="s">
        <v>39</v>
      </c>
      <c r="O45" s="8">
        <f t="shared" si="6"/>
        <v>0</v>
      </c>
      <c r="P45" s="8">
        <f t="shared" si="7"/>
        <v>0</v>
      </c>
      <c r="Q45" s="8" t="str">
        <f t="shared" si="8"/>
        <v>Noord-Holland</v>
      </c>
      <c r="R45" s="8"/>
      <c r="S45" s="8" t="s">
        <v>2070</v>
      </c>
      <c r="T45" s="8" t="s">
        <v>39</v>
      </c>
      <c r="U45" s="8">
        <f t="shared" si="9"/>
        <v>0</v>
      </c>
      <c r="V45" s="8">
        <f t="shared" si="10"/>
        <v>0</v>
      </c>
      <c r="W45" s="8" t="str">
        <f t="shared" si="11"/>
        <v>Noord-Holland</v>
      </c>
      <c r="X45" s="8"/>
      <c r="Y45" s="8" t="s">
        <v>1343</v>
      </c>
      <c r="Z45" s="8" t="s">
        <v>39</v>
      </c>
      <c r="AA45" s="41">
        <v>3213868.49</v>
      </c>
    </row>
    <row r="46" spans="1:27">
      <c r="A46" s="8">
        <v>2250</v>
      </c>
      <c r="B46" s="8" t="s">
        <v>38</v>
      </c>
      <c r="C46" s="8">
        <f t="shared" si="1"/>
        <v>0</v>
      </c>
      <c r="D46" s="8">
        <f t="shared" si="2"/>
        <v>0</v>
      </c>
      <c r="E46" s="8" t="str">
        <f t="shared" si="0"/>
        <v>Amsterdam</v>
      </c>
      <c r="F46" s="8"/>
      <c r="G46" s="8" t="s">
        <v>2049</v>
      </c>
      <c r="H46" s="8" t="s">
        <v>559</v>
      </c>
      <c r="I46" s="8">
        <f t="shared" si="3"/>
        <v>0</v>
      </c>
      <c r="J46" s="8">
        <f t="shared" si="4"/>
        <v>0</v>
      </c>
      <c r="K46" s="8" t="str">
        <f t="shared" si="5"/>
        <v>Amstelveen</v>
      </c>
      <c r="L46" s="8"/>
      <c r="M46" s="8">
        <v>2410</v>
      </c>
      <c r="N46" s="8" t="s">
        <v>195</v>
      </c>
      <c r="O46" s="8">
        <f t="shared" si="6"/>
        <v>0</v>
      </c>
      <c r="P46" s="8">
        <f t="shared" si="7"/>
        <v>0</v>
      </c>
      <c r="Q46" s="8" t="str">
        <f t="shared" si="8"/>
        <v>Utrecht</v>
      </c>
      <c r="R46" s="8"/>
      <c r="S46" s="8" t="s">
        <v>2072</v>
      </c>
      <c r="T46" s="8" t="s">
        <v>39</v>
      </c>
      <c r="U46" s="8">
        <f t="shared" si="9"/>
        <v>0</v>
      </c>
      <c r="V46" s="8">
        <f t="shared" si="10"/>
        <v>0</v>
      </c>
      <c r="W46" s="8" t="str">
        <f t="shared" si="11"/>
        <v>Noord-Holland</v>
      </c>
      <c r="X46" s="8"/>
      <c r="Y46" s="8" t="s">
        <v>1631</v>
      </c>
      <c r="Z46" s="8" t="s">
        <v>39</v>
      </c>
      <c r="AA46" s="41">
        <v>2561480.5699999998</v>
      </c>
    </row>
    <row r="47" spans="1:27">
      <c r="A47" s="8">
        <v>2250</v>
      </c>
      <c r="B47" s="8" t="s">
        <v>194</v>
      </c>
      <c r="C47" s="8">
        <f t="shared" si="1"/>
        <v>1</v>
      </c>
      <c r="D47" s="8">
        <f t="shared" si="2"/>
        <v>1</v>
      </c>
      <c r="E47" s="8" t="str">
        <f t="shared" si="0"/>
        <v>Amsterdam, De Ronde Venen</v>
      </c>
      <c r="F47" s="8"/>
      <c r="G47" s="8" t="s">
        <v>2052</v>
      </c>
      <c r="H47" s="8" t="s">
        <v>559</v>
      </c>
      <c r="I47" s="8">
        <f t="shared" si="3"/>
        <v>0</v>
      </c>
      <c r="J47" s="8">
        <f t="shared" si="4"/>
        <v>0</v>
      </c>
      <c r="K47" s="8" t="str">
        <f t="shared" si="5"/>
        <v>Amstelveen</v>
      </c>
      <c r="L47" s="8"/>
      <c r="M47" s="8">
        <v>2500</v>
      </c>
      <c r="N47" s="8" t="s">
        <v>195</v>
      </c>
      <c r="O47" s="8">
        <f t="shared" si="6"/>
        <v>0</v>
      </c>
      <c r="P47" s="8">
        <f t="shared" si="7"/>
        <v>0</v>
      </c>
      <c r="Q47" s="8" t="str">
        <f t="shared" si="8"/>
        <v>Utrecht</v>
      </c>
      <c r="R47" s="8"/>
      <c r="S47" s="8" t="s">
        <v>2074</v>
      </c>
      <c r="T47" s="8" t="s">
        <v>39</v>
      </c>
      <c r="U47" s="8">
        <f t="shared" si="9"/>
        <v>0</v>
      </c>
      <c r="V47" s="8">
        <f t="shared" si="10"/>
        <v>0</v>
      </c>
      <c r="W47" s="8" t="str">
        <f t="shared" si="11"/>
        <v>Noord-Holland</v>
      </c>
      <c r="X47" s="8"/>
      <c r="Y47" s="8" t="s">
        <v>1651</v>
      </c>
      <c r="Z47" s="8" t="s">
        <v>39</v>
      </c>
      <c r="AA47" s="41">
        <v>2636996.75</v>
      </c>
    </row>
    <row r="48" spans="1:27">
      <c r="A48" s="8">
        <v>2250</v>
      </c>
      <c r="B48" s="8" t="s">
        <v>129</v>
      </c>
      <c r="C48" s="8">
        <f t="shared" si="1"/>
        <v>0</v>
      </c>
      <c r="D48" s="8">
        <f t="shared" si="2"/>
        <v>1</v>
      </c>
      <c r="E48" s="8" t="str">
        <f t="shared" si="0"/>
        <v>Amsterdam, De Ronde Venen, Ouder-Amstel</v>
      </c>
      <c r="F48" s="8"/>
      <c r="G48" s="8" t="s">
        <v>2052</v>
      </c>
      <c r="H48" s="8" t="s">
        <v>38</v>
      </c>
      <c r="I48" s="8">
        <f t="shared" si="3"/>
        <v>0</v>
      </c>
      <c r="J48" s="8">
        <f t="shared" si="4"/>
        <v>1</v>
      </c>
      <c r="K48" s="8" t="str">
        <f t="shared" si="5"/>
        <v>Amstelveen, Amsterdam</v>
      </c>
      <c r="L48" s="8"/>
      <c r="M48" s="8">
        <v>2501</v>
      </c>
      <c r="N48" s="8" t="s">
        <v>195</v>
      </c>
      <c r="O48" s="8">
        <f t="shared" si="6"/>
        <v>0</v>
      </c>
      <c r="P48" s="8">
        <f t="shared" si="7"/>
        <v>0</v>
      </c>
      <c r="Q48" s="8" t="str">
        <f t="shared" si="8"/>
        <v>Utrecht</v>
      </c>
      <c r="R48" s="8"/>
      <c r="S48" s="8" t="s">
        <v>109</v>
      </c>
      <c r="T48" s="8" t="s">
        <v>39</v>
      </c>
      <c r="U48" s="8">
        <f t="shared" si="9"/>
        <v>0</v>
      </c>
      <c r="V48" s="8">
        <f t="shared" si="10"/>
        <v>0</v>
      </c>
      <c r="W48" s="8" t="str">
        <f t="shared" si="11"/>
        <v>Noord-Holland</v>
      </c>
      <c r="X48" s="8"/>
      <c r="Y48" s="8" t="s">
        <v>1668</v>
      </c>
      <c r="Z48" s="8" t="s">
        <v>39</v>
      </c>
      <c r="AA48" s="41">
        <v>3353056.97</v>
      </c>
    </row>
    <row r="49" spans="1:27">
      <c r="A49" s="8">
        <v>2270</v>
      </c>
      <c r="B49" s="8" t="s">
        <v>38</v>
      </c>
      <c r="C49" s="8">
        <f t="shared" si="1"/>
        <v>0</v>
      </c>
      <c r="D49" s="8">
        <f t="shared" si="2"/>
        <v>0</v>
      </c>
      <c r="E49" s="8" t="str">
        <f t="shared" si="0"/>
        <v>Amsterdam</v>
      </c>
      <c r="F49" s="8"/>
      <c r="G49" s="8" t="s">
        <v>2054</v>
      </c>
      <c r="H49" s="8" t="s">
        <v>559</v>
      </c>
      <c r="I49" s="8">
        <f t="shared" si="3"/>
        <v>0</v>
      </c>
      <c r="J49" s="8">
        <f t="shared" si="4"/>
        <v>0</v>
      </c>
      <c r="K49" s="8" t="str">
        <f t="shared" si="5"/>
        <v>Amstelveen</v>
      </c>
      <c r="L49" s="8"/>
      <c r="M49" s="8">
        <v>2502</v>
      </c>
      <c r="N49" s="8" t="s">
        <v>195</v>
      </c>
      <c r="O49" s="8">
        <f t="shared" si="6"/>
        <v>0</v>
      </c>
      <c r="P49" s="8">
        <f t="shared" si="7"/>
        <v>0</v>
      </c>
      <c r="Q49" s="8" t="str">
        <f t="shared" si="8"/>
        <v>Utrecht</v>
      </c>
      <c r="R49" s="8"/>
      <c r="S49" s="8" t="s">
        <v>109</v>
      </c>
      <c r="T49" s="8" t="s">
        <v>254</v>
      </c>
      <c r="U49" s="8">
        <f t="shared" si="9"/>
        <v>0</v>
      </c>
      <c r="V49" s="8">
        <f t="shared" si="10"/>
        <v>1</v>
      </c>
      <c r="W49" s="8" t="str">
        <f t="shared" si="11"/>
        <v>Noord-Holland, Zuid-Holland</v>
      </c>
      <c r="X49" s="8"/>
      <c r="Y49" s="8" t="s">
        <v>1541</v>
      </c>
      <c r="Z49" s="8" t="s">
        <v>39</v>
      </c>
      <c r="AA49" s="41">
        <v>1445317.92</v>
      </c>
    </row>
    <row r="50" spans="1:27">
      <c r="A50" s="8">
        <v>2270</v>
      </c>
      <c r="B50" s="8" t="s">
        <v>129</v>
      </c>
      <c r="C50" s="8">
        <f t="shared" si="1"/>
        <v>0</v>
      </c>
      <c r="D50" s="8">
        <f t="shared" si="2"/>
        <v>1</v>
      </c>
      <c r="E50" s="8" t="str">
        <f t="shared" si="0"/>
        <v>Amsterdam, Ouder-Amstel</v>
      </c>
      <c r="F50" s="8"/>
      <c r="G50" s="8" t="s">
        <v>2054</v>
      </c>
      <c r="H50" s="8" t="s">
        <v>38</v>
      </c>
      <c r="I50" s="8">
        <f t="shared" si="3"/>
        <v>0</v>
      </c>
      <c r="J50" s="8">
        <f t="shared" si="4"/>
        <v>1</v>
      </c>
      <c r="K50" s="8" t="str">
        <f t="shared" si="5"/>
        <v>Amstelveen, Amsterdam</v>
      </c>
      <c r="L50" s="8"/>
      <c r="M50" s="8">
        <v>2503</v>
      </c>
      <c r="N50" s="8" t="s">
        <v>195</v>
      </c>
      <c r="O50" s="8">
        <f t="shared" si="6"/>
        <v>0</v>
      </c>
      <c r="P50" s="8">
        <f t="shared" si="7"/>
        <v>0</v>
      </c>
      <c r="Q50" s="8" t="str">
        <f t="shared" si="8"/>
        <v>Utrecht</v>
      </c>
      <c r="R50" s="8"/>
      <c r="S50" s="8" t="s">
        <v>591</v>
      </c>
      <c r="T50" s="8" t="s">
        <v>39</v>
      </c>
      <c r="U50" s="8">
        <f t="shared" si="9"/>
        <v>0</v>
      </c>
      <c r="V50" s="8">
        <f t="shared" si="10"/>
        <v>0</v>
      </c>
      <c r="W50" s="8" t="str">
        <f t="shared" si="11"/>
        <v>Noord-Holland</v>
      </c>
      <c r="X50" s="8"/>
      <c r="Y50" s="8" t="s">
        <v>1401</v>
      </c>
      <c r="Z50" s="8" t="s">
        <v>39</v>
      </c>
      <c r="AA50" s="41">
        <v>1336313.49</v>
      </c>
    </row>
    <row r="51" spans="1:27">
      <c r="A51" s="8">
        <v>2280</v>
      </c>
      <c r="B51" s="8" t="s">
        <v>38</v>
      </c>
      <c r="C51" s="8">
        <f t="shared" si="1"/>
        <v>0</v>
      </c>
      <c r="D51" s="8">
        <f t="shared" si="2"/>
        <v>0</v>
      </c>
      <c r="E51" s="8" t="str">
        <f t="shared" si="0"/>
        <v>Amsterdam</v>
      </c>
      <c r="F51" s="8"/>
      <c r="G51" s="8" t="s">
        <v>2056</v>
      </c>
      <c r="H51" s="8" t="s">
        <v>559</v>
      </c>
      <c r="I51" s="8">
        <f t="shared" si="3"/>
        <v>0</v>
      </c>
      <c r="J51" s="8">
        <f t="shared" si="4"/>
        <v>0</v>
      </c>
      <c r="K51" s="8" t="str">
        <f t="shared" si="5"/>
        <v>Amstelveen</v>
      </c>
      <c r="L51" s="8"/>
      <c r="M51" s="8">
        <v>2504</v>
      </c>
      <c r="N51" s="8" t="s">
        <v>195</v>
      </c>
      <c r="O51" s="8">
        <f t="shared" si="6"/>
        <v>0</v>
      </c>
      <c r="P51" s="8">
        <f t="shared" si="7"/>
        <v>0</v>
      </c>
      <c r="Q51" s="8" t="str">
        <f t="shared" si="8"/>
        <v>Utrecht</v>
      </c>
      <c r="R51" s="8"/>
      <c r="S51" s="8" t="s">
        <v>598</v>
      </c>
      <c r="T51" s="8" t="s">
        <v>39</v>
      </c>
      <c r="U51" s="8">
        <f t="shared" si="9"/>
        <v>0</v>
      </c>
      <c r="V51" s="8">
        <f t="shared" si="10"/>
        <v>0</v>
      </c>
      <c r="W51" s="8" t="str">
        <f t="shared" si="11"/>
        <v>Noord-Holland</v>
      </c>
      <c r="X51" s="8"/>
      <c r="Y51" s="8" t="s">
        <v>1443</v>
      </c>
      <c r="Z51" s="8" t="s">
        <v>39</v>
      </c>
      <c r="AA51" s="41">
        <v>2374817.2400000002</v>
      </c>
    </row>
    <row r="52" spans="1:27">
      <c r="A52" s="8">
        <v>2280</v>
      </c>
      <c r="B52" s="8" t="s">
        <v>75</v>
      </c>
      <c r="C52" s="8">
        <f t="shared" si="1"/>
        <v>1</v>
      </c>
      <c r="D52" s="8">
        <f t="shared" si="2"/>
        <v>1</v>
      </c>
      <c r="E52" s="8" t="str">
        <f t="shared" si="0"/>
        <v>Amsterdam, Diemen</v>
      </c>
      <c r="F52" s="8"/>
      <c r="G52" s="8" t="s">
        <v>2058</v>
      </c>
      <c r="H52" s="8" t="s">
        <v>559</v>
      </c>
      <c r="I52" s="8">
        <f t="shared" si="3"/>
        <v>0</v>
      </c>
      <c r="J52" s="8">
        <f t="shared" si="4"/>
        <v>0</v>
      </c>
      <c r="K52" s="8" t="str">
        <f t="shared" si="5"/>
        <v>Amstelveen</v>
      </c>
      <c r="L52" s="8"/>
      <c r="M52" s="8">
        <v>2505</v>
      </c>
      <c r="N52" s="8" t="s">
        <v>195</v>
      </c>
      <c r="O52" s="8">
        <f t="shared" si="6"/>
        <v>0</v>
      </c>
      <c r="P52" s="8">
        <f t="shared" si="7"/>
        <v>0</v>
      </c>
      <c r="Q52" s="8" t="str">
        <f t="shared" si="8"/>
        <v>Utrecht</v>
      </c>
      <c r="R52" s="8"/>
      <c r="S52" s="8" t="s">
        <v>2077</v>
      </c>
      <c r="T52" s="8" t="s">
        <v>39</v>
      </c>
      <c r="U52" s="8">
        <f t="shared" si="9"/>
        <v>0</v>
      </c>
      <c r="V52" s="8">
        <f t="shared" si="10"/>
        <v>0</v>
      </c>
      <c r="W52" s="8" t="str">
        <f t="shared" si="11"/>
        <v>Noord-Holland</v>
      </c>
      <c r="X52" s="8"/>
      <c r="Y52" s="8" t="s">
        <v>1155</v>
      </c>
      <c r="Z52" s="8" t="s">
        <v>39</v>
      </c>
      <c r="AA52" s="41">
        <v>7177587.71</v>
      </c>
    </row>
    <row r="53" spans="1:27">
      <c r="A53" s="8">
        <v>2280</v>
      </c>
      <c r="B53" s="8" t="s">
        <v>129</v>
      </c>
      <c r="C53" s="8">
        <f t="shared" si="1"/>
        <v>0</v>
      </c>
      <c r="D53" s="8">
        <f t="shared" si="2"/>
        <v>1</v>
      </c>
      <c r="E53" s="8" t="str">
        <f t="shared" si="0"/>
        <v>Amsterdam, Diemen, Ouder-Amstel</v>
      </c>
      <c r="F53" s="8"/>
      <c r="G53" s="8" t="s">
        <v>2060</v>
      </c>
      <c r="H53" s="8" t="s">
        <v>559</v>
      </c>
      <c r="I53" s="8">
        <f t="shared" si="3"/>
        <v>0</v>
      </c>
      <c r="J53" s="8">
        <f t="shared" si="4"/>
        <v>0</v>
      </c>
      <c r="K53" s="8" t="str">
        <f t="shared" si="5"/>
        <v>Amstelveen</v>
      </c>
      <c r="L53" s="8"/>
      <c r="M53" s="8">
        <v>2506</v>
      </c>
      <c r="N53" s="8" t="s">
        <v>195</v>
      </c>
      <c r="O53" s="8">
        <f t="shared" si="6"/>
        <v>0</v>
      </c>
      <c r="P53" s="8">
        <f t="shared" si="7"/>
        <v>0</v>
      </c>
      <c r="Q53" s="8" t="str">
        <f t="shared" si="8"/>
        <v>Utrecht</v>
      </c>
      <c r="R53" s="8"/>
      <c r="S53" s="8" t="s">
        <v>2079</v>
      </c>
      <c r="T53" s="8" t="s">
        <v>39</v>
      </c>
      <c r="U53" s="8">
        <f t="shared" si="9"/>
        <v>0</v>
      </c>
      <c r="V53" s="8">
        <f t="shared" si="10"/>
        <v>0</v>
      </c>
      <c r="W53" s="8" t="str">
        <f t="shared" si="11"/>
        <v>Noord-Holland</v>
      </c>
      <c r="X53" s="8"/>
      <c r="Y53" s="8" t="s">
        <v>1611</v>
      </c>
      <c r="Z53" s="8" t="s">
        <v>39</v>
      </c>
      <c r="AA53" s="41">
        <v>2091860.6600000001</v>
      </c>
    </row>
    <row r="54" spans="1:27">
      <c r="A54" s="8">
        <v>2290</v>
      </c>
      <c r="B54" s="8" t="s">
        <v>129</v>
      </c>
      <c r="C54" s="8">
        <f t="shared" si="1"/>
        <v>0</v>
      </c>
      <c r="D54" s="8">
        <f t="shared" si="2"/>
        <v>0</v>
      </c>
      <c r="E54" s="8" t="str">
        <f t="shared" si="0"/>
        <v>Ouder-Amstel</v>
      </c>
      <c r="F54" s="8"/>
      <c r="G54" s="8" t="s">
        <v>2062</v>
      </c>
      <c r="H54" s="8" t="s">
        <v>559</v>
      </c>
      <c r="I54" s="8">
        <f t="shared" si="3"/>
        <v>0</v>
      </c>
      <c r="J54" s="8">
        <f t="shared" si="4"/>
        <v>0</v>
      </c>
      <c r="K54" s="8" t="str">
        <f t="shared" si="5"/>
        <v>Amstelveen</v>
      </c>
      <c r="L54" s="8"/>
      <c r="M54" s="8">
        <v>2510</v>
      </c>
      <c r="N54" s="8" t="s">
        <v>195</v>
      </c>
      <c r="O54" s="8">
        <f t="shared" si="6"/>
        <v>0</v>
      </c>
      <c r="P54" s="8">
        <f t="shared" si="7"/>
        <v>0</v>
      </c>
      <c r="Q54" s="8" t="str">
        <f t="shared" si="8"/>
        <v>Utrecht</v>
      </c>
      <c r="R54" s="8"/>
      <c r="S54" s="8" t="s">
        <v>2081</v>
      </c>
      <c r="T54" s="8" t="s">
        <v>39</v>
      </c>
      <c r="U54" s="8">
        <f t="shared" si="9"/>
        <v>0</v>
      </c>
      <c r="V54" s="8">
        <f t="shared" si="10"/>
        <v>0</v>
      </c>
      <c r="W54" s="8" t="str">
        <f t="shared" si="11"/>
        <v>Noord-Holland</v>
      </c>
      <c r="X54" s="8"/>
      <c r="Y54" s="8" t="s">
        <v>1725</v>
      </c>
      <c r="Z54" s="8" t="s">
        <v>39</v>
      </c>
      <c r="AA54" s="41">
        <v>692760.91</v>
      </c>
    </row>
    <row r="55" spans="1:27">
      <c r="A55" s="8">
        <v>2300</v>
      </c>
      <c r="B55" s="8" t="s">
        <v>75</v>
      </c>
      <c r="C55" s="8">
        <f t="shared" si="1"/>
        <v>0</v>
      </c>
      <c r="D55" s="8">
        <f t="shared" si="2"/>
        <v>0</v>
      </c>
      <c r="E55" s="8" t="str">
        <f t="shared" si="0"/>
        <v>Diemen</v>
      </c>
      <c r="F55" s="8"/>
      <c r="G55" s="8" t="s">
        <v>1872</v>
      </c>
      <c r="H55" s="8" t="s">
        <v>559</v>
      </c>
      <c r="I55" s="8">
        <f t="shared" si="3"/>
        <v>0</v>
      </c>
      <c r="J55" s="8">
        <f t="shared" si="4"/>
        <v>0</v>
      </c>
      <c r="K55" s="8" t="str">
        <f t="shared" si="5"/>
        <v>Amstelveen</v>
      </c>
      <c r="L55" s="8"/>
      <c r="M55" s="8">
        <v>2510</v>
      </c>
      <c r="N55" s="8" t="s">
        <v>254</v>
      </c>
      <c r="O55" s="8">
        <f t="shared" si="6"/>
        <v>0</v>
      </c>
      <c r="P55" s="8">
        <f t="shared" si="7"/>
        <v>1</v>
      </c>
      <c r="Q55" s="8" t="str">
        <f t="shared" si="8"/>
        <v>Utrecht, Zuid-Holland</v>
      </c>
      <c r="R55" s="8"/>
      <c r="S55" s="8" t="s">
        <v>609</v>
      </c>
      <c r="T55" s="8" t="s">
        <v>39</v>
      </c>
      <c r="U55" s="8">
        <f t="shared" si="9"/>
        <v>0</v>
      </c>
      <c r="V55" s="8">
        <f t="shared" si="10"/>
        <v>0</v>
      </c>
      <c r="W55" s="8" t="str">
        <f t="shared" si="11"/>
        <v>Noord-Holland</v>
      </c>
      <c r="X55" s="8"/>
      <c r="Y55" s="8" t="s">
        <v>1262</v>
      </c>
      <c r="Z55" s="8" t="s">
        <v>39</v>
      </c>
      <c r="AA55" s="41">
        <v>1462213.95</v>
      </c>
    </row>
    <row r="56" spans="1:27">
      <c r="A56" s="8">
        <v>2310</v>
      </c>
      <c r="B56" s="8" t="s">
        <v>38</v>
      </c>
      <c r="C56" s="8">
        <f t="shared" si="1"/>
        <v>0</v>
      </c>
      <c r="D56" s="8">
        <f t="shared" si="2"/>
        <v>0</v>
      </c>
      <c r="E56" s="8" t="str">
        <f t="shared" si="0"/>
        <v>Amsterdam</v>
      </c>
      <c r="F56" s="8"/>
      <c r="G56" s="8" t="s">
        <v>566</v>
      </c>
      <c r="H56" s="8" t="s">
        <v>559</v>
      </c>
      <c r="I56" s="8">
        <f t="shared" si="3"/>
        <v>0</v>
      </c>
      <c r="J56" s="8">
        <f t="shared" si="4"/>
        <v>0</v>
      </c>
      <c r="K56" s="8" t="str">
        <f t="shared" si="5"/>
        <v>Amstelveen</v>
      </c>
      <c r="L56" s="8"/>
      <c r="M56" s="8">
        <v>2511</v>
      </c>
      <c r="N56" s="8" t="s">
        <v>195</v>
      </c>
      <c r="O56" s="8">
        <f t="shared" si="6"/>
        <v>0</v>
      </c>
      <c r="P56" s="8">
        <f t="shared" si="7"/>
        <v>0</v>
      </c>
      <c r="Q56" s="8" t="str">
        <f t="shared" si="8"/>
        <v>Utrecht</v>
      </c>
      <c r="R56" s="8"/>
      <c r="S56" s="8" t="s">
        <v>2082</v>
      </c>
      <c r="T56" s="8" t="s">
        <v>39</v>
      </c>
      <c r="U56" s="8">
        <f t="shared" si="9"/>
        <v>0</v>
      </c>
      <c r="V56" s="8">
        <f t="shared" si="10"/>
        <v>0</v>
      </c>
      <c r="W56" s="8" t="str">
        <f t="shared" si="11"/>
        <v>Noord-Holland</v>
      </c>
      <c r="X56" s="8"/>
      <c r="Y56" s="8"/>
      <c r="Z56" s="8"/>
      <c r="AA56" s="8"/>
    </row>
    <row r="57" spans="1:27">
      <c r="A57" s="8">
        <v>2310</v>
      </c>
      <c r="B57" s="8" t="s">
        <v>75</v>
      </c>
      <c r="C57" s="8">
        <f t="shared" si="1"/>
        <v>1</v>
      </c>
      <c r="D57" s="8">
        <f t="shared" si="2"/>
        <v>1</v>
      </c>
      <c r="E57" s="8" t="str">
        <f t="shared" si="0"/>
        <v>Amsterdam, Diemen</v>
      </c>
      <c r="F57" s="8"/>
      <c r="G57" s="8" t="s">
        <v>574</v>
      </c>
      <c r="H57" s="8" t="s">
        <v>559</v>
      </c>
      <c r="I57" s="8">
        <f t="shared" si="3"/>
        <v>0</v>
      </c>
      <c r="J57" s="8">
        <f t="shared" si="4"/>
        <v>0</v>
      </c>
      <c r="K57" s="8" t="str">
        <f t="shared" si="5"/>
        <v>Amstelveen</v>
      </c>
      <c r="L57" s="8"/>
      <c r="M57" s="8">
        <v>2512</v>
      </c>
      <c r="N57" s="8" t="s">
        <v>254</v>
      </c>
      <c r="O57" s="8">
        <f t="shared" si="6"/>
        <v>0</v>
      </c>
      <c r="P57" s="8">
        <f t="shared" si="7"/>
        <v>0</v>
      </c>
      <c r="Q57" s="8" t="str">
        <f t="shared" si="8"/>
        <v>Zuid-Holland</v>
      </c>
      <c r="R57" s="8"/>
      <c r="S57" s="8" t="s">
        <v>2082</v>
      </c>
      <c r="T57" s="8" t="s">
        <v>254</v>
      </c>
      <c r="U57" s="8">
        <f t="shared" si="9"/>
        <v>0</v>
      </c>
      <c r="V57" s="8">
        <f t="shared" si="10"/>
        <v>1</v>
      </c>
      <c r="W57" s="8" t="str">
        <f t="shared" si="11"/>
        <v>Noord-Holland, Zuid-Holland</v>
      </c>
      <c r="X57" s="8"/>
      <c r="Y57" s="8"/>
      <c r="Z57" s="8"/>
      <c r="AA57" s="8"/>
    </row>
    <row r="58" spans="1:27">
      <c r="A58" s="8">
        <v>2310</v>
      </c>
      <c r="B58" s="8" t="s">
        <v>297</v>
      </c>
      <c r="C58" s="8">
        <f t="shared" si="1"/>
        <v>0</v>
      </c>
      <c r="D58" s="8">
        <f t="shared" si="2"/>
        <v>1</v>
      </c>
      <c r="E58" s="8" t="str">
        <f t="shared" si="0"/>
        <v>Amsterdam, Diemen, Gooise Meren</v>
      </c>
      <c r="F58" s="8"/>
      <c r="G58" s="8" t="s">
        <v>1874</v>
      </c>
      <c r="H58" s="8" t="s">
        <v>613</v>
      </c>
      <c r="I58" s="8">
        <f t="shared" si="3"/>
        <v>0</v>
      </c>
      <c r="J58" s="8">
        <f t="shared" si="4"/>
        <v>0</v>
      </c>
      <c r="K58" s="8" t="str">
        <f t="shared" si="5"/>
        <v>Aalsmeer</v>
      </c>
      <c r="L58" s="8"/>
      <c r="M58" s="8">
        <v>2520</v>
      </c>
      <c r="N58" s="8" t="s">
        <v>195</v>
      </c>
      <c r="O58" s="8">
        <f t="shared" si="6"/>
        <v>0</v>
      </c>
      <c r="P58" s="8">
        <f t="shared" si="7"/>
        <v>0</v>
      </c>
      <c r="Q58" s="8" t="str">
        <f t="shared" si="8"/>
        <v>Utrecht</v>
      </c>
      <c r="R58" s="8"/>
      <c r="S58" s="8" t="s">
        <v>1875</v>
      </c>
      <c r="T58" s="8" t="s">
        <v>39</v>
      </c>
      <c r="U58" s="8">
        <f t="shared" si="9"/>
        <v>0</v>
      </c>
      <c r="V58" s="8">
        <f t="shared" si="10"/>
        <v>0</v>
      </c>
      <c r="W58" s="8" t="str">
        <f t="shared" si="11"/>
        <v>Noord-Holland</v>
      </c>
      <c r="X58" s="8"/>
      <c r="Y58" s="8"/>
      <c r="Z58" s="8"/>
      <c r="AA58" s="8"/>
    </row>
    <row r="59" spans="1:27">
      <c r="A59" s="8">
        <v>2330</v>
      </c>
      <c r="B59" s="8" t="s">
        <v>194</v>
      </c>
      <c r="C59" s="8">
        <f t="shared" si="1"/>
        <v>0</v>
      </c>
      <c r="D59" s="8">
        <f t="shared" si="2"/>
        <v>0</v>
      </c>
      <c r="E59" s="8" t="str">
        <f t="shared" si="0"/>
        <v>De Ronde Venen</v>
      </c>
      <c r="F59" s="8"/>
      <c r="G59" s="8" t="s">
        <v>1874</v>
      </c>
      <c r="H59" s="8" t="s">
        <v>559</v>
      </c>
      <c r="I59" s="8">
        <f t="shared" si="3"/>
        <v>1</v>
      </c>
      <c r="J59" s="8">
        <f t="shared" si="4"/>
        <v>1</v>
      </c>
      <c r="K59" s="8" t="str">
        <f t="shared" si="5"/>
        <v>Aalsmeer, Amstelveen</v>
      </c>
      <c r="L59" s="8"/>
      <c r="M59" s="8">
        <v>2530</v>
      </c>
      <c r="N59" s="8" t="s">
        <v>195</v>
      </c>
      <c r="O59" s="8">
        <f t="shared" si="6"/>
        <v>0</v>
      </c>
      <c r="P59" s="8">
        <f t="shared" si="7"/>
        <v>0</v>
      </c>
      <c r="Q59" s="8" t="str">
        <f t="shared" si="8"/>
        <v>Utrecht</v>
      </c>
      <c r="R59" s="8"/>
      <c r="S59" s="8" t="s">
        <v>1876</v>
      </c>
      <c r="T59" s="8" t="s">
        <v>39</v>
      </c>
      <c r="U59" s="8">
        <f t="shared" si="9"/>
        <v>0</v>
      </c>
      <c r="V59" s="8">
        <f t="shared" si="10"/>
        <v>0</v>
      </c>
      <c r="W59" s="8" t="str">
        <f t="shared" si="11"/>
        <v>Noord-Holland</v>
      </c>
      <c r="X59" s="8"/>
      <c r="Y59" s="8"/>
      <c r="Z59" s="8"/>
      <c r="AA59" s="8"/>
    </row>
    <row r="60" spans="1:27">
      <c r="A60" s="8">
        <v>2340</v>
      </c>
      <c r="B60" s="8" t="s">
        <v>194</v>
      </c>
      <c r="C60" s="8">
        <f t="shared" si="1"/>
        <v>0</v>
      </c>
      <c r="D60" s="8">
        <f t="shared" si="2"/>
        <v>0</v>
      </c>
      <c r="E60" s="8" t="str">
        <f t="shared" si="0"/>
        <v>De Ronde Venen</v>
      </c>
      <c r="F60" s="8"/>
      <c r="G60" s="8" t="s">
        <v>1874</v>
      </c>
      <c r="H60" s="8" t="s">
        <v>586</v>
      </c>
      <c r="I60" s="8">
        <f t="shared" si="3"/>
        <v>0</v>
      </c>
      <c r="J60" s="8">
        <f t="shared" si="4"/>
        <v>1</v>
      </c>
      <c r="K60" s="8" t="str">
        <f t="shared" si="5"/>
        <v>Aalsmeer, Amstelveen, Uithoorn</v>
      </c>
      <c r="L60" s="8"/>
      <c r="M60" s="8">
        <v>2540</v>
      </c>
      <c r="N60" s="8" t="s">
        <v>195</v>
      </c>
      <c r="O60" s="8">
        <f t="shared" si="6"/>
        <v>0</v>
      </c>
      <c r="P60" s="8">
        <f t="shared" si="7"/>
        <v>0</v>
      </c>
      <c r="Q60" s="8" t="str">
        <f t="shared" si="8"/>
        <v>Utrecht</v>
      </c>
      <c r="R60" s="8"/>
      <c r="S60" s="8" t="s">
        <v>1877</v>
      </c>
      <c r="T60" s="8" t="s">
        <v>39</v>
      </c>
      <c r="U60" s="8">
        <f t="shared" si="9"/>
        <v>0</v>
      </c>
      <c r="V60" s="8">
        <f t="shared" si="10"/>
        <v>0</v>
      </c>
      <c r="W60" s="8" t="str">
        <f t="shared" si="11"/>
        <v>Noord-Holland</v>
      </c>
      <c r="X60" s="8"/>
      <c r="Y60" s="8"/>
      <c r="Z60" s="8"/>
      <c r="AA60" s="8"/>
    </row>
    <row r="61" spans="1:27">
      <c r="A61" s="8">
        <v>2340</v>
      </c>
      <c r="B61" s="8" t="s">
        <v>215</v>
      </c>
      <c r="C61" s="8">
        <f t="shared" si="1"/>
        <v>0</v>
      </c>
      <c r="D61" s="8">
        <f t="shared" si="2"/>
        <v>1</v>
      </c>
      <c r="E61" s="8" t="str">
        <f t="shared" si="0"/>
        <v>De Ronde Venen, Stichtse Vecht</v>
      </c>
      <c r="F61" s="8"/>
      <c r="G61" s="8" t="s">
        <v>2068</v>
      </c>
      <c r="H61" s="8" t="s">
        <v>613</v>
      </c>
      <c r="I61" s="8">
        <f t="shared" si="3"/>
        <v>0</v>
      </c>
      <c r="J61" s="8">
        <f t="shared" si="4"/>
        <v>0</v>
      </c>
      <c r="K61" s="8" t="str">
        <f t="shared" si="5"/>
        <v>Aalsmeer</v>
      </c>
      <c r="L61" s="8"/>
      <c r="M61" s="8">
        <v>2550</v>
      </c>
      <c r="N61" s="8" t="s">
        <v>195</v>
      </c>
      <c r="O61" s="8">
        <f t="shared" si="6"/>
        <v>0</v>
      </c>
      <c r="P61" s="8">
        <f t="shared" si="7"/>
        <v>0</v>
      </c>
      <c r="Q61" s="8" t="str">
        <f t="shared" si="8"/>
        <v>Utrecht</v>
      </c>
      <c r="R61" s="8"/>
      <c r="S61" s="8" t="s">
        <v>1878</v>
      </c>
      <c r="T61" s="8" t="s">
        <v>39</v>
      </c>
      <c r="U61" s="8">
        <f t="shared" si="9"/>
        <v>0</v>
      </c>
      <c r="V61" s="8">
        <f t="shared" si="10"/>
        <v>0</v>
      </c>
      <c r="W61" s="8" t="str">
        <f t="shared" si="11"/>
        <v>Noord-Holland</v>
      </c>
      <c r="X61" s="8"/>
      <c r="Y61" s="8"/>
      <c r="Z61" s="8"/>
      <c r="AA61" s="8"/>
    </row>
    <row r="62" spans="1:27">
      <c r="A62" s="8">
        <v>2350</v>
      </c>
      <c r="B62" s="8" t="s">
        <v>38</v>
      </c>
      <c r="C62" s="8">
        <f t="shared" si="1"/>
        <v>0</v>
      </c>
      <c r="D62" s="8">
        <f t="shared" si="2"/>
        <v>0</v>
      </c>
      <c r="E62" s="8" t="str">
        <f t="shared" si="0"/>
        <v>Amsterdam</v>
      </c>
      <c r="F62" s="8"/>
      <c r="G62" s="8" t="s">
        <v>2068</v>
      </c>
      <c r="H62" s="8" t="s">
        <v>559</v>
      </c>
      <c r="I62" s="8">
        <f t="shared" si="3"/>
        <v>0</v>
      </c>
      <c r="J62" s="8">
        <f t="shared" si="4"/>
        <v>1</v>
      </c>
      <c r="K62" s="8" t="str">
        <f t="shared" si="5"/>
        <v>Aalsmeer, Amstelveen</v>
      </c>
      <c r="L62" s="8"/>
      <c r="M62" s="8">
        <v>2560</v>
      </c>
      <c r="N62" s="8" t="s">
        <v>195</v>
      </c>
      <c r="O62" s="8">
        <f t="shared" si="6"/>
        <v>0</v>
      </c>
      <c r="P62" s="8">
        <f t="shared" si="7"/>
        <v>0</v>
      </c>
      <c r="Q62" s="8" t="str">
        <f t="shared" si="8"/>
        <v>Utrecht</v>
      </c>
      <c r="R62" s="8"/>
      <c r="S62" s="8" t="s">
        <v>615</v>
      </c>
      <c r="T62" s="8" t="s">
        <v>39</v>
      </c>
      <c r="U62" s="8">
        <f t="shared" si="9"/>
        <v>0</v>
      </c>
      <c r="V62" s="8">
        <f t="shared" si="10"/>
        <v>0</v>
      </c>
      <c r="W62" s="8" t="str">
        <f t="shared" si="11"/>
        <v>Noord-Holland</v>
      </c>
      <c r="X62" s="8"/>
      <c r="Y62" s="8"/>
      <c r="Z62" s="8"/>
      <c r="AA62" s="8"/>
    </row>
    <row r="63" spans="1:27">
      <c r="A63" s="8">
        <v>2370</v>
      </c>
      <c r="B63" s="8" t="s">
        <v>75</v>
      </c>
      <c r="C63" s="8">
        <f t="shared" si="1"/>
        <v>0</v>
      </c>
      <c r="D63" s="8">
        <f t="shared" si="2"/>
        <v>0</v>
      </c>
      <c r="E63" s="8" t="str">
        <f t="shared" si="0"/>
        <v>Diemen</v>
      </c>
      <c r="F63" s="8"/>
      <c r="G63" s="8" t="s">
        <v>2070</v>
      </c>
      <c r="H63" s="8" t="s">
        <v>559</v>
      </c>
      <c r="I63" s="8">
        <f t="shared" si="3"/>
        <v>0</v>
      </c>
      <c r="J63" s="8">
        <f t="shared" si="4"/>
        <v>0</v>
      </c>
      <c r="K63" s="8" t="str">
        <f t="shared" si="5"/>
        <v>Amstelveen</v>
      </c>
      <c r="L63" s="8"/>
      <c r="M63" s="8">
        <v>2570</v>
      </c>
      <c r="N63" s="8" t="s">
        <v>195</v>
      </c>
      <c r="O63" s="8">
        <f t="shared" si="6"/>
        <v>0</v>
      </c>
      <c r="P63" s="8">
        <f t="shared" si="7"/>
        <v>0</v>
      </c>
      <c r="Q63" s="8" t="str">
        <f t="shared" si="8"/>
        <v>Utrecht</v>
      </c>
      <c r="R63" s="8"/>
      <c r="S63" s="8" t="s">
        <v>615</v>
      </c>
      <c r="T63" s="8" t="s">
        <v>195</v>
      </c>
      <c r="U63" s="8">
        <f t="shared" si="9"/>
        <v>0</v>
      </c>
      <c r="V63" s="8">
        <f t="shared" si="10"/>
        <v>1</v>
      </c>
      <c r="W63" s="8" t="str">
        <f t="shared" si="11"/>
        <v>Noord-Holland, Utrecht</v>
      </c>
      <c r="X63" s="8"/>
      <c r="Y63" s="8"/>
      <c r="Z63" s="8"/>
      <c r="AA63" s="8"/>
    </row>
    <row r="64" spans="1:27">
      <c r="A64" s="8">
        <v>2370</v>
      </c>
      <c r="B64" s="8" t="s">
        <v>297</v>
      </c>
      <c r="C64" s="8">
        <f t="shared" si="1"/>
        <v>0</v>
      </c>
      <c r="D64" s="8">
        <f t="shared" si="2"/>
        <v>1</v>
      </c>
      <c r="E64" s="8" t="str">
        <f t="shared" si="0"/>
        <v>Diemen, Gooise Meren</v>
      </c>
      <c r="F64" s="8"/>
      <c r="G64" s="8" t="s">
        <v>2070</v>
      </c>
      <c r="H64" s="8" t="s">
        <v>586</v>
      </c>
      <c r="I64" s="8">
        <f t="shared" si="3"/>
        <v>0</v>
      </c>
      <c r="J64" s="8">
        <f t="shared" si="4"/>
        <v>1</v>
      </c>
      <c r="K64" s="8" t="str">
        <f t="shared" si="5"/>
        <v>Amstelveen, Uithoorn</v>
      </c>
      <c r="L64" s="8"/>
      <c r="M64" s="8">
        <v>2600</v>
      </c>
      <c r="N64" s="8" t="s">
        <v>254</v>
      </c>
      <c r="O64" s="8">
        <f t="shared" si="6"/>
        <v>0</v>
      </c>
      <c r="P64" s="8">
        <f t="shared" si="7"/>
        <v>0</v>
      </c>
      <c r="Q64" s="8" t="str">
        <f t="shared" si="8"/>
        <v>Zuid-Holland</v>
      </c>
      <c r="R64" s="8"/>
      <c r="S64" s="8" t="s">
        <v>623</v>
      </c>
      <c r="T64" s="8" t="s">
        <v>39</v>
      </c>
      <c r="U64" s="8">
        <f t="shared" si="9"/>
        <v>0</v>
      </c>
      <c r="V64" s="8">
        <f t="shared" si="10"/>
        <v>0</v>
      </c>
      <c r="W64" s="8" t="str">
        <f t="shared" si="11"/>
        <v>Noord-Holland</v>
      </c>
      <c r="X64" s="8"/>
      <c r="Y64" s="8"/>
      <c r="Z64" s="8"/>
      <c r="AA64" s="8"/>
    </row>
    <row r="65" spans="1:23">
      <c r="A65" s="8">
        <v>2380</v>
      </c>
      <c r="B65" s="8" t="s">
        <v>215</v>
      </c>
      <c r="C65" s="8">
        <f t="shared" si="1"/>
        <v>0</v>
      </c>
      <c r="D65" s="8">
        <f t="shared" si="2"/>
        <v>0</v>
      </c>
      <c r="E65" s="8" t="str">
        <f t="shared" si="0"/>
        <v>Stichtse Vecht</v>
      </c>
      <c r="F65" s="8"/>
      <c r="G65" s="8" t="s">
        <v>2072</v>
      </c>
      <c r="H65" s="8" t="s">
        <v>559</v>
      </c>
      <c r="I65" s="8">
        <f t="shared" si="3"/>
        <v>0</v>
      </c>
      <c r="J65" s="8">
        <f t="shared" si="4"/>
        <v>0</v>
      </c>
      <c r="K65" s="8" t="str">
        <f t="shared" si="5"/>
        <v>Amstelveen</v>
      </c>
      <c r="L65" s="8"/>
      <c r="M65" s="8">
        <v>2610</v>
      </c>
      <c r="N65" s="8" t="s">
        <v>39</v>
      </c>
      <c r="O65" s="8">
        <f t="shared" si="6"/>
        <v>0</v>
      </c>
      <c r="P65" s="8">
        <f t="shared" si="7"/>
        <v>0</v>
      </c>
      <c r="Q65" s="8" t="str">
        <f t="shared" si="8"/>
        <v>Noord-Holland</v>
      </c>
      <c r="R65" s="8"/>
      <c r="S65" s="8" t="s">
        <v>629</v>
      </c>
      <c r="T65" s="8" t="s">
        <v>39</v>
      </c>
      <c r="U65" s="8">
        <f t="shared" si="9"/>
        <v>0</v>
      </c>
      <c r="V65" s="8">
        <f t="shared" si="10"/>
        <v>0</v>
      </c>
      <c r="W65" s="8" t="str">
        <f t="shared" si="11"/>
        <v>Noord-Holland</v>
      </c>
    </row>
    <row r="66" spans="1:23">
      <c r="A66" s="8">
        <v>2400</v>
      </c>
      <c r="B66" s="8" t="s">
        <v>129</v>
      </c>
      <c r="C66" s="8">
        <f t="shared" si="1"/>
        <v>0</v>
      </c>
      <c r="D66" s="8">
        <f t="shared" si="2"/>
        <v>0</v>
      </c>
      <c r="E66" s="8" t="str">
        <f t="shared" si="0"/>
        <v>Ouder-Amstel</v>
      </c>
      <c r="F66" s="8"/>
      <c r="G66" s="8" t="s">
        <v>2072</v>
      </c>
      <c r="H66" s="8" t="s">
        <v>586</v>
      </c>
      <c r="I66" s="8">
        <f t="shared" si="3"/>
        <v>0</v>
      </c>
      <c r="J66" s="8">
        <f t="shared" si="4"/>
        <v>1</v>
      </c>
      <c r="K66" s="8" t="str">
        <f t="shared" si="5"/>
        <v>Amstelveen, Uithoorn</v>
      </c>
      <c r="L66" s="8"/>
      <c r="M66" s="8">
        <v>2610</v>
      </c>
      <c r="N66" s="8" t="s">
        <v>195</v>
      </c>
      <c r="O66" s="8">
        <f t="shared" si="6"/>
        <v>1</v>
      </c>
      <c r="P66" s="8">
        <f t="shared" si="7"/>
        <v>1</v>
      </c>
      <c r="Q66" s="8" t="str">
        <f t="shared" si="8"/>
        <v>Noord-Holland, Utrecht</v>
      </c>
      <c r="R66" s="8"/>
      <c r="S66" s="8" t="s">
        <v>633</v>
      </c>
      <c r="T66" s="8" t="s">
        <v>195</v>
      </c>
      <c r="U66" s="8">
        <f t="shared" si="9"/>
        <v>0</v>
      </c>
      <c r="V66" s="8">
        <f t="shared" si="10"/>
        <v>0</v>
      </c>
      <c r="W66" s="8" t="str">
        <f t="shared" si="11"/>
        <v>Utrecht</v>
      </c>
    </row>
    <row r="67" spans="1:23">
      <c r="A67" s="8">
        <v>2410</v>
      </c>
      <c r="B67" s="8" t="s">
        <v>194</v>
      </c>
      <c r="C67" s="8">
        <f t="shared" si="1"/>
        <v>0</v>
      </c>
      <c r="D67" s="8">
        <f t="shared" si="2"/>
        <v>0</v>
      </c>
      <c r="E67" s="8" t="str">
        <f t="shared" si="0"/>
        <v>De Ronde Venen</v>
      </c>
      <c r="F67" s="8"/>
      <c r="G67" s="8" t="s">
        <v>2074</v>
      </c>
      <c r="H67" s="8" t="s">
        <v>586</v>
      </c>
      <c r="I67" s="8">
        <f t="shared" si="3"/>
        <v>0</v>
      </c>
      <c r="J67" s="8">
        <f t="shared" si="4"/>
        <v>0</v>
      </c>
      <c r="K67" s="8" t="str">
        <f t="shared" si="5"/>
        <v>Uithoorn</v>
      </c>
      <c r="L67" s="8"/>
      <c r="M67" s="8">
        <v>2610</v>
      </c>
      <c r="N67" s="8" t="s">
        <v>254</v>
      </c>
      <c r="O67" s="8">
        <f t="shared" si="6"/>
        <v>0</v>
      </c>
      <c r="P67" s="8">
        <f t="shared" si="7"/>
        <v>1</v>
      </c>
      <c r="Q67" s="8" t="str">
        <f t="shared" si="8"/>
        <v>Noord-Holland, Utrecht, Zuid-Holland</v>
      </c>
      <c r="R67" s="8"/>
      <c r="S67" s="8" t="s">
        <v>638</v>
      </c>
      <c r="T67" s="8" t="s">
        <v>195</v>
      </c>
      <c r="U67" s="8">
        <f t="shared" si="9"/>
        <v>0</v>
      </c>
      <c r="V67" s="8">
        <f t="shared" si="10"/>
        <v>0</v>
      </c>
      <c r="W67" s="8" t="str">
        <f t="shared" si="11"/>
        <v>Utrecht</v>
      </c>
    </row>
    <row r="68" spans="1:23">
      <c r="A68" s="8">
        <v>2500</v>
      </c>
      <c r="B68" s="8" t="s">
        <v>194</v>
      </c>
      <c r="C68" s="8">
        <f t="shared" si="1"/>
        <v>0</v>
      </c>
      <c r="D68" s="8">
        <f t="shared" si="2"/>
        <v>0</v>
      </c>
      <c r="E68" s="8" t="str">
        <f t="shared" ref="E68:E131" si="12">IF(AND(C68=0,D68=0),B68,CONCATENATE(E67,", ",B68))</f>
        <v>De Ronde Venen</v>
      </c>
      <c r="F68" s="8"/>
      <c r="G68" s="8" t="s">
        <v>109</v>
      </c>
      <c r="H68" s="8" t="s">
        <v>2076</v>
      </c>
      <c r="I68" s="8">
        <f t="shared" si="3"/>
        <v>0</v>
      </c>
      <c r="J68" s="8">
        <f t="shared" si="4"/>
        <v>0</v>
      </c>
      <c r="K68" s="8" t="str">
        <f t="shared" si="5"/>
        <v>Kaag en Braassem</v>
      </c>
      <c r="L68" s="8"/>
      <c r="M68" s="8">
        <v>2620</v>
      </c>
      <c r="N68" s="8" t="s">
        <v>254</v>
      </c>
      <c r="O68" s="8">
        <f t="shared" si="6"/>
        <v>0</v>
      </c>
      <c r="P68" s="8">
        <f t="shared" si="7"/>
        <v>0</v>
      </c>
      <c r="Q68" s="8" t="str">
        <f t="shared" si="8"/>
        <v>Zuid-Holland</v>
      </c>
      <c r="R68" s="8"/>
      <c r="S68" s="8" t="s">
        <v>1879</v>
      </c>
      <c r="T68" s="8" t="s">
        <v>39</v>
      </c>
      <c r="U68" s="8">
        <f t="shared" si="9"/>
        <v>0</v>
      </c>
      <c r="V68" s="8">
        <f t="shared" si="10"/>
        <v>0</v>
      </c>
      <c r="W68" s="8" t="str">
        <f t="shared" si="11"/>
        <v>Noord-Holland</v>
      </c>
    </row>
    <row r="69" spans="1:23">
      <c r="A69" s="8">
        <v>2500</v>
      </c>
      <c r="B69" s="8" t="s">
        <v>215</v>
      </c>
      <c r="C69" s="8">
        <f t="shared" ref="C69:C132" si="13">IF(AND(A69=A70,A69=A68),1,0)</f>
        <v>0</v>
      </c>
      <c r="D69" s="8">
        <f t="shared" ref="D69:D132" si="14">IF(AND(A68=A69),1,0)</f>
        <v>1</v>
      </c>
      <c r="E69" s="8" t="str">
        <f t="shared" si="12"/>
        <v>De Ronde Venen, Stichtse Vecht</v>
      </c>
      <c r="F69" s="8"/>
      <c r="G69" s="8" t="s">
        <v>109</v>
      </c>
      <c r="H69" s="8" t="s">
        <v>586</v>
      </c>
      <c r="I69" s="8">
        <f t="shared" ref="I69:I132" si="15">IF(AND(G69=G70,G69=G68),1,0)</f>
        <v>0</v>
      </c>
      <c r="J69" s="8">
        <f t="shared" ref="J69:J132" si="16">IF(AND(G68=G69),1,0)</f>
        <v>1</v>
      </c>
      <c r="K69" s="8" t="str">
        <f t="shared" ref="K69:K132" si="17">IF(AND(I69=0,J69=0),H69,CONCATENATE(K68,", ",H69))</f>
        <v>Kaag en Braassem, Uithoorn</v>
      </c>
      <c r="L69" s="8"/>
      <c r="M69" s="8">
        <v>2625</v>
      </c>
      <c r="N69" s="8" t="s">
        <v>195</v>
      </c>
      <c r="O69" s="8">
        <f t="shared" ref="O69:O132" si="18">IF(AND(M69=M70,M69=M68),1,0)</f>
        <v>0</v>
      </c>
      <c r="P69" s="8">
        <f t="shared" ref="P69:P132" si="19">IF(AND(M68=M69),1,0)</f>
        <v>0</v>
      </c>
      <c r="Q69" s="8" t="str">
        <f t="shared" ref="Q69:Q132" si="20">IF(AND(O69=0,P69=0),N69,CONCATENATE(Q68,", ",N69))</f>
        <v>Utrecht</v>
      </c>
      <c r="R69" s="8"/>
      <c r="S69" s="8" t="s">
        <v>1880</v>
      </c>
      <c r="T69" s="8" t="s">
        <v>39</v>
      </c>
      <c r="U69" s="8">
        <f t="shared" ref="U69:U132" si="21">IF(AND(S69=S70,S69=S68),1,0)</f>
        <v>0</v>
      </c>
      <c r="V69" s="8">
        <f t="shared" ref="V69:V132" si="22">IF(AND(S68=S69),1,0)</f>
        <v>0</v>
      </c>
      <c r="W69" s="8" t="str">
        <f t="shared" ref="W69:W132" si="23">IF(AND(U69=0,V69=0),T69,CONCATENATE(W68,", ",T69))</f>
        <v>Noord-Holland</v>
      </c>
    </row>
    <row r="70" spans="1:23">
      <c r="A70" s="8">
        <v>2501</v>
      </c>
      <c r="B70" s="8" t="s">
        <v>194</v>
      </c>
      <c r="C70" s="8">
        <f t="shared" si="13"/>
        <v>0</v>
      </c>
      <c r="D70" s="8">
        <f t="shared" si="14"/>
        <v>0</v>
      </c>
      <c r="E70" s="8" t="str">
        <f t="shared" si="12"/>
        <v>De Ronde Venen</v>
      </c>
      <c r="F70" s="8"/>
      <c r="G70" s="8" t="s">
        <v>591</v>
      </c>
      <c r="H70" s="8" t="s">
        <v>586</v>
      </c>
      <c r="I70" s="8">
        <f t="shared" si="15"/>
        <v>0</v>
      </c>
      <c r="J70" s="8">
        <f t="shared" si="16"/>
        <v>0</v>
      </c>
      <c r="K70" s="8" t="str">
        <f t="shared" si="17"/>
        <v>Uithoorn</v>
      </c>
      <c r="L70" s="8"/>
      <c r="M70" s="8">
        <v>2625</v>
      </c>
      <c r="N70" s="8" t="s">
        <v>254</v>
      </c>
      <c r="O70" s="8">
        <f t="shared" si="18"/>
        <v>0</v>
      </c>
      <c r="P70" s="8">
        <f t="shared" si="19"/>
        <v>1</v>
      </c>
      <c r="Q70" s="8" t="str">
        <f t="shared" si="20"/>
        <v>Utrecht, Zuid-Holland</v>
      </c>
      <c r="R70" s="8"/>
      <c r="S70" s="8" t="s">
        <v>2088</v>
      </c>
      <c r="T70" s="8" t="s">
        <v>39</v>
      </c>
      <c r="U70" s="8">
        <f t="shared" si="21"/>
        <v>0</v>
      </c>
      <c r="V70" s="8">
        <f t="shared" si="22"/>
        <v>0</v>
      </c>
      <c r="W70" s="8" t="str">
        <f t="shared" si="23"/>
        <v>Noord-Holland</v>
      </c>
    </row>
    <row r="71" spans="1:23">
      <c r="A71" s="8">
        <v>2501</v>
      </c>
      <c r="B71" s="8" t="s">
        <v>215</v>
      </c>
      <c r="C71" s="8">
        <f t="shared" si="13"/>
        <v>0</v>
      </c>
      <c r="D71" s="8">
        <f t="shared" si="14"/>
        <v>1</v>
      </c>
      <c r="E71" s="8" t="str">
        <f t="shared" si="12"/>
        <v>De Ronde Venen, Stichtse Vecht</v>
      </c>
      <c r="F71" s="8"/>
      <c r="G71" s="8" t="s">
        <v>598</v>
      </c>
      <c r="H71" s="8" t="s">
        <v>586</v>
      </c>
      <c r="I71" s="8">
        <f t="shared" si="15"/>
        <v>0</v>
      </c>
      <c r="J71" s="8">
        <f t="shared" si="16"/>
        <v>0</v>
      </c>
      <c r="K71" s="8" t="str">
        <f t="shared" si="17"/>
        <v>Uithoorn</v>
      </c>
      <c r="L71" s="8"/>
      <c r="M71" s="8">
        <v>2630</v>
      </c>
      <c r="N71" s="8" t="s">
        <v>254</v>
      </c>
      <c r="O71" s="8">
        <f t="shared" si="18"/>
        <v>0</v>
      </c>
      <c r="P71" s="8">
        <f t="shared" si="19"/>
        <v>0</v>
      </c>
      <c r="Q71" s="8" t="str">
        <f t="shared" si="20"/>
        <v>Zuid-Holland</v>
      </c>
      <c r="R71" s="8"/>
      <c r="S71" s="8" t="s">
        <v>645</v>
      </c>
      <c r="T71" s="8" t="s">
        <v>39</v>
      </c>
      <c r="U71" s="8">
        <f t="shared" si="21"/>
        <v>0</v>
      </c>
      <c r="V71" s="8">
        <f t="shared" si="22"/>
        <v>0</v>
      </c>
      <c r="W71" s="8" t="str">
        <f t="shared" si="23"/>
        <v>Noord-Holland</v>
      </c>
    </row>
    <row r="72" spans="1:23">
      <c r="A72" s="8">
        <v>2502</v>
      </c>
      <c r="B72" s="8" t="s">
        <v>194</v>
      </c>
      <c r="C72" s="8">
        <f t="shared" si="13"/>
        <v>0</v>
      </c>
      <c r="D72" s="8">
        <f t="shared" si="14"/>
        <v>0</v>
      </c>
      <c r="E72" s="8" t="str">
        <f t="shared" si="12"/>
        <v>De Ronde Venen</v>
      </c>
      <c r="F72" s="8"/>
      <c r="G72" s="8" t="s">
        <v>2077</v>
      </c>
      <c r="H72" s="8" t="s">
        <v>586</v>
      </c>
      <c r="I72" s="8">
        <f t="shared" si="15"/>
        <v>0</v>
      </c>
      <c r="J72" s="8">
        <f t="shared" si="16"/>
        <v>0</v>
      </c>
      <c r="K72" s="8" t="str">
        <f t="shared" si="17"/>
        <v>Uithoorn</v>
      </c>
      <c r="L72" s="8"/>
      <c r="M72" s="8">
        <v>3000</v>
      </c>
      <c r="N72" s="8" t="s">
        <v>39</v>
      </c>
      <c r="O72" s="8">
        <f t="shared" si="18"/>
        <v>0</v>
      </c>
      <c r="P72" s="8">
        <f t="shared" si="19"/>
        <v>0</v>
      </c>
      <c r="Q72" s="8" t="str">
        <f t="shared" si="20"/>
        <v>Noord-Holland</v>
      </c>
      <c r="R72" s="8"/>
      <c r="S72" s="8" t="s">
        <v>650</v>
      </c>
      <c r="T72" s="8" t="s">
        <v>39</v>
      </c>
      <c r="U72" s="8">
        <f t="shared" si="21"/>
        <v>0</v>
      </c>
      <c r="V72" s="8">
        <f t="shared" si="22"/>
        <v>0</v>
      </c>
      <c r="W72" s="8" t="str">
        <f t="shared" si="23"/>
        <v>Noord-Holland</v>
      </c>
    </row>
    <row r="73" spans="1:23">
      <c r="A73" s="8">
        <v>2503</v>
      </c>
      <c r="B73" s="8" t="s">
        <v>194</v>
      </c>
      <c r="C73" s="8">
        <f t="shared" si="13"/>
        <v>0</v>
      </c>
      <c r="D73" s="8">
        <f t="shared" si="14"/>
        <v>0</v>
      </c>
      <c r="E73" s="8" t="str">
        <f t="shared" si="12"/>
        <v>De Ronde Venen</v>
      </c>
      <c r="F73" s="8"/>
      <c r="G73" s="8" t="s">
        <v>2079</v>
      </c>
      <c r="H73" s="8" t="s">
        <v>586</v>
      </c>
      <c r="I73" s="8">
        <f t="shared" si="15"/>
        <v>0</v>
      </c>
      <c r="J73" s="8">
        <f t="shared" si="16"/>
        <v>0</v>
      </c>
      <c r="K73" s="8" t="str">
        <f t="shared" si="17"/>
        <v>Uithoorn</v>
      </c>
      <c r="L73" s="8"/>
      <c r="M73" s="8">
        <v>3000</v>
      </c>
      <c r="N73" s="8" t="s">
        <v>195</v>
      </c>
      <c r="O73" s="8">
        <f t="shared" si="18"/>
        <v>0</v>
      </c>
      <c r="P73" s="8">
        <f t="shared" si="19"/>
        <v>1</v>
      </c>
      <c r="Q73" s="8" t="str">
        <f t="shared" si="20"/>
        <v>Noord-Holland, Utrecht</v>
      </c>
      <c r="R73" s="8"/>
      <c r="S73" s="8" t="s">
        <v>2090</v>
      </c>
      <c r="T73" s="8" t="s">
        <v>39</v>
      </c>
      <c r="U73" s="8">
        <f t="shared" si="21"/>
        <v>0</v>
      </c>
      <c r="V73" s="8">
        <f t="shared" si="22"/>
        <v>0</v>
      </c>
      <c r="W73" s="8" t="str">
        <f t="shared" si="23"/>
        <v>Noord-Holland</v>
      </c>
    </row>
    <row r="74" spans="1:23">
      <c r="A74" s="8">
        <v>2504</v>
      </c>
      <c r="B74" s="8" t="s">
        <v>194</v>
      </c>
      <c r="C74" s="8">
        <f t="shared" si="13"/>
        <v>0</v>
      </c>
      <c r="D74" s="8">
        <f t="shared" si="14"/>
        <v>0</v>
      </c>
      <c r="E74" s="8" t="str">
        <f t="shared" si="12"/>
        <v>De Ronde Venen</v>
      </c>
      <c r="F74" s="8"/>
      <c r="G74" s="8" t="s">
        <v>2081</v>
      </c>
      <c r="H74" s="8" t="s">
        <v>586</v>
      </c>
      <c r="I74" s="8">
        <f t="shared" si="15"/>
        <v>0</v>
      </c>
      <c r="J74" s="8">
        <f t="shared" si="16"/>
        <v>0</v>
      </c>
      <c r="K74" s="8" t="str">
        <f t="shared" si="17"/>
        <v>Uithoorn</v>
      </c>
      <c r="L74" s="8"/>
      <c r="M74" s="8">
        <v>3010</v>
      </c>
      <c r="N74" s="8" t="s">
        <v>39</v>
      </c>
      <c r="O74" s="8">
        <f t="shared" si="18"/>
        <v>0</v>
      </c>
      <c r="P74" s="8">
        <f t="shared" si="19"/>
        <v>0</v>
      </c>
      <c r="Q74" s="8" t="str">
        <f t="shared" si="20"/>
        <v>Noord-Holland</v>
      </c>
      <c r="R74" s="8"/>
      <c r="S74" s="8" t="s">
        <v>2092</v>
      </c>
      <c r="T74" s="8" t="s">
        <v>39</v>
      </c>
      <c r="U74" s="8">
        <f t="shared" si="21"/>
        <v>0</v>
      </c>
      <c r="V74" s="8">
        <f t="shared" si="22"/>
        <v>0</v>
      </c>
      <c r="W74" s="8" t="str">
        <f t="shared" si="23"/>
        <v>Noord-Holland</v>
      </c>
    </row>
    <row r="75" spans="1:23">
      <c r="A75" s="8">
        <v>2505</v>
      </c>
      <c r="B75" s="8" t="s">
        <v>194</v>
      </c>
      <c r="C75" s="8">
        <f t="shared" si="13"/>
        <v>0</v>
      </c>
      <c r="D75" s="8">
        <f t="shared" si="14"/>
        <v>0</v>
      </c>
      <c r="E75" s="8" t="str">
        <f t="shared" si="12"/>
        <v>De Ronde Venen</v>
      </c>
      <c r="F75" s="8"/>
      <c r="G75" s="8" t="s">
        <v>609</v>
      </c>
      <c r="H75" s="8" t="s">
        <v>613</v>
      </c>
      <c r="I75" s="8">
        <f t="shared" si="15"/>
        <v>0</v>
      </c>
      <c r="J75" s="8">
        <f t="shared" si="16"/>
        <v>0</v>
      </c>
      <c r="K75" s="8" t="str">
        <f t="shared" si="17"/>
        <v>Aalsmeer</v>
      </c>
      <c r="L75" s="8"/>
      <c r="M75" s="8">
        <v>3020</v>
      </c>
      <c r="N75" s="8" t="s">
        <v>39</v>
      </c>
      <c r="O75" s="8">
        <f t="shared" si="18"/>
        <v>0</v>
      </c>
      <c r="P75" s="8">
        <f t="shared" si="19"/>
        <v>0</v>
      </c>
      <c r="Q75" s="8" t="str">
        <f t="shared" si="20"/>
        <v>Noord-Holland</v>
      </c>
      <c r="R75" s="8"/>
      <c r="S75" s="8" t="s">
        <v>2092</v>
      </c>
      <c r="T75" s="8" t="s">
        <v>195</v>
      </c>
      <c r="U75" s="8">
        <f t="shared" si="21"/>
        <v>0</v>
      </c>
      <c r="V75" s="8">
        <f t="shared" si="22"/>
        <v>1</v>
      </c>
      <c r="W75" s="8" t="str">
        <f t="shared" si="23"/>
        <v>Noord-Holland, Utrecht</v>
      </c>
    </row>
    <row r="76" spans="1:23">
      <c r="A76" s="8">
        <v>2505</v>
      </c>
      <c r="B76" s="8" t="s">
        <v>215</v>
      </c>
      <c r="C76" s="8">
        <f t="shared" si="13"/>
        <v>0</v>
      </c>
      <c r="D76" s="8">
        <f t="shared" si="14"/>
        <v>1</v>
      </c>
      <c r="E76" s="8" t="str">
        <f t="shared" si="12"/>
        <v>De Ronde Venen, Stichtse Vecht</v>
      </c>
      <c r="F76" s="8"/>
      <c r="G76" s="8" t="s">
        <v>2082</v>
      </c>
      <c r="H76" s="8" t="s">
        <v>613</v>
      </c>
      <c r="I76" s="8">
        <f t="shared" si="15"/>
        <v>0</v>
      </c>
      <c r="J76" s="8">
        <f t="shared" si="16"/>
        <v>0</v>
      </c>
      <c r="K76" s="8" t="str">
        <f t="shared" si="17"/>
        <v>Aalsmeer</v>
      </c>
      <c r="L76" s="8"/>
      <c r="M76" s="8">
        <v>3040</v>
      </c>
      <c r="N76" s="8" t="s">
        <v>39</v>
      </c>
      <c r="O76" s="8">
        <f t="shared" si="18"/>
        <v>0</v>
      </c>
      <c r="P76" s="8">
        <f t="shared" si="19"/>
        <v>0</v>
      </c>
      <c r="Q76" s="8" t="str">
        <f t="shared" si="20"/>
        <v>Noord-Holland</v>
      </c>
      <c r="R76" s="8"/>
      <c r="S76" s="8" t="s">
        <v>2094</v>
      </c>
      <c r="T76" s="8" t="s">
        <v>39</v>
      </c>
      <c r="U76" s="8">
        <f t="shared" si="21"/>
        <v>0</v>
      </c>
      <c r="V76" s="8">
        <f t="shared" si="22"/>
        <v>0</v>
      </c>
      <c r="W76" s="8" t="str">
        <f t="shared" si="23"/>
        <v>Noord-Holland</v>
      </c>
    </row>
    <row r="77" spans="1:23">
      <c r="A77" s="8">
        <v>2506</v>
      </c>
      <c r="B77" s="8" t="s">
        <v>194</v>
      </c>
      <c r="C77" s="8">
        <f t="shared" si="13"/>
        <v>0</v>
      </c>
      <c r="D77" s="8">
        <f t="shared" si="14"/>
        <v>0</v>
      </c>
      <c r="E77" s="8" t="str">
        <f t="shared" si="12"/>
        <v>De Ronde Venen</v>
      </c>
      <c r="F77" s="8"/>
      <c r="G77" s="8" t="s">
        <v>2082</v>
      </c>
      <c r="H77" s="8" t="s">
        <v>2076</v>
      </c>
      <c r="I77" s="8">
        <f t="shared" si="15"/>
        <v>1</v>
      </c>
      <c r="J77" s="8">
        <f t="shared" si="16"/>
        <v>1</v>
      </c>
      <c r="K77" s="8" t="str">
        <f t="shared" si="17"/>
        <v>Aalsmeer, Kaag en Braassem</v>
      </c>
      <c r="L77" s="8"/>
      <c r="M77" s="8">
        <v>3050</v>
      </c>
      <c r="N77" s="8" t="s">
        <v>39</v>
      </c>
      <c r="O77" s="8">
        <f t="shared" si="18"/>
        <v>0</v>
      </c>
      <c r="P77" s="8">
        <f t="shared" si="19"/>
        <v>0</v>
      </c>
      <c r="Q77" s="8" t="str">
        <f t="shared" si="20"/>
        <v>Noord-Holland</v>
      </c>
      <c r="R77" s="8"/>
      <c r="S77" s="8" t="s">
        <v>1881</v>
      </c>
      <c r="T77" s="8" t="s">
        <v>39</v>
      </c>
      <c r="U77" s="8">
        <f t="shared" si="21"/>
        <v>0</v>
      </c>
      <c r="V77" s="8">
        <f t="shared" si="22"/>
        <v>0</v>
      </c>
      <c r="W77" s="8" t="str">
        <f t="shared" si="23"/>
        <v>Noord-Holland</v>
      </c>
    </row>
    <row r="78" spans="1:23">
      <c r="A78" s="8">
        <v>2510</v>
      </c>
      <c r="B78" s="8" t="s">
        <v>194</v>
      </c>
      <c r="C78" s="8">
        <f t="shared" si="13"/>
        <v>0</v>
      </c>
      <c r="D78" s="8">
        <f t="shared" si="14"/>
        <v>0</v>
      </c>
      <c r="E78" s="8" t="str">
        <f t="shared" si="12"/>
        <v>De Ronde Venen</v>
      </c>
      <c r="F78" s="8"/>
      <c r="G78" s="8" t="s">
        <v>2082</v>
      </c>
      <c r="H78" s="8" t="s">
        <v>586</v>
      </c>
      <c r="I78" s="8">
        <f t="shared" si="15"/>
        <v>0</v>
      </c>
      <c r="J78" s="8">
        <f t="shared" si="16"/>
        <v>1</v>
      </c>
      <c r="K78" s="8" t="str">
        <f t="shared" si="17"/>
        <v>Aalsmeer, Kaag en Braassem, Uithoorn</v>
      </c>
      <c r="L78" s="8"/>
      <c r="M78" s="8">
        <v>3070</v>
      </c>
      <c r="N78" s="8" t="s">
        <v>195</v>
      </c>
      <c r="O78" s="8">
        <f t="shared" si="18"/>
        <v>0</v>
      </c>
      <c r="P78" s="8">
        <f t="shared" si="19"/>
        <v>0</v>
      </c>
      <c r="Q78" s="8" t="str">
        <f t="shared" si="20"/>
        <v>Utrecht</v>
      </c>
      <c r="R78" s="8"/>
      <c r="S78" s="8" t="s">
        <v>148</v>
      </c>
      <c r="T78" s="8" t="s">
        <v>39</v>
      </c>
      <c r="U78" s="8">
        <f t="shared" si="21"/>
        <v>0</v>
      </c>
      <c r="V78" s="8">
        <f t="shared" si="22"/>
        <v>0</v>
      </c>
      <c r="W78" s="8" t="str">
        <f t="shared" si="23"/>
        <v>Noord-Holland</v>
      </c>
    </row>
    <row r="79" spans="1:23">
      <c r="A79" s="8">
        <v>2510</v>
      </c>
      <c r="B79" s="8" t="s">
        <v>253</v>
      </c>
      <c r="C79" s="8">
        <f t="shared" si="13"/>
        <v>1</v>
      </c>
      <c r="D79" s="8">
        <f t="shared" si="14"/>
        <v>1</v>
      </c>
      <c r="E79" s="8" t="str">
        <f t="shared" si="12"/>
        <v>De Ronde Venen, Nieuwkoop</v>
      </c>
      <c r="F79" s="8"/>
      <c r="G79" s="8" t="s">
        <v>1875</v>
      </c>
      <c r="H79" s="8" t="s">
        <v>38</v>
      </c>
      <c r="I79" s="8">
        <f t="shared" si="15"/>
        <v>0</v>
      </c>
      <c r="J79" s="8">
        <f t="shared" si="16"/>
        <v>0</v>
      </c>
      <c r="K79" s="8" t="str">
        <f t="shared" si="17"/>
        <v>Amsterdam</v>
      </c>
      <c r="L79" s="8"/>
      <c r="M79" s="8">
        <v>3080</v>
      </c>
      <c r="N79" s="8" t="s">
        <v>39</v>
      </c>
      <c r="O79" s="8">
        <f t="shared" si="18"/>
        <v>0</v>
      </c>
      <c r="P79" s="8">
        <f t="shared" si="19"/>
        <v>0</v>
      </c>
      <c r="Q79" s="8" t="str">
        <f t="shared" si="20"/>
        <v>Noord-Holland</v>
      </c>
      <c r="R79" s="8"/>
      <c r="S79" s="8" t="s">
        <v>1882</v>
      </c>
      <c r="T79" s="8" t="s">
        <v>39</v>
      </c>
      <c r="U79" s="8">
        <f t="shared" si="21"/>
        <v>0</v>
      </c>
      <c r="V79" s="8">
        <f t="shared" si="22"/>
        <v>0</v>
      </c>
      <c r="W79" s="8" t="str">
        <f t="shared" si="23"/>
        <v>Noord-Holland</v>
      </c>
    </row>
    <row r="80" spans="1:23">
      <c r="A80" s="8">
        <v>2510</v>
      </c>
      <c r="B80" s="8" t="s">
        <v>215</v>
      </c>
      <c r="C80" s="8">
        <f t="shared" si="13"/>
        <v>0</v>
      </c>
      <c r="D80" s="8">
        <f t="shared" si="14"/>
        <v>1</v>
      </c>
      <c r="E80" s="8" t="str">
        <f t="shared" si="12"/>
        <v>De Ronde Venen, Nieuwkoop, Stichtse Vecht</v>
      </c>
      <c r="F80" s="8"/>
      <c r="G80" s="8" t="s">
        <v>1876</v>
      </c>
      <c r="H80" s="8" t="s">
        <v>129</v>
      </c>
      <c r="I80" s="8">
        <f t="shared" si="15"/>
        <v>0</v>
      </c>
      <c r="J80" s="8">
        <f t="shared" si="16"/>
        <v>0</v>
      </c>
      <c r="K80" s="8" t="str">
        <f t="shared" si="17"/>
        <v>Ouder-Amstel</v>
      </c>
      <c r="L80" s="8"/>
      <c r="M80" s="8">
        <v>3100</v>
      </c>
      <c r="N80" s="8" t="s">
        <v>39</v>
      </c>
      <c r="O80" s="8">
        <f t="shared" si="18"/>
        <v>0</v>
      </c>
      <c r="P80" s="8">
        <f t="shared" si="19"/>
        <v>0</v>
      </c>
      <c r="Q80" s="8" t="str">
        <f t="shared" si="20"/>
        <v>Noord-Holland</v>
      </c>
      <c r="R80" s="8"/>
      <c r="S80" s="8" t="s">
        <v>161</v>
      </c>
      <c r="T80" s="8" t="s">
        <v>39</v>
      </c>
      <c r="U80" s="8">
        <f t="shared" si="21"/>
        <v>0</v>
      </c>
      <c r="V80" s="8">
        <f t="shared" si="22"/>
        <v>0</v>
      </c>
      <c r="W80" s="8" t="str">
        <f t="shared" si="23"/>
        <v>Noord-Holland</v>
      </c>
    </row>
    <row r="81" spans="1:23">
      <c r="A81" s="8">
        <v>2511</v>
      </c>
      <c r="B81" s="8" t="s">
        <v>194</v>
      </c>
      <c r="C81" s="8">
        <f t="shared" si="13"/>
        <v>0</v>
      </c>
      <c r="D81" s="8">
        <f t="shared" si="14"/>
        <v>0</v>
      </c>
      <c r="E81" s="8" t="str">
        <f t="shared" si="12"/>
        <v>De Ronde Venen</v>
      </c>
      <c r="F81" s="8"/>
      <c r="G81" s="8" t="s">
        <v>1877</v>
      </c>
      <c r="H81" s="8" t="s">
        <v>38</v>
      </c>
      <c r="I81" s="8">
        <f t="shared" si="15"/>
        <v>0</v>
      </c>
      <c r="J81" s="8">
        <f t="shared" si="16"/>
        <v>0</v>
      </c>
      <c r="K81" s="8" t="str">
        <f t="shared" si="17"/>
        <v>Amsterdam</v>
      </c>
      <c r="L81" s="8"/>
      <c r="M81" s="8">
        <v>3110</v>
      </c>
      <c r="N81" s="8" t="s">
        <v>39</v>
      </c>
      <c r="O81" s="8">
        <f t="shared" si="18"/>
        <v>0</v>
      </c>
      <c r="P81" s="8">
        <f t="shared" si="19"/>
        <v>0</v>
      </c>
      <c r="Q81" s="8" t="str">
        <f t="shared" si="20"/>
        <v>Noord-Holland</v>
      </c>
      <c r="R81" s="8"/>
      <c r="S81" s="8" t="s">
        <v>172</v>
      </c>
      <c r="T81" s="8" t="s">
        <v>39</v>
      </c>
      <c r="U81" s="8">
        <f t="shared" si="21"/>
        <v>0</v>
      </c>
      <c r="V81" s="8">
        <f t="shared" si="22"/>
        <v>0</v>
      </c>
      <c r="W81" s="8" t="str">
        <f t="shared" si="23"/>
        <v>Noord-Holland</v>
      </c>
    </row>
    <row r="82" spans="1:23">
      <c r="A82" s="8">
        <v>2512</v>
      </c>
      <c r="B82" s="8" t="s">
        <v>253</v>
      </c>
      <c r="C82" s="8">
        <f t="shared" si="13"/>
        <v>0</v>
      </c>
      <c r="D82" s="8">
        <f t="shared" si="14"/>
        <v>0</v>
      </c>
      <c r="E82" s="8" t="str">
        <f t="shared" si="12"/>
        <v>Nieuwkoop</v>
      </c>
      <c r="F82" s="8"/>
      <c r="G82" s="8" t="s">
        <v>1877</v>
      </c>
      <c r="H82" s="8" t="s">
        <v>75</v>
      </c>
      <c r="I82" s="8">
        <f t="shared" si="15"/>
        <v>0</v>
      </c>
      <c r="J82" s="8">
        <f t="shared" si="16"/>
        <v>1</v>
      </c>
      <c r="K82" s="8" t="str">
        <f t="shared" si="17"/>
        <v>Amsterdam, Diemen</v>
      </c>
      <c r="L82" s="8"/>
      <c r="M82" s="8">
        <v>3200</v>
      </c>
      <c r="N82" s="8" t="s">
        <v>39</v>
      </c>
      <c r="O82" s="8">
        <f t="shared" si="18"/>
        <v>0</v>
      </c>
      <c r="P82" s="8">
        <f t="shared" si="19"/>
        <v>0</v>
      </c>
      <c r="Q82" s="8" t="str">
        <f t="shared" si="20"/>
        <v>Noord-Holland</v>
      </c>
      <c r="R82" s="8"/>
      <c r="S82" s="8" t="s">
        <v>658</v>
      </c>
      <c r="T82" s="8" t="s">
        <v>39</v>
      </c>
      <c r="U82" s="8">
        <f t="shared" si="21"/>
        <v>0</v>
      </c>
      <c r="V82" s="8">
        <f t="shared" si="22"/>
        <v>0</v>
      </c>
      <c r="W82" s="8" t="str">
        <f t="shared" si="23"/>
        <v>Noord-Holland</v>
      </c>
    </row>
    <row r="83" spans="1:23">
      <c r="A83" s="8">
        <v>2520</v>
      </c>
      <c r="B83" s="8" t="s">
        <v>194</v>
      </c>
      <c r="C83" s="8">
        <f t="shared" si="13"/>
        <v>0</v>
      </c>
      <c r="D83" s="8">
        <f t="shared" si="14"/>
        <v>0</v>
      </c>
      <c r="E83" s="8" t="str">
        <f t="shared" si="12"/>
        <v>De Ronde Venen</v>
      </c>
      <c r="F83" s="8"/>
      <c r="G83" s="8" t="s">
        <v>1878</v>
      </c>
      <c r="H83" s="8" t="s">
        <v>38</v>
      </c>
      <c r="I83" s="8">
        <f t="shared" si="15"/>
        <v>0</v>
      </c>
      <c r="J83" s="8">
        <f t="shared" si="16"/>
        <v>0</v>
      </c>
      <c r="K83" s="8" t="str">
        <f t="shared" si="17"/>
        <v>Amsterdam</v>
      </c>
      <c r="L83" s="8"/>
      <c r="M83" s="8">
        <v>3201</v>
      </c>
      <c r="N83" s="8" t="s">
        <v>39</v>
      </c>
      <c r="O83" s="8">
        <f t="shared" si="18"/>
        <v>0</v>
      </c>
      <c r="P83" s="8">
        <f t="shared" si="19"/>
        <v>0</v>
      </c>
      <c r="Q83" s="8" t="str">
        <f t="shared" si="20"/>
        <v>Noord-Holland</v>
      </c>
      <c r="R83" s="8"/>
      <c r="S83" s="8" t="s">
        <v>181</v>
      </c>
      <c r="T83" s="8" t="s">
        <v>195</v>
      </c>
      <c r="U83" s="8">
        <f t="shared" si="21"/>
        <v>0</v>
      </c>
      <c r="V83" s="8">
        <f t="shared" si="22"/>
        <v>0</v>
      </c>
      <c r="W83" s="8" t="str">
        <f t="shared" si="23"/>
        <v>Utrecht</v>
      </c>
    </row>
    <row r="84" spans="1:23">
      <c r="A84" s="8">
        <v>2530</v>
      </c>
      <c r="B84" s="8" t="s">
        <v>194</v>
      </c>
      <c r="C84" s="8">
        <f t="shared" si="13"/>
        <v>0</v>
      </c>
      <c r="D84" s="8">
        <f t="shared" si="14"/>
        <v>0</v>
      </c>
      <c r="E84" s="8" t="str">
        <f t="shared" si="12"/>
        <v>De Ronde Venen</v>
      </c>
      <c r="F84" s="8"/>
      <c r="G84" s="8" t="s">
        <v>615</v>
      </c>
      <c r="H84" s="8" t="s">
        <v>38</v>
      </c>
      <c r="I84" s="8">
        <f t="shared" si="15"/>
        <v>0</v>
      </c>
      <c r="J84" s="8">
        <f t="shared" si="16"/>
        <v>0</v>
      </c>
      <c r="K84" s="8" t="str">
        <f t="shared" si="17"/>
        <v>Amsterdam</v>
      </c>
      <c r="L84" s="8"/>
      <c r="M84" s="8">
        <v>3210</v>
      </c>
      <c r="N84" s="8" t="s">
        <v>39</v>
      </c>
      <c r="O84" s="8">
        <f t="shared" si="18"/>
        <v>0</v>
      </c>
      <c r="P84" s="8">
        <f t="shared" si="19"/>
        <v>0</v>
      </c>
      <c r="Q84" s="8" t="str">
        <f t="shared" si="20"/>
        <v>Noord-Holland</v>
      </c>
      <c r="R84" s="8"/>
      <c r="S84" s="8" t="s">
        <v>2098</v>
      </c>
      <c r="T84" s="8" t="s">
        <v>195</v>
      </c>
      <c r="U84" s="8">
        <f t="shared" si="21"/>
        <v>0</v>
      </c>
      <c r="V84" s="8">
        <f t="shared" si="22"/>
        <v>0</v>
      </c>
      <c r="W84" s="8" t="str">
        <f t="shared" si="23"/>
        <v>Utrecht</v>
      </c>
    </row>
    <row r="85" spans="1:23">
      <c r="A85" s="8">
        <v>2540</v>
      </c>
      <c r="B85" s="8" t="s">
        <v>194</v>
      </c>
      <c r="C85" s="8">
        <f t="shared" si="13"/>
        <v>0</v>
      </c>
      <c r="D85" s="8">
        <f t="shared" si="14"/>
        <v>0</v>
      </c>
      <c r="E85" s="8" t="str">
        <f t="shared" si="12"/>
        <v>De Ronde Venen</v>
      </c>
      <c r="F85" s="8"/>
      <c r="G85" s="8" t="s">
        <v>615</v>
      </c>
      <c r="H85" s="8" t="s">
        <v>194</v>
      </c>
      <c r="I85" s="8">
        <f t="shared" si="15"/>
        <v>0</v>
      </c>
      <c r="J85" s="8">
        <f t="shared" si="16"/>
        <v>1</v>
      </c>
      <c r="K85" s="8" t="str">
        <f t="shared" si="17"/>
        <v>Amsterdam, De Ronde Venen</v>
      </c>
      <c r="L85" s="8"/>
      <c r="M85" s="8">
        <v>3220</v>
      </c>
      <c r="N85" s="8" t="s">
        <v>39</v>
      </c>
      <c r="O85" s="8">
        <f t="shared" si="18"/>
        <v>0</v>
      </c>
      <c r="P85" s="8">
        <f t="shared" si="19"/>
        <v>0</v>
      </c>
      <c r="Q85" s="8" t="str">
        <f t="shared" si="20"/>
        <v>Noord-Holland</v>
      </c>
      <c r="R85" s="8"/>
      <c r="S85" s="8" t="s">
        <v>2099</v>
      </c>
      <c r="T85" s="8" t="s">
        <v>195</v>
      </c>
      <c r="U85" s="8">
        <f t="shared" si="21"/>
        <v>0</v>
      </c>
      <c r="V85" s="8">
        <f t="shared" si="22"/>
        <v>0</v>
      </c>
      <c r="W85" s="8" t="str">
        <f t="shared" si="23"/>
        <v>Utrecht</v>
      </c>
    </row>
    <row r="86" spans="1:23">
      <c r="A86" s="8">
        <v>2550</v>
      </c>
      <c r="B86" s="8" t="s">
        <v>194</v>
      </c>
      <c r="C86" s="8">
        <f t="shared" si="13"/>
        <v>0</v>
      </c>
      <c r="D86" s="8">
        <f t="shared" si="14"/>
        <v>0</v>
      </c>
      <c r="E86" s="8" t="str">
        <f t="shared" si="12"/>
        <v>De Ronde Venen</v>
      </c>
      <c r="F86" s="8"/>
      <c r="G86" s="8" t="s">
        <v>623</v>
      </c>
      <c r="H86" s="8" t="s">
        <v>38</v>
      </c>
      <c r="I86" s="8">
        <f t="shared" si="15"/>
        <v>0</v>
      </c>
      <c r="J86" s="8">
        <f t="shared" si="16"/>
        <v>0</v>
      </c>
      <c r="K86" s="8" t="str">
        <f t="shared" si="17"/>
        <v>Amsterdam</v>
      </c>
      <c r="L86" s="8"/>
      <c r="M86" s="8">
        <v>3230</v>
      </c>
      <c r="N86" s="8" t="s">
        <v>39</v>
      </c>
      <c r="O86" s="8">
        <f t="shared" si="18"/>
        <v>0</v>
      </c>
      <c r="P86" s="8">
        <f t="shared" si="19"/>
        <v>0</v>
      </c>
      <c r="Q86" s="8" t="str">
        <f t="shared" si="20"/>
        <v>Noord-Holland</v>
      </c>
      <c r="R86" s="8"/>
      <c r="S86" s="8" t="s">
        <v>1884</v>
      </c>
      <c r="T86" s="8" t="s">
        <v>39</v>
      </c>
      <c r="U86" s="8">
        <f t="shared" si="21"/>
        <v>0</v>
      </c>
      <c r="V86" s="8">
        <f t="shared" si="22"/>
        <v>0</v>
      </c>
      <c r="W86" s="8" t="str">
        <f t="shared" si="23"/>
        <v>Noord-Holland</v>
      </c>
    </row>
    <row r="87" spans="1:23">
      <c r="A87" s="8">
        <v>2560</v>
      </c>
      <c r="B87" s="8" t="s">
        <v>194</v>
      </c>
      <c r="C87" s="8">
        <f t="shared" si="13"/>
        <v>0</v>
      </c>
      <c r="D87" s="8">
        <f t="shared" si="14"/>
        <v>0</v>
      </c>
      <c r="E87" s="8" t="str">
        <f t="shared" si="12"/>
        <v>De Ronde Venen</v>
      </c>
      <c r="F87" s="8"/>
      <c r="G87" s="8" t="s">
        <v>629</v>
      </c>
      <c r="H87" s="8" t="s">
        <v>38</v>
      </c>
      <c r="I87" s="8">
        <f t="shared" si="15"/>
        <v>0</v>
      </c>
      <c r="J87" s="8">
        <f t="shared" si="16"/>
        <v>0</v>
      </c>
      <c r="K87" s="8" t="str">
        <f t="shared" si="17"/>
        <v>Amsterdam</v>
      </c>
      <c r="L87" s="8"/>
      <c r="M87" s="8">
        <v>3230</v>
      </c>
      <c r="N87" s="8" t="s">
        <v>195</v>
      </c>
      <c r="O87" s="8">
        <f t="shared" si="18"/>
        <v>0</v>
      </c>
      <c r="P87" s="8">
        <f t="shared" si="19"/>
        <v>1</v>
      </c>
      <c r="Q87" s="8" t="str">
        <f t="shared" si="20"/>
        <v>Noord-Holland, Utrecht</v>
      </c>
      <c r="R87" s="8"/>
      <c r="S87" s="8" t="s">
        <v>1885</v>
      </c>
      <c r="T87" s="8" t="s">
        <v>39</v>
      </c>
      <c r="U87" s="8">
        <f t="shared" si="21"/>
        <v>0</v>
      </c>
      <c r="V87" s="8">
        <f t="shared" si="22"/>
        <v>0</v>
      </c>
      <c r="W87" s="8" t="str">
        <f t="shared" si="23"/>
        <v>Noord-Holland</v>
      </c>
    </row>
    <row r="88" spans="1:23">
      <c r="A88" s="8">
        <v>2570</v>
      </c>
      <c r="B88" s="8" t="s">
        <v>194</v>
      </c>
      <c r="C88" s="8">
        <f t="shared" si="13"/>
        <v>0</v>
      </c>
      <c r="D88" s="8">
        <f t="shared" si="14"/>
        <v>0</v>
      </c>
      <c r="E88" s="8" t="str">
        <f t="shared" si="12"/>
        <v>De Ronde Venen</v>
      </c>
      <c r="F88" s="8"/>
      <c r="G88" s="8" t="s">
        <v>633</v>
      </c>
      <c r="H88" s="8" t="s">
        <v>194</v>
      </c>
      <c r="I88" s="8">
        <f t="shared" si="15"/>
        <v>0</v>
      </c>
      <c r="J88" s="8">
        <f t="shared" si="16"/>
        <v>0</v>
      </c>
      <c r="K88" s="8" t="str">
        <f t="shared" si="17"/>
        <v>De Ronde Venen</v>
      </c>
      <c r="L88" s="8"/>
      <c r="M88" s="8">
        <v>3240</v>
      </c>
      <c r="N88" s="8" t="s">
        <v>39</v>
      </c>
      <c r="O88" s="8">
        <f t="shared" si="18"/>
        <v>0</v>
      </c>
      <c r="P88" s="8">
        <f t="shared" si="19"/>
        <v>0</v>
      </c>
      <c r="Q88" s="8" t="str">
        <f t="shared" si="20"/>
        <v>Noord-Holland</v>
      </c>
      <c r="R88" s="8"/>
      <c r="S88" s="8" t="s">
        <v>1886</v>
      </c>
      <c r="T88" s="8" t="s">
        <v>195</v>
      </c>
      <c r="U88" s="8">
        <f t="shared" si="21"/>
        <v>0</v>
      </c>
      <c r="V88" s="8">
        <f t="shared" si="22"/>
        <v>0</v>
      </c>
      <c r="W88" s="8" t="str">
        <f t="shared" si="23"/>
        <v>Utrecht</v>
      </c>
    </row>
    <row r="89" spans="1:23">
      <c r="A89" s="8">
        <v>2570</v>
      </c>
      <c r="B89" s="8" t="s">
        <v>215</v>
      </c>
      <c r="C89" s="8">
        <f t="shared" si="13"/>
        <v>0</v>
      </c>
      <c r="D89" s="8">
        <f t="shared" si="14"/>
        <v>1</v>
      </c>
      <c r="E89" s="8" t="str">
        <f t="shared" si="12"/>
        <v>De Ronde Venen, Stichtse Vecht</v>
      </c>
      <c r="F89" s="8"/>
      <c r="G89" s="8" t="s">
        <v>638</v>
      </c>
      <c r="H89" s="8" t="s">
        <v>194</v>
      </c>
      <c r="I89" s="8">
        <f t="shared" si="15"/>
        <v>0</v>
      </c>
      <c r="J89" s="8">
        <f t="shared" si="16"/>
        <v>0</v>
      </c>
      <c r="K89" s="8" t="str">
        <f t="shared" si="17"/>
        <v>De Ronde Venen</v>
      </c>
      <c r="L89" s="8"/>
      <c r="M89" s="8">
        <v>3240</v>
      </c>
      <c r="N89" s="8" t="s">
        <v>195</v>
      </c>
      <c r="O89" s="8">
        <f t="shared" si="18"/>
        <v>0</v>
      </c>
      <c r="P89" s="8">
        <f t="shared" si="19"/>
        <v>1</v>
      </c>
      <c r="Q89" s="8" t="str">
        <f t="shared" si="20"/>
        <v>Noord-Holland, Utrecht</v>
      </c>
      <c r="R89" s="8"/>
      <c r="S89" s="8" t="s">
        <v>2101</v>
      </c>
      <c r="T89" s="8" t="s">
        <v>39</v>
      </c>
      <c r="U89" s="8">
        <f t="shared" si="21"/>
        <v>0</v>
      </c>
      <c r="V89" s="8">
        <f t="shared" si="22"/>
        <v>0</v>
      </c>
      <c r="W89" s="8" t="str">
        <f t="shared" si="23"/>
        <v>Noord-Holland</v>
      </c>
    </row>
    <row r="90" spans="1:23">
      <c r="A90" s="8">
        <v>2600</v>
      </c>
      <c r="B90" s="8" t="s">
        <v>253</v>
      </c>
      <c r="C90" s="8">
        <f t="shared" si="13"/>
        <v>0</v>
      </c>
      <c r="D90" s="8">
        <f t="shared" si="14"/>
        <v>0</v>
      </c>
      <c r="E90" s="8" t="str">
        <f t="shared" si="12"/>
        <v>Nieuwkoop</v>
      </c>
      <c r="F90" s="8"/>
      <c r="G90" s="8" t="s">
        <v>1879</v>
      </c>
      <c r="H90" s="8" t="s">
        <v>129</v>
      </c>
      <c r="I90" s="8">
        <f t="shared" si="15"/>
        <v>0</v>
      </c>
      <c r="J90" s="8">
        <f t="shared" si="16"/>
        <v>0</v>
      </c>
      <c r="K90" s="8" t="str">
        <f t="shared" si="17"/>
        <v>Ouder-Amstel</v>
      </c>
      <c r="L90" s="8"/>
      <c r="M90" s="8">
        <v>3250</v>
      </c>
      <c r="N90" s="8" t="s">
        <v>195</v>
      </c>
      <c r="O90" s="8">
        <f t="shared" si="18"/>
        <v>0</v>
      </c>
      <c r="P90" s="8">
        <f t="shared" si="19"/>
        <v>0</v>
      </c>
      <c r="Q90" s="8" t="str">
        <f t="shared" si="20"/>
        <v>Utrecht</v>
      </c>
      <c r="R90" s="8"/>
      <c r="S90" s="8" t="s">
        <v>2104</v>
      </c>
      <c r="T90" s="8" t="s">
        <v>39</v>
      </c>
      <c r="U90" s="8">
        <f t="shared" si="21"/>
        <v>0</v>
      </c>
      <c r="V90" s="8">
        <f t="shared" si="22"/>
        <v>0</v>
      </c>
      <c r="W90" s="8" t="str">
        <f t="shared" si="23"/>
        <v>Noord-Holland</v>
      </c>
    </row>
    <row r="91" spans="1:23">
      <c r="A91" s="8">
        <v>2610</v>
      </c>
      <c r="B91" s="8" t="s">
        <v>194</v>
      </c>
      <c r="C91" s="8">
        <f t="shared" si="13"/>
        <v>0</v>
      </c>
      <c r="D91" s="8">
        <f t="shared" si="14"/>
        <v>0</v>
      </c>
      <c r="E91" s="8" t="str">
        <f t="shared" si="12"/>
        <v>De Ronde Venen</v>
      </c>
      <c r="F91" s="8"/>
      <c r="G91" s="8" t="s">
        <v>1880</v>
      </c>
      <c r="H91" s="8" t="s">
        <v>129</v>
      </c>
      <c r="I91" s="8">
        <f t="shared" si="15"/>
        <v>0</v>
      </c>
      <c r="J91" s="8">
        <f t="shared" si="16"/>
        <v>0</v>
      </c>
      <c r="K91" s="8" t="str">
        <f t="shared" si="17"/>
        <v>Ouder-Amstel</v>
      </c>
      <c r="L91" s="8"/>
      <c r="M91" s="8">
        <v>3260</v>
      </c>
      <c r="N91" s="8" t="s">
        <v>39</v>
      </c>
      <c r="O91" s="8">
        <f t="shared" si="18"/>
        <v>0</v>
      </c>
      <c r="P91" s="8">
        <f t="shared" si="19"/>
        <v>0</v>
      </c>
      <c r="Q91" s="8" t="str">
        <f t="shared" si="20"/>
        <v>Noord-Holland</v>
      </c>
      <c r="R91" s="8"/>
      <c r="S91" s="8" t="s">
        <v>2106</v>
      </c>
      <c r="T91" s="8" t="s">
        <v>39</v>
      </c>
      <c r="U91" s="8">
        <f t="shared" si="21"/>
        <v>0</v>
      </c>
      <c r="V91" s="8">
        <f t="shared" si="22"/>
        <v>0</v>
      </c>
      <c r="W91" s="8" t="str">
        <f t="shared" si="23"/>
        <v>Noord-Holland</v>
      </c>
    </row>
    <row r="92" spans="1:23">
      <c r="A92" s="8">
        <v>2610</v>
      </c>
      <c r="B92" s="8" t="s">
        <v>253</v>
      </c>
      <c r="C92" s="8">
        <f t="shared" si="13"/>
        <v>1</v>
      </c>
      <c r="D92" s="8">
        <f t="shared" si="14"/>
        <v>1</v>
      </c>
      <c r="E92" s="8" t="str">
        <f t="shared" si="12"/>
        <v>De Ronde Venen, Nieuwkoop</v>
      </c>
      <c r="F92" s="8"/>
      <c r="G92" s="8" t="s">
        <v>2088</v>
      </c>
      <c r="H92" s="8" t="s">
        <v>129</v>
      </c>
      <c r="I92" s="8">
        <f t="shared" si="15"/>
        <v>0</v>
      </c>
      <c r="J92" s="8">
        <f t="shared" si="16"/>
        <v>0</v>
      </c>
      <c r="K92" s="8" t="str">
        <f t="shared" si="17"/>
        <v>Ouder-Amstel</v>
      </c>
      <c r="L92" s="8"/>
      <c r="M92" s="8">
        <v>3300</v>
      </c>
      <c r="N92" s="8" t="s">
        <v>39</v>
      </c>
      <c r="O92" s="8">
        <f t="shared" si="18"/>
        <v>0</v>
      </c>
      <c r="P92" s="8">
        <f t="shared" si="19"/>
        <v>0</v>
      </c>
      <c r="Q92" s="8" t="str">
        <f t="shared" si="20"/>
        <v>Noord-Holland</v>
      </c>
      <c r="R92" s="8"/>
      <c r="S92" s="8" t="s">
        <v>2108</v>
      </c>
      <c r="T92" s="8" t="s">
        <v>39</v>
      </c>
      <c r="U92" s="8">
        <f t="shared" si="21"/>
        <v>0</v>
      </c>
      <c r="V92" s="8">
        <f t="shared" si="22"/>
        <v>0</v>
      </c>
      <c r="W92" s="8" t="str">
        <f t="shared" si="23"/>
        <v>Noord-Holland</v>
      </c>
    </row>
    <row r="93" spans="1:23">
      <c r="A93" s="8">
        <v>2610</v>
      </c>
      <c r="B93" s="8" t="s">
        <v>586</v>
      </c>
      <c r="C93" s="8">
        <f t="shared" si="13"/>
        <v>0</v>
      </c>
      <c r="D93" s="8">
        <f t="shared" si="14"/>
        <v>1</v>
      </c>
      <c r="E93" s="8" t="str">
        <f t="shared" si="12"/>
        <v>De Ronde Venen, Nieuwkoop, Uithoorn</v>
      </c>
      <c r="F93" s="8"/>
      <c r="G93" s="8" t="s">
        <v>645</v>
      </c>
      <c r="H93" s="8" t="s">
        <v>129</v>
      </c>
      <c r="I93" s="8">
        <f t="shared" si="15"/>
        <v>0</v>
      </c>
      <c r="J93" s="8">
        <f t="shared" si="16"/>
        <v>0</v>
      </c>
      <c r="K93" s="8" t="str">
        <f t="shared" si="17"/>
        <v>Ouder-Amstel</v>
      </c>
      <c r="L93" s="8"/>
      <c r="M93" s="8">
        <v>3300</v>
      </c>
      <c r="N93" s="8" t="s">
        <v>195</v>
      </c>
      <c r="O93" s="8">
        <f t="shared" si="18"/>
        <v>0</v>
      </c>
      <c r="P93" s="8">
        <f t="shared" si="19"/>
        <v>1</v>
      </c>
      <c r="Q93" s="8" t="str">
        <f t="shared" si="20"/>
        <v>Noord-Holland, Utrecht</v>
      </c>
      <c r="R93" s="8"/>
      <c r="S93" s="8" t="s">
        <v>2111</v>
      </c>
      <c r="T93" s="8" t="s">
        <v>39</v>
      </c>
      <c r="U93" s="8">
        <f t="shared" si="21"/>
        <v>0</v>
      </c>
      <c r="V93" s="8">
        <f t="shared" si="22"/>
        <v>0</v>
      </c>
      <c r="W93" s="8" t="str">
        <f t="shared" si="23"/>
        <v>Noord-Holland</v>
      </c>
    </row>
    <row r="94" spans="1:23">
      <c r="A94" s="8">
        <v>2620</v>
      </c>
      <c r="B94" s="8" t="s">
        <v>253</v>
      </c>
      <c r="C94" s="8">
        <f t="shared" si="13"/>
        <v>0</v>
      </c>
      <c r="D94" s="8">
        <f t="shared" si="14"/>
        <v>0</v>
      </c>
      <c r="E94" s="8" t="str">
        <f t="shared" si="12"/>
        <v>Nieuwkoop</v>
      </c>
      <c r="F94" s="8"/>
      <c r="G94" s="8" t="s">
        <v>650</v>
      </c>
      <c r="H94" s="8" t="s">
        <v>38</v>
      </c>
      <c r="I94" s="8">
        <f t="shared" si="15"/>
        <v>0</v>
      </c>
      <c r="J94" s="8">
        <f t="shared" si="16"/>
        <v>0</v>
      </c>
      <c r="K94" s="8" t="str">
        <f t="shared" si="17"/>
        <v>Amsterdam</v>
      </c>
      <c r="L94" s="8"/>
      <c r="M94" s="8">
        <v>3301</v>
      </c>
      <c r="N94" s="8" t="s">
        <v>195</v>
      </c>
      <c r="O94" s="8">
        <f t="shared" si="18"/>
        <v>0</v>
      </c>
      <c r="P94" s="8">
        <f t="shared" si="19"/>
        <v>0</v>
      </c>
      <c r="Q94" s="8" t="str">
        <f t="shared" si="20"/>
        <v>Utrecht</v>
      </c>
      <c r="R94" s="8"/>
      <c r="S94" s="8" t="s">
        <v>662</v>
      </c>
      <c r="T94" s="8" t="s">
        <v>39</v>
      </c>
      <c r="U94" s="8">
        <f t="shared" si="21"/>
        <v>0</v>
      </c>
      <c r="V94" s="8">
        <f t="shared" si="22"/>
        <v>0</v>
      </c>
      <c r="W94" s="8" t="str">
        <f t="shared" si="23"/>
        <v>Noord-Holland</v>
      </c>
    </row>
    <row r="95" spans="1:23">
      <c r="A95" s="8">
        <v>2625</v>
      </c>
      <c r="B95" s="8" t="s">
        <v>194</v>
      </c>
      <c r="C95" s="8">
        <f t="shared" si="13"/>
        <v>0</v>
      </c>
      <c r="D95" s="8">
        <f t="shared" si="14"/>
        <v>0</v>
      </c>
      <c r="E95" s="8" t="str">
        <f t="shared" si="12"/>
        <v>De Ronde Venen</v>
      </c>
      <c r="F95" s="8"/>
      <c r="G95" s="8" t="s">
        <v>650</v>
      </c>
      <c r="H95" s="8" t="s">
        <v>129</v>
      </c>
      <c r="I95" s="8">
        <f t="shared" si="15"/>
        <v>0</v>
      </c>
      <c r="J95" s="8">
        <f t="shared" si="16"/>
        <v>1</v>
      </c>
      <c r="K95" s="8" t="str">
        <f t="shared" si="17"/>
        <v>Amsterdam, Ouder-Amstel</v>
      </c>
      <c r="L95" s="8"/>
      <c r="M95" s="8">
        <v>3302</v>
      </c>
      <c r="N95" s="8" t="s">
        <v>195</v>
      </c>
      <c r="O95" s="8">
        <f t="shared" si="18"/>
        <v>0</v>
      </c>
      <c r="P95" s="8">
        <f t="shared" si="19"/>
        <v>0</v>
      </c>
      <c r="Q95" s="8" t="str">
        <f t="shared" si="20"/>
        <v>Utrecht</v>
      </c>
      <c r="R95" s="8"/>
      <c r="S95" s="8" t="s">
        <v>2114</v>
      </c>
      <c r="T95" s="8" t="s">
        <v>195</v>
      </c>
      <c r="U95" s="8">
        <f t="shared" si="21"/>
        <v>0</v>
      </c>
      <c r="V95" s="8">
        <f t="shared" si="22"/>
        <v>0</v>
      </c>
      <c r="W95" s="8" t="str">
        <f t="shared" si="23"/>
        <v>Utrecht</v>
      </c>
    </row>
    <row r="96" spans="1:23">
      <c r="A96" s="8">
        <v>2625</v>
      </c>
      <c r="B96" s="8" t="s">
        <v>253</v>
      </c>
      <c r="C96" s="8">
        <f t="shared" si="13"/>
        <v>0</v>
      </c>
      <c r="D96" s="8">
        <f t="shared" si="14"/>
        <v>1</v>
      </c>
      <c r="E96" s="8" t="str">
        <f t="shared" si="12"/>
        <v>De Ronde Venen, Nieuwkoop</v>
      </c>
      <c r="F96" s="8"/>
      <c r="G96" s="8" t="s">
        <v>2090</v>
      </c>
      <c r="H96" s="8" t="s">
        <v>38</v>
      </c>
      <c r="I96" s="8">
        <f t="shared" si="15"/>
        <v>0</v>
      </c>
      <c r="J96" s="8">
        <f t="shared" si="16"/>
        <v>0</v>
      </c>
      <c r="K96" s="8" t="str">
        <f t="shared" si="17"/>
        <v>Amsterdam</v>
      </c>
      <c r="L96" s="8"/>
      <c r="M96" s="8">
        <v>3303</v>
      </c>
      <c r="N96" s="8" t="s">
        <v>195</v>
      </c>
      <c r="O96" s="8">
        <f t="shared" si="18"/>
        <v>0</v>
      </c>
      <c r="P96" s="8">
        <f t="shared" si="19"/>
        <v>0</v>
      </c>
      <c r="Q96" s="8" t="str">
        <f t="shared" si="20"/>
        <v>Utrecht</v>
      </c>
      <c r="R96" s="8"/>
      <c r="S96" s="8" t="s">
        <v>2115</v>
      </c>
      <c r="T96" s="8" t="s">
        <v>195</v>
      </c>
      <c r="U96" s="8">
        <f t="shared" si="21"/>
        <v>0</v>
      </c>
      <c r="V96" s="8">
        <f t="shared" si="22"/>
        <v>0</v>
      </c>
      <c r="W96" s="8" t="str">
        <f t="shared" si="23"/>
        <v>Utrecht</v>
      </c>
    </row>
    <row r="97" spans="1:23">
      <c r="A97" s="8">
        <v>2630</v>
      </c>
      <c r="B97" s="8" t="s">
        <v>253</v>
      </c>
      <c r="C97" s="8">
        <f t="shared" si="13"/>
        <v>0</v>
      </c>
      <c r="D97" s="8">
        <f t="shared" si="14"/>
        <v>0</v>
      </c>
      <c r="E97" s="8" t="str">
        <f t="shared" si="12"/>
        <v>Nieuwkoop</v>
      </c>
      <c r="F97" s="8"/>
      <c r="G97" s="8" t="s">
        <v>2090</v>
      </c>
      <c r="H97" s="8" t="s">
        <v>129</v>
      </c>
      <c r="I97" s="8">
        <f t="shared" si="15"/>
        <v>0</v>
      </c>
      <c r="J97" s="8">
        <f t="shared" si="16"/>
        <v>1</v>
      </c>
      <c r="K97" s="8" t="str">
        <f t="shared" si="17"/>
        <v>Amsterdam, Ouder-Amstel</v>
      </c>
      <c r="L97" s="8"/>
      <c r="M97" s="8">
        <v>3310</v>
      </c>
      <c r="N97" s="8" t="s">
        <v>39</v>
      </c>
      <c r="O97" s="8">
        <f t="shared" si="18"/>
        <v>0</v>
      </c>
      <c r="P97" s="8">
        <f t="shared" si="19"/>
        <v>0</v>
      </c>
      <c r="Q97" s="8" t="str">
        <f t="shared" si="20"/>
        <v>Noord-Holland</v>
      </c>
      <c r="R97" s="8"/>
      <c r="S97" s="8" t="s">
        <v>2116</v>
      </c>
      <c r="T97" s="8" t="s">
        <v>195</v>
      </c>
      <c r="U97" s="8">
        <f t="shared" si="21"/>
        <v>0</v>
      </c>
      <c r="V97" s="8">
        <f t="shared" si="22"/>
        <v>0</v>
      </c>
      <c r="W97" s="8" t="str">
        <f t="shared" si="23"/>
        <v>Utrecht</v>
      </c>
    </row>
    <row r="98" spans="1:23">
      <c r="A98" s="8">
        <v>3000</v>
      </c>
      <c r="B98" s="8" t="s">
        <v>75</v>
      </c>
      <c r="C98" s="8">
        <f t="shared" si="13"/>
        <v>0</v>
      </c>
      <c r="D98" s="8">
        <f t="shared" si="14"/>
        <v>0</v>
      </c>
      <c r="E98" s="8" t="str">
        <f t="shared" si="12"/>
        <v>Diemen</v>
      </c>
      <c r="F98" s="8"/>
      <c r="G98" s="8" t="s">
        <v>2092</v>
      </c>
      <c r="H98" s="8" t="s">
        <v>38</v>
      </c>
      <c r="I98" s="8">
        <f t="shared" si="15"/>
        <v>0</v>
      </c>
      <c r="J98" s="8">
        <f t="shared" si="16"/>
        <v>0</v>
      </c>
      <c r="K98" s="8" t="str">
        <f t="shared" si="17"/>
        <v>Amsterdam</v>
      </c>
      <c r="L98" s="8"/>
      <c r="M98" s="8">
        <v>3310</v>
      </c>
      <c r="N98" s="8" t="s">
        <v>195</v>
      </c>
      <c r="O98" s="8">
        <f t="shared" si="18"/>
        <v>0</v>
      </c>
      <c r="P98" s="8">
        <f t="shared" si="19"/>
        <v>1</v>
      </c>
      <c r="Q98" s="8" t="str">
        <f t="shared" si="20"/>
        <v>Noord-Holland, Utrecht</v>
      </c>
      <c r="R98" s="8"/>
      <c r="S98" s="8" t="s">
        <v>2118</v>
      </c>
      <c r="T98" s="8" t="s">
        <v>195</v>
      </c>
      <c r="U98" s="8">
        <f t="shared" si="21"/>
        <v>0</v>
      </c>
      <c r="V98" s="8">
        <f t="shared" si="22"/>
        <v>0</v>
      </c>
      <c r="W98" s="8" t="str">
        <f t="shared" si="23"/>
        <v>Utrecht</v>
      </c>
    </row>
    <row r="99" spans="1:23">
      <c r="A99" s="8">
        <v>3000</v>
      </c>
      <c r="B99" s="8" t="s">
        <v>297</v>
      </c>
      <c r="C99" s="8">
        <f t="shared" si="13"/>
        <v>1</v>
      </c>
      <c r="D99" s="8">
        <f t="shared" si="14"/>
        <v>1</v>
      </c>
      <c r="E99" s="8" t="str">
        <f t="shared" si="12"/>
        <v>Diemen, Gooise Meren</v>
      </c>
      <c r="F99" s="8"/>
      <c r="G99" s="8" t="s">
        <v>2092</v>
      </c>
      <c r="H99" s="8" t="s">
        <v>194</v>
      </c>
      <c r="I99" s="8">
        <f t="shared" si="15"/>
        <v>0</v>
      </c>
      <c r="J99" s="8">
        <f t="shared" si="16"/>
        <v>1</v>
      </c>
      <c r="K99" s="8" t="str">
        <f t="shared" si="17"/>
        <v>Amsterdam, De Ronde Venen</v>
      </c>
      <c r="L99" s="8"/>
      <c r="M99" s="8">
        <v>3311</v>
      </c>
      <c r="N99" s="8" t="s">
        <v>195</v>
      </c>
      <c r="O99" s="8">
        <f t="shared" si="18"/>
        <v>0</v>
      </c>
      <c r="P99" s="8">
        <f t="shared" si="19"/>
        <v>0</v>
      </c>
      <c r="Q99" s="8" t="str">
        <f t="shared" si="20"/>
        <v>Utrecht</v>
      </c>
      <c r="R99" s="8"/>
      <c r="S99" s="8" t="s">
        <v>676</v>
      </c>
      <c r="T99" s="8" t="s">
        <v>195</v>
      </c>
      <c r="U99" s="8">
        <f t="shared" si="21"/>
        <v>0</v>
      </c>
      <c r="V99" s="8">
        <f t="shared" si="22"/>
        <v>0</v>
      </c>
      <c r="W99" s="8" t="str">
        <f t="shared" si="23"/>
        <v>Utrecht</v>
      </c>
    </row>
    <row r="100" spans="1:23">
      <c r="A100" s="8">
        <v>3000</v>
      </c>
      <c r="B100" s="8" t="s">
        <v>215</v>
      </c>
      <c r="C100" s="8">
        <f t="shared" si="13"/>
        <v>1</v>
      </c>
      <c r="D100" s="8">
        <f t="shared" si="14"/>
        <v>1</v>
      </c>
      <c r="E100" s="8" t="str">
        <f t="shared" si="12"/>
        <v>Diemen, Gooise Meren, Stichtse Vecht</v>
      </c>
      <c r="F100" s="8"/>
      <c r="G100" s="8" t="s">
        <v>2094</v>
      </c>
      <c r="H100" s="8" t="s">
        <v>129</v>
      </c>
      <c r="I100" s="8">
        <f t="shared" si="15"/>
        <v>0</v>
      </c>
      <c r="J100" s="8">
        <f t="shared" si="16"/>
        <v>0</v>
      </c>
      <c r="K100" s="8" t="str">
        <f t="shared" si="17"/>
        <v>Ouder-Amstel</v>
      </c>
      <c r="L100" s="8"/>
      <c r="M100" s="8">
        <v>3320</v>
      </c>
      <c r="N100" s="8" t="s">
        <v>39</v>
      </c>
      <c r="O100" s="8">
        <f t="shared" si="18"/>
        <v>0</v>
      </c>
      <c r="P100" s="8">
        <f t="shared" si="19"/>
        <v>0</v>
      </c>
      <c r="Q100" s="8" t="str">
        <f t="shared" si="20"/>
        <v>Noord-Holland</v>
      </c>
      <c r="R100" s="8"/>
      <c r="S100" s="8" t="s">
        <v>1890</v>
      </c>
      <c r="T100" s="8" t="s">
        <v>195</v>
      </c>
      <c r="U100" s="8">
        <f t="shared" si="21"/>
        <v>0</v>
      </c>
      <c r="V100" s="8">
        <f t="shared" si="22"/>
        <v>0</v>
      </c>
      <c r="W100" s="8" t="str">
        <f t="shared" si="23"/>
        <v>Utrecht</v>
      </c>
    </row>
    <row r="101" spans="1:23">
      <c r="A101" s="8">
        <v>3000</v>
      </c>
      <c r="B101" s="8" t="s">
        <v>195</v>
      </c>
      <c r="C101" s="8">
        <f t="shared" si="13"/>
        <v>1</v>
      </c>
      <c r="D101" s="8">
        <f t="shared" si="14"/>
        <v>1</v>
      </c>
      <c r="E101" s="8" t="str">
        <f t="shared" si="12"/>
        <v>Diemen, Gooise Meren, Stichtse Vecht, Utrecht</v>
      </c>
      <c r="F101" s="8"/>
      <c r="G101" s="8" t="s">
        <v>1881</v>
      </c>
      <c r="H101" s="8" t="s">
        <v>38</v>
      </c>
      <c r="I101" s="8">
        <f t="shared" si="15"/>
        <v>0</v>
      </c>
      <c r="J101" s="8">
        <f t="shared" si="16"/>
        <v>0</v>
      </c>
      <c r="K101" s="8" t="str">
        <f t="shared" si="17"/>
        <v>Amsterdam</v>
      </c>
      <c r="L101" s="8"/>
      <c r="M101" s="8">
        <v>3320</v>
      </c>
      <c r="N101" s="8" t="s">
        <v>195</v>
      </c>
      <c r="O101" s="8">
        <f t="shared" si="18"/>
        <v>0</v>
      </c>
      <c r="P101" s="8">
        <f t="shared" si="19"/>
        <v>1</v>
      </c>
      <c r="Q101" s="8" t="str">
        <f t="shared" si="20"/>
        <v>Noord-Holland, Utrecht</v>
      </c>
      <c r="R101" s="8"/>
      <c r="S101" s="8" t="s">
        <v>2121</v>
      </c>
      <c r="T101" s="8" t="s">
        <v>195</v>
      </c>
      <c r="U101" s="8">
        <f t="shared" si="21"/>
        <v>0</v>
      </c>
      <c r="V101" s="8">
        <f t="shared" si="22"/>
        <v>0</v>
      </c>
      <c r="W101" s="8" t="str">
        <f t="shared" si="23"/>
        <v>Utrecht</v>
      </c>
    </row>
    <row r="102" spans="1:23">
      <c r="A102" s="8">
        <v>3000</v>
      </c>
      <c r="B102" s="8" t="s">
        <v>455</v>
      </c>
      <c r="C102" s="8">
        <f t="shared" si="13"/>
        <v>1</v>
      </c>
      <c r="D102" s="8">
        <f t="shared" si="14"/>
        <v>1</v>
      </c>
      <c r="E102" s="8" t="str">
        <f t="shared" si="12"/>
        <v>Diemen, Gooise Meren, Stichtse Vecht, Utrecht, Weesp</v>
      </c>
      <c r="F102" s="8"/>
      <c r="G102" s="8" t="s">
        <v>1881</v>
      </c>
      <c r="H102" s="8" t="s">
        <v>129</v>
      </c>
      <c r="I102" s="8">
        <f t="shared" si="15"/>
        <v>0</v>
      </c>
      <c r="J102" s="8">
        <f t="shared" si="16"/>
        <v>1</v>
      </c>
      <c r="K102" s="8" t="str">
        <f t="shared" si="17"/>
        <v>Amsterdam, Ouder-Amstel</v>
      </c>
      <c r="L102" s="8"/>
      <c r="M102" s="8">
        <v>3340</v>
      </c>
      <c r="N102" s="8" t="s">
        <v>39</v>
      </c>
      <c r="O102" s="8">
        <f t="shared" si="18"/>
        <v>0</v>
      </c>
      <c r="P102" s="8">
        <f t="shared" si="19"/>
        <v>0</v>
      </c>
      <c r="Q102" s="8" t="str">
        <f t="shared" si="20"/>
        <v>Noord-Holland</v>
      </c>
      <c r="R102" s="8"/>
      <c r="S102" s="8" t="s">
        <v>2123</v>
      </c>
      <c r="T102" s="8" t="s">
        <v>195</v>
      </c>
      <c r="U102" s="8">
        <f t="shared" si="21"/>
        <v>0</v>
      </c>
      <c r="V102" s="8">
        <f t="shared" si="22"/>
        <v>0</v>
      </c>
      <c r="W102" s="8" t="str">
        <f t="shared" si="23"/>
        <v>Utrecht</v>
      </c>
    </row>
    <row r="103" spans="1:23">
      <c r="A103" s="8">
        <v>3000</v>
      </c>
      <c r="B103" s="8" t="s">
        <v>334</v>
      </c>
      <c r="C103" s="8">
        <f t="shared" si="13"/>
        <v>0</v>
      </c>
      <c r="D103" s="8">
        <f t="shared" si="14"/>
        <v>1</v>
      </c>
      <c r="E103" s="8" t="str">
        <f t="shared" si="12"/>
        <v>Diemen, Gooise Meren, Stichtse Vecht, Utrecht, Weesp, Wijdemeren</v>
      </c>
      <c r="F103" s="8"/>
      <c r="G103" s="8" t="s">
        <v>148</v>
      </c>
      <c r="H103" s="8" t="s">
        <v>38</v>
      </c>
      <c r="I103" s="8">
        <f t="shared" si="15"/>
        <v>0</v>
      </c>
      <c r="J103" s="8">
        <f t="shared" si="16"/>
        <v>0</v>
      </c>
      <c r="K103" s="8" t="str">
        <f t="shared" si="17"/>
        <v>Amsterdam</v>
      </c>
      <c r="L103" s="8"/>
      <c r="M103" s="8">
        <v>3340</v>
      </c>
      <c r="N103" s="8" t="s">
        <v>195</v>
      </c>
      <c r="O103" s="8">
        <f t="shared" si="18"/>
        <v>0</v>
      </c>
      <c r="P103" s="8">
        <f t="shared" si="19"/>
        <v>1</v>
      </c>
      <c r="Q103" s="8" t="str">
        <f t="shared" si="20"/>
        <v>Noord-Holland, Utrecht</v>
      </c>
      <c r="R103" s="8"/>
      <c r="S103" s="8" t="s">
        <v>2125</v>
      </c>
      <c r="T103" s="8" t="s">
        <v>195</v>
      </c>
      <c r="U103" s="8">
        <f t="shared" si="21"/>
        <v>0</v>
      </c>
      <c r="V103" s="8">
        <f t="shared" si="22"/>
        <v>0</v>
      </c>
      <c r="W103" s="8" t="str">
        <f t="shared" si="23"/>
        <v>Utrecht</v>
      </c>
    </row>
    <row r="104" spans="1:23">
      <c r="A104" s="8">
        <v>3010</v>
      </c>
      <c r="B104" s="8" t="s">
        <v>297</v>
      </c>
      <c r="C104" s="8">
        <f t="shared" si="13"/>
        <v>0</v>
      </c>
      <c r="D104" s="8">
        <f t="shared" si="14"/>
        <v>0</v>
      </c>
      <c r="E104" s="8" t="str">
        <f t="shared" si="12"/>
        <v>Gooise Meren</v>
      </c>
      <c r="F104" s="8"/>
      <c r="G104" s="8" t="s">
        <v>148</v>
      </c>
      <c r="H104" s="8" t="s">
        <v>75</v>
      </c>
      <c r="I104" s="8">
        <f t="shared" si="15"/>
        <v>1</v>
      </c>
      <c r="J104" s="8">
        <f t="shared" si="16"/>
        <v>1</v>
      </c>
      <c r="K104" s="8" t="str">
        <f t="shared" si="17"/>
        <v>Amsterdam, Diemen</v>
      </c>
      <c r="L104" s="8"/>
      <c r="M104" s="8">
        <v>3350</v>
      </c>
      <c r="N104" s="8" t="s">
        <v>195</v>
      </c>
      <c r="O104" s="8">
        <f t="shared" si="18"/>
        <v>0</v>
      </c>
      <c r="P104" s="8">
        <f t="shared" si="19"/>
        <v>0</v>
      </c>
      <c r="Q104" s="8" t="str">
        <f t="shared" si="20"/>
        <v>Utrecht</v>
      </c>
      <c r="R104" s="8"/>
      <c r="S104" s="8" t="s">
        <v>1891</v>
      </c>
      <c r="T104" s="8" t="s">
        <v>195</v>
      </c>
      <c r="U104" s="8">
        <f t="shared" si="21"/>
        <v>0</v>
      </c>
      <c r="V104" s="8">
        <f t="shared" si="22"/>
        <v>0</v>
      </c>
      <c r="W104" s="8" t="str">
        <f t="shared" si="23"/>
        <v>Utrecht</v>
      </c>
    </row>
    <row r="105" spans="1:23">
      <c r="A105" s="8">
        <v>3020</v>
      </c>
      <c r="B105" s="8" t="s">
        <v>297</v>
      </c>
      <c r="C105" s="8">
        <f t="shared" si="13"/>
        <v>0</v>
      </c>
      <c r="D105" s="8">
        <f t="shared" si="14"/>
        <v>0</v>
      </c>
      <c r="E105" s="8" t="str">
        <f t="shared" si="12"/>
        <v>Gooise Meren</v>
      </c>
      <c r="F105" s="8"/>
      <c r="G105" s="8" t="s">
        <v>148</v>
      </c>
      <c r="H105" s="8" t="s">
        <v>129</v>
      </c>
      <c r="I105" s="8">
        <f t="shared" si="15"/>
        <v>0</v>
      </c>
      <c r="J105" s="8">
        <f t="shared" si="16"/>
        <v>1</v>
      </c>
      <c r="K105" s="8" t="str">
        <f t="shared" si="17"/>
        <v>Amsterdam, Diemen, Ouder-Amstel</v>
      </c>
      <c r="L105" s="8"/>
      <c r="M105" s="8">
        <v>3360</v>
      </c>
      <c r="N105" s="8" t="s">
        <v>195</v>
      </c>
      <c r="O105" s="8">
        <f t="shared" si="18"/>
        <v>0</v>
      </c>
      <c r="P105" s="8">
        <f t="shared" si="19"/>
        <v>0</v>
      </c>
      <c r="Q105" s="8" t="str">
        <f t="shared" si="20"/>
        <v>Utrecht</v>
      </c>
      <c r="R105" s="8"/>
      <c r="S105" s="8" t="s">
        <v>2128</v>
      </c>
      <c r="T105" s="8" t="s">
        <v>195</v>
      </c>
      <c r="U105" s="8">
        <f t="shared" si="21"/>
        <v>0</v>
      </c>
      <c r="V105" s="8">
        <f t="shared" si="22"/>
        <v>0</v>
      </c>
      <c r="W105" s="8" t="str">
        <f t="shared" si="23"/>
        <v>Utrecht</v>
      </c>
    </row>
    <row r="106" spans="1:23">
      <c r="A106" s="8">
        <v>3040</v>
      </c>
      <c r="B106" s="8" t="s">
        <v>297</v>
      </c>
      <c r="C106" s="8">
        <f t="shared" si="13"/>
        <v>0</v>
      </c>
      <c r="D106" s="8">
        <f t="shared" si="14"/>
        <v>0</v>
      </c>
      <c r="E106" s="8" t="str">
        <f t="shared" si="12"/>
        <v>Gooise Meren</v>
      </c>
      <c r="F106" s="8"/>
      <c r="G106" s="8" t="s">
        <v>1882</v>
      </c>
      <c r="H106" s="8" t="s">
        <v>129</v>
      </c>
      <c r="I106" s="8">
        <f t="shared" si="15"/>
        <v>0</v>
      </c>
      <c r="J106" s="8">
        <f t="shared" si="16"/>
        <v>0</v>
      </c>
      <c r="K106" s="8" t="str">
        <f t="shared" si="17"/>
        <v>Ouder-Amstel</v>
      </c>
      <c r="L106" s="8"/>
      <c r="M106" s="8">
        <v>3370</v>
      </c>
      <c r="N106" s="8" t="s">
        <v>195</v>
      </c>
      <c r="O106" s="8">
        <f t="shared" si="18"/>
        <v>0</v>
      </c>
      <c r="P106" s="8">
        <f t="shared" si="19"/>
        <v>0</v>
      </c>
      <c r="Q106" s="8" t="str">
        <f t="shared" si="20"/>
        <v>Utrecht</v>
      </c>
      <c r="R106" s="8"/>
      <c r="S106" s="8" t="s">
        <v>2130</v>
      </c>
      <c r="T106" s="8" t="s">
        <v>195</v>
      </c>
      <c r="U106" s="8">
        <f t="shared" si="21"/>
        <v>0</v>
      </c>
      <c r="V106" s="8">
        <f t="shared" si="22"/>
        <v>0</v>
      </c>
      <c r="W106" s="8" t="str">
        <f t="shared" si="23"/>
        <v>Utrecht</v>
      </c>
    </row>
    <row r="107" spans="1:23">
      <c r="A107" s="8">
        <v>3050</v>
      </c>
      <c r="B107" s="8" t="s">
        <v>455</v>
      </c>
      <c r="C107" s="8">
        <f t="shared" si="13"/>
        <v>0</v>
      </c>
      <c r="D107" s="8">
        <f t="shared" si="14"/>
        <v>0</v>
      </c>
      <c r="E107" s="8" t="str">
        <f t="shared" si="12"/>
        <v>Weesp</v>
      </c>
      <c r="F107" s="8"/>
      <c r="G107" s="8" t="s">
        <v>161</v>
      </c>
      <c r="H107" s="8" t="s">
        <v>75</v>
      </c>
      <c r="I107" s="8">
        <f t="shared" si="15"/>
        <v>0</v>
      </c>
      <c r="J107" s="8">
        <f t="shared" si="16"/>
        <v>0</v>
      </c>
      <c r="K107" s="8" t="str">
        <f t="shared" si="17"/>
        <v>Diemen</v>
      </c>
      <c r="L107" s="8"/>
      <c r="M107" s="8">
        <v>4000</v>
      </c>
      <c r="N107" s="8" t="s">
        <v>39</v>
      </c>
      <c r="O107" s="8">
        <f t="shared" si="18"/>
        <v>0</v>
      </c>
      <c r="P107" s="8">
        <f t="shared" si="19"/>
        <v>0</v>
      </c>
      <c r="Q107" s="8" t="str">
        <f t="shared" si="20"/>
        <v>Noord-Holland</v>
      </c>
      <c r="R107" s="8"/>
      <c r="S107" s="8" t="s">
        <v>217</v>
      </c>
      <c r="T107" s="8" t="s">
        <v>195</v>
      </c>
      <c r="U107" s="8">
        <f t="shared" si="21"/>
        <v>0</v>
      </c>
      <c r="V107" s="8">
        <f t="shared" si="22"/>
        <v>0</v>
      </c>
      <c r="W107" s="8" t="str">
        <f t="shared" si="23"/>
        <v>Utrecht</v>
      </c>
    </row>
    <row r="108" spans="1:23">
      <c r="A108" s="8">
        <v>3070</v>
      </c>
      <c r="B108" s="8" t="s">
        <v>215</v>
      </c>
      <c r="C108" s="8">
        <f t="shared" si="13"/>
        <v>0</v>
      </c>
      <c r="D108" s="8">
        <f t="shared" si="14"/>
        <v>0</v>
      </c>
      <c r="E108" s="8" t="str">
        <f t="shared" si="12"/>
        <v>Stichtse Vecht</v>
      </c>
      <c r="F108" s="8"/>
      <c r="G108" s="8" t="s">
        <v>172</v>
      </c>
      <c r="H108" s="8" t="s">
        <v>38</v>
      </c>
      <c r="I108" s="8">
        <f t="shared" si="15"/>
        <v>0</v>
      </c>
      <c r="J108" s="8">
        <f t="shared" si="16"/>
        <v>0</v>
      </c>
      <c r="K108" s="8" t="str">
        <f t="shared" si="17"/>
        <v>Amsterdam</v>
      </c>
      <c r="L108" s="8"/>
      <c r="M108" s="8">
        <v>4100</v>
      </c>
      <c r="N108" s="8" t="s">
        <v>39</v>
      </c>
      <c r="O108" s="8">
        <f t="shared" si="18"/>
        <v>0</v>
      </c>
      <c r="P108" s="8">
        <f t="shared" si="19"/>
        <v>0</v>
      </c>
      <c r="Q108" s="8" t="str">
        <f t="shared" si="20"/>
        <v>Noord-Holland</v>
      </c>
      <c r="R108" s="8"/>
      <c r="S108" s="8" t="s">
        <v>2134</v>
      </c>
      <c r="T108" s="8" t="s">
        <v>195</v>
      </c>
      <c r="U108" s="8">
        <f t="shared" si="21"/>
        <v>0</v>
      </c>
      <c r="V108" s="8">
        <f t="shared" si="22"/>
        <v>0</v>
      </c>
      <c r="W108" s="8" t="str">
        <f t="shared" si="23"/>
        <v>Utrecht</v>
      </c>
    </row>
    <row r="109" spans="1:23">
      <c r="A109" s="8">
        <v>3080</v>
      </c>
      <c r="B109" s="8" t="s">
        <v>297</v>
      </c>
      <c r="C109" s="8">
        <f t="shared" si="13"/>
        <v>0</v>
      </c>
      <c r="D109" s="8">
        <f t="shared" si="14"/>
        <v>0</v>
      </c>
      <c r="E109" s="8" t="str">
        <f t="shared" si="12"/>
        <v>Gooise Meren</v>
      </c>
      <c r="F109" s="8"/>
      <c r="G109" s="8" t="s">
        <v>172</v>
      </c>
      <c r="H109" s="8" t="s">
        <v>75</v>
      </c>
      <c r="I109" s="8">
        <f t="shared" si="15"/>
        <v>1</v>
      </c>
      <c r="J109" s="8">
        <f t="shared" si="16"/>
        <v>1</v>
      </c>
      <c r="K109" s="8" t="str">
        <f t="shared" si="17"/>
        <v>Amsterdam, Diemen</v>
      </c>
      <c r="L109" s="8"/>
      <c r="M109" s="8">
        <v>4110</v>
      </c>
      <c r="N109" s="8" t="s">
        <v>39</v>
      </c>
      <c r="O109" s="8">
        <f t="shared" si="18"/>
        <v>0</v>
      </c>
      <c r="P109" s="8">
        <f t="shared" si="19"/>
        <v>0</v>
      </c>
      <c r="Q109" s="8" t="str">
        <f t="shared" si="20"/>
        <v>Noord-Holland</v>
      </c>
      <c r="R109" s="8"/>
      <c r="S109" s="8" t="s">
        <v>1895</v>
      </c>
      <c r="T109" s="8" t="s">
        <v>195</v>
      </c>
      <c r="U109" s="8">
        <f t="shared" si="21"/>
        <v>0</v>
      </c>
      <c r="V109" s="8">
        <f t="shared" si="22"/>
        <v>0</v>
      </c>
      <c r="W109" s="8" t="str">
        <f t="shared" si="23"/>
        <v>Utrecht</v>
      </c>
    </row>
    <row r="110" spans="1:23">
      <c r="A110" s="8">
        <v>3100</v>
      </c>
      <c r="B110" s="8" t="s">
        <v>297</v>
      </c>
      <c r="C110" s="8">
        <f t="shared" si="13"/>
        <v>0</v>
      </c>
      <c r="D110" s="8">
        <f t="shared" si="14"/>
        <v>0</v>
      </c>
      <c r="E110" s="8" t="str">
        <f t="shared" si="12"/>
        <v>Gooise Meren</v>
      </c>
      <c r="F110" s="8"/>
      <c r="G110" s="8" t="s">
        <v>172</v>
      </c>
      <c r="H110" s="8" t="s">
        <v>297</v>
      </c>
      <c r="I110" s="8">
        <f t="shared" si="15"/>
        <v>0</v>
      </c>
      <c r="J110" s="8">
        <f t="shared" si="16"/>
        <v>1</v>
      </c>
      <c r="K110" s="8" t="str">
        <f t="shared" si="17"/>
        <v>Amsterdam, Diemen, Gooise Meren</v>
      </c>
      <c r="L110" s="8"/>
      <c r="M110" s="8">
        <v>4120</v>
      </c>
      <c r="N110" s="8" t="s">
        <v>39</v>
      </c>
      <c r="O110" s="8">
        <f t="shared" si="18"/>
        <v>0</v>
      </c>
      <c r="P110" s="8">
        <f t="shared" si="19"/>
        <v>0</v>
      </c>
      <c r="Q110" s="8" t="str">
        <f t="shared" si="20"/>
        <v>Noord-Holland</v>
      </c>
      <c r="R110" s="8"/>
      <c r="S110" s="8" t="s">
        <v>1896</v>
      </c>
      <c r="T110" s="8" t="s">
        <v>195</v>
      </c>
      <c r="U110" s="8">
        <f t="shared" si="21"/>
        <v>0</v>
      </c>
      <c r="V110" s="8">
        <f t="shared" si="22"/>
        <v>0</v>
      </c>
      <c r="W110" s="8" t="str">
        <f t="shared" si="23"/>
        <v>Utrecht</v>
      </c>
    </row>
    <row r="111" spans="1:23">
      <c r="A111" s="8">
        <v>3100</v>
      </c>
      <c r="B111" s="8" t="s">
        <v>455</v>
      </c>
      <c r="C111" s="8">
        <f t="shared" si="13"/>
        <v>0</v>
      </c>
      <c r="D111" s="8">
        <f t="shared" si="14"/>
        <v>1</v>
      </c>
      <c r="E111" s="8" t="str">
        <f t="shared" si="12"/>
        <v>Gooise Meren, Weesp</v>
      </c>
      <c r="F111" s="8"/>
      <c r="G111" s="8" t="s">
        <v>658</v>
      </c>
      <c r="H111" s="8" t="s">
        <v>38</v>
      </c>
      <c r="I111" s="8">
        <f t="shared" si="15"/>
        <v>0</v>
      </c>
      <c r="J111" s="8">
        <f t="shared" si="16"/>
        <v>0</v>
      </c>
      <c r="K111" s="8" t="str">
        <f t="shared" si="17"/>
        <v>Amsterdam</v>
      </c>
      <c r="L111" s="8"/>
      <c r="M111" s="8">
        <v>4130</v>
      </c>
      <c r="N111" s="8" t="s">
        <v>39</v>
      </c>
      <c r="O111" s="8">
        <f t="shared" si="18"/>
        <v>0</v>
      </c>
      <c r="P111" s="8">
        <f t="shared" si="19"/>
        <v>0</v>
      </c>
      <c r="Q111" s="8" t="str">
        <f t="shared" si="20"/>
        <v>Noord-Holland</v>
      </c>
      <c r="R111" s="8"/>
      <c r="S111" s="8" t="s">
        <v>1897</v>
      </c>
      <c r="T111" s="8" t="s">
        <v>195</v>
      </c>
      <c r="U111" s="8">
        <f t="shared" si="21"/>
        <v>0</v>
      </c>
      <c r="V111" s="8">
        <f t="shared" si="22"/>
        <v>0</v>
      </c>
      <c r="W111" s="8" t="str">
        <f t="shared" si="23"/>
        <v>Utrecht</v>
      </c>
    </row>
    <row r="112" spans="1:23">
      <c r="A112" s="8">
        <v>3110</v>
      </c>
      <c r="B112" s="8" t="s">
        <v>297</v>
      </c>
      <c r="C112" s="8">
        <f t="shared" si="13"/>
        <v>0</v>
      </c>
      <c r="D112" s="8">
        <f t="shared" si="14"/>
        <v>0</v>
      </c>
      <c r="E112" s="8" t="str">
        <f t="shared" si="12"/>
        <v>Gooise Meren</v>
      </c>
      <c r="F112" s="8"/>
      <c r="G112" s="8" t="s">
        <v>181</v>
      </c>
      <c r="H112" s="8" t="s">
        <v>194</v>
      </c>
      <c r="I112" s="8">
        <f t="shared" si="15"/>
        <v>0</v>
      </c>
      <c r="J112" s="8">
        <f t="shared" si="16"/>
        <v>0</v>
      </c>
      <c r="K112" s="8" t="str">
        <f t="shared" si="17"/>
        <v>De Ronde Venen</v>
      </c>
      <c r="L112" s="8"/>
      <c r="M112" s="8">
        <v>4140</v>
      </c>
      <c r="N112" s="8" t="s">
        <v>39</v>
      </c>
      <c r="O112" s="8">
        <f t="shared" si="18"/>
        <v>0</v>
      </c>
      <c r="P112" s="8">
        <f t="shared" si="19"/>
        <v>0</v>
      </c>
      <c r="Q112" s="8" t="str">
        <f t="shared" si="20"/>
        <v>Noord-Holland</v>
      </c>
      <c r="R112" s="8"/>
      <c r="S112" s="8" t="s">
        <v>1898</v>
      </c>
      <c r="T112" s="8" t="s">
        <v>195</v>
      </c>
      <c r="U112" s="8">
        <f t="shared" si="21"/>
        <v>0</v>
      </c>
      <c r="V112" s="8">
        <f t="shared" si="22"/>
        <v>0</v>
      </c>
      <c r="W112" s="8" t="str">
        <f t="shared" si="23"/>
        <v>Utrecht</v>
      </c>
    </row>
    <row r="113" spans="1:23">
      <c r="A113" s="8">
        <v>3110</v>
      </c>
      <c r="B113" s="8" t="s">
        <v>379</v>
      </c>
      <c r="C113" s="8">
        <f t="shared" si="13"/>
        <v>1</v>
      </c>
      <c r="D113" s="8">
        <f t="shared" si="14"/>
        <v>1</v>
      </c>
      <c r="E113" s="8" t="str">
        <f t="shared" si="12"/>
        <v>Gooise Meren, Hilversum</v>
      </c>
      <c r="F113" s="8"/>
      <c r="G113" s="8" t="s">
        <v>2098</v>
      </c>
      <c r="H113" s="8" t="s">
        <v>215</v>
      </c>
      <c r="I113" s="8">
        <f t="shared" si="15"/>
        <v>0</v>
      </c>
      <c r="J113" s="8">
        <f t="shared" si="16"/>
        <v>0</v>
      </c>
      <c r="K113" s="8" t="str">
        <f t="shared" si="17"/>
        <v>Stichtse Vecht</v>
      </c>
      <c r="L113" s="8"/>
      <c r="M113" s="8">
        <v>4200</v>
      </c>
      <c r="N113" s="8" t="s">
        <v>39</v>
      </c>
      <c r="O113" s="8">
        <f t="shared" si="18"/>
        <v>0</v>
      </c>
      <c r="P113" s="8">
        <f t="shared" si="19"/>
        <v>0</v>
      </c>
      <c r="Q113" s="8" t="str">
        <f t="shared" si="20"/>
        <v>Noord-Holland</v>
      </c>
      <c r="R113" s="8"/>
      <c r="S113" s="8" t="s">
        <v>2136</v>
      </c>
      <c r="T113" s="8" t="s">
        <v>195</v>
      </c>
      <c r="U113" s="8">
        <f t="shared" si="21"/>
        <v>0</v>
      </c>
      <c r="V113" s="8">
        <f t="shared" si="22"/>
        <v>0</v>
      </c>
      <c r="W113" s="8" t="str">
        <f t="shared" si="23"/>
        <v>Utrecht</v>
      </c>
    </row>
    <row r="114" spans="1:23">
      <c r="A114" s="8">
        <v>3110</v>
      </c>
      <c r="B114" s="8" t="s">
        <v>455</v>
      </c>
      <c r="C114" s="8">
        <f t="shared" si="13"/>
        <v>0</v>
      </c>
      <c r="D114" s="8">
        <f t="shared" si="14"/>
        <v>1</v>
      </c>
      <c r="E114" s="8" t="str">
        <f t="shared" si="12"/>
        <v>Gooise Meren, Hilversum, Weesp</v>
      </c>
      <c r="F114" s="8"/>
      <c r="G114" s="8" t="s">
        <v>2099</v>
      </c>
      <c r="H114" s="8" t="s">
        <v>194</v>
      </c>
      <c r="I114" s="8">
        <f t="shared" si="15"/>
        <v>0</v>
      </c>
      <c r="J114" s="8">
        <f t="shared" si="16"/>
        <v>0</v>
      </c>
      <c r="K114" s="8" t="str">
        <f t="shared" si="17"/>
        <v>De Ronde Venen</v>
      </c>
      <c r="L114" s="8"/>
      <c r="M114" s="8">
        <v>4210</v>
      </c>
      <c r="N114" s="8" t="s">
        <v>39</v>
      </c>
      <c r="O114" s="8">
        <f t="shared" si="18"/>
        <v>0</v>
      </c>
      <c r="P114" s="8">
        <f t="shared" si="19"/>
        <v>0</v>
      </c>
      <c r="Q114" s="8" t="str">
        <f t="shared" si="20"/>
        <v>Noord-Holland</v>
      </c>
      <c r="R114" s="8"/>
      <c r="S114" s="8" t="s">
        <v>682</v>
      </c>
      <c r="T114" s="8" t="s">
        <v>195</v>
      </c>
      <c r="U114" s="8">
        <f t="shared" si="21"/>
        <v>0</v>
      </c>
      <c r="V114" s="8">
        <f t="shared" si="22"/>
        <v>0</v>
      </c>
      <c r="W114" s="8" t="str">
        <f t="shared" si="23"/>
        <v>Utrecht</v>
      </c>
    </row>
    <row r="115" spans="1:23">
      <c r="A115" s="8">
        <v>3200</v>
      </c>
      <c r="B115" s="8" t="s">
        <v>455</v>
      </c>
      <c r="C115" s="8">
        <f t="shared" si="13"/>
        <v>0</v>
      </c>
      <c r="D115" s="8">
        <f t="shared" si="14"/>
        <v>0</v>
      </c>
      <c r="E115" s="8" t="str">
        <f t="shared" si="12"/>
        <v>Weesp</v>
      </c>
      <c r="F115" s="8"/>
      <c r="G115" s="8" t="s">
        <v>2099</v>
      </c>
      <c r="H115" s="8" t="s">
        <v>215</v>
      </c>
      <c r="I115" s="8">
        <f t="shared" si="15"/>
        <v>0</v>
      </c>
      <c r="J115" s="8">
        <f t="shared" si="16"/>
        <v>1</v>
      </c>
      <c r="K115" s="8" t="str">
        <f t="shared" si="17"/>
        <v>De Ronde Venen, Stichtse Vecht</v>
      </c>
      <c r="L115" s="8"/>
      <c r="M115" s="8">
        <v>4230</v>
      </c>
      <c r="N115" s="8" t="s">
        <v>39</v>
      </c>
      <c r="O115" s="8">
        <f t="shared" si="18"/>
        <v>0</v>
      </c>
      <c r="P115" s="8">
        <f t="shared" si="19"/>
        <v>0</v>
      </c>
      <c r="Q115" s="8" t="str">
        <f t="shared" si="20"/>
        <v>Noord-Holland</v>
      </c>
      <c r="R115" s="8"/>
      <c r="S115" s="8" t="s">
        <v>2140</v>
      </c>
      <c r="T115" s="8" t="s">
        <v>195</v>
      </c>
      <c r="U115" s="8">
        <f t="shared" si="21"/>
        <v>0</v>
      </c>
      <c r="V115" s="8">
        <f t="shared" si="22"/>
        <v>0</v>
      </c>
      <c r="W115" s="8" t="str">
        <f t="shared" si="23"/>
        <v>Utrecht</v>
      </c>
    </row>
    <row r="116" spans="1:23">
      <c r="A116" s="8">
        <v>3200</v>
      </c>
      <c r="B116" s="8" t="s">
        <v>334</v>
      </c>
      <c r="C116" s="8">
        <f t="shared" si="13"/>
        <v>0</v>
      </c>
      <c r="D116" s="8">
        <f t="shared" si="14"/>
        <v>1</v>
      </c>
      <c r="E116" s="8" t="str">
        <f t="shared" si="12"/>
        <v>Weesp, Wijdemeren</v>
      </c>
      <c r="F116" s="8"/>
      <c r="G116" s="8" t="s">
        <v>1884</v>
      </c>
      <c r="H116" s="8" t="s">
        <v>38</v>
      </c>
      <c r="I116" s="8">
        <f t="shared" si="15"/>
        <v>0</v>
      </c>
      <c r="J116" s="8">
        <f t="shared" si="16"/>
        <v>0</v>
      </c>
      <c r="K116" s="8" t="str">
        <f t="shared" si="17"/>
        <v>Amsterdam</v>
      </c>
      <c r="L116" s="8"/>
      <c r="M116" s="8">
        <v>4240</v>
      </c>
      <c r="N116" s="8" t="s">
        <v>39</v>
      </c>
      <c r="O116" s="8">
        <f t="shared" si="18"/>
        <v>0</v>
      </c>
      <c r="P116" s="8">
        <f t="shared" si="19"/>
        <v>0</v>
      </c>
      <c r="Q116" s="8" t="str">
        <f t="shared" si="20"/>
        <v>Noord-Holland</v>
      </c>
      <c r="R116" s="8"/>
      <c r="S116" s="8" t="s">
        <v>2140</v>
      </c>
      <c r="T116" s="8" t="s">
        <v>254</v>
      </c>
      <c r="U116" s="8">
        <f t="shared" si="21"/>
        <v>0</v>
      </c>
      <c r="V116" s="8">
        <f t="shared" si="22"/>
        <v>1</v>
      </c>
      <c r="W116" s="8" t="str">
        <f t="shared" si="23"/>
        <v>Utrecht, Zuid-Holland</v>
      </c>
    </row>
    <row r="117" spans="1:23">
      <c r="A117" s="8">
        <v>3201</v>
      </c>
      <c r="B117" s="8" t="s">
        <v>334</v>
      </c>
      <c r="C117" s="8">
        <f t="shared" si="13"/>
        <v>0</v>
      </c>
      <c r="D117" s="8">
        <f t="shared" si="14"/>
        <v>0</v>
      </c>
      <c r="E117" s="8" t="str">
        <f t="shared" si="12"/>
        <v>Wijdemeren</v>
      </c>
      <c r="F117" s="8"/>
      <c r="G117" s="8" t="s">
        <v>1885</v>
      </c>
      <c r="H117" s="8" t="s">
        <v>75</v>
      </c>
      <c r="I117" s="8">
        <f t="shared" si="15"/>
        <v>0</v>
      </c>
      <c r="J117" s="8">
        <f t="shared" si="16"/>
        <v>0</v>
      </c>
      <c r="K117" s="8" t="str">
        <f t="shared" si="17"/>
        <v>Diemen</v>
      </c>
      <c r="L117" s="8"/>
      <c r="M117" s="8">
        <v>4250</v>
      </c>
      <c r="N117" s="8" t="s">
        <v>39</v>
      </c>
      <c r="O117" s="8">
        <f t="shared" si="18"/>
        <v>0</v>
      </c>
      <c r="P117" s="8">
        <f t="shared" si="19"/>
        <v>0</v>
      </c>
      <c r="Q117" s="8" t="str">
        <f t="shared" si="20"/>
        <v>Noord-Holland</v>
      </c>
      <c r="R117" s="8"/>
      <c r="S117" s="8" t="s">
        <v>1900</v>
      </c>
      <c r="T117" s="8" t="s">
        <v>195</v>
      </c>
      <c r="U117" s="8">
        <f t="shared" si="21"/>
        <v>0</v>
      </c>
      <c r="V117" s="8">
        <f t="shared" si="22"/>
        <v>0</v>
      </c>
      <c r="W117" s="8" t="str">
        <f t="shared" si="23"/>
        <v>Utrecht</v>
      </c>
    </row>
    <row r="118" spans="1:23">
      <c r="A118" s="8">
        <v>3210</v>
      </c>
      <c r="B118" s="8" t="s">
        <v>334</v>
      </c>
      <c r="C118" s="8">
        <f t="shared" si="13"/>
        <v>0</v>
      </c>
      <c r="D118" s="8">
        <f t="shared" si="14"/>
        <v>0</v>
      </c>
      <c r="E118" s="8" t="str">
        <f t="shared" si="12"/>
        <v>Wijdemeren</v>
      </c>
      <c r="F118" s="8"/>
      <c r="G118" s="8" t="s">
        <v>1885</v>
      </c>
      <c r="H118" s="8" t="s">
        <v>297</v>
      </c>
      <c r="I118" s="8">
        <f t="shared" si="15"/>
        <v>0</v>
      </c>
      <c r="J118" s="8">
        <f t="shared" si="16"/>
        <v>1</v>
      </c>
      <c r="K118" s="8" t="str">
        <f t="shared" si="17"/>
        <v>Diemen, Gooise Meren</v>
      </c>
      <c r="L118" s="8"/>
      <c r="M118" s="8">
        <v>5000</v>
      </c>
      <c r="N118" s="8" t="s">
        <v>39</v>
      </c>
      <c r="O118" s="8">
        <f t="shared" si="18"/>
        <v>0</v>
      </c>
      <c r="P118" s="8">
        <f t="shared" si="19"/>
        <v>0</v>
      </c>
      <c r="Q118" s="8" t="str">
        <f t="shared" si="20"/>
        <v>Noord-Holland</v>
      </c>
      <c r="R118" s="8"/>
      <c r="S118" s="8" t="s">
        <v>1901</v>
      </c>
      <c r="T118" s="8" t="s">
        <v>254</v>
      </c>
      <c r="U118" s="8">
        <f t="shared" si="21"/>
        <v>0</v>
      </c>
      <c r="V118" s="8">
        <f t="shared" si="22"/>
        <v>0</v>
      </c>
      <c r="W118" s="8" t="str">
        <f t="shared" si="23"/>
        <v>Zuid-Holland</v>
      </c>
    </row>
    <row r="119" spans="1:23">
      <c r="A119" s="8">
        <v>3220</v>
      </c>
      <c r="B119" s="8" t="s">
        <v>334</v>
      </c>
      <c r="C119" s="8">
        <f t="shared" si="13"/>
        <v>0</v>
      </c>
      <c r="D119" s="8">
        <f t="shared" si="14"/>
        <v>0</v>
      </c>
      <c r="E119" s="8" t="str">
        <f t="shared" si="12"/>
        <v>Wijdemeren</v>
      </c>
      <c r="F119" s="8"/>
      <c r="G119" s="8" t="s">
        <v>1886</v>
      </c>
      <c r="H119" s="8" t="s">
        <v>215</v>
      </c>
      <c r="I119" s="8">
        <f t="shared" si="15"/>
        <v>0</v>
      </c>
      <c r="J119" s="8">
        <f t="shared" si="16"/>
        <v>0</v>
      </c>
      <c r="K119" s="8" t="str">
        <f t="shared" si="17"/>
        <v>Stichtse Vecht</v>
      </c>
      <c r="L119" s="8"/>
      <c r="M119" s="8">
        <v>5000</v>
      </c>
      <c r="N119" s="8" t="s">
        <v>195</v>
      </c>
      <c r="O119" s="8">
        <f t="shared" si="18"/>
        <v>0</v>
      </c>
      <c r="P119" s="8">
        <f t="shared" si="19"/>
        <v>1</v>
      </c>
      <c r="Q119" s="8" t="str">
        <f t="shared" si="20"/>
        <v>Noord-Holland, Utrecht</v>
      </c>
      <c r="R119" s="8"/>
      <c r="S119" s="8" t="s">
        <v>2143</v>
      </c>
      <c r="T119" s="8" t="s">
        <v>195</v>
      </c>
      <c r="U119" s="8">
        <f t="shared" si="21"/>
        <v>0</v>
      </c>
      <c r="V119" s="8">
        <f t="shared" si="22"/>
        <v>0</v>
      </c>
      <c r="W119" s="8" t="str">
        <f t="shared" si="23"/>
        <v>Utrecht</v>
      </c>
    </row>
    <row r="120" spans="1:23">
      <c r="A120" s="8">
        <v>3230</v>
      </c>
      <c r="B120" s="8" t="s">
        <v>379</v>
      </c>
      <c r="C120" s="8">
        <f t="shared" si="13"/>
        <v>0</v>
      </c>
      <c r="D120" s="8">
        <f t="shared" si="14"/>
        <v>0</v>
      </c>
      <c r="E120" s="8" t="str">
        <f t="shared" si="12"/>
        <v>Hilversum</v>
      </c>
      <c r="F120" s="8"/>
      <c r="G120" s="8" t="s">
        <v>2101</v>
      </c>
      <c r="H120" s="8" t="s">
        <v>129</v>
      </c>
      <c r="I120" s="8">
        <f t="shared" si="15"/>
        <v>0</v>
      </c>
      <c r="J120" s="8">
        <f t="shared" si="16"/>
        <v>0</v>
      </c>
      <c r="K120" s="8" t="str">
        <f t="shared" si="17"/>
        <v>Ouder-Amstel</v>
      </c>
      <c r="L120" s="8"/>
      <c r="M120" s="8">
        <v>6000</v>
      </c>
      <c r="N120" s="8" t="s">
        <v>39</v>
      </c>
      <c r="O120" s="8">
        <f t="shared" si="18"/>
        <v>0</v>
      </c>
      <c r="P120" s="8">
        <f t="shared" si="19"/>
        <v>0</v>
      </c>
      <c r="Q120" s="8" t="str">
        <f t="shared" si="20"/>
        <v>Noord-Holland</v>
      </c>
      <c r="R120" s="8"/>
      <c r="S120" s="8" t="s">
        <v>695</v>
      </c>
      <c r="T120" s="8" t="s">
        <v>195</v>
      </c>
      <c r="U120" s="8">
        <f t="shared" si="21"/>
        <v>0</v>
      </c>
      <c r="V120" s="8">
        <f t="shared" si="22"/>
        <v>0</v>
      </c>
      <c r="W120" s="8" t="str">
        <f t="shared" si="23"/>
        <v>Utrecht</v>
      </c>
    </row>
    <row r="121" spans="1:23">
      <c r="A121" s="8">
        <v>3230</v>
      </c>
      <c r="B121" s="8" t="s">
        <v>215</v>
      </c>
      <c r="C121" s="8">
        <f t="shared" si="13"/>
        <v>1</v>
      </c>
      <c r="D121" s="8">
        <f t="shared" si="14"/>
        <v>1</v>
      </c>
      <c r="E121" s="8" t="str">
        <f t="shared" si="12"/>
        <v>Hilversum, Stichtse Vecht</v>
      </c>
      <c r="F121" s="8"/>
      <c r="G121" s="8" t="s">
        <v>2104</v>
      </c>
      <c r="H121" s="8" t="s">
        <v>129</v>
      </c>
      <c r="I121" s="8">
        <f t="shared" si="15"/>
        <v>0</v>
      </c>
      <c r="J121" s="8">
        <f t="shared" si="16"/>
        <v>0</v>
      </c>
      <c r="K121" s="8" t="str">
        <f t="shared" si="17"/>
        <v>Ouder-Amstel</v>
      </c>
      <c r="L121" s="8"/>
      <c r="M121" s="8">
        <v>6000</v>
      </c>
      <c r="N121" s="8" t="s">
        <v>195</v>
      </c>
      <c r="O121" s="8">
        <f t="shared" si="18"/>
        <v>0</v>
      </c>
      <c r="P121" s="8">
        <f t="shared" si="19"/>
        <v>1</v>
      </c>
      <c r="Q121" s="8" t="str">
        <f t="shared" si="20"/>
        <v>Noord-Holland, Utrecht</v>
      </c>
      <c r="R121" s="8"/>
      <c r="S121" s="8" t="s">
        <v>2144</v>
      </c>
      <c r="T121" s="8" t="s">
        <v>195</v>
      </c>
      <c r="U121" s="8">
        <f t="shared" si="21"/>
        <v>0</v>
      </c>
      <c r="V121" s="8">
        <f t="shared" si="22"/>
        <v>0</v>
      </c>
      <c r="W121" s="8" t="str">
        <f t="shared" si="23"/>
        <v>Utrecht</v>
      </c>
    </row>
    <row r="122" spans="1:23">
      <c r="A122" s="8">
        <v>3230</v>
      </c>
      <c r="B122" s="8" t="s">
        <v>334</v>
      </c>
      <c r="C122" s="8">
        <f t="shared" si="13"/>
        <v>0</v>
      </c>
      <c r="D122" s="8">
        <f t="shared" si="14"/>
        <v>1</v>
      </c>
      <c r="E122" s="8" t="str">
        <f t="shared" si="12"/>
        <v>Hilversum, Stichtse Vecht, Wijdemeren</v>
      </c>
      <c r="F122" s="8"/>
      <c r="G122" s="8" t="s">
        <v>2106</v>
      </c>
      <c r="H122" s="8" t="s">
        <v>129</v>
      </c>
      <c r="I122" s="8">
        <f t="shared" si="15"/>
        <v>0</v>
      </c>
      <c r="J122" s="8">
        <f t="shared" si="16"/>
        <v>0</v>
      </c>
      <c r="K122" s="8" t="str">
        <f t="shared" si="17"/>
        <v>Ouder-Amstel</v>
      </c>
      <c r="L122" s="8"/>
      <c r="M122" s="8">
        <v>6040</v>
      </c>
      <c r="N122" s="8" t="s">
        <v>39</v>
      </c>
      <c r="O122" s="8">
        <f t="shared" si="18"/>
        <v>0</v>
      </c>
      <c r="P122" s="8">
        <f t="shared" si="19"/>
        <v>0</v>
      </c>
      <c r="Q122" s="8" t="str">
        <f t="shared" si="20"/>
        <v>Noord-Holland</v>
      </c>
      <c r="R122" s="8"/>
      <c r="S122" s="8" t="s">
        <v>2146</v>
      </c>
      <c r="T122" s="8" t="s">
        <v>195</v>
      </c>
      <c r="U122" s="8">
        <f t="shared" si="21"/>
        <v>0</v>
      </c>
      <c r="V122" s="8">
        <f t="shared" si="22"/>
        <v>0</v>
      </c>
      <c r="W122" s="8" t="str">
        <f t="shared" si="23"/>
        <v>Utrecht</v>
      </c>
    </row>
    <row r="123" spans="1:23">
      <c r="A123" s="8">
        <v>3240</v>
      </c>
      <c r="B123" s="8" t="s">
        <v>215</v>
      </c>
      <c r="C123" s="8">
        <f t="shared" si="13"/>
        <v>0</v>
      </c>
      <c r="D123" s="8">
        <f t="shared" si="14"/>
        <v>0</v>
      </c>
      <c r="E123" s="8" t="str">
        <f t="shared" si="12"/>
        <v>Stichtse Vecht</v>
      </c>
      <c r="F123" s="8"/>
      <c r="G123" s="8" t="s">
        <v>2108</v>
      </c>
      <c r="H123" s="8" t="s">
        <v>129</v>
      </c>
      <c r="I123" s="8">
        <f t="shared" si="15"/>
        <v>0</v>
      </c>
      <c r="J123" s="8">
        <f t="shared" si="16"/>
        <v>0</v>
      </c>
      <c r="K123" s="8" t="str">
        <f t="shared" si="17"/>
        <v>Ouder-Amstel</v>
      </c>
      <c r="L123" s="8"/>
      <c r="M123" s="8">
        <v>6050</v>
      </c>
      <c r="N123" s="8" t="s">
        <v>39</v>
      </c>
      <c r="O123" s="8">
        <f t="shared" si="18"/>
        <v>0</v>
      </c>
      <c r="P123" s="8">
        <f t="shared" si="19"/>
        <v>0</v>
      </c>
      <c r="Q123" s="8" t="str">
        <f t="shared" si="20"/>
        <v>Noord-Holland</v>
      </c>
      <c r="R123" s="8"/>
      <c r="S123" s="8" t="s">
        <v>2148</v>
      </c>
      <c r="T123" s="8" t="s">
        <v>195</v>
      </c>
      <c r="U123" s="8">
        <f t="shared" si="21"/>
        <v>0</v>
      </c>
      <c r="V123" s="8">
        <f t="shared" si="22"/>
        <v>0</v>
      </c>
      <c r="W123" s="8" t="str">
        <f t="shared" si="23"/>
        <v>Utrecht</v>
      </c>
    </row>
    <row r="124" spans="1:23">
      <c r="A124" s="8">
        <v>3240</v>
      </c>
      <c r="B124" s="8" t="s">
        <v>334</v>
      </c>
      <c r="C124" s="8">
        <f t="shared" si="13"/>
        <v>0</v>
      </c>
      <c r="D124" s="8">
        <f t="shared" si="14"/>
        <v>1</v>
      </c>
      <c r="E124" s="8" t="str">
        <f t="shared" si="12"/>
        <v>Stichtse Vecht, Wijdemeren</v>
      </c>
      <c r="F124" s="8"/>
      <c r="G124" s="8" t="s">
        <v>2111</v>
      </c>
      <c r="H124" s="8" t="s">
        <v>129</v>
      </c>
      <c r="I124" s="8">
        <f t="shared" si="15"/>
        <v>0</v>
      </c>
      <c r="J124" s="8">
        <f t="shared" si="16"/>
        <v>0</v>
      </c>
      <c r="K124" s="8" t="str">
        <f t="shared" si="17"/>
        <v>Ouder-Amstel</v>
      </c>
      <c r="L124" s="8"/>
      <c r="M124" s="8">
        <v>6060</v>
      </c>
      <c r="N124" s="8" t="s">
        <v>39</v>
      </c>
      <c r="O124" s="8">
        <f t="shared" si="18"/>
        <v>0</v>
      </c>
      <c r="P124" s="8">
        <f t="shared" si="19"/>
        <v>0</v>
      </c>
      <c r="Q124" s="8" t="str">
        <f t="shared" si="20"/>
        <v>Noord-Holland</v>
      </c>
      <c r="R124" s="8"/>
      <c r="S124" s="8" t="s">
        <v>2149</v>
      </c>
      <c r="T124" s="8" t="s">
        <v>195</v>
      </c>
      <c r="U124" s="8">
        <f t="shared" si="21"/>
        <v>0</v>
      </c>
      <c r="V124" s="8">
        <f t="shared" si="22"/>
        <v>0</v>
      </c>
      <c r="W124" s="8" t="str">
        <f t="shared" si="23"/>
        <v>Utrecht</v>
      </c>
    </row>
    <row r="125" spans="1:23">
      <c r="A125" s="8">
        <v>3250</v>
      </c>
      <c r="B125" s="8" t="s">
        <v>215</v>
      </c>
      <c r="C125" s="8">
        <f t="shared" si="13"/>
        <v>0</v>
      </c>
      <c r="D125" s="8">
        <f t="shared" si="14"/>
        <v>0</v>
      </c>
      <c r="E125" s="8" t="str">
        <f t="shared" si="12"/>
        <v>Stichtse Vecht</v>
      </c>
      <c r="F125" s="8"/>
      <c r="G125" s="8" t="s">
        <v>662</v>
      </c>
      <c r="H125" s="8" t="s">
        <v>129</v>
      </c>
      <c r="I125" s="8">
        <f t="shared" si="15"/>
        <v>0</v>
      </c>
      <c r="J125" s="8">
        <f t="shared" si="16"/>
        <v>0</v>
      </c>
      <c r="K125" s="8" t="str">
        <f t="shared" si="17"/>
        <v>Ouder-Amstel</v>
      </c>
      <c r="L125" s="8"/>
      <c r="M125" s="8">
        <v>6080</v>
      </c>
      <c r="N125" s="8" t="s">
        <v>39</v>
      </c>
      <c r="O125" s="8">
        <f t="shared" si="18"/>
        <v>0</v>
      </c>
      <c r="P125" s="8">
        <f t="shared" si="19"/>
        <v>0</v>
      </c>
      <c r="Q125" s="8" t="str">
        <f t="shared" si="20"/>
        <v>Noord-Holland</v>
      </c>
      <c r="R125" s="8"/>
      <c r="S125" s="8" t="s">
        <v>1903</v>
      </c>
      <c r="T125" s="8" t="s">
        <v>195</v>
      </c>
      <c r="U125" s="8">
        <f t="shared" si="21"/>
        <v>0</v>
      </c>
      <c r="V125" s="8">
        <f t="shared" si="22"/>
        <v>0</v>
      </c>
      <c r="W125" s="8" t="str">
        <f t="shared" si="23"/>
        <v>Utrecht</v>
      </c>
    </row>
    <row r="126" spans="1:23">
      <c r="A126" s="8">
        <v>3260</v>
      </c>
      <c r="B126" s="8" t="s">
        <v>334</v>
      </c>
      <c r="C126" s="8">
        <f t="shared" si="13"/>
        <v>0</v>
      </c>
      <c r="D126" s="8">
        <f t="shared" si="14"/>
        <v>0</v>
      </c>
      <c r="E126" s="8" t="str">
        <f t="shared" si="12"/>
        <v>Wijdemeren</v>
      </c>
      <c r="F126" s="8"/>
      <c r="G126" s="8" t="s">
        <v>2114</v>
      </c>
      <c r="H126" s="8" t="s">
        <v>194</v>
      </c>
      <c r="I126" s="8">
        <f t="shared" si="15"/>
        <v>0</v>
      </c>
      <c r="J126" s="8">
        <f t="shared" si="16"/>
        <v>0</v>
      </c>
      <c r="K126" s="8" t="str">
        <f t="shared" si="17"/>
        <v>De Ronde Venen</v>
      </c>
      <c r="L126" s="8"/>
      <c r="M126" s="8">
        <v>6100</v>
      </c>
      <c r="N126" s="8" t="s">
        <v>39</v>
      </c>
      <c r="O126" s="8">
        <f t="shared" si="18"/>
        <v>0</v>
      </c>
      <c r="P126" s="8">
        <f t="shared" si="19"/>
        <v>0</v>
      </c>
      <c r="Q126" s="8" t="str">
        <f t="shared" si="20"/>
        <v>Noord-Holland</v>
      </c>
      <c r="R126" s="8"/>
      <c r="S126" s="8" t="s">
        <v>2153</v>
      </c>
      <c r="T126" s="8" t="s">
        <v>195</v>
      </c>
      <c r="U126" s="8">
        <f t="shared" si="21"/>
        <v>0</v>
      </c>
      <c r="V126" s="8">
        <f t="shared" si="22"/>
        <v>0</v>
      </c>
      <c r="W126" s="8" t="str">
        <f t="shared" si="23"/>
        <v>Utrecht</v>
      </c>
    </row>
    <row r="127" spans="1:23">
      <c r="A127" s="8">
        <v>3300</v>
      </c>
      <c r="B127" s="8" t="s">
        <v>873</v>
      </c>
      <c r="C127" s="8">
        <f t="shared" si="13"/>
        <v>0</v>
      </c>
      <c r="D127" s="8">
        <f t="shared" si="14"/>
        <v>0</v>
      </c>
      <c r="E127" s="8" t="str">
        <f t="shared" si="12"/>
        <v>De Bilt</v>
      </c>
      <c r="F127" s="8"/>
      <c r="G127" s="8" t="s">
        <v>2115</v>
      </c>
      <c r="H127" s="8" t="s">
        <v>194</v>
      </c>
      <c r="I127" s="8">
        <f t="shared" si="15"/>
        <v>0</v>
      </c>
      <c r="J127" s="8">
        <f t="shared" si="16"/>
        <v>0</v>
      </c>
      <c r="K127" s="8" t="str">
        <f t="shared" si="17"/>
        <v>De Ronde Venen</v>
      </c>
      <c r="L127" s="8"/>
      <c r="M127" s="8">
        <v>6110</v>
      </c>
      <c r="N127" s="8" t="s">
        <v>39</v>
      </c>
      <c r="O127" s="8">
        <f t="shared" si="18"/>
        <v>0</v>
      </c>
      <c r="P127" s="8">
        <f t="shared" si="19"/>
        <v>0</v>
      </c>
      <c r="Q127" s="8" t="str">
        <f t="shared" si="20"/>
        <v>Noord-Holland</v>
      </c>
      <c r="R127" s="8"/>
      <c r="S127" s="8" t="s">
        <v>2154</v>
      </c>
      <c r="T127" s="8" t="s">
        <v>195</v>
      </c>
      <c r="U127" s="8">
        <f t="shared" si="21"/>
        <v>0</v>
      </c>
      <c r="V127" s="8">
        <f t="shared" si="22"/>
        <v>0</v>
      </c>
      <c r="W127" s="8" t="str">
        <f t="shared" si="23"/>
        <v>Utrecht</v>
      </c>
    </row>
    <row r="128" spans="1:23">
      <c r="A128" s="8">
        <v>3300</v>
      </c>
      <c r="B128" s="8" t="s">
        <v>379</v>
      </c>
      <c r="C128" s="8">
        <f t="shared" si="13"/>
        <v>1</v>
      </c>
      <c r="D128" s="8">
        <f t="shared" si="14"/>
        <v>1</v>
      </c>
      <c r="E128" s="8" t="str">
        <f t="shared" si="12"/>
        <v>De Bilt, Hilversum</v>
      </c>
      <c r="F128" s="8"/>
      <c r="G128" s="8" t="s">
        <v>2116</v>
      </c>
      <c r="H128" s="8" t="s">
        <v>194</v>
      </c>
      <c r="I128" s="8">
        <f t="shared" si="15"/>
        <v>0</v>
      </c>
      <c r="J128" s="8">
        <f t="shared" si="16"/>
        <v>0</v>
      </c>
      <c r="K128" s="8" t="str">
        <f t="shared" si="17"/>
        <v>De Ronde Venen</v>
      </c>
      <c r="L128" s="8"/>
      <c r="M128" s="8">
        <v>6400</v>
      </c>
      <c r="N128" s="8" t="s">
        <v>39</v>
      </c>
      <c r="O128" s="8">
        <f t="shared" si="18"/>
        <v>0</v>
      </c>
      <c r="P128" s="8">
        <f t="shared" si="19"/>
        <v>0</v>
      </c>
      <c r="Q128" s="8" t="str">
        <f t="shared" si="20"/>
        <v>Noord-Holland</v>
      </c>
      <c r="R128" s="8"/>
      <c r="S128" s="8" t="s">
        <v>705</v>
      </c>
      <c r="T128" s="8" t="s">
        <v>195</v>
      </c>
      <c r="U128" s="8">
        <f t="shared" si="21"/>
        <v>0</v>
      </c>
      <c r="V128" s="8">
        <f t="shared" si="22"/>
        <v>0</v>
      </c>
      <c r="W128" s="8" t="str">
        <f t="shared" si="23"/>
        <v>Utrecht</v>
      </c>
    </row>
    <row r="129" spans="1:23">
      <c r="A129" s="8">
        <v>3300</v>
      </c>
      <c r="B129" s="8" t="s">
        <v>215</v>
      </c>
      <c r="C129" s="8">
        <f t="shared" si="13"/>
        <v>1</v>
      </c>
      <c r="D129" s="8">
        <f t="shared" si="14"/>
        <v>1</v>
      </c>
      <c r="E129" s="8" t="str">
        <f t="shared" si="12"/>
        <v>De Bilt, Hilversum, Stichtse Vecht</v>
      </c>
      <c r="F129" s="8"/>
      <c r="G129" s="8" t="s">
        <v>2118</v>
      </c>
      <c r="H129" s="8" t="s">
        <v>194</v>
      </c>
      <c r="I129" s="8">
        <f t="shared" si="15"/>
        <v>0</v>
      </c>
      <c r="J129" s="8">
        <f t="shared" si="16"/>
        <v>0</v>
      </c>
      <c r="K129" s="8" t="str">
        <f t="shared" si="17"/>
        <v>De Ronde Venen</v>
      </c>
      <c r="L129" s="8"/>
      <c r="M129" s="8">
        <v>6420</v>
      </c>
      <c r="N129" s="8" t="s">
        <v>39</v>
      </c>
      <c r="O129" s="8">
        <f t="shared" si="18"/>
        <v>0</v>
      </c>
      <c r="P129" s="8">
        <f t="shared" si="19"/>
        <v>0</v>
      </c>
      <c r="Q129" s="8" t="str">
        <f t="shared" si="20"/>
        <v>Noord-Holland</v>
      </c>
      <c r="R129" s="8"/>
      <c r="S129" s="8" t="s">
        <v>2157</v>
      </c>
      <c r="T129" s="8" t="s">
        <v>195</v>
      </c>
      <c r="U129" s="8">
        <f t="shared" si="21"/>
        <v>0</v>
      </c>
      <c r="V129" s="8">
        <f t="shared" si="22"/>
        <v>0</v>
      </c>
      <c r="W129" s="8" t="str">
        <f t="shared" si="23"/>
        <v>Utrecht</v>
      </c>
    </row>
    <row r="130" spans="1:23">
      <c r="A130" s="8">
        <v>3300</v>
      </c>
      <c r="B130" s="8" t="s">
        <v>334</v>
      </c>
      <c r="C130" s="8">
        <f t="shared" si="13"/>
        <v>0</v>
      </c>
      <c r="D130" s="8">
        <f t="shared" si="14"/>
        <v>1</v>
      </c>
      <c r="E130" s="8" t="str">
        <f t="shared" si="12"/>
        <v>De Bilt, Hilversum, Stichtse Vecht, Wijdemeren</v>
      </c>
      <c r="F130" s="8"/>
      <c r="G130" s="8" t="s">
        <v>676</v>
      </c>
      <c r="H130" s="8" t="s">
        <v>194</v>
      </c>
      <c r="I130" s="8">
        <f t="shared" si="15"/>
        <v>0</v>
      </c>
      <c r="J130" s="8">
        <f t="shared" si="16"/>
        <v>0</v>
      </c>
      <c r="K130" s="8" t="str">
        <f t="shared" si="17"/>
        <v>De Ronde Venen</v>
      </c>
      <c r="L130" s="8"/>
      <c r="M130" s="8">
        <v>6430</v>
      </c>
      <c r="N130" s="8" t="s">
        <v>195</v>
      </c>
      <c r="O130" s="8">
        <f t="shared" si="18"/>
        <v>0</v>
      </c>
      <c r="P130" s="8">
        <f t="shared" si="19"/>
        <v>0</v>
      </c>
      <c r="Q130" s="8" t="str">
        <f t="shared" si="20"/>
        <v>Utrecht</v>
      </c>
      <c r="R130" s="8"/>
      <c r="S130" s="8" t="s">
        <v>2159</v>
      </c>
      <c r="T130" s="8" t="s">
        <v>195</v>
      </c>
      <c r="U130" s="8">
        <f t="shared" si="21"/>
        <v>0</v>
      </c>
      <c r="V130" s="8">
        <f t="shared" si="22"/>
        <v>0</v>
      </c>
      <c r="W130" s="8" t="str">
        <f t="shared" si="23"/>
        <v>Utrecht</v>
      </c>
    </row>
    <row r="131" spans="1:23">
      <c r="A131" s="8">
        <v>3301</v>
      </c>
      <c r="B131" s="8" t="s">
        <v>215</v>
      </c>
      <c r="C131" s="8">
        <f t="shared" si="13"/>
        <v>0</v>
      </c>
      <c r="D131" s="8">
        <f t="shared" si="14"/>
        <v>0</v>
      </c>
      <c r="E131" s="8" t="str">
        <f t="shared" si="12"/>
        <v>Stichtse Vecht</v>
      </c>
      <c r="F131" s="8"/>
      <c r="G131" s="8" t="s">
        <v>1890</v>
      </c>
      <c r="H131" s="8" t="s">
        <v>194</v>
      </c>
      <c r="I131" s="8">
        <f t="shared" si="15"/>
        <v>0</v>
      </c>
      <c r="J131" s="8">
        <f t="shared" si="16"/>
        <v>0</v>
      </c>
      <c r="K131" s="8" t="str">
        <f t="shared" si="17"/>
        <v>De Ronde Venen</v>
      </c>
      <c r="L131" s="8"/>
      <c r="M131" s="8">
        <v>6440</v>
      </c>
      <c r="N131" s="8" t="s">
        <v>195</v>
      </c>
      <c r="O131" s="8">
        <f t="shared" si="18"/>
        <v>0</v>
      </c>
      <c r="P131" s="8">
        <f t="shared" si="19"/>
        <v>0</v>
      </c>
      <c r="Q131" s="8" t="str">
        <f t="shared" si="20"/>
        <v>Utrecht</v>
      </c>
      <c r="R131" s="8"/>
      <c r="S131" s="8" t="s">
        <v>2161</v>
      </c>
      <c r="T131" s="8" t="s">
        <v>195</v>
      </c>
      <c r="U131" s="8">
        <f t="shared" si="21"/>
        <v>0</v>
      </c>
      <c r="V131" s="8">
        <f t="shared" si="22"/>
        <v>0</v>
      </c>
      <c r="W131" s="8" t="str">
        <f t="shared" si="23"/>
        <v>Utrecht</v>
      </c>
    </row>
    <row r="132" spans="1:23">
      <c r="A132" s="8">
        <v>3302</v>
      </c>
      <c r="B132" s="8" t="s">
        <v>873</v>
      </c>
      <c r="C132" s="8">
        <f t="shared" si="13"/>
        <v>0</v>
      </c>
      <c r="D132" s="8">
        <f t="shared" si="14"/>
        <v>0</v>
      </c>
      <c r="E132" s="8" t="str">
        <f t="shared" ref="E132:E195" si="24">IF(AND(C132=0,D132=0),B132,CONCATENATE(E131,", ",B132))</f>
        <v>De Bilt</v>
      </c>
      <c r="F132" s="8"/>
      <c r="G132" s="8" t="s">
        <v>1890</v>
      </c>
      <c r="H132" s="8" t="s">
        <v>215</v>
      </c>
      <c r="I132" s="8">
        <f t="shared" si="15"/>
        <v>0</v>
      </c>
      <c r="J132" s="8">
        <f t="shared" si="16"/>
        <v>1</v>
      </c>
      <c r="K132" s="8" t="str">
        <f t="shared" si="17"/>
        <v>De Ronde Venen, Stichtse Vecht</v>
      </c>
      <c r="L132" s="8"/>
      <c r="M132" s="8">
        <v>6450</v>
      </c>
      <c r="N132" s="8" t="s">
        <v>39</v>
      </c>
      <c r="O132" s="8">
        <f t="shared" si="18"/>
        <v>0</v>
      </c>
      <c r="P132" s="8">
        <f t="shared" si="19"/>
        <v>0</v>
      </c>
      <c r="Q132" s="8" t="str">
        <f t="shared" si="20"/>
        <v>Noord-Holland</v>
      </c>
      <c r="R132" s="8"/>
      <c r="S132" s="8" t="s">
        <v>708</v>
      </c>
      <c r="T132" s="8" t="s">
        <v>195</v>
      </c>
      <c r="U132" s="8">
        <f t="shared" si="21"/>
        <v>0</v>
      </c>
      <c r="V132" s="8">
        <f t="shared" si="22"/>
        <v>0</v>
      </c>
      <c r="W132" s="8" t="str">
        <f t="shared" si="23"/>
        <v>Utrecht</v>
      </c>
    </row>
    <row r="133" spans="1:23">
      <c r="A133" s="8">
        <v>3302</v>
      </c>
      <c r="B133" s="8" t="s">
        <v>215</v>
      </c>
      <c r="C133" s="8">
        <f t="shared" ref="C133:C196" si="25">IF(AND(A133=A134,A133=A132),1,0)</f>
        <v>0</v>
      </c>
      <c r="D133" s="8">
        <f t="shared" ref="D133:D196" si="26">IF(AND(A132=A133),1,0)</f>
        <v>1</v>
      </c>
      <c r="E133" s="8" t="str">
        <f t="shared" si="24"/>
        <v>De Bilt, Stichtse Vecht</v>
      </c>
      <c r="F133" s="8"/>
      <c r="G133" s="8" t="s">
        <v>2121</v>
      </c>
      <c r="H133" s="8" t="s">
        <v>194</v>
      </c>
      <c r="I133" s="8">
        <f t="shared" ref="I133:I196" si="27">IF(AND(G133=G134,G133=G132),1,0)</f>
        <v>0</v>
      </c>
      <c r="J133" s="8">
        <f t="shared" ref="J133:J196" si="28">IF(AND(G132=G133),1,0)</f>
        <v>0</v>
      </c>
      <c r="K133" s="8" t="str">
        <f t="shared" ref="K133:K196" si="29">IF(AND(I133=0,J133=0),H133,CONCATENATE(K132,", ",H133))</f>
        <v>De Ronde Venen</v>
      </c>
      <c r="L133" s="8"/>
      <c r="M133" s="8">
        <v>6450</v>
      </c>
      <c r="N133" s="8" t="s">
        <v>195</v>
      </c>
      <c r="O133" s="8">
        <f t="shared" ref="O133:O196" si="30">IF(AND(M133=M134,M133=M132),1,0)</f>
        <v>0</v>
      </c>
      <c r="P133" s="8">
        <f t="shared" ref="P133:P196" si="31">IF(AND(M132=M133),1,0)</f>
        <v>1</v>
      </c>
      <c r="Q133" s="8" t="str">
        <f t="shared" ref="Q133:Q196" si="32">IF(AND(O133=0,P133=0),N133,CONCATENATE(Q132,", ",N133))</f>
        <v>Noord-Holland, Utrecht</v>
      </c>
      <c r="R133" s="8"/>
      <c r="S133" s="8" t="s">
        <v>714</v>
      </c>
      <c r="T133" s="8" t="s">
        <v>195</v>
      </c>
      <c r="U133" s="8">
        <f t="shared" ref="U133:U196" si="33">IF(AND(S133=S134,S133=S132),1,0)</f>
        <v>0</v>
      </c>
      <c r="V133" s="8">
        <f t="shared" ref="V133:V196" si="34">IF(AND(S132=S133),1,0)</f>
        <v>0</v>
      </c>
      <c r="W133" s="8" t="str">
        <f t="shared" ref="W133:W196" si="35">IF(AND(U133=0,V133=0),T133,CONCATENATE(W132,", ",T133))</f>
        <v>Utrecht</v>
      </c>
    </row>
    <row r="134" spans="1:23">
      <c r="A134" s="8">
        <v>3303</v>
      </c>
      <c r="B134" s="8" t="s">
        <v>215</v>
      </c>
      <c r="C134" s="8">
        <f t="shared" si="25"/>
        <v>0</v>
      </c>
      <c r="D134" s="8">
        <f t="shared" si="26"/>
        <v>0</v>
      </c>
      <c r="E134" s="8" t="str">
        <f t="shared" si="24"/>
        <v>Stichtse Vecht</v>
      </c>
      <c r="F134" s="8"/>
      <c r="G134" s="8" t="s">
        <v>2123</v>
      </c>
      <c r="H134" s="8" t="s">
        <v>194</v>
      </c>
      <c r="I134" s="8">
        <f t="shared" si="27"/>
        <v>0</v>
      </c>
      <c r="J134" s="8">
        <f t="shared" si="28"/>
        <v>0</v>
      </c>
      <c r="K134" s="8" t="str">
        <f t="shared" si="29"/>
        <v>De Ronde Venen</v>
      </c>
      <c r="L134" s="8"/>
      <c r="M134" s="8">
        <v>6460</v>
      </c>
      <c r="N134" s="8" t="s">
        <v>195</v>
      </c>
      <c r="O134" s="8">
        <f t="shared" si="30"/>
        <v>0</v>
      </c>
      <c r="P134" s="8">
        <f t="shared" si="31"/>
        <v>0</v>
      </c>
      <c r="Q134" s="8" t="str">
        <f t="shared" si="32"/>
        <v>Utrecht</v>
      </c>
      <c r="R134" s="8"/>
      <c r="S134" s="8" t="s">
        <v>2164</v>
      </c>
      <c r="T134" s="8" t="s">
        <v>195</v>
      </c>
      <c r="U134" s="8">
        <f t="shared" si="33"/>
        <v>0</v>
      </c>
      <c r="V134" s="8">
        <f t="shared" si="34"/>
        <v>0</v>
      </c>
      <c r="W134" s="8" t="str">
        <f t="shared" si="35"/>
        <v>Utrecht</v>
      </c>
    </row>
    <row r="135" spans="1:23">
      <c r="A135" s="8">
        <v>3310</v>
      </c>
      <c r="B135" s="8" t="s">
        <v>215</v>
      </c>
      <c r="C135" s="8">
        <f t="shared" si="25"/>
        <v>0</v>
      </c>
      <c r="D135" s="8">
        <f t="shared" si="26"/>
        <v>0</v>
      </c>
      <c r="E135" s="8" t="str">
        <f t="shared" si="24"/>
        <v>Stichtse Vecht</v>
      </c>
      <c r="F135" s="8"/>
      <c r="G135" s="8" t="s">
        <v>2125</v>
      </c>
      <c r="H135" s="8" t="s">
        <v>194</v>
      </c>
      <c r="I135" s="8">
        <f t="shared" si="27"/>
        <v>0</v>
      </c>
      <c r="J135" s="8">
        <f t="shared" si="28"/>
        <v>0</v>
      </c>
      <c r="K135" s="8" t="str">
        <f t="shared" si="29"/>
        <v>De Ronde Venen</v>
      </c>
      <c r="L135" s="8"/>
      <c r="M135" s="8">
        <v>6480</v>
      </c>
      <c r="N135" s="8" t="s">
        <v>195</v>
      </c>
      <c r="O135" s="8">
        <f t="shared" si="30"/>
        <v>0</v>
      </c>
      <c r="P135" s="8">
        <f t="shared" si="31"/>
        <v>0</v>
      </c>
      <c r="Q135" s="8" t="str">
        <f t="shared" si="32"/>
        <v>Utrecht</v>
      </c>
      <c r="R135" s="8"/>
      <c r="S135" s="8" t="s">
        <v>2165</v>
      </c>
      <c r="T135" s="8" t="s">
        <v>195</v>
      </c>
      <c r="U135" s="8">
        <f t="shared" si="33"/>
        <v>0</v>
      </c>
      <c r="V135" s="8">
        <f t="shared" si="34"/>
        <v>0</v>
      </c>
      <c r="W135" s="8" t="str">
        <f t="shared" si="35"/>
        <v>Utrecht</v>
      </c>
    </row>
    <row r="136" spans="1:23">
      <c r="A136" s="8">
        <v>3310</v>
      </c>
      <c r="B136" s="8" t="s">
        <v>334</v>
      </c>
      <c r="C136" s="8">
        <f t="shared" si="25"/>
        <v>0</v>
      </c>
      <c r="D136" s="8">
        <f t="shared" si="26"/>
        <v>1</v>
      </c>
      <c r="E136" s="8" t="str">
        <f t="shared" si="24"/>
        <v>Stichtse Vecht, Wijdemeren</v>
      </c>
      <c r="F136" s="8"/>
      <c r="G136" s="8" t="s">
        <v>1891</v>
      </c>
      <c r="H136" s="8" t="s">
        <v>194</v>
      </c>
      <c r="I136" s="8">
        <f t="shared" si="27"/>
        <v>0</v>
      </c>
      <c r="J136" s="8">
        <f t="shared" si="28"/>
        <v>0</v>
      </c>
      <c r="K136" s="8" t="str">
        <f t="shared" si="29"/>
        <v>De Ronde Venen</v>
      </c>
      <c r="L136" s="8"/>
      <c r="M136" s="8">
        <v>6490</v>
      </c>
      <c r="N136" s="8" t="s">
        <v>39</v>
      </c>
      <c r="O136" s="8">
        <f t="shared" si="30"/>
        <v>0</v>
      </c>
      <c r="P136" s="8">
        <f t="shared" si="31"/>
        <v>0</v>
      </c>
      <c r="Q136" s="8" t="str">
        <f t="shared" si="32"/>
        <v>Noord-Holland</v>
      </c>
      <c r="R136" s="8"/>
      <c r="S136" s="8" t="s">
        <v>2167</v>
      </c>
      <c r="T136" s="8" t="s">
        <v>195</v>
      </c>
      <c r="U136" s="8">
        <f t="shared" si="33"/>
        <v>0</v>
      </c>
      <c r="V136" s="8">
        <f t="shared" si="34"/>
        <v>0</v>
      </c>
      <c r="W136" s="8" t="str">
        <f t="shared" si="35"/>
        <v>Utrecht</v>
      </c>
    </row>
    <row r="137" spans="1:23">
      <c r="A137" s="8">
        <v>3311</v>
      </c>
      <c r="B137" s="8" t="s">
        <v>215</v>
      </c>
      <c r="C137" s="8">
        <f t="shared" si="25"/>
        <v>0</v>
      </c>
      <c r="D137" s="8">
        <f t="shared" si="26"/>
        <v>0</v>
      </c>
      <c r="E137" s="8" t="str">
        <f t="shared" si="24"/>
        <v>Stichtse Vecht</v>
      </c>
      <c r="F137" s="8"/>
      <c r="G137" s="8" t="s">
        <v>2128</v>
      </c>
      <c r="H137" s="8" t="s">
        <v>215</v>
      </c>
      <c r="I137" s="8">
        <f t="shared" si="27"/>
        <v>0</v>
      </c>
      <c r="J137" s="8">
        <f t="shared" si="28"/>
        <v>0</v>
      </c>
      <c r="K137" s="8" t="str">
        <f t="shared" si="29"/>
        <v>Stichtse Vecht</v>
      </c>
      <c r="L137" s="8"/>
      <c r="M137" s="8">
        <v>6500</v>
      </c>
      <c r="N137" s="8" t="s">
        <v>39</v>
      </c>
      <c r="O137" s="8">
        <f t="shared" si="30"/>
        <v>0</v>
      </c>
      <c r="P137" s="8">
        <f t="shared" si="31"/>
        <v>0</v>
      </c>
      <c r="Q137" s="8" t="str">
        <f t="shared" si="32"/>
        <v>Noord-Holland</v>
      </c>
      <c r="R137" s="8"/>
      <c r="S137" s="8" t="s">
        <v>2168</v>
      </c>
      <c r="T137" s="8" t="s">
        <v>195</v>
      </c>
      <c r="U137" s="8">
        <f t="shared" si="33"/>
        <v>0</v>
      </c>
      <c r="V137" s="8">
        <f t="shared" si="34"/>
        <v>0</v>
      </c>
      <c r="W137" s="8" t="str">
        <f t="shared" si="35"/>
        <v>Utrecht</v>
      </c>
    </row>
    <row r="138" spans="1:23">
      <c r="A138" s="8">
        <v>3320</v>
      </c>
      <c r="B138" s="8" t="s">
        <v>215</v>
      </c>
      <c r="C138" s="8">
        <f t="shared" si="25"/>
        <v>0</v>
      </c>
      <c r="D138" s="8">
        <f t="shared" si="26"/>
        <v>0</v>
      </c>
      <c r="E138" s="8" t="str">
        <f t="shared" si="24"/>
        <v>Stichtse Vecht</v>
      </c>
      <c r="F138" s="8"/>
      <c r="G138" s="8" t="s">
        <v>2130</v>
      </c>
      <c r="H138" s="8" t="s">
        <v>194</v>
      </c>
      <c r="I138" s="8">
        <f t="shared" si="27"/>
        <v>0</v>
      </c>
      <c r="J138" s="8">
        <f t="shared" si="28"/>
        <v>0</v>
      </c>
      <c r="K138" s="8" t="str">
        <f t="shared" si="29"/>
        <v>De Ronde Venen</v>
      </c>
      <c r="L138" s="8"/>
      <c r="M138" s="8">
        <v>6510</v>
      </c>
      <c r="N138" s="8" t="s">
        <v>39</v>
      </c>
      <c r="O138" s="8">
        <f t="shared" si="30"/>
        <v>0</v>
      </c>
      <c r="P138" s="8">
        <f t="shared" si="31"/>
        <v>0</v>
      </c>
      <c r="Q138" s="8" t="str">
        <f t="shared" si="32"/>
        <v>Noord-Holland</v>
      </c>
      <c r="R138" s="8"/>
      <c r="S138" s="8" t="s">
        <v>2170</v>
      </c>
      <c r="T138" s="8" t="s">
        <v>254</v>
      </c>
      <c r="U138" s="8">
        <f t="shared" si="33"/>
        <v>0</v>
      </c>
      <c r="V138" s="8">
        <f t="shared" si="34"/>
        <v>0</v>
      </c>
      <c r="W138" s="8" t="str">
        <f t="shared" si="35"/>
        <v>Zuid-Holland</v>
      </c>
    </row>
    <row r="139" spans="1:23">
      <c r="A139" s="8">
        <v>3320</v>
      </c>
      <c r="B139" s="8" t="s">
        <v>334</v>
      </c>
      <c r="C139" s="8">
        <f t="shared" si="25"/>
        <v>0</v>
      </c>
      <c r="D139" s="8">
        <f t="shared" si="26"/>
        <v>1</v>
      </c>
      <c r="E139" s="8" t="str">
        <f t="shared" si="24"/>
        <v>Stichtse Vecht, Wijdemeren</v>
      </c>
      <c r="F139" s="8"/>
      <c r="G139" s="8" t="s">
        <v>2130</v>
      </c>
      <c r="H139" s="8" t="s">
        <v>215</v>
      </c>
      <c r="I139" s="8">
        <f t="shared" si="27"/>
        <v>0</v>
      </c>
      <c r="J139" s="8">
        <f t="shared" si="28"/>
        <v>1</v>
      </c>
      <c r="K139" s="8" t="str">
        <f t="shared" si="29"/>
        <v>De Ronde Venen, Stichtse Vecht</v>
      </c>
      <c r="L139" s="8"/>
      <c r="M139" s="8">
        <v>6530</v>
      </c>
      <c r="N139" s="8" t="s">
        <v>39</v>
      </c>
      <c r="O139" s="8">
        <f t="shared" si="30"/>
        <v>0</v>
      </c>
      <c r="P139" s="8">
        <f t="shared" si="31"/>
        <v>0</v>
      </c>
      <c r="Q139" s="8" t="str">
        <f t="shared" si="32"/>
        <v>Noord-Holland</v>
      </c>
      <c r="R139" s="8"/>
      <c r="S139" s="8" t="s">
        <v>2173</v>
      </c>
      <c r="T139" s="8" t="s">
        <v>254</v>
      </c>
      <c r="U139" s="8">
        <f t="shared" si="33"/>
        <v>0</v>
      </c>
      <c r="V139" s="8">
        <f t="shared" si="34"/>
        <v>0</v>
      </c>
      <c r="W139" s="8" t="str">
        <f t="shared" si="35"/>
        <v>Zuid-Holland</v>
      </c>
    </row>
    <row r="140" spans="1:23">
      <c r="A140" s="8">
        <v>3340</v>
      </c>
      <c r="B140" s="8" t="s">
        <v>215</v>
      </c>
      <c r="C140" s="8">
        <f t="shared" si="25"/>
        <v>0</v>
      </c>
      <c r="D140" s="8">
        <f t="shared" si="26"/>
        <v>0</v>
      </c>
      <c r="E140" s="8" t="str">
        <f t="shared" si="24"/>
        <v>Stichtse Vecht</v>
      </c>
      <c r="F140" s="8"/>
      <c r="G140" s="8" t="s">
        <v>217</v>
      </c>
      <c r="H140" s="8" t="s">
        <v>194</v>
      </c>
      <c r="I140" s="8">
        <f t="shared" si="27"/>
        <v>0</v>
      </c>
      <c r="J140" s="8">
        <f t="shared" si="28"/>
        <v>0</v>
      </c>
      <c r="K140" s="8" t="str">
        <f t="shared" si="29"/>
        <v>De Ronde Venen</v>
      </c>
      <c r="L140" s="8"/>
      <c r="M140" s="8">
        <v>6540</v>
      </c>
      <c r="N140" s="8" t="s">
        <v>39</v>
      </c>
      <c r="O140" s="8">
        <f t="shared" si="30"/>
        <v>0</v>
      </c>
      <c r="P140" s="8">
        <f t="shared" si="31"/>
        <v>0</v>
      </c>
      <c r="Q140" s="8" t="str">
        <f t="shared" si="32"/>
        <v>Noord-Holland</v>
      </c>
      <c r="R140" s="8"/>
      <c r="S140" s="8" t="s">
        <v>2174</v>
      </c>
      <c r="T140" s="8" t="s">
        <v>254</v>
      </c>
      <c r="U140" s="8">
        <f t="shared" si="33"/>
        <v>0</v>
      </c>
      <c r="V140" s="8">
        <f t="shared" si="34"/>
        <v>0</v>
      </c>
      <c r="W140" s="8" t="str">
        <f t="shared" si="35"/>
        <v>Zuid-Holland</v>
      </c>
    </row>
    <row r="141" spans="1:23">
      <c r="A141" s="8">
        <v>3340</v>
      </c>
      <c r="B141" s="8" t="s">
        <v>334</v>
      </c>
      <c r="C141" s="8">
        <f t="shared" si="25"/>
        <v>0</v>
      </c>
      <c r="D141" s="8">
        <f t="shared" si="26"/>
        <v>1</v>
      </c>
      <c r="E141" s="8" t="str">
        <f t="shared" si="24"/>
        <v>Stichtse Vecht, Wijdemeren</v>
      </c>
      <c r="F141" s="8"/>
      <c r="G141" s="8" t="s">
        <v>2134</v>
      </c>
      <c r="H141" s="8" t="s">
        <v>194</v>
      </c>
      <c r="I141" s="8">
        <f t="shared" si="27"/>
        <v>0</v>
      </c>
      <c r="J141" s="8">
        <f t="shared" si="28"/>
        <v>0</v>
      </c>
      <c r="K141" s="8" t="str">
        <f t="shared" si="29"/>
        <v>De Ronde Venen</v>
      </c>
      <c r="L141" s="8"/>
      <c r="M141" s="8">
        <v>6540</v>
      </c>
      <c r="N141" s="8" t="s">
        <v>195</v>
      </c>
      <c r="O141" s="8">
        <f t="shared" si="30"/>
        <v>0</v>
      </c>
      <c r="P141" s="8">
        <f t="shared" si="31"/>
        <v>1</v>
      </c>
      <c r="Q141" s="8" t="str">
        <f t="shared" si="32"/>
        <v>Noord-Holland, Utrecht</v>
      </c>
      <c r="R141" s="8"/>
      <c r="S141" s="8" t="s">
        <v>2176</v>
      </c>
      <c r="T141" s="8" t="s">
        <v>254</v>
      </c>
      <c r="U141" s="8">
        <f t="shared" si="33"/>
        <v>0</v>
      </c>
      <c r="V141" s="8">
        <f t="shared" si="34"/>
        <v>0</v>
      </c>
      <c r="W141" s="8" t="str">
        <f t="shared" si="35"/>
        <v>Zuid-Holland</v>
      </c>
    </row>
    <row r="142" spans="1:23">
      <c r="A142" s="8">
        <v>3350</v>
      </c>
      <c r="B142" s="8" t="s">
        <v>215</v>
      </c>
      <c r="C142" s="8">
        <f t="shared" si="25"/>
        <v>0</v>
      </c>
      <c r="D142" s="8">
        <f t="shared" si="26"/>
        <v>0</v>
      </c>
      <c r="E142" s="8" t="str">
        <f t="shared" si="24"/>
        <v>Stichtse Vecht</v>
      </c>
      <c r="F142" s="8"/>
      <c r="G142" s="8" t="s">
        <v>1895</v>
      </c>
      <c r="H142" s="8" t="s">
        <v>194</v>
      </c>
      <c r="I142" s="8">
        <f t="shared" si="27"/>
        <v>0</v>
      </c>
      <c r="J142" s="8">
        <f t="shared" si="28"/>
        <v>0</v>
      </c>
      <c r="K142" s="8" t="str">
        <f t="shared" si="29"/>
        <v>De Ronde Venen</v>
      </c>
      <c r="L142" s="8"/>
      <c r="M142" s="8">
        <v>6550</v>
      </c>
      <c r="N142" s="8" t="s">
        <v>195</v>
      </c>
      <c r="O142" s="8">
        <f t="shared" si="30"/>
        <v>0</v>
      </c>
      <c r="P142" s="8">
        <f t="shared" si="31"/>
        <v>0</v>
      </c>
      <c r="Q142" s="8" t="str">
        <f t="shared" si="32"/>
        <v>Utrecht</v>
      </c>
      <c r="R142" s="8"/>
      <c r="S142" s="8" t="s">
        <v>2178</v>
      </c>
      <c r="T142" s="8" t="s">
        <v>254</v>
      </c>
      <c r="U142" s="8">
        <f t="shared" si="33"/>
        <v>0</v>
      </c>
      <c r="V142" s="8">
        <f t="shared" si="34"/>
        <v>0</v>
      </c>
      <c r="W142" s="8" t="str">
        <f t="shared" si="35"/>
        <v>Zuid-Holland</v>
      </c>
    </row>
    <row r="143" spans="1:23">
      <c r="A143" s="8">
        <v>3360</v>
      </c>
      <c r="B143" s="8" t="s">
        <v>873</v>
      </c>
      <c r="C143" s="8">
        <f t="shared" si="25"/>
        <v>0</v>
      </c>
      <c r="D143" s="8">
        <f t="shared" si="26"/>
        <v>0</v>
      </c>
      <c r="E143" s="8" t="str">
        <f t="shared" si="24"/>
        <v>De Bilt</v>
      </c>
      <c r="F143" s="8"/>
      <c r="G143" s="8" t="s">
        <v>1896</v>
      </c>
      <c r="H143" s="8" t="s">
        <v>194</v>
      </c>
      <c r="I143" s="8">
        <f t="shared" si="27"/>
        <v>0</v>
      </c>
      <c r="J143" s="8">
        <f t="shared" si="28"/>
        <v>0</v>
      </c>
      <c r="K143" s="8" t="str">
        <f t="shared" si="29"/>
        <v>De Ronde Venen</v>
      </c>
      <c r="L143" s="8"/>
      <c r="M143" s="8">
        <v>6560</v>
      </c>
      <c r="N143" s="8" t="s">
        <v>39</v>
      </c>
      <c r="O143" s="8">
        <f t="shared" si="30"/>
        <v>0</v>
      </c>
      <c r="P143" s="8">
        <f t="shared" si="31"/>
        <v>0</v>
      </c>
      <c r="Q143" s="8" t="str">
        <f t="shared" si="32"/>
        <v>Noord-Holland</v>
      </c>
      <c r="R143" s="8"/>
      <c r="S143" s="8" t="s">
        <v>2180</v>
      </c>
      <c r="T143" s="8" t="s">
        <v>254</v>
      </c>
      <c r="U143" s="8">
        <f t="shared" si="33"/>
        <v>0</v>
      </c>
      <c r="V143" s="8">
        <f t="shared" si="34"/>
        <v>0</v>
      </c>
      <c r="W143" s="8" t="str">
        <f t="shared" si="35"/>
        <v>Zuid-Holland</v>
      </c>
    </row>
    <row r="144" spans="1:23">
      <c r="A144" s="8">
        <v>3360</v>
      </c>
      <c r="B144" s="8" t="s">
        <v>215</v>
      </c>
      <c r="C144" s="8">
        <f t="shared" si="25"/>
        <v>1</v>
      </c>
      <c r="D144" s="8">
        <f t="shared" si="26"/>
        <v>1</v>
      </c>
      <c r="E144" s="8" t="str">
        <f t="shared" si="24"/>
        <v>De Bilt, Stichtse Vecht</v>
      </c>
      <c r="F144" s="8"/>
      <c r="G144" s="8" t="s">
        <v>1897</v>
      </c>
      <c r="H144" s="8" t="s">
        <v>194</v>
      </c>
      <c r="I144" s="8">
        <f t="shared" si="27"/>
        <v>0</v>
      </c>
      <c r="J144" s="8">
        <f t="shared" si="28"/>
        <v>0</v>
      </c>
      <c r="K144" s="8" t="str">
        <f t="shared" si="29"/>
        <v>De Ronde Venen</v>
      </c>
      <c r="L144" s="8"/>
      <c r="M144" s="8">
        <v>6570</v>
      </c>
      <c r="N144" s="8" t="s">
        <v>195</v>
      </c>
      <c r="O144" s="8">
        <f t="shared" si="30"/>
        <v>0</v>
      </c>
      <c r="P144" s="8">
        <f t="shared" si="31"/>
        <v>0</v>
      </c>
      <c r="Q144" s="8" t="str">
        <f t="shared" si="32"/>
        <v>Utrecht</v>
      </c>
      <c r="R144" s="8"/>
      <c r="S144" s="8" t="s">
        <v>2182</v>
      </c>
      <c r="T144" s="8" t="s">
        <v>254</v>
      </c>
      <c r="U144" s="8">
        <f t="shared" si="33"/>
        <v>0</v>
      </c>
      <c r="V144" s="8">
        <f t="shared" si="34"/>
        <v>0</v>
      </c>
      <c r="W144" s="8" t="str">
        <f t="shared" si="35"/>
        <v>Zuid-Holland</v>
      </c>
    </row>
    <row r="145" spans="1:23">
      <c r="A145" s="8">
        <v>3360</v>
      </c>
      <c r="B145" s="8" t="s">
        <v>195</v>
      </c>
      <c r="C145" s="8">
        <f t="shared" si="25"/>
        <v>0</v>
      </c>
      <c r="D145" s="8">
        <f t="shared" si="26"/>
        <v>1</v>
      </c>
      <c r="E145" s="8" t="str">
        <f t="shared" si="24"/>
        <v>De Bilt, Stichtse Vecht, Utrecht</v>
      </c>
      <c r="F145" s="8"/>
      <c r="G145" s="8" t="s">
        <v>1897</v>
      </c>
      <c r="H145" s="8" t="s">
        <v>215</v>
      </c>
      <c r="I145" s="8">
        <f t="shared" si="27"/>
        <v>0</v>
      </c>
      <c r="J145" s="8">
        <f t="shared" si="28"/>
        <v>1</v>
      </c>
      <c r="K145" s="8" t="str">
        <f t="shared" si="29"/>
        <v>De Ronde Venen, Stichtse Vecht</v>
      </c>
      <c r="L145" s="8"/>
      <c r="M145" s="8">
        <v>6580</v>
      </c>
      <c r="N145" s="8" t="s">
        <v>195</v>
      </c>
      <c r="O145" s="8">
        <f t="shared" si="30"/>
        <v>0</v>
      </c>
      <c r="P145" s="8">
        <f t="shared" si="31"/>
        <v>0</v>
      </c>
      <c r="Q145" s="8" t="str">
        <f t="shared" si="32"/>
        <v>Utrecht</v>
      </c>
      <c r="R145" s="8"/>
      <c r="S145" s="8" t="s">
        <v>2184</v>
      </c>
      <c r="T145" s="8" t="s">
        <v>254</v>
      </c>
      <c r="U145" s="8">
        <f t="shared" si="33"/>
        <v>0</v>
      </c>
      <c r="V145" s="8">
        <f t="shared" si="34"/>
        <v>0</v>
      </c>
      <c r="W145" s="8" t="str">
        <f t="shared" si="35"/>
        <v>Zuid-Holland</v>
      </c>
    </row>
    <row r="146" spans="1:23">
      <c r="A146" s="8">
        <v>3370</v>
      </c>
      <c r="B146" s="8" t="s">
        <v>873</v>
      </c>
      <c r="C146" s="8">
        <f t="shared" si="25"/>
        <v>0</v>
      </c>
      <c r="D146" s="8">
        <f t="shared" si="26"/>
        <v>0</v>
      </c>
      <c r="E146" s="8" t="str">
        <f t="shared" si="24"/>
        <v>De Bilt</v>
      </c>
      <c r="F146" s="8"/>
      <c r="G146" s="8" t="s">
        <v>1898</v>
      </c>
      <c r="H146" s="8" t="s">
        <v>194</v>
      </c>
      <c r="I146" s="8">
        <f t="shared" si="27"/>
        <v>0</v>
      </c>
      <c r="J146" s="8">
        <f t="shared" si="28"/>
        <v>0</v>
      </c>
      <c r="K146" s="8" t="str">
        <f t="shared" si="29"/>
        <v>De Ronde Venen</v>
      </c>
      <c r="L146" s="8"/>
      <c r="M146" s="8">
        <v>6590</v>
      </c>
      <c r="N146" s="8" t="s">
        <v>39</v>
      </c>
      <c r="O146" s="8">
        <f t="shared" si="30"/>
        <v>0</v>
      </c>
      <c r="P146" s="8">
        <f t="shared" si="31"/>
        <v>0</v>
      </c>
      <c r="Q146" s="8" t="str">
        <f t="shared" si="32"/>
        <v>Noord-Holland</v>
      </c>
      <c r="R146" s="8"/>
      <c r="S146" s="8" t="s">
        <v>1910</v>
      </c>
      <c r="T146" s="8" t="s">
        <v>39</v>
      </c>
      <c r="U146" s="8">
        <f t="shared" si="33"/>
        <v>0</v>
      </c>
      <c r="V146" s="8">
        <f t="shared" si="34"/>
        <v>0</v>
      </c>
      <c r="W146" s="8" t="str">
        <f t="shared" si="35"/>
        <v>Noord-Holland</v>
      </c>
    </row>
    <row r="147" spans="1:23">
      <c r="A147" s="8">
        <v>3370</v>
      </c>
      <c r="B147" s="8" t="s">
        <v>215</v>
      </c>
      <c r="C147" s="8">
        <f t="shared" si="25"/>
        <v>1</v>
      </c>
      <c r="D147" s="8">
        <f t="shared" si="26"/>
        <v>1</v>
      </c>
      <c r="E147" s="8" t="str">
        <f t="shared" si="24"/>
        <v>De Bilt, Stichtse Vecht</v>
      </c>
      <c r="F147" s="8"/>
      <c r="G147" s="8" t="s">
        <v>2136</v>
      </c>
      <c r="H147" s="8" t="s">
        <v>194</v>
      </c>
      <c r="I147" s="8">
        <f t="shared" si="27"/>
        <v>0</v>
      </c>
      <c r="J147" s="8">
        <f t="shared" si="28"/>
        <v>0</v>
      </c>
      <c r="K147" s="8" t="str">
        <f t="shared" si="29"/>
        <v>De Ronde Venen</v>
      </c>
      <c r="L147" s="8"/>
      <c r="M147" s="8">
        <v>7000</v>
      </c>
      <c r="N147" s="8" t="s">
        <v>39</v>
      </c>
      <c r="O147" s="8">
        <f t="shared" si="30"/>
        <v>0</v>
      </c>
      <c r="P147" s="8">
        <f t="shared" si="31"/>
        <v>0</v>
      </c>
      <c r="Q147" s="8" t="str">
        <f t="shared" si="32"/>
        <v>Noord-Holland</v>
      </c>
      <c r="R147" s="8"/>
      <c r="S147" s="8" t="s">
        <v>1910</v>
      </c>
      <c r="T147" s="8" t="s">
        <v>195</v>
      </c>
      <c r="U147" s="8">
        <f t="shared" si="33"/>
        <v>1</v>
      </c>
      <c r="V147" s="8">
        <f t="shared" si="34"/>
        <v>1</v>
      </c>
      <c r="W147" s="8" t="str">
        <f t="shared" si="35"/>
        <v>Noord-Holland, Utrecht</v>
      </c>
    </row>
    <row r="148" spans="1:23">
      <c r="A148" s="8">
        <v>3370</v>
      </c>
      <c r="B148" s="8" t="s">
        <v>195</v>
      </c>
      <c r="C148" s="8">
        <f t="shared" si="25"/>
        <v>0</v>
      </c>
      <c r="D148" s="8">
        <f t="shared" si="26"/>
        <v>1</v>
      </c>
      <c r="E148" s="8" t="str">
        <f t="shared" si="24"/>
        <v>De Bilt, Stichtse Vecht, Utrecht</v>
      </c>
      <c r="F148" s="8"/>
      <c r="G148" s="8" t="s">
        <v>2136</v>
      </c>
      <c r="H148" s="8" t="s">
        <v>215</v>
      </c>
      <c r="I148" s="8">
        <f t="shared" si="27"/>
        <v>0</v>
      </c>
      <c r="J148" s="8">
        <f t="shared" si="28"/>
        <v>1</v>
      </c>
      <c r="K148" s="8" t="str">
        <f t="shared" si="29"/>
        <v>De Ronde Venen, Stichtse Vecht</v>
      </c>
      <c r="L148" s="8"/>
      <c r="M148" s="8">
        <v>7010</v>
      </c>
      <c r="N148" s="8" t="s">
        <v>39</v>
      </c>
      <c r="O148" s="8">
        <f t="shared" si="30"/>
        <v>0</v>
      </c>
      <c r="P148" s="8">
        <f t="shared" si="31"/>
        <v>0</v>
      </c>
      <c r="Q148" s="8" t="str">
        <f t="shared" si="32"/>
        <v>Noord-Holland</v>
      </c>
      <c r="R148" s="8"/>
      <c r="S148" s="8" t="s">
        <v>1910</v>
      </c>
      <c r="T148" s="8" t="s">
        <v>254</v>
      </c>
      <c r="U148" s="8">
        <f t="shared" si="33"/>
        <v>0</v>
      </c>
      <c r="V148" s="8">
        <f t="shared" si="34"/>
        <v>1</v>
      </c>
      <c r="W148" s="8" t="str">
        <f t="shared" si="35"/>
        <v>Noord-Holland, Utrecht, Zuid-Holland</v>
      </c>
    </row>
    <row r="149" spans="1:23">
      <c r="A149" s="8">
        <v>4000</v>
      </c>
      <c r="B149" s="8" t="s">
        <v>297</v>
      </c>
      <c r="C149" s="8">
        <f t="shared" si="25"/>
        <v>0</v>
      </c>
      <c r="D149" s="8">
        <f t="shared" si="26"/>
        <v>0</v>
      </c>
      <c r="E149" s="8" t="str">
        <f t="shared" si="24"/>
        <v>Gooise Meren</v>
      </c>
      <c r="F149" s="8"/>
      <c r="G149" s="8" t="s">
        <v>682</v>
      </c>
      <c r="H149" s="8" t="s">
        <v>215</v>
      </c>
      <c r="I149" s="8">
        <f t="shared" si="27"/>
        <v>0</v>
      </c>
      <c r="J149" s="8">
        <f t="shared" si="28"/>
        <v>0</v>
      </c>
      <c r="K149" s="8" t="str">
        <f t="shared" si="29"/>
        <v>Stichtse Vecht</v>
      </c>
      <c r="L149" s="8"/>
      <c r="M149" s="8">
        <v>7010</v>
      </c>
      <c r="N149" s="8" t="s">
        <v>195</v>
      </c>
      <c r="O149" s="8">
        <f t="shared" si="30"/>
        <v>0</v>
      </c>
      <c r="P149" s="8">
        <f t="shared" si="31"/>
        <v>1</v>
      </c>
      <c r="Q149" s="8" t="str">
        <f t="shared" si="32"/>
        <v>Noord-Holland, Utrecht</v>
      </c>
      <c r="R149" s="8"/>
      <c r="S149" s="8" t="s">
        <v>1911</v>
      </c>
      <c r="T149" s="8" t="s">
        <v>254</v>
      </c>
      <c r="U149" s="8">
        <f t="shared" si="33"/>
        <v>0</v>
      </c>
      <c r="V149" s="8">
        <f t="shared" si="34"/>
        <v>0</v>
      </c>
      <c r="W149" s="8" t="str">
        <f t="shared" si="35"/>
        <v>Zuid-Holland</v>
      </c>
    </row>
    <row r="150" spans="1:23">
      <c r="A150" s="8">
        <v>4000</v>
      </c>
      <c r="B150" s="8" t="s">
        <v>379</v>
      </c>
      <c r="C150" s="8">
        <f t="shared" si="25"/>
        <v>1</v>
      </c>
      <c r="D150" s="8">
        <f t="shared" si="26"/>
        <v>1</v>
      </c>
      <c r="E150" s="8" t="str">
        <f t="shared" si="24"/>
        <v>Gooise Meren, Hilversum</v>
      </c>
      <c r="F150" s="8"/>
      <c r="G150" s="8" t="s">
        <v>2140</v>
      </c>
      <c r="H150" s="8" t="s">
        <v>194</v>
      </c>
      <c r="I150" s="8">
        <f t="shared" si="27"/>
        <v>0</v>
      </c>
      <c r="J150" s="8">
        <f t="shared" si="28"/>
        <v>0</v>
      </c>
      <c r="K150" s="8" t="str">
        <f t="shared" si="29"/>
        <v>De Ronde Venen</v>
      </c>
      <c r="L150" s="8"/>
      <c r="M150" s="8">
        <v>7020</v>
      </c>
      <c r="N150" s="8" t="s">
        <v>39</v>
      </c>
      <c r="O150" s="8">
        <f t="shared" si="30"/>
        <v>0</v>
      </c>
      <c r="P150" s="8">
        <f t="shared" si="31"/>
        <v>0</v>
      </c>
      <c r="Q150" s="8" t="str">
        <f t="shared" si="32"/>
        <v>Noord-Holland</v>
      </c>
      <c r="R150" s="8"/>
      <c r="S150" s="8" t="s">
        <v>1912</v>
      </c>
      <c r="T150" s="8" t="s">
        <v>195</v>
      </c>
      <c r="U150" s="8">
        <f t="shared" si="33"/>
        <v>0</v>
      </c>
      <c r="V150" s="8">
        <f t="shared" si="34"/>
        <v>0</v>
      </c>
      <c r="W150" s="8" t="str">
        <f t="shared" si="35"/>
        <v>Utrecht</v>
      </c>
    </row>
    <row r="151" spans="1:23">
      <c r="A151" s="8">
        <v>4000</v>
      </c>
      <c r="B151" s="8" t="s">
        <v>1003</v>
      </c>
      <c r="C151" s="8">
        <f t="shared" si="25"/>
        <v>1</v>
      </c>
      <c r="D151" s="8">
        <f t="shared" si="26"/>
        <v>1</v>
      </c>
      <c r="E151" s="8" t="str">
        <f t="shared" si="24"/>
        <v>Gooise Meren, Hilversum, Huizen</v>
      </c>
      <c r="F151" s="8"/>
      <c r="G151" s="8" t="s">
        <v>2140</v>
      </c>
      <c r="H151" s="8" t="s">
        <v>253</v>
      </c>
      <c r="I151" s="8">
        <f t="shared" si="27"/>
        <v>0</v>
      </c>
      <c r="J151" s="8">
        <f t="shared" si="28"/>
        <v>1</v>
      </c>
      <c r="K151" s="8" t="str">
        <f t="shared" si="29"/>
        <v>De Ronde Venen, Nieuwkoop</v>
      </c>
      <c r="L151" s="8"/>
      <c r="M151" s="8">
        <v>7020</v>
      </c>
      <c r="N151" s="8" t="s">
        <v>195</v>
      </c>
      <c r="O151" s="8">
        <f t="shared" si="30"/>
        <v>0</v>
      </c>
      <c r="P151" s="8">
        <f t="shared" si="31"/>
        <v>1</v>
      </c>
      <c r="Q151" s="8" t="str">
        <f t="shared" si="32"/>
        <v>Noord-Holland, Utrecht</v>
      </c>
      <c r="R151" s="8"/>
      <c r="S151" s="8" t="s">
        <v>1912</v>
      </c>
      <c r="T151" s="8" t="s">
        <v>254</v>
      </c>
      <c r="U151" s="8">
        <f t="shared" si="33"/>
        <v>0</v>
      </c>
      <c r="V151" s="8">
        <f t="shared" si="34"/>
        <v>1</v>
      </c>
      <c r="W151" s="8" t="str">
        <f t="shared" si="35"/>
        <v>Utrecht, Zuid-Holland</v>
      </c>
    </row>
    <row r="152" spans="1:23">
      <c r="A152" s="8">
        <v>4000</v>
      </c>
      <c r="B152" s="8" t="s">
        <v>455</v>
      </c>
      <c r="C152" s="8">
        <f t="shared" si="25"/>
        <v>1</v>
      </c>
      <c r="D152" s="8">
        <f t="shared" si="26"/>
        <v>1</v>
      </c>
      <c r="E152" s="8" t="str">
        <f t="shared" si="24"/>
        <v>Gooise Meren, Hilversum, Huizen, Weesp</v>
      </c>
      <c r="F152" s="8"/>
      <c r="G152" s="8" t="s">
        <v>1900</v>
      </c>
      <c r="H152" s="8" t="s">
        <v>194</v>
      </c>
      <c r="I152" s="8">
        <f t="shared" si="27"/>
        <v>0</v>
      </c>
      <c r="J152" s="8">
        <f t="shared" si="28"/>
        <v>0</v>
      </c>
      <c r="K152" s="8" t="str">
        <f t="shared" si="29"/>
        <v>De Ronde Venen</v>
      </c>
      <c r="L152" s="8"/>
      <c r="M152" s="8">
        <v>7030</v>
      </c>
      <c r="N152" s="8" t="s">
        <v>39</v>
      </c>
      <c r="O152" s="8">
        <f t="shared" si="30"/>
        <v>0</v>
      </c>
      <c r="P152" s="8">
        <f t="shared" si="31"/>
        <v>0</v>
      </c>
      <c r="Q152" s="8" t="str">
        <f t="shared" si="32"/>
        <v>Noord-Holland</v>
      </c>
      <c r="R152" s="8"/>
      <c r="S152" s="8" t="s">
        <v>2186</v>
      </c>
      <c r="T152" s="8" t="s">
        <v>254</v>
      </c>
      <c r="U152" s="8">
        <f t="shared" si="33"/>
        <v>0</v>
      </c>
      <c r="V152" s="8">
        <f t="shared" si="34"/>
        <v>0</v>
      </c>
      <c r="W152" s="8" t="str">
        <f t="shared" si="35"/>
        <v>Zuid-Holland</v>
      </c>
    </row>
    <row r="153" spans="1:23">
      <c r="A153" s="8">
        <v>4000</v>
      </c>
      <c r="B153" s="8" t="s">
        <v>334</v>
      </c>
      <c r="C153" s="8">
        <f t="shared" si="25"/>
        <v>0</v>
      </c>
      <c r="D153" s="8">
        <f t="shared" si="26"/>
        <v>1</v>
      </c>
      <c r="E153" s="8" t="str">
        <f t="shared" si="24"/>
        <v>Gooise Meren, Hilversum, Huizen, Weesp, Wijdemeren</v>
      </c>
      <c r="F153" s="8"/>
      <c r="G153" s="8" t="s">
        <v>1901</v>
      </c>
      <c r="H153" s="8" t="s">
        <v>253</v>
      </c>
      <c r="I153" s="8">
        <f t="shared" si="27"/>
        <v>0</v>
      </c>
      <c r="J153" s="8">
        <f t="shared" si="28"/>
        <v>0</v>
      </c>
      <c r="K153" s="8" t="str">
        <f t="shared" si="29"/>
        <v>Nieuwkoop</v>
      </c>
      <c r="L153" s="8"/>
      <c r="M153" s="8">
        <v>7040</v>
      </c>
      <c r="N153" s="8" t="s">
        <v>39</v>
      </c>
      <c r="O153" s="8">
        <f t="shared" si="30"/>
        <v>0</v>
      </c>
      <c r="P153" s="8">
        <f t="shared" si="31"/>
        <v>0</v>
      </c>
      <c r="Q153" s="8" t="str">
        <f t="shared" si="32"/>
        <v>Noord-Holland</v>
      </c>
      <c r="R153" s="8"/>
      <c r="S153" s="8" t="s">
        <v>2187</v>
      </c>
      <c r="T153" s="8" t="s">
        <v>254</v>
      </c>
      <c r="U153" s="8">
        <f t="shared" si="33"/>
        <v>0</v>
      </c>
      <c r="V153" s="8">
        <f t="shared" si="34"/>
        <v>0</v>
      </c>
      <c r="W153" s="8" t="str">
        <f t="shared" si="35"/>
        <v>Zuid-Holland</v>
      </c>
    </row>
    <row r="154" spans="1:23">
      <c r="A154" s="8">
        <v>4100</v>
      </c>
      <c r="B154" s="8" t="s">
        <v>297</v>
      </c>
      <c r="C154" s="8">
        <f t="shared" si="25"/>
        <v>0</v>
      </c>
      <c r="D154" s="8">
        <f t="shared" si="26"/>
        <v>0</v>
      </c>
      <c r="E154" s="8" t="str">
        <f t="shared" si="24"/>
        <v>Gooise Meren</v>
      </c>
      <c r="F154" s="8"/>
      <c r="G154" s="8" t="s">
        <v>2143</v>
      </c>
      <c r="H154" s="8" t="s">
        <v>194</v>
      </c>
      <c r="I154" s="8">
        <f t="shared" si="27"/>
        <v>0</v>
      </c>
      <c r="J154" s="8">
        <f t="shared" si="28"/>
        <v>0</v>
      </c>
      <c r="K154" s="8" t="str">
        <f t="shared" si="29"/>
        <v>De Ronde Venen</v>
      </c>
      <c r="L154" s="8"/>
      <c r="M154" s="8">
        <v>7050</v>
      </c>
      <c r="N154" s="8" t="s">
        <v>39</v>
      </c>
      <c r="O154" s="8">
        <f t="shared" si="30"/>
        <v>0</v>
      </c>
      <c r="P154" s="8">
        <f t="shared" si="31"/>
        <v>0</v>
      </c>
      <c r="Q154" s="8" t="str">
        <f t="shared" si="32"/>
        <v>Noord-Holland</v>
      </c>
      <c r="R154" s="8"/>
      <c r="S154" s="8" t="s">
        <v>1913</v>
      </c>
      <c r="T154" s="8" t="s">
        <v>254</v>
      </c>
      <c r="U154" s="8">
        <f t="shared" si="33"/>
        <v>0</v>
      </c>
      <c r="V154" s="8">
        <f t="shared" si="34"/>
        <v>0</v>
      </c>
      <c r="W154" s="8" t="str">
        <f t="shared" si="35"/>
        <v>Zuid-Holland</v>
      </c>
    </row>
    <row r="155" spans="1:23">
      <c r="A155" s="8">
        <v>4110</v>
      </c>
      <c r="B155" s="8" t="s">
        <v>297</v>
      </c>
      <c r="C155" s="8">
        <f t="shared" si="25"/>
        <v>0</v>
      </c>
      <c r="D155" s="8">
        <f t="shared" si="26"/>
        <v>0</v>
      </c>
      <c r="E155" s="8" t="str">
        <f t="shared" si="24"/>
        <v>Gooise Meren</v>
      </c>
      <c r="F155" s="8"/>
      <c r="G155" s="8" t="s">
        <v>695</v>
      </c>
      <c r="H155" s="8" t="s">
        <v>194</v>
      </c>
      <c r="I155" s="8">
        <f t="shared" si="27"/>
        <v>0</v>
      </c>
      <c r="J155" s="8">
        <f t="shared" si="28"/>
        <v>0</v>
      </c>
      <c r="K155" s="8" t="str">
        <f t="shared" si="29"/>
        <v>De Ronde Venen</v>
      </c>
      <c r="L155" s="8"/>
      <c r="M155" s="8">
        <v>7060</v>
      </c>
      <c r="N155" s="8" t="s">
        <v>39</v>
      </c>
      <c r="O155" s="8">
        <f t="shared" si="30"/>
        <v>0</v>
      </c>
      <c r="P155" s="8">
        <f t="shared" si="31"/>
        <v>0</v>
      </c>
      <c r="Q155" s="8" t="str">
        <f t="shared" si="32"/>
        <v>Noord-Holland</v>
      </c>
      <c r="R155" s="8"/>
      <c r="S155" s="8" t="s">
        <v>2006</v>
      </c>
      <c r="T155" s="8" t="s">
        <v>195</v>
      </c>
      <c r="U155" s="8">
        <f t="shared" si="33"/>
        <v>0</v>
      </c>
      <c r="V155" s="8">
        <f t="shared" si="34"/>
        <v>0</v>
      </c>
      <c r="W155" s="8" t="str">
        <f t="shared" si="35"/>
        <v>Utrecht</v>
      </c>
    </row>
    <row r="156" spans="1:23">
      <c r="A156" s="8">
        <v>4120</v>
      </c>
      <c r="B156" s="8" t="s">
        <v>297</v>
      </c>
      <c r="C156" s="8">
        <f t="shared" si="25"/>
        <v>0</v>
      </c>
      <c r="D156" s="8">
        <f t="shared" si="26"/>
        <v>0</v>
      </c>
      <c r="E156" s="8" t="str">
        <f t="shared" si="24"/>
        <v>Gooise Meren</v>
      </c>
      <c r="F156" s="8"/>
      <c r="G156" s="8" t="s">
        <v>2144</v>
      </c>
      <c r="H156" s="8" t="s">
        <v>194</v>
      </c>
      <c r="I156" s="8">
        <f t="shared" si="27"/>
        <v>0</v>
      </c>
      <c r="J156" s="8">
        <f t="shared" si="28"/>
        <v>0</v>
      </c>
      <c r="K156" s="8" t="str">
        <f t="shared" si="29"/>
        <v>De Ronde Venen</v>
      </c>
      <c r="L156" s="8"/>
      <c r="M156" s="8">
        <v>7080</v>
      </c>
      <c r="N156" s="8" t="s">
        <v>39</v>
      </c>
      <c r="O156" s="8">
        <f t="shared" si="30"/>
        <v>0</v>
      </c>
      <c r="P156" s="8">
        <f t="shared" si="31"/>
        <v>0</v>
      </c>
      <c r="Q156" s="8" t="str">
        <f t="shared" si="32"/>
        <v>Noord-Holland</v>
      </c>
      <c r="R156" s="8"/>
      <c r="S156" s="8" t="s">
        <v>2191</v>
      </c>
      <c r="T156" s="8" t="s">
        <v>39</v>
      </c>
      <c r="U156" s="8">
        <f t="shared" si="33"/>
        <v>0</v>
      </c>
      <c r="V156" s="8">
        <f t="shared" si="34"/>
        <v>0</v>
      </c>
      <c r="W156" s="8" t="str">
        <f t="shared" si="35"/>
        <v>Noord-Holland</v>
      </c>
    </row>
    <row r="157" spans="1:23">
      <c r="A157" s="8">
        <v>4130</v>
      </c>
      <c r="B157" s="8" t="s">
        <v>297</v>
      </c>
      <c r="C157" s="8">
        <f t="shared" si="25"/>
        <v>0</v>
      </c>
      <c r="D157" s="8">
        <f t="shared" si="26"/>
        <v>0</v>
      </c>
      <c r="E157" s="8" t="str">
        <f t="shared" si="24"/>
        <v>Gooise Meren</v>
      </c>
      <c r="F157" s="8"/>
      <c r="G157" s="8" t="s">
        <v>2146</v>
      </c>
      <c r="H157" s="8" t="s">
        <v>194</v>
      </c>
      <c r="I157" s="8">
        <f t="shared" si="27"/>
        <v>0</v>
      </c>
      <c r="J157" s="8">
        <f t="shared" si="28"/>
        <v>0</v>
      </c>
      <c r="K157" s="8" t="str">
        <f t="shared" si="29"/>
        <v>De Ronde Venen</v>
      </c>
      <c r="L157" s="8"/>
      <c r="M157" s="8">
        <v>7090</v>
      </c>
      <c r="N157" s="8" t="s">
        <v>39</v>
      </c>
      <c r="O157" s="8">
        <f t="shared" si="30"/>
        <v>0</v>
      </c>
      <c r="P157" s="8">
        <f t="shared" si="31"/>
        <v>0</v>
      </c>
      <c r="Q157" s="8" t="str">
        <f t="shared" si="32"/>
        <v>Noord-Holland</v>
      </c>
      <c r="R157" s="8"/>
      <c r="S157" s="8" t="s">
        <v>2191</v>
      </c>
      <c r="T157" s="8" t="s">
        <v>195</v>
      </c>
      <c r="U157" s="8">
        <f t="shared" si="33"/>
        <v>0</v>
      </c>
      <c r="V157" s="8">
        <f t="shared" si="34"/>
        <v>1</v>
      </c>
      <c r="W157" s="8" t="str">
        <f t="shared" si="35"/>
        <v>Noord-Holland, Utrecht</v>
      </c>
    </row>
    <row r="158" spans="1:23">
      <c r="A158" s="8">
        <v>4130</v>
      </c>
      <c r="B158" s="8" t="s">
        <v>455</v>
      </c>
      <c r="C158" s="8">
        <f t="shared" si="25"/>
        <v>0</v>
      </c>
      <c r="D158" s="8">
        <f t="shared" si="26"/>
        <v>1</v>
      </c>
      <c r="E158" s="8" t="str">
        <f t="shared" si="24"/>
        <v>Gooise Meren, Weesp</v>
      </c>
      <c r="F158" s="8"/>
      <c r="G158" s="8" t="s">
        <v>2148</v>
      </c>
      <c r="H158" s="8" t="s">
        <v>194</v>
      </c>
      <c r="I158" s="8">
        <f t="shared" si="27"/>
        <v>0</v>
      </c>
      <c r="J158" s="8">
        <f t="shared" si="28"/>
        <v>0</v>
      </c>
      <c r="K158" s="8" t="str">
        <f t="shared" si="29"/>
        <v>De Ronde Venen</v>
      </c>
      <c r="L158" s="8"/>
      <c r="M158" s="8">
        <v>7100</v>
      </c>
      <c r="N158" s="8" t="s">
        <v>39</v>
      </c>
      <c r="O158" s="8">
        <f t="shared" si="30"/>
        <v>0</v>
      </c>
      <c r="P158" s="8">
        <f t="shared" si="31"/>
        <v>0</v>
      </c>
      <c r="Q158" s="8" t="str">
        <f t="shared" si="32"/>
        <v>Noord-Holland</v>
      </c>
      <c r="R158" s="8"/>
      <c r="S158" s="8" t="s">
        <v>2194</v>
      </c>
      <c r="T158" s="8" t="s">
        <v>39</v>
      </c>
      <c r="U158" s="8">
        <f t="shared" si="33"/>
        <v>0</v>
      </c>
      <c r="V158" s="8">
        <f t="shared" si="34"/>
        <v>0</v>
      </c>
      <c r="W158" s="8" t="str">
        <f t="shared" si="35"/>
        <v>Noord-Holland</v>
      </c>
    </row>
    <row r="159" spans="1:23">
      <c r="A159" s="8">
        <v>4140</v>
      </c>
      <c r="B159" s="8" t="s">
        <v>297</v>
      </c>
      <c r="C159" s="8">
        <f t="shared" si="25"/>
        <v>0</v>
      </c>
      <c r="D159" s="8">
        <f t="shared" si="26"/>
        <v>0</v>
      </c>
      <c r="E159" s="8" t="str">
        <f t="shared" si="24"/>
        <v>Gooise Meren</v>
      </c>
      <c r="F159" s="8"/>
      <c r="G159" s="8" t="s">
        <v>2149</v>
      </c>
      <c r="H159" s="8" t="s">
        <v>194</v>
      </c>
      <c r="I159" s="8">
        <f t="shared" si="27"/>
        <v>0</v>
      </c>
      <c r="J159" s="8">
        <f t="shared" si="28"/>
        <v>0</v>
      </c>
      <c r="K159" s="8" t="str">
        <f t="shared" si="29"/>
        <v>De Ronde Venen</v>
      </c>
      <c r="L159" s="8"/>
      <c r="M159" s="8">
        <v>7110</v>
      </c>
      <c r="N159" s="8" t="s">
        <v>39</v>
      </c>
      <c r="O159" s="8">
        <f t="shared" si="30"/>
        <v>0</v>
      </c>
      <c r="P159" s="8">
        <f t="shared" si="31"/>
        <v>0</v>
      </c>
      <c r="Q159" s="8" t="str">
        <f t="shared" si="32"/>
        <v>Noord-Holland</v>
      </c>
      <c r="R159" s="8"/>
      <c r="S159" s="8" t="s">
        <v>2194</v>
      </c>
      <c r="T159" s="8" t="s">
        <v>195</v>
      </c>
      <c r="U159" s="8">
        <f t="shared" si="33"/>
        <v>0</v>
      </c>
      <c r="V159" s="8">
        <f t="shared" si="34"/>
        <v>1</v>
      </c>
      <c r="W159" s="8" t="str">
        <f t="shared" si="35"/>
        <v>Noord-Holland, Utrecht</v>
      </c>
    </row>
    <row r="160" spans="1:23">
      <c r="A160" s="8">
        <v>4200</v>
      </c>
      <c r="B160" s="8" t="s">
        <v>379</v>
      </c>
      <c r="C160" s="8">
        <f t="shared" si="25"/>
        <v>0</v>
      </c>
      <c r="D160" s="8">
        <f t="shared" si="26"/>
        <v>0</v>
      </c>
      <c r="E160" s="8" t="str">
        <f t="shared" si="24"/>
        <v>Hilversum</v>
      </c>
      <c r="F160" s="8"/>
      <c r="G160" s="8" t="s">
        <v>1903</v>
      </c>
      <c r="H160" s="8" t="s">
        <v>194</v>
      </c>
      <c r="I160" s="8">
        <f t="shared" si="27"/>
        <v>0</v>
      </c>
      <c r="J160" s="8">
        <f t="shared" si="28"/>
        <v>0</v>
      </c>
      <c r="K160" s="8" t="str">
        <f t="shared" si="29"/>
        <v>De Ronde Venen</v>
      </c>
      <c r="L160" s="8"/>
      <c r="M160" s="8">
        <v>8000</v>
      </c>
      <c r="N160" s="8" t="s">
        <v>39</v>
      </c>
      <c r="O160" s="8">
        <f t="shared" si="30"/>
        <v>0</v>
      </c>
      <c r="P160" s="8">
        <f t="shared" si="31"/>
        <v>0</v>
      </c>
      <c r="Q160" s="8" t="str">
        <f t="shared" si="32"/>
        <v>Noord-Holland</v>
      </c>
      <c r="R160" s="8"/>
      <c r="S160" s="8" t="s">
        <v>2196</v>
      </c>
      <c r="T160" s="8" t="s">
        <v>195</v>
      </c>
      <c r="U160" s="8">
        <f t="shared" si="33"/>
        <v>0</v>
      </c>
      <c r="V160" s="8">
        <f t="shared" si="34"/>
        <v>0</v>
      </c>
      <c r="W160" s="8" t="str">
        <f t="shared" si="35"/>
        <v>Utrecht</v>
      </c>
    </row>
    <row r="161" spans="1:23">
      <c r="A161" s="8">
        <v>4200</v>
      </c>
      <c r="B161" s="8" t="s">
        <v>455</v>
      </c>
      <c r="C161" s="8">
        <f t="shared" si="25"/>
        <v>1</v>
      </c>
      <c r="D161" s="8">
        <f t="shared" si="26"/>
        <v>1</v>
      </c>
      <c r="E161" s="8" t="str">
        <f t="shared" si="24"/>
        <v>Hilversum, Weesp</v>
      </c>
      <c r="F161" s="8"/>
      <c r="G161" s="8" t="s">
        <v>2153</v>
      </c>
      <c r="H161" s="8" t="s">
        <v>194</v>
      </c>
      <c r="I161" s="8">
        <f t="shared" si="27"/>
        <v>0</v>
      </c>
      <c r="J161" s="8">
        <f t="shared" si="28"/>
        <v>0</v>
      </c>
      <c r="K161" s="8" t="str">
        <f t="shared" si="29"/>
        <v>De Ronde Venen</v>
      </c>
      <c r="L161" s="8"/>
      <c r="M161" s="8">
        <v>8010</v>
      </c>
      <c r="N161" s="8" t="s">
        <v>39</v>
      </c>
      <c r="O161" s="8">
        <f t="shared" si="30"/>
        <v>0</v>
      </c>
      <c r="P161" s="8">
        <f t="shared" si="31"/>
        <v>0</v>
      </c>
      <c r="Q161" s="8" t="str">
        <f t="shared" si="32"/>
        <v>Noord-Holland</v>
      </c>
      <c r="R161" s="8"/>
      <c r="S161" s="8" t="s">
        <v>730</v>
      </c>
      <c r="T161" s="8" t="s">
        <v>195</v>
      </c>
      <c r="U161" s="8">
        <f t="shared" si="33"/>
        <v>0</v>
      </c>
      <c r="V161" s="8">
        <f t="shared" si="34"/>
        <v>0</v>
      </c>
      <c r="W161" s="8" t="str">
        <f t="shared" si="35"/>
        <v>Utrecht</v>
      </c>
    </row>
    <row r="162" spans="1:23">
      <c r="A162" s="8">
        <v>4200</v>
      </c>
      <c r="B162" s="8" t="s">
        <v>334</v>
      </c>
      <c r="C162" s="8">
        <f t="shared" si="25"/>
        <v>0</v>
      </c>
      <c r="D162" s="8">
        <f t="shared" si="26"/>
        <v>1</v>
      </c>
      <c r="E162" s="8" t="str">
        <f t="shared" si="24"/>
        <v>Hilversum, Weesp, Wijdemeren</v>
      </c>
      <c r="F162" s="8"/>
      <c r="G162" s="8" t="s">
        <v>2154</v>
      </c>
      <c r="H162" s="8" t="s">
        <v>194</v>
      </c>
      <c r="I162" s="8">
        <f t="shared" si="27"/>
        <v>0</v>
      </c>
      <c r="J162" s="8">
        <f t="shared" si="28"/>
        <v>0</v>
      </c>
      <c r="K162" s="8" t="str">
        <f t="shared" si="29"/>
        <v>De Ronde Venen</v>
      </c>
      <c r="L162" s="8"/>
      <c r="M162" s="8">
        <v>8020</v>
      </c>
      <c r="N162" s="8" t="s">
        <v>39</v>
      </c>
      <c r="O162" s="8">
        <f t="shared" si="30"/>
        <v>0</v>
      </c>
      <c r="P162" s="8">
        <f t="shared" si="31"/>
        <v>0</v>
      </c>
      <c r="Q162" s="8" t="str">
        <f t="shared" si="32"/>
        <v>Noord-Holland</v>
      </c>
      <c r="R162" s="8"/>
      <c r="S162" s="8" t="s">
        <v>1916</v>
      </c>
      <c r="T162" s="8" t="s">
        <v>39</v>
      </c>
      <c r="U162" s="8">
        <f t="shared" si="33"/>
        <v>0</v>
      </c>
      <c r="V162" s="8">
        <f t="shared" si="34"/>
        <v>0</v>
      </c>
      <c r="W162" s="8" t="str">
        <f t="shared" si="35"/>
        <v>Noord-Holland</v>
      </c>
    </row>
    <row r="163" spans="1:23">
      <c r="A163" s="8">
        <v>4210</v>
      </c>
      <c r="B163" s="8" t="s">
        <v>379</v>
      </c>
      <c r="C163" s="8">
        <f t="shared" si="25"/>
        <v>0</v>
      </c>
      <c r="D163" s="8">
        <f t="shared" si="26"/>
        <v>0</v>
      </c>
      <c r="E163" s="8" t="str">
        <f t="shared" si="24"/>
        <v>Hilversum</v>
      </c>
      <c r="F163" s="8"/>
      <c r="G163" s="8" t="s">
        <v>705</v>
      </c>
      <c r="H163" s="8" t="s">
        <v>194</v>
      </c>
      <c r="I163" s="8">
        <f t="shared" si="27"/>
        <v>0</v>
      </c>
      <c r="J163" s="8">
        <f t="shared" si="28"/>
        <v>0</v>
      </c>
      <c r="K163" s="8" t="str">
        <f t="shared" si="29"/>
        <v>De Ronde Venen</v>
      </c>
      <c r="L163" s="8"/>
      <c r="M163" s="8">
        <v>8030</v>
      </c>
      <c r="N163" s="8" t="s">
        <v>39</v>
      </c>
      <c r="O163" s="8">
        <f t="shared" si="30"/>
        <v>0</v>
      </c>
      <c r="P163" s="8">
        <f t="shared" si="31"/>
        <v>0</v>
      </c>
      <c r="Q163" s="8" t="str">
        <f t="shared" si="32"/>
        <v>Noord-Holland</v>
      </c>
      <c r="R163" s="8"/>
      <c r="S163" s="8" t="s">
        <v>735</v>
      </c>
      <c r="T163" s="8" t="s">
        <v>39</v>
      </c>
      <c r="U163" s="8">
        <f t="shared" si="33"/>
        <v>0</v>
      </c>
      <c r="V163" s="8">
        <f t="shared" si="34"/>
        <v>0</v>
      </c>
      <c r="W163" s="8" t="str">
        <f t="shared" si="35"/>
        <v>Noord-Holland</v>
      </c>
    </row>
    <row r="164" spans="1:23">
      <c r="A164" s="8">
        <v>4210</v>
      </c>
      <c r="B164" s="8" t="s">
        <v>455</v>
      </c>
      <c r="C164" s="8">
        <f t="shared" si="25"/>
        <v>1</v>
      </c>
      <c r="D164" s="8">
        <f t="shared" si="26"/>
        <v>1</v>
      </c>
      <c r="E164" s="8" t="str">
        <f t="shared" si="24"/>
        <v>Hilversum, Weesp</v>
      </c>
      <c r="F164" s="8"/>
      <c r="G164" s="8" t="s">
        <v>2157</v>
      </c>
      <c r="H164" s="8" t="s">
        <v>194</v>
      </c>
      <c r="I164" s="8">
        <f t="shared" si="27"/>
        <v>0</v>
      </c>
      <c r="J164" s="8">
        <f t="shared" si="28"/>
        <v>0</v>
      </c>
      <c r="K164" s="8" t="str">
        <f t="shared" si="29"/>
        <v>De Ronde Venen</v>
      </c>
      <c r="L164" s="8"/>
      <c r="M164" s="8">
        <v>8040</v>
      </c>
      <c r="N164" s="8" t="s">
        <v>39</v>
      </c>
      <c r="O164" s="8">
        <f t="shared" si="30"/>
        <v>0</v>
      </c>
      <c r="P164" s="8">
        <f t="shared" si="31"/>
        <v>0</v>
      </c>
      <c r="Q164" s="8" t="str">
        <f t="shared" si="32"/>
        <v>Noord-Holland</v>
      </c>
      <c r="R164" s="8"/>
      <c r="S164" s="8" t="s">
        <v>740</v>
      </c>
      <c r="T164" s="8" t="s">
        <v>39</v>
      </c>
      <c r="U164" s="8">
        <f t="shared" si="33"/>
        <v>0</v>
      </c>
      <c r="V164" s="8">
        <f t="shared" si="34"/>
        <v>0</v>
      </c>
      <c r="W164" s="8" t="str">
        <f t="shared" si="35"/>
        <v>Noord-Holland</v>
      </c>
    </row>
    <row r="165" spans="1:23">
      <c r="A165" s="8">
        <v>4210</v>
      </c>
      <c r="B165" s="8" t="s">
        <v>334</v>
      </c>
      <c r="C165" s="8">
        <f t="shared" si="25"/>
        <v>0</v>
      </c>
      <c r="D165" s="8">
        <f t="shared" si="26"/>
        <v>1</v>
      </c>
      <c r="E165" s="8" t="str">
        <f t="shared" si="24"/>
        <v>Hilversum, Weesp, Wijdemeren</v>
      </c>
      <c r="F165" s="8"/>
      <c r="G165" s="8" t="s">
        <v>2159</v>
      </c>
      <c r="H165" s="8" t="s">
        <v>194</v>
      </c>
      <c r="I165" s="8">
        <f t="shared" si="27"/>
        <v>0</v>
      </c>
      <c r="J165" s="8">
        <f t="shared" si="28"/>
        <v>0</v>
      </c>
      <c r="K165" s="8" t="str">
        <f t="shared" si="29"/>
        <v>De Ronde Venen</v>
      </c>
      <c r="L165" s="8"/>
      <c r="M165" s="8">
        <v>8050</v>
      </c>
      <c r="N165" s="8" t="s">
        <v>39</v>
      </c>
      <c r="O165" s="8">
        <f t="shared" si="30"/>
        <v>0</v>
      </c>
      <c r="P165" s="8">
        <f t="shared" si="31"/>
        <v>0</v>
      </c>
      <c r="Q165" s="8" t="str">
        <f t="shared" si="32"/>
        <v>Noord-Holland</v>
      </c>
      <c r="R165" s="8"/>
      <c r="S165" s="8" t="s">
        <v>1917</v>
      </c>
      <c r="T165" s="8" t="s">
        <v>39</v>
      </c>
      <c r="U165" s="8">
        <f t="shared" si="33"/>
        <v>0</v>
      </c>
      <c r="V165" s="8">
        <f t="shared" si="34"/>
        <v>0</v>
      </c>
      <c r="W165" s="8" t="str">
        <f t="shared" si="35"/>
        <v>Noord-Holland</v>
      </c>
    </row>
    <row r="166" spans="1:23">
      <c r="A166" s="8">
        <v>4230</v>
      </c>
      <c r="B166" s="8" t="s">
        <v>379</v>
      </c>
      <c r="C166" s="8">
        <f t="shared" si="25"/>
        <v>0</v>
      </c>
      <c r="D166" s="8">
        <f t="shared" si="26"/>
        <v>0</v>
      </c>
      <c r="E166" s="8" t="str">
        <f t="shared" si="24"/>
        <v>Hilversum</v>
      </c>
      <c r="F166" s="8"/>
      <c r="G166" s="8" t="s">
        <v>2161</v>
      </c>
      <c r="H166" s="8" t="s">
        <v>194</v>
      </c>
      <c r="I166" s="8">
        <f t="shared" si="27"/>
        <v>0</v>
      </c>
      <c r="J166" s="8">
        <f t="shared" si="28"/>
        <v>0</v>
      </c>
      <c r="K166" s="8" t="str">
        <f t="shared" si="29"/>
        <v>De Ronde Venen</v>
      </c>
      <c r="L166" s="8"/>
      <c r="M166" s="8">
        <v>8060</v>
      </c>
      <c r="N166" s="8" t="s">
        <v>39</v>
      </c>
      <c r="O166" s="8">
        <f t="shared" si="30"/>
        <v>0</v>
      </c>
      <c r="P166" s="8">
        <f t="shared" si="31"/>
        <v>0</v>
      </c>
      <c r="Q166" s="8" t="str">
        <f t="shared" si="32"/>
        <v>Noord-Holland</v>
      </c>
      <c r="R166" s="8"/>
      <c r="S166" s="8" t="s">
        <v>744</v>
      </c>
      <c r="T166" s="8" t="s">
        <v>39</v>
      </c>
      <c r="U166" s="8">
        <f t="shared" si="33"/>
        <v>0</v>
      </c>
      <c r="V166" s="8">
        <f t="shared" si="34"/>
        <v>0</v>
      </c>
      <c r="W166" s="8" t="str">
        <f t="shared" si="35"/>
        <v>Noord-Holland</v>
      </c>
    </row>
    <row r="167" spans="1:23">
      <c r="A167" s="8">
        <v>4240</v>
      </c>
      <c r="B167" s="8" t="s">
        <v>379</v>
      </c>
      <c r="C167" s="8">
        <f t="shared" si="25"/>
        <v>0</v>
      </c>
      <c r="D167" s="8">
        <f t="shared" si="26"/>
        <v>0</v>
      </c>
      <c r="E167" s="8" t="str">
        <f t="shared" si="24"/>
        <v>Hilversum</v>
      </c>
      <c r="F167" s="8"/>
      <c r="G167" s="8" t="s">
        <v>708</v>
      </c>
      <c r="H167" s="8" t="s">
        <v>194</v>
      </c>
      <c r="I167" s="8">
        <f t="shared" si="27"/>
        <v>0</v>
      </c>
      <c r="J167" s="8">
        <f t="shared" si="28"/>
        <v>0</v>
      </c>
      <c r="K167" s="8" t="str">
        <f t="shared" si="29"/>
        <v>De Ronde Venen</v>
      </c>
      <c r="L167" s="8"/>
      <c r="M167" s="8">
        <v>8070</v>
      </c>
      <c r="N167" s="8" t="s">
        <v>39</v>
      </c>
      <c r="O167" s="8">
        <f t="shared" si="30"/>
        <v>0</v>
      </c>
      <c r="P167" s="8">
        <f t="shared" si="31"/>
        <v>0</v>
      </c>
      <c r="Q167" s="8" t="str">
        <f t="shared" si="32"/>
        <v>Noord-Holland</v>
      </c>
      <c r="R167" s="8"/>
      <c r="S167" s="8" t="s">
        <v>750</v>
      </c>
      <c r="T167" s="8" t="s">
        <v>39</v>
      </c>
      <c r="U167" s="8">
        <f t="shared" si="33"/>
        <v>0</v>
      </c>
      <c r="V167" s="8">
        <f t="shared" si="34"/>
        <v>0</v>
      </c>
      <c r="W167" s="8" t="str">
        <f t="shared" si="35"/>
        <v>Noord-Holland</v>
      </c>
    </row>
    <row r="168" spans="1:23">
      <c r="A168" s="8">
        <v>4250</v>
      </c>
      <c r="B168" s="8" t="s">
        <v>297</v>
      </c>
      <c r="C168" s="8">
        <f t="shared" si="25"/>
        <v>0</v>
      </c>
      <c r="D168" s="8">
        <f t="shared" si="26"/>
        <v>0</v>
      </c>
      <c r="E168" s="8" t="str">
        <f t="shared" si="24"/>
        <v>Gooise Meren</v>
      </c>
      <c r="F168" s="8"/>
      <c r="G168" s="8" t="s">
        <v>714</v>
      </c>
      <c r="H168" s="8" t="s">
        <v>194</v>
      </c>
      <c r="I168" s="8">
        <f t="shared" si="27"/>
        <v>0</v>
      </c>
      <c r="J168" s="8">
        <f t="shared" si="28"/>
        <v>0</v>
      </c>
      <c r="K168" s="8" t="str">
        <f t="shared" si="29"/>
        <v>De Ronde Venen</v>
      </c>
      <c r="L168" s="8"/>
      <c r="M168" s="8">
        <v>8080</v>
      </c>
      <c r="N168" s="8" t="s">
        <v>39</v>
      </c>
      <c r="O168" s="8">
        <f t="shared" si="30"/>
        <v>0</v>
      </c>
      <c r="P168" s="8">
        <f t="shared" si="31"/>
        <v>0</v>
      </c>
      <c r="Q168" s="8" t="str">
        <f t="shared" si="32"/>
        <v>Noord-Holland</v>
      </c>
      <c r="R168" s="8"/>
      <c r="S168" s="8" t="s">
        <v>2198</v>
      </c>
      <c r="T168" s="8" t="s">
        <v>195</v>
      </c>
      <c r="U168" s="8">
        <f t="shared" si="33"/>
        <v>0</v>
      </c>
      <c r="V168" s="8">
        <f t="shared" si="34"/>
        <v>0</v>
      </c>
      <c r="W168" s="8" t="str">
        <f t="shared" si="35"/>
        <v>Utrecht</v>
      </c>
    </row>
    <row r="169" spans="1:23">
      <c r="A169" s="8">
        <v>4250</v>
      </c>
      <c r="B169" s="8" t="s">
        <v>379</v>
      </c>
      <c r="C169" s="8">
        <f t="shared" si="25"/>
        <v>1</v>
      </c>
      <c r="D169" s="8">
        <f t="shared" si="26"/>
        <v>1</v>
      </c>
      <c r="E169" s="8" t="str">
        <f t="shared" si="24"/>
        <v>Gooise Meren, Hilversum</v>
      </c>
      <c r="F169" s="8"/>
      <c r="G169" s="8" t="s">
        <v>2164</v>
      </c>
      <c r="H169" s="8" t="s">
        <v>194</v>
      </c>
      <c r="I169" s="8">
        <f t="shared" si="27"/>
        <v>0</v>
      </c>
      <c r="J169" s="8">
        <f t="shared" si="28"/>
        <v>0</v>
      </c>
      <c r="K169" s="8" t="str">
        <f t="shared" si="29"/>
        <v>De Ronde Venen</v>
      </c>
      <c r="L169" s="8"/>
      <c r="M169" s="8">
        <v>8090</v>
      </c>
      <c r="N169" s="8" t="s">
        <v>39</v>
      </c>
      <c r="O169" s="8">
        <f t="shared" si="30"/>
        <v>0</v>
      </c>
      <c r="P169" s="8">
        <f t="shared" si="31"/>
        <v>0</v>
      </c>
      <c r="Q169" s="8" t="str">
        <f t="shared" si="32"/>
        <v>Noord-Holland</v>
      </c>
      <c r="R169" s="8"/>
      <c r="S169" s="8" t="s">
        <v>2199</v>
      </c>
      <c r="T169" s="8" t="s">
        <v>195</v>
      </c>
      <c r="U169" s="8">
        <f t="shared" si="33"/>
        <v>0</v>
      </c>
      <c r="V169" s="8">
        <f t="shared" si="34"/>
        <v>0</v>
      </c>
      <c r="W169" s="8" t="str">
        <f t="shared" si="35"/>
        <v>Utrecht</v>
      </c>
    </row>
    <row r="170" spans="1:23">
      <c r="A170" s="8">
        <v>4250</v>
      </c>
      <c r="B170" s="8" t="s">
        <v>334</v>
      </c>
      <c r="C170" s="8">
        <f t="shared" si="25"/>
        <v>0</v>
      </c>
      <c r="D170" s="8">
        <f t="shared" si="26"/>
        <v>1</v>
      </c>
      <c r="E170" s="8" t="str">
        <f t="shared" si="24"/>
        <v>Gooise Meren, Hilversum, Wijdemeren</v>
      </c>
      <c r="F170" s="8"/>
      <c r="G170" s="8" t="s">
        <v>2165</v>
      </c>
      <c r="H170" s="8" t="s">
        <v>194</v>
      </c>
      <c r="I170" s="8">
        <f t="shared" si="27"/>
        <v>0</v>
      </c>
      <c r="J170" s="8">
        <f t="shared" si="28"/>
        <v>0</v>
      </c>
      <c r="K170" s="8" t="str">
        <f t="shared" si="29"/>
        <v>De Ronde Venen</v>
      </c>
      <c r="L170" s="8"/>
      <c r="M170" s="8">
        <v>8110</v>
      </c>
      <c r="N170" s="8" t="s">
        <v>39</v>
      </c>
      <c r="O170" s="8">
        <f t="shared" si="30"/>
        <v>0</v>
      </c>
      <c r="P170" s="8">
        <f t="shared" si="31"/>
        <v>0</v>
      </c>
      <c r="Q170" s="8" t="str">
        <f t="shared" si="32"/>
        <v>Noord-Holland</v>
      </c>
      <c r="R170" s="8"/>
      <c r="S170" s="8" t="s">
        <v>1919</v>
      </c>
      <c r="T170" s="8" t="s">
        <v>39</v>
      </c>
      <c r="U170" s="8">
        <f t="shared" si="33"/>
        <v>0</v>
      </c>
      <c r="V170" s="8">
        <f t="shared" si="34"/>
        <v>0</v>
      </c>
      <c r="W170" s="8" t="str">
        <f t="shared" si="35"/>
        <v>Noord-Holland</v>
      </c>
    </row>
    <row r="171" spans="1:23">
      <c r="A171" s="8">
        <v>5000</v>
      </c>
      <c r="B171" s="8" t="s">
        <v>2390</v>
      </c>
      <c r="C171" s="8">
        <f t="shared" si="25"/>
        <v>0</v>
      </c>
      <c r="D171" s="8">
        <f t="shared" si="26"/>
        <v>0</v>
      </c>
      <c r="E171" s="8" t="str">
        <f t="shared" si="24"/>
        <v>Baarn</v>
      </c>
      <c r="F171" s="8"/>
      <c r="G171" s="8" t="s">
        <v>2167</v>
      </c>
      <c r="H171" s="8" t="s">
        <v>194</v>
      </c>
      <c r="I171" s="8">
        <f t="shared" si="27"/>
        <v>0</v>
      </c>
      <c r="J171" s="8">
        <f t="shared" si="28"/>
        <v>0</v>
      </c>
      <c r="K171" s="8" t="str">
        <f t="shared" si="29"/>
        <v>De Ronde Venen</v>
      </c>
      <c r="L171" s="8"/>
      <c r="M171" s="8">
        <v>9010</v>
      </c>
      <c r="N171" s="8" t="s">
        <v>39</v>
      </c>
      <c r="O171" s="8">
        <f t="shared" si="30"/>
        <v>0</v>
      </c>
      <c r="P171" s="8">
        <f t="shared" si="31"/>
        <v>0</v>
      </c>
      <c r="Q171" s="8" t="str">
        <f t="shared" si="32"/>
        <v>Noord-Holland</v>
      </c>
      <c r="R171" s="8"/>
      <c r="S171" s="8" t="s">
        <v>2201</v>
      </c>
      <c r="T171" s="8" t="s">
        <v>39</v>
      </c>
      <c r="U171" s="8">
        <f t="shared" si="33"/>
        <v>0</v>
      </c>
      <c r="V171" s="8">
        <f t="shared" si="34"/>
        <v>0</v>
      </c>
      <c r="W171" s="8" t="str">
        <f t="shared" si="35"/>
        <v>Noord-Holland</v>
      </c>
    </row>
    <row r="172" spans="1:23">
      <c r="A172" s="8">
        <v>5000</v>
      </c>
      <c r="B172" s="8" t="s">
        <v>2386</v>
      </c>
      <c r="C172" s="8">
        <f t="shared" si="25"/>
        <v>1</v>
      </c>
      <c r="D172" s="8">
        <f t="shared" si="26"/>
        <v>1</v>
      </c>
      <c r="E172" s="8" t="str">
        <f t="shared" si="24"/>
        <v>Baarn, Blaricum</v>
      </c>
      <c r="F172" s="8"/>
      <c r="G172" s="8" t="s">
        <v>2167</v>
      </c>
      <c r="H172" s="8" t="s">
        <v>215</v>
      </c>
      <c r="I172" s="8">
        <f t="shared" si="27"/>
        <v>0</v>
      </c>
      <c r="J172" s="8">
        <f t="shared" si="28"/>
        <v>1</v>
      </c>
      <c r="K172" s="8" t="str">
        <f t="shared" si="29"/>
        <v>De Ronde Venen, Stichtse Vecht</v>
      </c>
      <c r="L172" s="8"/>
      <c r="M172" s="8">
        <v>9020</v>
      </c>
      <c r="N172" s="8" t="s">
        <v>39</v>
      </c>
      <c r="O172" s="8">
        <f t="shared" si="30"/>
        <v>0</v>
      </c>
      <c r="P172" s="8">
        <f t="shared" si="31"/>
        <v>0</v>
      </c>
      <c r="Q172" s="8" t="str">
        <f t="shared" si="32"/>
        <v>Noord-Holland</v>
      </c>
      <c r="R172" s="8"/>
      <c r="S172" s="8" t="s">
        <v>755</v>
      </c>
      <c r="T172" s="8" t="s">
        <v>39</v>
      </c>
      <c r="U172" s="8">
        <f t="shared" si="33"/>
        <v>0</v>
      </c>
      <c r="V172" s="8">
        <f t="shared" si="34"/>
        <v>0</v>
      </c>
      <c r="W172" s="8" t="str">
        <f t="shared" si="35"/>
        <v>Noord-Holland</v>
      </c>
    </row>
    <row r="173" spans="1:23">
      <c r="A173" s="8">
        <v>5000</v>
      </c>
      <c r="B173" s="8" t="s">
        <v>873</v>
      </c>
      <c r="C173" s="8">
        <f t="shared" si="25"/>
        <v>1</v>
      </c>
      <c r="D173" s="8">
        <f t="shared" si="26"/>
        <v>1</v>
      </c>
      <c r="E173" s="8" t="str">
        <f t="shared" si="24"/>
        <v>Baarn, Blaricum, De Bilt</v>
      </c>
      <c r="F173" s="8"/>
      <c r="G173" s="8" t="s">
        <v>2168</v>
      </c>
      <c r="H173" s="8" t="s">
        <v>194</v>
      </c>
      <c r="I173" s="8">
        <f t="shared" si="27"/>
        <v>0</v>
      </c>
      <c r="J173" s="8">
        <f t="shared" si="28"/>
        <v>0</v>
      </c>
      <c r="K173" s="8" t="str">
        <f t="shared" si="29"/>
        <v>De Ronde Venen</v>
      </c>
      <c r="L173" s="8"/>
      <c r="M173" s="8">
        <v>9030</v>
      </c>
      <c r="N173" s="8" t="s">
        <v>39</v>
      </c>
      <c r="O173" s="8">
        <f t="shared" si="30"/>
        <v>0</v>
      </c>
      <c r="P173" s="8">
        <f t="shared" si="31"/>
        <v>0</v>
      </c>
      <c r="Q173" s="8" t="str">
        <f t="shared" si="32"/>
        <v>Noord-Holland</v>
      </c>
      <c r="R173" s="8"/>
      <c r="S173" s="8" t="s">
        <v>2203</v>
      </c>
      <c r="T173" s="8" t="s">
        <v>39</v>
      </c>
      <c r="U173" s="8">
        <f t="shared" si="33"/>
        <v>0</v>
      </c>
      <c r="V173" s="8">
        <f t="shared" si="34"/>
        <v>0</v>
      </c>
      <c r="W173" s="8" t="str">
        <f t="shared" si="35"/>
        <v>Noord-Holland</v>
      </c>
    </row>
    <row r="174" spans="1:23">
      <c r="A174" s="8">
        <v>5000</v>
      </c>
      <c r="B174" s="8" t="s">
        <v>2387</v>
      </c>
      <c r="C174" s="8">
        <f t="shared" si="25"/>
        <v>1</v>
      </c>
      <c r="D174" s="8">
        <f t="shared" si="26"/>
        <v>1</v>
      </c>
      <c r="E174" s="8" t="str">
        <f t="shared" si="24"/>
        <v>Baarn, Blaricum, De Bilt, Eemnes</v>
      </c>
      <c r="F174" s="8"/>
      <c r="G174" s="8" t="s">
        <v>2170</v>
      </c>
      <c r="H174" s="8" t="s">
        <v>253</v>
      </c>
      <c r="I174" s="8">
        <f t="shared" si="27"/>
        <v>0</v>
      </c>
      <c r="J174" s="8">
        <f t="shared" si="28"/>
        <v>0</v>
      </c>
      <c r="K174" s="8" t="str">
        <f t="shared" si="29"/>
        <v>Nieuwkoop</v>
      </c>
      <c r="L174" s="8"/>
      <c r="M174" s="8">
        <v>9040</v>
      </c>
      <c r="N174" s="8" t="s">
        <v>39</v>
      </c>
      <c r="O174" s="8">
        <f t="shared" si="30"/>
        <v>0</v>
      </c>
      <c r="P174" s="8">
        <f t="shared" si="31"/>
        <v>0</v>
      </c>
      <c r="Q174" s="8" t="str">
        <f t="shared" si="32"/>
        <v>Noord-Holland</v>
      </c>
      <c r="R174" s="8"/>
      <c r="S174" s="8" t="s">
        <v>2205</v>
      </c>
      <c r="T174" s="8" t="s">
        <v>39</v>
      </c>
      <c r="U174" s="8">
        <f t="shared" si="33"/>
        <v>0</v>
      </c>
      <c r="V174" s="8">
        <f t="shared" si="34"/>
        <v>0</v>
      </c>
      <c r="W174" s="8" t="str">
        <f t="shared" si="35"/>
        <v>Noord-Holland</v>
      </c>
    </row>
    <row r="175" spans="1:23">
      <c r="A175" s="8">
        <v>5000</v>
      </c>
      <c r="B175" s="8" t="s">
        <v>297</v>
      </c>
      <c r="C175" s="8">
        <f t="shared" si="25"/>
        <v>1</v>
      </c>
      <c r="D175" s="8">
        <f t="shared" si="26"/>
        <v>1</v>
      </c>
      <c r="E175" s="8" t="str">
        <f t="shared" si="24"/>
        <v>Baarn, Blaricum, De Bilt, Eemnes, Gooise Meren</v>
      </c>
      <c r="F175" s="8"/>
      <c r="G175" s="8" t="s">
        <v>2173</v>
      </c>
      <c r="H175" s="8" t="s">
        <v>253</v>
      </c>
      <c r="I175" s="8">
        <f t="shared" si="27"/>
        <v>0</v>
      </c>
      <c r="J175" s="8">
        <f t="shared" si="28"/>
        <v>0</v>
      </c>
      <c r="K175" s="8" t="str">
        <f t="shared" si="29"/>
        <v>Nieuwkoop</v>
      </c>
      <c r="L175" s="8"/>
      <c r="M175" s="8">
        <v>9801</v>
      </c>
      <c r="N175" s="8" t="s">
        <v>39</v>
      </c>
      <c r="O175" s="8">
        <f t="shared" si="30"/>
        <v>0</v>
      </c>
      <c r="P175" s="8">
        <f t="shared" si="31"/>
        <v>0</v>
      </c>
      <c r="Q175" s="8" t="str">
        <f t="shared" si="32"/>
        <v>Noord-Holland</v>
      </c>
      <c r="R175" s="8"/>
      <c r="S175" s="8" t="s">
        <v>2207</v>
      </c>
      <c r="T175" s="8" t="s">
        <v>39</v>
      </c>
      <c r="U175" s="8">
        <f t="shared" si="33"/>
        <v>0</v>
      </c>
      <c r="V175" s="8">
        <f t="shared" si="34"/>
        <v>0</v>
      </c>
      <c r="W175" s="8" t="str">
        <f t="shared" si="35"/>
        <v>Noord-Holland</v>
      </c>
    </row>
    <row r="176" spans="1:23">
      <c r="A176" s="8">
        <v>5000</v>
      </c>
      <c r="B176" s="8" t="s">
        <v>379</v>
      </c>
      <c r="C176" s="8">
        <f t="shared" si="25"/>
        <v>1</v>
      </c>
      <c r="D176" s="8">
        <f t="shared" si="26"/>
        <v>1</v>
      </c>
      <c r="E176" s="8" t="str">
        <f t="shared" si="24"/>
        <v>Baarn, Blaricum, De Bilt, Eemnes, Gooise Meren, Hilversum</v>
      </c>
      <c r="F176" s="8"/>
      <c r="G176" s="8" t="s">
        <v>2174</v>
      </c>
      <c r="H176" s="8" t="s">
        <v>253</v>
      </c>
      <c r="I176" s="8">
        <f t="shared" si="27"/>
        <v>0</v>
      </c>
      <c r="J176" s="8">
        <f t="shared" si="28"/>
        <v>0</v>
      </c>
      <c r="K176" s="8" t="str">
        <f t="shared" si="29"/>
        <v>Nieuwkoop</v>
      </c>
      <c r="L176" s="8"/>
      <c r="M176" s="8">
        <v>9802</v>
      </c>
      <c r="N176" s="8" t="s">
        <v>39</v>
      </c>
      <c r="O176" s="8">
        <f t="shared" si="30"/>
        <v>0</v>
      </c>
      <c r="P176" s="8">
        <f t="shared" si="31"/>
        <v>0</v>
      </c>
      <c r="Q176" s="8" t="str">
        <f t="shared" si="32"/>
        <v>Noord-Holland</v>
      </c>
      <c r="R176" s="8"/>
      <c r="S176" s="8" t="s">
        <v>2210</v>
      </c>
      <c r="T176" s="8" t="s">
        <v>39</v>
      </c>
      <c r="U176" s="8">
        <f t="shared" si="33"/>
        <v>0</v>
      </c>
      <c r="V176" s="8">
        <f t="shared" si="34"/>
        <v>0</v>
      </c>
      <c r="W176" s="8" t="str">
        <f t="shared" si="35"/>
        <v>Noord-Holland</v>
      </c>
    </row>
    <row r="177" spans="1:23">
      <c r="A177" s="8">
        <v>5000</v>
      </c>
      <c r="B177" s="8" t="s">
        <v>1003</v>
      </c>
      <c r="C177" s="8">
        <f t="shared" si="25"/>
        <v>1</v>
      </c>
      <c r="D177" s="8">
        <f t="shared" si="26"/>
        <v>1</v>
      </c>
      <c r="E177" s="8" t="str">
        <f t="shared" si="24"/>
        <v>Baarn, Blaricum, De Bilt, Eemnes, Gooise Meren, Hilversum, Huizen</v>
      </c>
      <c r="F177" s="8"/>
      <c r="G177" s="8" t="s">
        <v>2176</v>
      </c>
      <c r="H177" s="8" t="s">
        <v>253</v>
      </c>
      <c r="I177" s="8">
        <f t="shared" si="27"/>
        <v>0</v>
      </c>
      <c r="J177" s="8">
        <f t="shared" si="28"/>
        <v>0</v>
      </c>
      <c r="K177" s="8" t="str">
        <f t="shared" si="29"/>
        <v>Nieuwkoop</v>
      </c>
      <c r="L177" s="8"/>
      <c r="M177" s="8">
        <v>9901</v>
      </c>
      <c r="N177" s="8" t="s">
        <v>39</v>
      </c>
      <c r="O177" s="8">
        <f t="shared" si="30"/>
        <v>0</v>
      </c>
      <c r="P177" s="8">
        <f t="shared" si="31"/>
        <v>0</v>
      </c>
      <c r="Q177" s="8" t="str">
        <f t="shared" si="32"/>
        <v>Noord-Holland</v>
      </c>
      <c r="R177" s="8"/>
      <c r="S177" s="8" t="s">
        <v>2212</v>
      </c>
      <c r="T177" s="8" t="s">
        <v>39</v>
      </c>
      <c r="U177" s="8">
        <f t="shared" si="33"/>
        <v>0</v>
      </c>
      <c r="V177" s="8">
        <f t="shared" si="34"/>
        <v>0</v>
      </c>
      <c r="W177" s="8" t="str">
        <f t="shared" si="35"/>
        <v>Noord-Holland</v>
      </c>
    </row>
    <row r="178" spans="1:23">
      <c r="A178" s="8">
        <v>5000</v>
      </c>
      <c r="B178" s="8" t="s">
        <v>2383</v>
      </c>
      <c r="C178" s="8">
        <f t="shared" si="25"/>
        <v>1</v>
      </c>
      <c r="D178" s="8">
        <f t="shared" si="26"/>
        <v>1</v>
      </c>
      <c r="E178" s="8" t="str">
        <f t="shared" si="24"/>
        <v>Baarn, Blaricum, De Bilt, Eemnes, Gooise Meren, Hilversum, Huizen, Laren</v>
      </c>
      <c r="F178" s="8"/>
      <c r="G178" s="8" t="s">
        <v>2178</v>
      </c>
      <c r="H178" s="8" t="s">
        <v>253</v>
      </c>
      <c r="I178" s="8">
        <f t="shared" si="27"/>
        <v>0</v>
      </c>
      <c r="J178" s="8">
        <f t="shared" si="28"/>
        <v>0</v>
      </c>
      <c r="K178" s="8" t="str">
        <f t="shared" si="29"/>
        <v>Nieuwkoop</v>
      </c>
      <c r="L178" s="8"/>
      <c r="M178" s="8">
        <v>9902</v>
      </c>
      <c r="N178" s="8" t="s">
        <v>195</v>
      </c>
      <c r="O178" s="8">
        <f t="shared" si="30"/>
        <v>0</v>
      </c>
      <c r="P178" s="8">
        <f t="shared" si="31"/>
        <v>0</v>
      </c>
      <c r="Q178" s="8" t="str">
        <f t="shared" si="32"/>
        <v>Utrecht</v>
      </c>
      <c r="R178" s="8"/>
      <c r="S178" s="8" t="s">
        <v>2215</v>
      </c>
      <c r="T178" s="8" t="s">
        <v>39</v>
      </c>
      <c r="U178" s="8">
        <f t="shared" si="33"/>
        <v>0</v>
      </c>
      <c r="V178" s="8">
        <f t="shared" si="34"/>
        <v>0</v>
      </c>
      <c r="W178" s="8" t="str">
        <f t="shared" si="35"/>
        <v>Noord-Holland</v>
      </c>
    </row>
    <row r="179" spans="1:23">
      <c r="A179" s="8">
        <v>5000</v>
      </c>
      <c r="B179" s="8" t="s">
        <v>334</v>
      </c>
      <c r="C179" s="8">
        <f t="shared" si="25"/>
        <v>0</v>
      </c>
      <c r="D179" s="8">
        <f t="shared" si="26"/>
        <v>1</v>
      </c>
      <c r="E179" s="8" t="str">
        <f t="shared" si="24"/>
        <v>Baarn, Blaricum, De Bilt, Eemnes, Gooise Meren, Hilversum, Huizen, Laren, Wijdemeren</v>
      </c>
      <c r="F179" s="8"/>
      <c r="G179" s="8" t="s">
        <v>2180</v>
      </c>
      <c r="H179" s="8" t="s">
        <v>253</v>
      </c>
      <c r="I179" s="8">
        <f t="shared" si="27"/>
        <v>0</v>
      </c>
      <c r="J179" s="8">
        <f t="shared" si="28"/>
        <v>0</v>
      </c>
      <c r="K179" s="8" t="str">
        <f t="shared" si="29"/>
        <v>Nieuwkoop</v>
      </c>
      <c r="L179" s="8"/>
      <c r="M179" s="8" t="s">
        <v>2005</v>
      </c>
      <c r="N179" s="8" t="s">
        <v>195</v>
      </c>
      <c r="O179" s="8">
        <f t="shared" si="30"/>
        <v>0</v>
      </c>
      <c r="P179" s="8">
        <f t="shared" si="31"/>
        <v>0</v>
      </c>
      <c r="Q179" s="8" t="str">
        <f t="shared" si="32"/>
        <v>Utrecht</v>
      </c>
      <c r="R179" s="8"/>
      <c r="S179" s="8" t="s">
        <v>2217</v>
      </c>
      <c r="T179" s="8" t="s">
        <v>39</v>
      </c>
      <c r="U179" s="8">
        <f t="shared" si="33"/>
        <v>0</v>
      </c>
      <c r="V179" s="8">
        <f t="shared" si="34"/>
        <v>0</v>
      </c>
      <c r="W179" s="8" t="str">
        <f t="shared" si="35"/>
        <v>Noord-Holland</v>
      </c>
    </row>
    <row r="180" spans="1:23">
      <c r="A180" s="8">
        <v>6000</v>
      </c>
      <c r="B180" s="8" t="s">
        <v>38</v>
      </c>
      <c r="C180" s="8">
        <f t="shared" si="25"/>
        <v>0</v>
      </c>
      <c r="D180" s="8">
        <f t="shared" si="26"/>
        <v>0</v>
      </c>
      <c r="E180" s="8" t="str">
        <f t="shared" si="24"/>
        <v>Amsterdam</v>
      </c>
      <c r="F180" s="8"/>
      <c r="G180" s="8" t="s">
        <v>2182</v>
      </c>
      <c r="H180" s="8" t="s">
        <v>253</v>
      </c>
      <c r="I180" s="8">
        <f t="shared" si="27"/>
        <v>0</v>
      </c>
      <c r="J180" s="8">
        <f t="shared" si="28"/>
        <v>0</v>
      </c>
      <c r="K180" s="8" t="str">
        <f t="shared" si="29"/>
        <v>Nieuwkoop</v>
      </c>
      <c r="L180" s="8"/>
      <c r="M180" s="8" t="s">
        <v>2488</v>
      </c>
      <c r="N180" s="8" t="s">
        <v>2488</v>
      </c>
      <c r="O180" s="8">
        <f t="shared" si="30"/>
        <v>0</v>
      </c>
      <c r="P180" s="8">
        <f t="shared" si="31"/>
        <v>0</v>
      </c>
      <c r="Q180" s="8" t="str">
        <f t="shared" si="32"/>
        <v>(leeg)</v>
      </c>
      <c r="R180" s="8"/>
      <c r="S180" s="8" t="s">
        <v>2219</v>
      </c>
      <c r="T180" s="8" t="s">
        <v>39</v>
      </c>
      <c r="U180" s="8">
        <f t="shared" si="33"/>
        <v>0</v>
      </c>
      <c r="V180" s="8">
        <f t="shared" si="34"/>
        <v>0</v>
      </c>
      <c r="W180" s="8" t="str">
        <f t="shared" si="35"/>
        <v>Noord-Holland</v>
      </c>
    </row>
    <row r="181" spans="1:23">
      <c r="A181" s="8">
        <v>6000</v>
      </c>
      <c r="B181" s="8" t="s">
        <v>75</v>
      </c>
      <c r="C181" s="8">
        <f t="shared" si="25"/>
        <v>1</v>
      </c>
      <c r="D181" s="8">
        <f t="shared" si="26"/>
        <v>1</v>
      </c>
      <c r="E181" s="8" t="str">
        <f t="shared" si="24"/>
        <v>Amsterdam, Diemen</v>
      </c>
      <c r="F181" s="8"/>
      <c r="G181" s="8" t="s">
        <v>2184</v>
      </c>
      <c r="H181" s="8" t="s">
        <v>253</v>
      </c>
      <c r="I181" s="8">
        <f t="shared" si="27"/>
        <v>0</v>
      </c>
      <c r="J181" s="8">
        <f t="shared" si="28"/>
        <v>0</v>
      </c>
      <c r="K181" s="8" t="str">
        <f t="shared" si="29"/>
        <v>Nieuwkoop</v>
      </c>
      <c r="L181" s="8"/>
      <c r="O181" s="8">
        <f t="shared" si="30"/>
        <v>0</v>
      </c>
      <c r="P181" s="8">
        <f t="shared" si="31"/>
        <v>0</v>
      </c>
      <c r="Q181" s="8">
        <f t="shared" si="32"/>
        <v>0</v>
      </c>
      <c r="R181" s="8"/>
      <c r="S181" s="8" t="s">
        <v>769</v>
      </c>
      <c r="T181" s="8" t="s">
        <v>39</v>
      </c>
      <c r="U181" s="8">
        <f t="shared" si="33"/>
        <v>0</v>
      </c>
      <c r="V181" s="8">
        <f t="shared" si="34"/>
        <v>0</v>
      </c>
      <c r="W181" s="8" t="str">
        <f t="shared" si="35"/>
        <v>Noord-Holland</v>
      </c>
    </row>
    <row r="182" spans="1:23">
      <c r="A182" s="8">
        <v>6000</v>
      </c>
      <c r="B182" s="8" t="s">
        <v>297</v>
      </c>
      <c r="C182" s="8">
        <f t="shared" si="25"/>
        <v>1</v>
      </c>
      <c r="D182" s="8">
        <f t="shared" si="26"/>
        <v>1</v>
      </c>
      <c r="E182" s="8" t="str">
        <f t="shared" si="24"/>
        <v>Amsterdam, Diemen, Gooise Meren</v>
      </c>
      <c r="F182" s="8"/>
      <c r="G182" s="8" t="s">
        <v>1910</v>
      </c>
      <c r="H182" s="8" t="s">
        <v>194</v>
      </c>
      <c r="I182" s="8">
        <f t="shared" si="27"/>
        <v>0</v>
      </c>
      <c r="J182" s="8">
        <f t="shared" si="28"/>
        <v>0</v>
      </c>
      <c r="K182" s="8" t="str">
        <f t="shared" si="29"/>
        <v>De Ronde Venen</v>
      </c>
      <c r="L182" s="8"/>
      <c r="O182" s="8">
        <f t="shared" si="30"/>
        <v>1</v>
      </c>
      <c r="P182" s="8">
        <f t="shared" si="31"/>
        <v>1</v>
      </c>
      <c r="Q182" s="8" t="str">
        <f t="shared" si="32"/>
        <v xml:space="preserve">0, </v>
      </c>
      <c r="R182" s="8"/>
      <c r="S182" s="8" t="s">
        <v>2221</v>
      </c>
      <c r="T182" s="8" t="s">
        <v>39</v>
      </c>
      <c r="U182" s="8">
        <f t="shared" si="33"/>
        <v>0</v>
      </c>
      <c r="V182" s="8">
        <f t="shared" si="34"/>
        <v>0</v>
      </c>
      <c r="W182" s="8" t="str">
        <f t="shared" si="35"/>
        <v>Noord-Holland</v>
      </c>
    </row>
    <row r="183" spans="1:23">
      <c r="A183" s="8">
        <v>6000</v>
      </c>
      <c r="B183" s="8" t="s">
        <v>215</v>
      </c>
      <c r="C183" s="8">
        <f t="shared" si="25"/>
        <v>0</v>
      </c>
      <c r="D183" s="8">
        <f t="shared" si="26"/>
        <v>1</v>
      </c>
      <c r="E183" s="8" t="str">
        <f t="shared" si="24"/>
        <v>Amsterdam, Diemen, Gooise Meren, Stichtse Vecht</v>
      </c>
      <c r="F183" s="8"/>
      <c r="G183" s="8" t="s">
        <v>1910</v>
      </c>
      <c r="H183" s="8" t="s">
        <v>253</v>
      </c>
      <c r="I183" s="8">
        <f t="shared" si="27"/>
        <v>1</v>
      </c>
      <c r="J183" s="8">
        <f t="shared" si="28"/>
        <v>1</v>
      </c>
      <c r="K183" s="8" t="str">
        <f t="shared" si="29"/>
        <v>De Ronde Venen, Nieuwkoop</v>
      </c>
      <c r="L183" s="8"/>
      <c r="O183" s="8">
        <f t="shared" si="30"/>
        <v>1</v>
      </c>
      <c r="P183" s="8">
        <f t="shared" si="31"/>
        <v>1</v>
      </c>
      <c r="Q183" s="8" t="str">
        <f t="shared" si="32"/>
        <v xml:space="preserve">0, , </v>
      </c>
      <c r="R183" s="8"/>
      <c r="S183" s="8" t="s">
        <v>1923</v>
      </c>
      <c r="T183" s="8" t="s">
        <v>39</v>
      </c>
      <c r="U183" s="8">
        <f t="shared" si="33"/>
        <v>0</v>
      </c>
      <c r="V183" s="8">
        <f t="shared" si="34"/>
        <v>0</v>
      </c>
      <c r="W183" s="8" t="str">
        <f t="shared" si="35"/>
        <v>Noord-Holland</v>
      </c>
    </row>
    <row r="184" spans="1:23">
      <c r="A184" s="8">
        <v>6040</v>
      </c>
      <c r="B184" s="8" t="s">
        <v>38</v>
      </c>
      <c r="C184" s="8">
        <f t="shared" si="25"/>
        <v>0</v>
      </c>
      <c r="D184" s="8">
        <f t="shared" si="26"/>
        <v>0</v>
      </c>
      <c r="E184" s="8" t="str">
        <f t="shared" si="24"/>
        <v>Amsterdam</v>
      </c>
      <c r="F184" s="8"/>
      <c r="G184" s="8" t="s">
        <v>1910</v>
      </c>
      <c r="H184" s="8" t="s">
        <v>586</v>
      </c>
      <c r="I184" s="8">
        <f t="shared" si="27"/>
        <v>0</v>
      </c>
      <c r="J184" s="8">
        <f t="shared" si="28"/>
        <v>1</v>
      </c>
      <c r="K184" s="8" t="str">
        <f t="shared" si="29"/>
        <v>De Ronde Venen, Nieuwkoop, Uithoorn</v>
      </c>
      <c r="L184" s="8"/>
      <c r="O184" s="8">
        <f t="shared" si="30"/>
        <v>1</v>
      </c>
      <c r="P184" s="8">
        <f t="shared" si="31"/>
        <v>1</v>
      </c>
      <c r="Q184" s="8" t="str">
        <f t="shared" si="32"/>
        <v xml:space="preserve">0, , , </v>
      </c>
      <c r="R184" s="8"/>
      <c r="S184" s="8" t="s">
        <v>775</v>
      </c>
      <c r="T184" s="8" t="s">
        <v>39</v>
      </c>
      <c r="U184" s="8">
        <f t="shared" si="33"/>
        <v>0</v>
      </c>
      <c r="V184" s="8">
        <f t="shared" si="34"/>
        <v>0</v>
      </c>
      <c r="W184" s="8" t="str">
        <f t="shared" si="35"/>
        <v>Noord-Holland</v>
      </c>
    </row>
    <row r="185" spans="1:23">
      <c r="A185" s="8">
        <v>6050</v>
      </c>
      <c r="B185" s="8" t="s">
        <v>38</v>
      </c>
      <c r="C185" s="8">
        <f t="shared" si="25"/>
        <v>0</v>
      </c>
      <c r="D185" s="8">
        <f t="shared" si="26"/>
        <v>0</v>
      </c>
      <c r="E185" s="8" t="str">
        <f t="shared" si="24"/>
        <v>Amsterdam</v>
      </c>
      <c r="F185" s="8"/>
      <c r="G185" s="8" t="s">
        <v>1911</v>
      </c>
      <c r="H185" s="8" t="s">
        <v>253</v>
      </c>
      <c r="I185" s="8">
        <f t="shared" si="27"/>
        <v>0</v>
      </c>
      <c r="J185" s="8">
        <f t="shared" si="28"/>
        <v>0</v>
      </c>
      <c r="K185" s="8" t="str">
        <f t="shared" si="29"/>
        <v>Nieuwkoop</v>
      </c>
      <c r="L185" s="8"/>
      <c r="O185" s="8">
        <f t="shared" si="30"/>
        <v>1</v>
      </c>
      <c r="P185" s="8">
        <f t="shared" si="31"/>
        <v>1</v>
      </c>
      <c r="Q185" s="8" t="str">
        <f t="shared" si="32"/>
        <v xml:space="preserve">0, , , , </v>
      </c>
      <c r="R185" s="8"/>
      <c r="S185" s="8" t="s">
        <v>2223</v>
      </c>
      <c r="T185" s="8" t="s">
        <v>39</v>
      </c>
      <c r="U185" s="8">
        <f t="shared" si="33"/>
        <v>0</v>
      </c>
      <c r="V185" s="8">
        <f t="shared" si="34"/>
        <v>0</v>
      </c>
      <c r="W185" s="8" t="str">
        <f t="shared" si="35"/>
        <v>Noord-Holland</v>
      </c>
    </row>
    <row r="186" spans="1:23">
      <c r="A186" s="8">
        <v>6060</v>
      </c>
      <c r="B186" s="8" t="s">
        <v>38</v>
      </c>
      <c r="C186" s="8">
        <f t="shared" si="25"/>
        <v>0</v>
      </c>
      <c r="D186" s="8">
        <f t="shared" si="26"/>
        <v>0</v>
      </c>
      <c r="E186" s="8" t="str">
        <f t="shared" si="24"/>
        <v>Amsterdam</v>
      </c>
      <c r="F186" s="8"/>
      <c r="G186" s="8" t="s">
        <v>1912</v>
      </c>
      <c r="H186" s="8" t="s">
        <v>194</v>
      </c>
      <c r="I186" s="8">
        <f t="shared" si="27"/>
        <v>0</v>
      </c>
      <c r="J186" s="8">
        <f t="shared" si="28"/>
        <v>0</v>
      </c>
      <c r="K186" s="8" t="str">
        <f t="shared" si="29"/>
        <v>De Ronde Venen</v>
      </c>
      <c r="L186" s="8"/>
      <c r="O186" s="8">
        <f t="shared" si="30"/>
        <v>1</v>
      </c>
      <c r="P186" s="8">
        <f t="shared" si="31"/>
        <v>1</v>
      </c>
      <c r="Q186" s="8" t="str">
        <f t="shared" si="32"/>
        <v xml:space="preserve">0, , , , , </v>
      </c>
      <c r="R186" s="8"/>
      <c r="S186" s="8" t="s">
        <v>2225</v>
      </c>
      <c r="T186" s="8" t="s">
        <v>39</v>
      </c>
      <c r="U186" s="8">
        <f t="shared" si="33"/>
        <v>0</v>
      </c>
      <c r="V186" s="8">
        <f t="shared" si="34"/>
        <v>0</v>
      </c>
      <c r="W186" s="8" t="str">
        <f t="shared" si="35"/>
        <v>Noord-Holland</v>
      </c>
    </row>
    <row r="187" spans="1:23">
      <c r="A187" s="8">
        <v>6080</v>
      </c>
      <c r="B187" s="8" t="s">
        <v>38</v>
      </c>
      <c r="C187" s="8">
        <f t="shared" si="25"/>
        <v>0</v>
      </c>
      <c r="D187" s="8">
        <f t="shared" si="26"/>
        <v>0</v>
      </c>
      <c r="E187" s="8" t="str">
        <f t="shared" si="24"/>
        <v>Amsterdam</v>
      </c>
      <c r="F187" s="8"/>
      <c r="G187" s="8" t="s">
        <v>1912</v>
      </c>
      <c r="H187" s="8" t="s">
        <v>253</v>
      </c>
      <c r="I187" s="8">
        <f t="shared" si="27"/>
        <v>0</v>
      </c>
      <c r="J187" s="8">
        <f t="shared" si="28"/>
        <v>1</v>
      </c>
      <c r="K187" s="8" t="str">
        <f t="shared" si="29"/>
        <v>De Ronde Venen, Nieuwkoop</v>
      </c>
      <c r="L187" s="8"/>
      <c r="O187" s="8">
        <f t="shared" si="30"/>
        <v>1</v>
      </c>
      <c r="P187" s="8">
        <f t="shared" si="31"/>
        <v>1</v>
      </c>
      <c r="Q187" s="8" t="str">
        <f t="shared" si="32"/>
        <v xml:space="preserve">0, , , , , , </v>
      </c>
      <c r="R187" s="8"/>
      <c r="S187" s="8" t="s">
        <v>784</v>
      </c>
      <c r="T187" s="8" t="s">
        <v>39</v>
      </c>
      <c r="U187" s="8">
        <f t="shared" si="33"/>
        <v>0</v>
      </c>
      <c r="V187" s="8">
        <f t="shared" si="34"/>
        <v>0</v>
      </c>
      <c r="W187" s="8" t="str">
        <f t="shared" si="35"/>
        <v>Noord-Holland</v>
      </c>
    </row>
    <row r="188" spans="1:23">
      <c r="A188" s="8">
        <v>6100</v>
      </c>
      <c r="B188" s="8" t="s">
        <v>38</v>
      </c>
      <c r="C188" s="8">
        <f t="shared" si="25"/>
        <v>0</v>
      </c>
      <c r="D188" s="8">
        <f t="shared" si="26"/>
        <v>0</v>
      </c>
      <c r="E188" s="8" t="str">
        <f t="shared" si="24"/>
        <v>Amsterdam</v>
      </c>
      <c r="F188" s="8"/>
      <c r="G188" s="8" t="s">
        <v>2186</v>
      </c>
      <c r="H188" s="8" t="s">
        <v>253</v>
      </c>
      <c r="I188" s="8">
        <f t="shared" si="27"/>
        <v>0</v>
      </c>
      <c r="J188" s="8">
        <f t="shared" si="28"/>
        <v>0</v>
      </c>
      <c r="K188" s="8" t="str">
        <f t="shared" si="29"/>
        <v>Nieuwkoop</v>
      </c>
      <c r="L188" s="8"/>
      <c r="O188" s="8">
        <f t="shared" si="30"/>
        <v>1</v>
      </c>
      <c r="P188" s="8">
        <f t="shared" si="31"/>
        <v>1</v>
      </c>
      <c r="Q188" s="8" t="str">
        <f t="shared" si="32"/>
        <v xml:space="preserve">0, , , , , , , </v>
      </c>
      <c r="R188" s="8"/>
      <c r="S188" s="8" t="s">
        <v>2227</v>
      </c>
      <c r="T188" s="8" t="s">
        <v>39</v>
      </c>
      <c r="U188" s="8">
        <f t="shared" si="33"/>
        <v>0</v>
      </c>
      <c r="V188" s="8">
        <f t="shared" si="34"/>
        <v>0</v>
      </c>
      <c r="W188" s="8" t="str">
        <f t="shared" si="35"/>
        <v>Noord-Holland</v>
      </c>
    </row>
    <row r="189" spans="1:23">
      <c r="A189" s="8">
        <v>6110</v>
      </c>
      <c r="B189" s="8" t="s">
        <v>38</v>
      </c>
      <c r="C189" s="8">
        <f t="shared" si="25"/>
        <v>0</v>
      </c>
      <c r="D189" s="8">
        <f t="shared" si="26"/>
        <v>0</v>
      </c>
      <c r="E189" s="8" t="str">
        <f t="shared" si="24"/>
        <v>Amsterdam</v>
      </c>
      <c r="F189" s="8"/>
      <c r="G189" s="8" t="s">
        <v>2187</v>
      </c>
      <c r="H189" s="8" t="s">
        <v>253</v>
      </c>
      <c r="I189" s="8">
        <f t="shared" si="27"/>
        <v>0</v>
      </c>
      <c r="J189" s="8">
        <f t="shared" si="28"/>
        <v>0</v>
      </c>
      <c r="K189" s="8" t="str">
        <f t="shared" si="29"/>
        <v>Nieuwkoop</v>
      </c>
      <c r="L189" s="8"/>
      <c r="O189" s="8">
        <f t="shared" si="30"/>
        <v>1</v>
      </c>
      <c r="P189" s="8">
        <f t="shared" si="31"/>
        <v>1</v>
      </c>
      <c r="Q189" s="8" t="str">
        <f t="shared" si="32"/>
        <v xml:space="preserve">0, , , , , , , , </v>
      </c>
      <c r="R189" s="8"/>
      <c r="S189" s="8" t="s">
        <v>2229</v>
      </c>
      <c r="T189" s="8" t="s">
        <v>39</v>
      </c>
      <c r="U189" s="8">
        <f t="shared" si="33"/>
        <v>0</v>
      </c>
      <c r="V189" s="8">
        <f t="shared" si="34"/>
        <v>0</v>
      </c>
      <c r="W189" s="8" t="str">
        <f t="shared" si="35"/>
        <v>Noord-Holland</v>
      </c>
    </row>
    <row r="190" spans="1:23">
      <c r="A190" s="8">
        <v>6400</v>
      </c>
      <c r="B190" s="8" t="s">
        <v>38</v>
      </c>
      <c r="C190" s="8">
        <f t="shared" si="25"/>
        <v>0</v>
      </c>
      <c r="D190" s="8">
        <f t="shared" si="26"/>
        <v>0</v>
      </c>
      <c r="E190" s="8" t="str">
        <f t="shared" si="24"/>
        <v>Amsterdam</v>
      </c>
      <c r="F190" s="8"/>
      <c r="G190" s="8" t="s">
        <v>1913</v>
      </c>
      <c r="H190" s="8" t="s">
        <v>253</v>
      </c>
      <c r="I190" s="8">
        <f t="shared" si="27"/>
        <v>0</v>
      </c>
      <c r="J190" s="8">
        <f t="shared" si="28"/>
        <v>0</v>
      </c>
      <c r="K190" s="8" t="str">
        <f t="shared" si="29"/>
        <v>Nieuwkoop</v>
      </c>
      <c r="L190" s="8"/>
      <c r="O190" s="8">
        <f t="shared" si="30"/>
        <v>1</v>
      </c>
      <c r="P190" s="8">
        <f t="shared" si="31"/>
        <v>1</v>
      </c>
      <c r="Q190" s="8" t="str">
        <f t="shared" si="32"/>
        <v xml:space="preserve">0, , , , , , , , , </v>
      </c>
      <c r="R190" s="8"/>
      <c r="S190" s="8" t="s">
        <v>809</v>
      </c>
      <c r="T190" s="8" t="s">
        <v>39</v>
      </c>
      <c r="U190" s="8">
        <f t="shared" si="33"/>
        <v>0</v>
      </c>
      <c r="V190" s="8">
        <f t="shared" si="34"/>
        <v>0</v>
      </c>
      <c r="W190" s="8" t="str">
        <f t="shared" si="35"/>
        <v>Noord-Holland</v>
      </c>
    </row>
    <row r="191" spans="1:23">
      <c r="A191" s="8">
        <v>6400</v>
      </c>
      <c r="B191" s="8" t="s">
        <v>75</v>
      </c>
      <c r="C191" s="8">
        <f t="shared" si="25"/>
        <v>0</v>
      </c>
      <c r="D191" s="8">
        <f t="shared" si="26"/>
        <v>1</v>
      </c>
      <c r="E191" s="8" t="str">
        <f t="shared" si="24"/>
        <v>Amsterdam, Diemen</v>
      </c>
      <c r="F191" s="8"/>
      <c r="G191" s="8" t="s">
        <v>2006</v>
      </c>
      <c r="H191" s="8" t="s">
        <v>215</v>
      </c>
      <c r="I191" s="8">
        <f t="shared" si="27"/>
        <v>0</v>
      </c>
      <c r="J191" s="8">
        <f t="shared" si="28"/>
        <v>0</v>
      </c>
      <c r="K191" s="8" t="str">
        <f t="shared" si="29"/>
        <v>Stichtse Vecht</v>
      </c>
      <c r="L191" s="8"/>
      <c r="O191" s="8">
        <f t="shared" si="30"/>
        <v>1</v>
      </c>
      <c r="P191" s="8">
        <f t="shared" si="31"/>
        <v>1</v>
      </c>
      <c r="Q191" s="8" t="str">
        <f t="shared" si="32"/>
        <v xml:space="preserve">0, , , , , , , , , , </v>
      </c>
      <c r="R191" s="8"/>
      <c r="S191" s="8" t="s">
        <v>2231</v>
      </c>
      <c r="T191" s="8" t="s">
        <v>39</v>
      </c>
      <c r="U191" s="8">
        <f t="shared" si="33"/>
        <v>0</v>
      </c>
      <c r="V191" s="8">
        <f t="shared" si="34"/>
        <v>0</v>
      </c>
      <c r="W191" s="8" t="str">
        <f t="shared" si="35"/>
        <v>Noord-Holland</v>
      </c>
    </row>
    <row r="192" spans="1:23">
      <c r="A192" s="8">
        <v>6420</v>
      </c>
      <c r="B192" s="8" t="s">
        <v>38</v>
      </c>
      <c r="C192" s="8">
        <f t="shared" si="25"/>
        <v>0</v>
      </c>
      <c r="D192" s="8">
        <f t="shared" si="26"/>
        <v>0</v>
      </c>
      <c r="E192" s="8" t="str">
        <f t="shared" si="24"/>
        <v>Amsterdam</v>
      </c>
      <c r="F192" s="8"/>
      <c r="G192" s="8" t="s">
        <v>2191</v>
      </c>
      <c r="H192" s="8" t="s">
        <v>75</v>
      </c>
      <c r="I192" s="8">
        <f t="shared" si="27"/>
        <v>0</v>
      </c>
      <c r="J192" s="8">
        <f t="shared" si="28"/>
        <v>0</v>
      </c>
      <c r="K192" s="8" t="str">
        <f t="shared" si="29"/>
        <v>Diemen</v>
      </c>
      <c r="L192" s="8"/>
      <c r="O192" s="8">
        <f t="shared" si="30"/>
        <v>1</v>
      </c>
      <c r="P192" s="8">
        <f t="shared" si="31"/>
        <v>1</v>
      </c>
      <c r="Q192" s="8" t="str">
        <f t="shared" si="32"/>
        <v xml:space="preserve">0, , , , , , , , , , , </v>
      </c>
      <c r="R192" s="8"/>
      <c r="S192" s="8" t="s">
        <v>2232</v>
      </c>
      <c r="T192" s="8" t="s">
        <v>39</v>
      </c>
      <c r="U192" s="8">
        <f t="shared" si="33"/>
        <v>0</v>
      </c>
      <c r="V192" s="8">
        <f t="shared" si="34"/>
        <v>0</v>
      </c>
      <c r="W192" s="8" t="str">
        <f t="shared" si="35"/>
        <v>Noord-Holland</v>
      </c>
    </row>
    <row r="193" spans="1:23">
      <c r="A193" s="8">
        <v>6430</v>
      </c>
      <c r="B193" s="8" t="s">
        <v>194</v>
      </c>
      <c r="C193" s="8">
        <f t="shared" si="25"/>
        <v>0</v>
      </c>
      <c r="D193" s="8">
        <f t="shared" si="26"/>
        <v>0</v>
      </c>
      <c r="E193" s="8" t="str">
        <f t="shared" si="24"/>
        <v>De Ronde Venen</v>
      </c>
      <c r="F193" s="8"/>
      <c r="G193" s="8" t="s">
        <v>2191</v>
      </c>
      <c r="H193" s="8" t="s">
        <v>297</v>
      </c>
      <c r="I193" s="8">
        <f t="shared" si="27"/>
        <v>1</v>
      </c>
      <c r="J193" s="8">
        <f t="shared" si="28"/>
        <v>1</v>
      </c>
      <c r="K193" s="8" t="str">
        <f t="shared" si="29"/>
        <v>Diemen, Gooise Meren</v>
      </c>
      <c r="L193" s="8"/>
      <c r="O193" s="8">
        <f t="shared" si="30"/>
        <v>1</v>
      </c>
      <c r="P193" s="8">
        <f t="shared" si="31"/>
        <v>1</v>
      </c>
      <c r="Q193" s="8" t="str">
        <f t="shared" si="32"/>
        <v xml:space="preserve">0, , , , , , , , , , , , </v>
      </c>
      <c r="R193" s="8"/>
      <c r="S193" s="8" t="s">
        <v>2234</v>
      </c>
      <c r="T193" s="8" t="s">
        <v>39</v>
      </c>
      <c r="U193" s="8">
        <f t="shared" si="33"/>
        <v>0</v>
      </c>
      <c r="V193" s="8">
        <f t="shared" si="34"/>
        <v>0</v>
      </c>
      <c r="W193" s="8" t="str">
        <f t="shared" si="35"/>
        <v>Noord-Holland</v>
      </c>
    </row>
    <row r="194" spans="1:23">
      <c r="A194" s="8">
        <v>6430</v>
      </c>
      <c r="B194" s="8" t="s">
        <v>215</v>
      </c>
      <c r="C194" s="8">
        <f t="shared" si="25"/>
        <v>0</v>
      </c>
      <c r="D194" s="8">
        <f t="shared" si="26"/>
        <v>1</v>
      </c>
      <c r="E194" s="8" t="str">
        <f t="shared" si="24"/>
        <v>De Ronde Venen, Stichtse Vecht</v>
      </c>
      <c r="F194" s="8"/>
      <c r="G194" s="8" t="s">
        <v>2191</v>
      </c>
      <c r="H194" s="8" t="s">
        <v>215</v>
      </c>
      <c r="I194" s="8">
        <f t="shared" si="27"/>
        <v>1</v>
      </c>
      <c r="J194" s="8">
        <f t="shared" si="28"/>
        <v>1</v>
      </c>
      <c r="K194" s="8" t="str">
        <f t="shared" si="29"/>
        <v>Diemen, Gooise Meren, Stichtse Vecht</v>
      </c>
      <c r="L194" s="8"/>
      <c r="O194" s="8">
        <f t="shared" si="30"/>
        <v>1</v>
      </c>
      <c r="P194" s="8">
        <f t="shared" si="31"/>
        <v>1</v>
      </c>
      <c r="Q194" s="8" t="str">
        <f t="shared" si="32"/>
        <v xml:space="preserve">0, , , , , , , , , , , , , </v>
      </c>
      <c r="R194" s="8"/>
      <c r="S194" s="8" t="s">
        <v>2236</v>
      </c>
      <c r="T194" s="8" t="s">
        <v>39</v>
      </c>
      <c r="U194" s="8">
        <f t="shared" si="33"/>
        <v>0</v>
      </c>
      <c r="V194" s="8">
        <f t="shared" si="34"/>
        <v>0</v>
      </c>
      <c r="W194" s="8" t="str">
        <f t="shared" si="35"/>
        <v>Noord-Holland</v>
      </c>
    </row>
    <row r="195" spans="1:23">
      <c r="A195" s="8">
        <v>6440</v>
      </c>
      <c r="B195" s="8" t="s">
        <v>215</v>
      </c>
      <c r="C195" s="8">
        <f t="shared" si="25"/>
        <v>0</v>
      </c>
      <c r="D195" s="8">
        <f t="shared" si="26"/>
        <v>0</v>
      </c>
      <c r="E195" s="8" t="str">
        <f t="shared" si="24"/>
        <v>Stichtse Vecht</v>
      </c>
      <c r="F195" s="8"/>
      <c r="G195" s="8" t="s">
        <v>2191</v>
      </c>
      <c r="H195" s="8" t="s">
        <v>455</v>
      </c>
      <c r="I195" s="8">
        <f t="shared" si="27"/>
        <v>1</v>
      </c>
      <c r="J195" s="8">
        <f t="shared" si="28"/>
        <v>1</v>
      </c>
      <c r="K195" s="8" t="str">
        <f t="shared" si="29"/>
        <v>Diemen, Gooise Meren, Stichtse Vecht, Weesp</v>
      </c>
      <c r="L195" s="8"/>
      <c r="O195" s="8">
        <f t="shared" si="30"/>
        <v>1</v>
      </c>
      <c r="P195" s="8">
        <f t="shared" si="31"/>
        <v>1</v>
      </c>
      <c r="Q195" s="8" t="str">
        <f t="shared" si="32"/>
        <v xml:space="preserve">0, , , , , , , , , , , , , , </v>
      </c>
      <c r="R195" s="8"/>
      <c r="S195" s="8" t="s">
        <v>820</v>
      </c>
      <c r="T195" s="8" t="s">
        <v>39</v>
      </c>
      <c r="U195" s="8">
        <f t="shared" si="33"/>
        <v>0</v>
      </c>
      <c r="V195" s="8">
        <f t="shared" si="34"/>
        <v>0</v>
      </c>
      <c r="W195" s="8" t="str">
        <f t="shared" si="35"/>
        <v>Noord-Holland</v>
      </c>
    </row>
    <row r="196" spans="1:23">
      <c r="A196" s="8">
        <v>6450</v>
      </c>
      <c r="B196" s="8" t="s">
        <v>38</v>
      </c>
      <c r="C196" s="8">
        <f t="shared" si="25"/>
        <v>0</v>
      </c>
      <c r="D196" s="8">
        <f t="shared" si="26"/>
        <v>0</v>
      </c>
      <c r="E196" s="8" t="str">
        <f t="shared" ref="E196:E254" si="36">IF(AND(C196=0,D196=0),B196,CONCATENATE(E195,", ",B196))</f>
        <v>Amsterdam</v>
      </c>
      <c r="F196" s="8"/>
      <c r="G196" s="8" t="s">
        <v>2191</v>
      </c>
      <c r="H196" s="8" t="s">
        <v>334</v>
      </c>
      <c r="I196" s="8">
        <f t="shared" si="27"/>
        <v>0</v>
      </c>
      <c r="J196" s="8">
        <f t="shared" si="28"/>
        <v>1</v>
      </c>
      <c r="K196" s="8" t="str">
        <f t="shared" si="29"/>
        <v>Diemen, Gooise Meren, Stichtse Vecht, Weesp, Wijdemeren</v>
      </c>
      <c r="L196" s="8"/>
      <c r="O196" s="8">
        <f t="shared" si="30"/>
        <v>1</v>
      </c>
      <c r="P196" s="8">
        <f t="shared" si="31"/>
        <v>1</v>
      </c>
      <c r="Q196" s="8" t="str">
        <f t="shared" si="32"/>
        <v xml:space="preserve">0, , , , , , , , , , , , , , , </v>
      </c>
      <c r="R196" s="8"/>
      <c r="S196" s="8" t="s">
        <v>2238</v>
      </c>
      <c r="T196" s="8" t="s">
        <v>39</v>
      </c>
      <c r="U196" s="8">
        <f t="shared" si="33"/>
        <v>0</v>
      </c>
      <c r="V196" s="8">
        <f t="shared" si="34"/>
        <v>0</v>
      </c>
      <c r="W196" s="8" t="str">
        <f t="shared" si="35"/>
        <v>Noord-Holland</v>
      </c>
    </row>
    <row r="197" spans="1:23">
      <c r="A197" s="8">
        <v>6450</v>
      </c>
      <c r="B197" s="8" t="s">
        <v>194</v>
      </c>
      <c r="C197" s="8">
        <f t="shared" ref="C197:C254" si="37">IF(AND(A197=A198,A197=A196),1,0)</f>
        <v>0</v>
      </c>
      <c r="D197" s="8">
        <f t="shared" ref="D197:D254" si="38">IF(AND(A196=A197),1,0)</f>
        <v>1</v>
      </c>
      <c r="E197" s="8" t="str">
        <f t="shared" si="36"/>
        <v>Amsterdam, De Ronde Venen</v>
      </c>
      <c r="F197" s="8"/>
      <c r="G197" s="8" t="s">
        <v>2194</v>
      </c>
      <c r="H197" s="8" t="s">
        <v>215</v>
      </c>
      <c r="I197" s="8">
        <f t="shared" ref="I197:I254" si="39">IF(AND(G197=G198,G197=G196),1,0)</f>
        <v>0</v>
      </c>
      <c r="J197" s="8">
        <f t="shared" ref="J197:J254" si="40">IF(AND(G196=G197),1,0)</f>
        <v>0</v>
      </c>
      <c r="K197" s="8" t="str">
        <f t="shared" ref="K197:K254" si="41">IF(AND(I197=0,J197=0),H197,CONCATENATE(K196,", ",H197))</f>
        <v>Stichtse Vecht</v>
      </c>
      <c r="L197" s="8"/>
      <c r="O197" s="8">
        <f t="shared" ref="O197:O254" si="42">IF(AND(M197=M198,M197=M196),1,0)</f>
        <v>1</v>
      </c>
      <c r="P197" s="8">
        <f t="shared" ref="P197:P254" si="43">IF(AND(M196=M197),1,0)</f>
        <v>1</v>
      </c>
      <c r="Q197" s="8" t="str">
        <f t="shared" ref="Q197:Q254" si="44">IF(AND(O197=0,P197=0),N197,CONCATENATE(Q196,", ",N197))</f>
        <v xml:space="preserve">0, , , , , , , , , , , , , , , , </v>
      </c>
      <c r="R197" s="8"/>
      <c r="S197" s="8" t="s">
        <v>1926</v>
      </c>
      <c r="T197" s="8" t="s">
        <v>39</v>
      </c>
      <c r="U197" s="8">
        <f t="shared" ref="U197:U254" si="45">IF(AND(S197=S198,S197=S196),1,0)</f>
        <v>0</v>
      </c>
      <c r="V197" s="8">
        <f t="shared" ref="V197:V254" si="46">IF(AND(S196=S197),1,0)</f>
        <v>0</v>
      </c>
      <c r="W197" s="8" t="str">
        <f t="shared" ref="W197:W254" si="47">IF(AND(U197=0,V197=0),T197,CONCATENATE(W196,", ",T197))</f>
        <v>Noord-Holland</v>
      </c>
    </row>
    <row r="198" spans="1:23">
      <c r="A198" s="8">
        <v>6460</v>
      </c>
      <c r="B198" s="8" t="s">
        <v>215</v>
      </c>
      <c r="C198" s="8">
        <f t="shared" si="37"/>
        <v>0</v>
      </c>
      <c r="D198" s="8">
        <f t="shared" si="38"/>
        <v>0</v>
      </c>
      <c r="E198" s="8" t="str">
        <f t="shared" si="36"/>
        <v>Stichtse Vecht</v>
      </c>
      <c r="F198" s="8"/>
      <c r="G198" s="8" t="s">
        <v>2194</v>
      </c>
      <c r="H198" s="8" t="s">
        <v>334</v>
      </c>
      <c r="I198" s="8">
        <f t="shared" si="39"/>
        <v>0</v>
      </c>
      <c r="J198" s="8">
        <f t="shared" si="40"/>
        <v>1</v>
      </c>
      <c r="K198" s="8" t="str">
        <f t="shared" si="41"/>
        <v>Stichtse Vecht, Wijdemeren</v>
      </c>
      <c r="L198" s="8"/>
      <c r="O198" s="8">
        <f t="shared" si="42"/>
        <v>1</v>
      </c>
      <c r="P198" s="8">
        <f t="shared" si="43"/>
        <v>1</v>
      </c>
      <c r="Q198" s="8" t="str">
        <f t="shared" si="44"/>
        <v xml:space="preserve">0, , , , , , , , , , , , , , , , , </v>
      </c>
      <c r="R198" s="8"/>
      <c r="S198" s="8" t="s">
        <v>1925</v>
      </c>
      <c r="T198" s="8" t="s">
        <v>39</v>
      </c>
      <c r="U198" s="8">
        <f t="shared" si="45"/>
        <v>0</v>
      </c>
      <c r="V198" s="8">
        <f t="shared" si="46"/>
        <v>0</v>
      </c>
      <c r="W198" s="8" t="str">
        <f t="shared" si="47"/>
        <v>Noord-Holland</v>
      </c>
    </row>
    <row r="199" spans="1:23">
      <c r="A199" s="8">
        <v>6480</v>
      </c>
      <c r="B199" s="8" t="s">
        <v>215</v>
      </c>
      <c r="C199" s="8">
        <f t="shared" si="37"/>
        <v>0</v>
      </c>
      <c r="D199" s="8">
        <f t="shared" si="38"/>
        <v>0</v>
      </c>
      <c r="E199" s="8" t="str">
        <f t="shared" si="36"/>
        <v>Stichtse Vecht</v>
      </c>
      <c r="F199" s="8"/>
      <c r="G199" s="8" t="s">
        <v>2196</v>
      </c>
      <c r="H199" s="8" t="s">
        <v>215</v>
      </c>
      <c r="I199" s="8">
        <f t="shared" si="39"/>
        <v>0</v>
      </c>
      <c r="J199" s="8">
        <f t="shared" si="40"/>
        <v>0</v>
      </c>
      <c r="K199" s="8" t="str">
        <f t="shared" si="41"/>
        <v>Stichtse Vecht</v>
      </c>
      <c r="L199" s="8"/>
      <c r="O199" s="8">
        <f t="shared" si="42"/>
        <v>1</v>
      </c>
      <c r="P199" s="8">
        <f t="shared" si="43"/>
        <v>1</v>
      </c>
      <c r="Q199" s="8" t="str">
        <f t="shared" si="44"/>
        <v xml:space="preserve">0, , , , , , , , , , , , , , , , , , </v>
      </c>
      <c r="R199" s="8"/>
      <c r="S199" s="8" t="s">
        <v>1925</v>
      </c>
      <c r="T199" s="8" t="s">
        <v>195</v>
      </c>
      <c r="U199" s="8">
        <f t="shared" si="45"/>
        <v>0</v>
      </c>
      <c r="V199" s="8">
        <f t="shared" si="46"/>
        <v>1</v>
      </c>
      <c r="W199" s="8" t="str">
        <f t="shared" si="47"/>
        <v>Noord-Holland, Utrecht</v>
      </c>
    </row>
    <row r="200" spans="1:23">
      <c r="A200" s="8">
        <v>6490</v>
      </c>
      <c r="B200" s="8" t="s">
        <v>38</v>
      </c>
      <c r="C200" s="8">
        <f t="shared" si="37"/>
        <v>0</v>
      </c>
      <c r="D200" s="8">
        <f t="shared" si="38"/>
        <v>0</v>
      </c>
      <c r="E200" s="8" t="str">
        <f t="shared" si="36"/>
        <v>Amsterdam</v>
      </c>
      <c r="F200" s="8"/>
      <c r="G200" s="8" t="s">
        <v>2196</v>
      </c>
      <c r="H200" s="8" t="s">
        <v>195</v>
      </c>
      <c r="I200" s="8">
        <f t="shared" si="39"/>
        <v>0</v>
      </c>
      <c r="J200" s="8">
        <f t="shared" si="40"/>
        <v>1</v>
      </c>
      <c r="K200" s="8" t="str">
        <f t="shared" si="41"/>
        <v>Stichtse Vecht, Utrecht</v>
      </c>
      <c r="L200" s="8"/>
      <c r="O200" s="8">
        <f t="shared" si="42"/>
        <v>1</v>
      </c>
      <c r="P200" s="8">
        <f t="shared" si="43"/>
        <v>1</v>
      </c>
      <c r="Q200" s="8" t="str">
        <f t="shared" si="44"/>
        <v xml:space="preserve">0, , , , , , , , , , , , , , , , , , , </v>
      </c>
      <c r="R200" s="8"/>
      <c r="S200" s="8" t="s">
        <v>1927</v>
      </c>
      <c r="T200" s="8" t="s">
        <v>39</v>
      </c>
      <c r="U200" s="8">
        <f t="shared" si="45"/>
        <v>0</v>
      </c>
      <c r="V200" s="8">
        <f t="shared" si="46"/>
        <v>0</v>
      </c>
      <c r="W200" s="8" t="str">
        <f t="shared" si="47"/>
        <v>Noord-Holland</v>
      </c>
    </row>
    <row r="201" spans="1:23">
      <c r="A201" s="8">
        <v>6500</v>
      </c>
      <c r="B201" s="8" t="s">
        <v>75</v>
      </c>
      <c r="C201" s="8">
        <f t="shared" si="37"/>
        <v>0</v>
      </c>
      <c r="D201" s="8">
        <f t="shared" si="38"/>
        <v>0</v>
      </c>
      <c r="E201" s="8" t="str">
        <f t="shared" si="36"/>
        <v>Diemen</v>
      </c>
      <c r="F201" s="8"/>
      <c r="G201" s="8" t="s">
        <v>730</v>
      </c>
      <c r="H201" s="8" t="s">
        <v>215</v>
      </c>
      <c r="I201" s="8">
        <f t="shared" si="39"/>
        <v>0</v>
      </c>
      <c r="J201" s="8">
        <f t="shared" si="40"/>
        <v>0</v>
      </c>
      <c r="K201" s="8" t="str">
        <f t="shared" si="41"/>
        <v>Stichtse Vecht</v>
      </c>
      <c r="L201" s="8"/>
      <c r="O201" s="8">
        <f t="shared" si="42"/>
        <v>1</v>
      </c>
      <c r="P201" s="8">
        <f t="shared" si="43"/>
        <v>1</v>
      </c>
      <c r="Q201" s="8" t="str">
        <f t="shared" si="44"/>
        <v xml:space="preserve">0, , , , , , , , , , , , , , , , , , , , </v>
      </c>
      <c r="R201" s="8"/>
      <c r="S201" s="8" t="s">
        <v>824</v>
      </c>
      <c r="T201" s="8" t="s">
        <v>39</v>
      </c>
      <c r="U201" s="8">
        <f t="shared" si="45"/>
        <v>0</v>
      </c>
      <c r="V201" s="8">
        <f t="shared" si="46"/>
        <v>0</v>
      </c>
      <c r="W201" s="8" t="str">
        <f t="shared" si="47"/>
        <v>Noord-Holland</v>
      </c>
    </row>
    <row r="202" spans="1:23">
      <c r="A202" s="8">
        <v>6510</v>
      </c>
      <c r="B202" s="8" t="s">
        <v>75</v>
      </c>
      <c r="C202" s="8">
        <f t="shared" si="37"/>
        <v>0</v>
      </c>
      <c r="D202" s="8">
        <f t="shared" si="38"/>
        <v>0</v>
      </c>
      <c r="E202" s="8" t="str">
        <f t="shared" si="36"/>
        <v>Diemen</v>
      </c>
      <c r="F202" s="8"/>
      <c r="G202" s="8" t="s">
        <v>1916</v>
      </c>
      <c r="H202" s="8" t="s">
        <v>297</v>
      </c>
      <c r="I202" s="8">
        <f t="shared" si="39"/>
        <v>0</v>
      </c>
      <c r="J202" s="8">
        <f t="shared" si="40"/>
        <v>0</v>
      </c>
      <c r="K202" s="8" t="str">
        <f t="shared" si="41"/>
        <v>Gooise Meren</v>
      </c>
      <c r="L202" s="8"/>
      <c r="O202" s="8">
        <f t="shared" si="42"/>
        <v>1</v>
      </c>
      <c r="P202" s="8">
        <f t="shared" si="43"/>
        <v>1</v>
      </c>
      <c r="Q202" s="8" t="str">
        <f t="shared" si="44"/>
        <v xml:space="preserve">0, , , , , , , , , , , , , , , , , , , , , </v>
      </c>
      <c r="R202" s="8"/>
      <c r="S202" s="8" t="s">
        <v>2243</v>
      </c>
      <c r="T202" s="8" t="s">
        <v>39</v>
      </c>
      <c r="U202" s="8">
        <f t="shared" si="45"/>
        <v>0</v>
      </c>
      <c r="V202" s="8">
        <f t="shared" si="46"/>
        <v>0</v>
      </c>
      <c r="W202" s="8" t="str">
        <f t="shared" si="47"/>
        <v>Noord-Holland</v>
      </c>
    </row>
    <row r="203" spans="1:23">
      <c r="A203" s="8">
        <v>6530</v>
      </c>
      <c r="B203" s="8" t="s">
        <v>75</v>
      </c>
      <c r="C203" s="8">
        <f t="shared" si="37"/>
        <v>0</v>
      </c>
      <c r="D203" s="8">
        <f t="shared" si="38"/>
        <v>0</v>
      </c>
      <c r="E203" s="8" t="str">
        <f t="shared" si="36"/>
        <v>Diemen</v>
      </c>
      <c r="F203" s="8"/>
      <c r="G203" s="8" t="s">
        <v>735</v>
      </c>
      <c r="H203" s="8" t="s">
        <v>297</v>
      </c>
      <c r="I203" s="8">
        <f t="shared" si="39"/>
        <v>0</v>
      </c>
      <c r="J203" s="8">
        <f t="shared" si="40"/>
        <v>0</v>
      </c>
      <c r="K203" s="8" t="str">
        <f t="shared" si="41"/>
        <v>Gooise Meren</v>
      </c>
      <c r="L203" s="8"/>
      <c r="O203" s="8">
        <f t="shared" si="42"/>
        <v>1</v>
      </c>
      <c r="P203" s="8">
        <f t="shared" si="43"/>
        <v>1</v>
      </c>
      <c r="Q203" s="8" t="str">
        <f t="shared" si="44"/>
        <v xml:space="preserve">0, , , , , , , , , , , , , , , , , , , , , , </v>
      </c>
      <c r="R203" s="8"/>
      <c r="S203" s="8" t="s">
        <v>2245</v>
      </c>
      <c r="T203" s="8" t="s">
        <v>39</v>
      </c>
      <c r="U203" s="8">
        <f t="shared" si="45"/>
        <v>0</v>
      </c>
      <c r="V203" s="8">
        <f t="shared" si="46"/>
        <v>0</v>
      </c>
      <c r="W203" s="8" t="str">
        <f t="shared" si="47"/>
        <v>Noord-Holland</v>
      </c>
    </row>
    <row r="204" spans="1:23">
      <c r="A204" s="8">
        <v>6530</v>
      </c>
      <c r="B204" s="8" t="s">
        <v>297</v>
      </c>
      <c r="C204" s="8">
        <f t="shared" si="37"/>
        <v>1</v>
      </c>
      <c r="D204" s="8">
        <f t="shared" si="38"/>
        <v>1</v>
      </c>
      <c r="E204" s="8" t="str">
        <f t="shared" si="36"/>
        <v>Diemen, Gooise Meren</v>
      </c>
      <c r="F204" s="8"/>
      <c r="G204" s="8" t="s">
        <v>740</v>
      </c>
      <c r="H204" s="8" t="s">
        <v>297</v>
      </c>
      <c r="I204" s="8">
        <f t="shared" si="39"/>
        <v>0</v>
      </c>
      <c r="J204" s="8">
        <f t="shared" si="40"/>
        <v>0</v>
      </c>
      <c r="K204" s="8" t="str">
        <f t="shared" si="41"/>
        <v>Gooise Meren</v>
      </c>
      <c r="L204" s="8"/>
      <c r="O204" s="8">
        <f t="shared" si="42"/>
        <v>1</v>
      </c>
      <c r="P204" s="8">
        <f t="shared" si="43"/>
        <v>1</v>
      </c>
      <c r="Q204" s="8" t="str">
        <f t="shared" si="44"/>
        <v xml:space="preserve">0, , , , , , , , , , , , , , , , , , , , , , , </v>
      </c>
      <c r="R204" s="8"/>
      <c r="S204" s="8" t="s">
        <v>2245</v>
      </c>
      <c r="T204" s="8" t="s">
        <v>195</v>
      </c>
      <c r="U204" s="8">
        <f t="shared" si="45"/>
        <v>0</v>
      </c>
      <c r="V204" s="8">
        <f t="shared" si="46"/>
        <v>1</v>
      </c>
      <c r="W204" s="8" t="str">
        <f t="shared" si="47"/>
        <v>Noord-Holland, Utrecht</v>
      </c>
    </row>
    <row r="205" spans="1:23">
      <c r="A205" s="8">
        <v>6530</v>
      </c>
      <c r="B205" s="8" t="s">
        <v>455</v>
      </c>
      <c r="C205" s="8">
        <f t="shared" si="37"/>
        <v>0</v>
      </c>
      <c r="D205" s="8">
        <f t="shared" si="38"/>
        <v>1</v>
      </c>
      <c r="E205" s="8" t="str">
        <f t="shared" si="36"/>
        <v>Diemen, Gooise Meren, Weesp</v>
      </c>
      <c r="F205" s="8"/>
      <c r="G205" s="8" t="s">
        <v>1917</v>
      </c>
      <c r="H205" s="8" t="s">
        <v>297</v>
      </c>
      <c r="I205" s="8">
        <f t="shared" si="39"/>
        <v>0</v>
      </c>
      <c r="J205" s="8">
        <f t="shared" si="40"/>
        <v>0</v>
      </c>
      <c r="K205" s="8" t="str">
        <f t="shared" si="41"/>
        <v>Gooise Meren</v>
      </c>
      <c r="L205" s="8"/>
      <c r="O205" s="8">
        <f t="shared" si="42"/>
        <v>1</v>
      </c>
      <c r="P205" s="8">
        <f t="shared" si="43"/>
        <v>1</v>
      </c>
      <c r="Q205" s="8" t="str">
        <f t="shared" si="44"/>
        <v xml:space="preserve">0, , , , , , , , , , , , , , , , , , , , , , , , </v>
      </c>
      <c r="R205" s="8"/>
      <c r="S205" s="8" t="s">
        <v>1929</v>
      </c>
      <c r="T205" s="8" t="s">
        <v>39</v>
      </c>
      <c r="U205" s="8">
        <f t="shared" si="45"/>
        <v>0</v>
      </c>
      <c r="V205" s="8">
        <f t="shared" si="46"/>
        <v>0</v>
      </c>
      <c r="W205" s="8" t="str">
        <f t="shared" si="47"/>
        <v>Noord-Holland</v>
      </c>
    </row>
    <row r="206" spans="1:23">
      <c r="A206" s="8">
        <v>6540</v>
      </c>
      <c r="B206" s="8" t="s">
        <v>215</v>
      </c>
      <c r="C206" s="8">
        <f t="shared" si="37"/>
        <v>0</v>
      </c>
      <c r="D206" s="8">
        <f t="shared" si="38"/>
        <v>0</v>
      </c>
      <c r="E206" s="8" t="str">
        <f t="shared" si="36"/>
        <v>Stichtse Vecht</v>
      </c>
      <c r="F206" s="8"/>
      <c r="G206" s="8" t="s">
        <v>744</v>
      </c>
      <c r="H206" s="8" t="s">
        <v>455</v>
      </c>
      <c r="I206" s="8">
        <f t="shared" si="39"/>
        <v>0</v>
      </c>
      <c r="J206" s="8">
        <f t="shared" si="40"/>
        <v>0</v>
      </c>
      <c r="K206" s="8" t="str">
        <f t="shared" si="41"/>
        <v>Weesp</v>
      </c>
      <c r="L206" s="8"/>
      <c r="O206" s="8">
        <f t="shared" si="42"/>
        <v>1</v>
      </c>
      <c r="P206" s="8">
        <f t="shared" si="43"/>
        <v>1</v>
      </c>
      <c r="Q206" s="8" t="str">
        <f t="shared" si="44"/>
        <v xml:space="preserve">0, , , , , , , , , , , , , , , , , , , , , , , , , </v>
      </c>
      <c r="R206" s="8"/>
      <c r="S206" s="8" t="s">
        <v>1929</v>
      </c>
      <c r="T206" s="8" t="s">
        <v>195</v>
      </c>
      <c r="U206" s="8">
        <f t="shared" si="45"/>
        <v>0</v>
      </c>
      <c r="V206" s="8">
        <f t="shared" si="46"/>
        <v>1</v>
      </c>
      <c r="W206" s="8" t="str">
        <f t="shared" si="47"/>
        <v>Noord-Holland, Utrecht</v>
      </c>
    </row>
    <row r="207" spans="1:23">
      <c r="A207" s="8">
        <v>6540</v>
      </c>
      <c r="B207" s="8" t="s">
        <v>455</v>
      </c>
      <c r="C207" s="8">
        <f t="shared" si="37"/>
        <v>0</v>
      </c>
      <c r="D207" s="8">
        <f t="shared" si="38"/>
        <v>1</v>
      </c>
      <c r="E207" s="8" t="str">
        <f t="shared" si="36"/>
        <v>Stichtse Vecht, Weesp</v>
      </c>
      <c r="F207" s="8"/>
      <c r="G207" s="8" t="s">
        <v>750</v>
      </c>
      <c r="H207" s="8" t="s">
        <v>455</v>
      </c>
      <c r="I207" s="8">
        <f t="shared" si="39"/>
        <v>0</v>
      </c>
      <c r="J207" s="8">
        <f t="shared" si="40"/>
        <v>0</v>
      </c>
      <c r="K207" s="8" t="str">
        <f t="shared" si="41"/>
        <v>Weesp</v>
      </c>
      <c r="L207" s="8"/>
      <c r="O207" s="8">
        <f t="shared" si="42"/>
        <v>1</v>
      </c>
      <c r="P207" s="8">
        <f t="shared" si="43"/>
        <v>1</v>
      </c>
      <c r="Q207" s="8" t="str">
        <f t="shared" si="44"/>
        <v xml:space="preserve">0, , , , , , , , , , , , , , , , , , , , , , , , , , </v>
      </c>
      <c r="R207" s="8"/>
      <c r="S207" s="8" t="s">
        <v>1930</v>
      </c>
      <c r="T207" s="8" t="s">
        <v>195</v>
      </c>
      <c r="U207" s="8">
        <f t="shared" si="45"/>
        <v>0</v>
      </c>
      <c r="V207" s="8">
        <f t="shared" si="46"/>
        <v>0</v>
      </c>
      <c r="W207" s="8" t="str">
        <f t="shared" si="47"/>
        <v>Utrecht</v>
      </c>
    </row>
    <row r="208" spans="1:23">
      <c r="A208" s="8">
        <v>6550</v>
      </c>
      <c r="B208" s="8" t="s">
        <v>215</v>
      </c>
      <c r="C208" s="8">
        <f t="shared" si="37"/>
        <v>0</v>
      </c>
      <c r="D208" s="8">
        <f t="shared" si="38"/>
        <v>0</v>
      </c>
      <c r="E208" s="8" t="str">
        <f t="shared" si="36"/>
        <v>Stichtse Vecht</v>
      </c>
      <c r="F208" s="8"/>
      <c r="G208" s="8" t="s">
        <v>2198</v>
      </c>
      <c r="H208" s="8" t="s">
        <v>215</v>
      </c>
      <c r="I208" s="8">
        <f t="shared" si="39"/>
        <v>0</v>
      </c>
      <c r="J208" s="8">
        <f t="shared" si="40"/>
        <v>0</v>
      </c>
      <c r="K208" s="8" t="str">
        <f t="shared" si="41"/>
        <v>Stichtse Vecht</v>
      </c>
      <c r="L208" s="8"/>
      <c r="O208" s="8">
        <f t="shared" si="42"/>
        <v>1</v>
      </c>
      <c r="P208" s="8">
        <f t="shared" si="43"/>
        <v>1</v>
      </c>
      <c r="Q208" s="8" t="str">
        <f t="shared" si="44"/>
        <v xml:space="preserve">0, , , , , , , , , , , , , , , , , , , , , , , , , , , </v>
      </c>
      <c r="R208" s="8"/>
      <c r="S208" s="8" t="s">
        <v>1931</v>
      </c>
      <c r="T208" s="8" t="s">
        <v>39</v>
      </c>
      <c r="U208" s="8">
        <f t="shared" si="45"/>
        <v>0</v>
      </c>
      <c r="V208" s="8">
        <f t="shared" si="46"/>
        <v>0</v>
      </c>
      <c r="W208" s="8" t="str">
        <f t="shared" si="47"/>
        <v>Noord-Holland</v>
      </c>
    </row>
    <row r="209" spans="1:23">
      <c r="A209" s="8">
        <v>6560</v>
      </c>
      <c r="B209" s="8" t="s">
        <v>75</v>
      </c>
      <c r="C209" s="8">
        <f t="shared" si="37"/>
        <v>0</v>
      </c>
      <c r="D209" s="8">
        <f t="shared" si="38"/>
        <v>0</v>
      </c>
      <c r="E209" s="8" t="str">
        <f t="shared" si="36"/>
        <v>Diemen</v>
      </c>
      <c r="F209" s="8"/>
      <c r="G209" s="8" t="s">
        <v>2199</v>
      </c>
      <c r="H209" s="8" t="s">
        <v>215</v>
      </c>
      <c r="I209" s="8">
        <f t="shared" si="39"/>
        <v>0</v>
      </c>
      <c r="J209" s="8">
        <f t="shared" si="40"/>
        <v>0</v>
      </c>
      <c r="K209" s="8" t="str">
        <f t="shared" si="41"/>
        <v>Stichtse Vecht</v>
      </c>
      <c r="L209" s="8"/>
      <c r="O209" s="8">
        <f t="shared" si="42"/>
        <v>1</v>
      </c>
      <c r="P209" s="8">
        <f t="shared" si="43"/>
        <v>1</v>
      </c>
      <c r="Q209" s="8" t="str">
        <f t="shared" si="44"/>
        <v xml:space="preserve">0, , , , , , , , , , , , , , , , , , , , , , , , , , , , </v>
      </c>
      <c r="R209" s="8"/>
      <c r="S209" s="8" t="s">
        <v>2248</v>
      </c>
      <c r="T209" s="8" t="s">
        <v>39</v>
      </c>
      <c r="U209" s="8">
        <f t="shared" si="45"/>
        <v>0</v>
      </c>
      <c r="V209" s="8">
        <f t="shared" si="46"/>
        <v>0</v>
      </c>
      <c r="W209" s="8" t="str">
        <f t="shared" si="47"/>
        <v>Noord-Holland</v>
      </c>
    </row>
    <row r="210" spans="1:23">
      <c r="A210" s="8">
        <v>6570</v>
      </c>
      <c r="B210" s="8" t="s">
        <v>215</v>
      </c>
      <c r="C210" s="8">
        <f t="shared" si="37"/>
        <v>0</v>
      </c>
      <c r="D210" s="8">
        <f t="shared" si="38"/>
        <v>0</v>
      </c>
      <c r="E210" s="8" t="str">
        <f t="shared" si="36"/>
        <v>Stichtse Vecht</v>
      </c>
      <c r="F210" s="8"/>
      <c r="G210" s="8" t="s">
        <v>1919</v>
      </c>
      <c r="H210" s="8" t="s">
        <v>297</v>
      </c>
      <c r="I210" s="8">
        <f t="shared" si="39"/>
        <v>0</v>
      </c>
      <c r="J210" s="8">
        <f t="shared" si="40"/>
        <v>0</v>
      </c>
      <c r="K210" s="8" t="str">
        <f t="shared" si="41"/>
        <v>Gooise Meren</v>
      </c>
      <c r="L210" s="8"/>
      <c r="O210" s="8">
        <f t="shared" si="42"/>
        <v>1</v>
      </c>
      <c r="P210" s="8">
        <f t="shared" si="43"/>
        <v>1</v>
      </c>
      <c r="Q210" s="8" t="str">
        <f t="shared" si="44"/>
        <v xml:space="preserve">0, , , , , , , , , , , , , , , , , , , , , , , , , , , , , </v>
      </c>
      <c r="R210" s="8"/>
      <c r="S210" s="8" t="s">
        <v>2248</v>
      </c>
      <c r="T210" s="8" t="s">
        <v>195</v>
      </c>
      <c r="U210" s="8">
        <f t="shared" si="45"/>
        <v>0</v>
      </c>
      <c r="V210" s="8">
        <f t="shared" si="46"/>
        <v>1</v>
      </c>
      <c r="W210" s="8" t="str">
        <f t="shared" si="47"/>
        <v>Noord-Holland, Utrecht</v>
      </c>
    </row>
    <row r="211" spans="1:23">
      <c r="A211" s="8">
        <v>6580</v>
      </c>
      <c r="B211" s="8" t="s">
        <v>215</v>
      </c>
      <c r="C211" s="8">
        <f t="shared" si="37"/>
        <v>0</v>
      </c>
      <c r="D211" s="8">
        <f t="shared" si="38"/>
        <v>0</v>
      </c>
      <c r="E211" s="8" t="str">
        <f t="shared" si="36"/>
        <v>Stichtse Vecht</v>
      </c>
      <c r="F211" s="8"/>
      <c r="G211" s="8" t="s">
        <v>2201</v>
      </c>
      <c r="H211" s="8" t="s">
        <v>297</v>
      </c>
      <c r="I211" s="8">
        <f t="shared" si="39"/>
        <v>0</v>
      </c>
      <c r="J211" s="8">
        <f t="shared" si="40"/>
        <v>0</v>
      </c>
      <c r="K211" s="8" t="str">
        <f t="shared" si="41"/>
        <v>Gooise Meren</v>
      </c>
      <c r="L211" s="8"/>
      <c r="O211" s="8">
        <f t="shared" si="42"/>
        <v>1</v>
      </c>
      <c r="P211" s="8">
        <f t="shared" si="43"/>
        <v>1</v>
      </c>
      <c r="Q211" s="8" t="str">
        <f t="shared" si="44"/>
        <v xml:space="preserve">0, , , , , , , , , , , , , , , , , , , , , , , , , , , , , , </v>
      </c>
      <c r="R211" s="8"/>
      <c r="S211" s="8" t="s">
        <v>2250</v>
      </c>
      <c r="T211" s="8" t="s">
        <v>39</v>
      </c>
      <c r="U211" s="8">
        <f t="shared" si="45"/>
        <v>0</v>
      </c>
      <c r="V211" s="8">
        <f t="shared" si="46"/>
        <v>0</v>
      </c>
      <c r="W211" s="8" t="str">
        <f t="shared" si="47"/>
        <v>Noord-Holland</v>
      </c>
    </row>
    <row r="212" spans="1:23">
      <c r="A212" s="8">
        <v>6590</v>
      </c>
      <c r="B212" s="8" t="s">
        <v>455</v>
      </c>
      <c r="C212" s="8">
        <f t="shared" si="37"/>
        <v>0</v>
      </c>
      <c r="D212" s="8">
        <f t="shared" si="38"/>
        <v>0</v>
      </c>
      <c r="E212" s="8" t="str">
        <f t="shared" si="36"/>
        <v>Weesp</v>
      </c>
      <c r="F212" s="8"/>
      <c r="G212" s="8" t="s">
        <v>2201</v>
      </c>
      <c r="H212" s="8" t="s">
        <v>455</v>
      </c>
      <c r="I212" s="8">
        <f t="shared" si="39"/>
        <v>0</v>
      </c>
      <c r="J212" s="8">
        <f t="shared" si="40"/>
        <v>1</v>
      </c>
      <c r="K212" s="8" t="str">
        <f t="shared" si="41"/>
        <v>Gooise Meren, Weesp</v>
      </c>
      <c r="L212" s="8"/>
      <c r="O212" s="8">
        <f t="shared" si="42"/>
        <v>1</v>
      </c>
      <c r="P212" s="8">
        <f t="shared" si="43"/>
        <v>1</v>
      </c>
      <c r="Q212" s="8" t="str">
        <f t="shared" si="44"/>
        <v xml:space="preserve">0, , , , , , , , , , , , , , , , , , , , , , , , , , , , , , , </v>
      </c>
      <c r="R212" s="8"/>
      <c r="S212" s="8" t="s">
        <v>2250</v>
      </c>
      <c r="T212" s="8" t="s">
        <v>195</v>
      </c>
      <c r="U212" s="8">
        <f t="shared" si="45"/>
        <v>0</v>
      </c>
      <c r="V212" s="8">
        <f t="shared" si="46"/>
        <v>1</v>
      </c>
      <c r="W212" s="8" t="str">
        <f t="shared" si="47"/>
        <v>Noord-Holland, Utrecht</v>
      </c>
    </row>
    <row r="213" spans="1:23">
      <c r="A213" s="8">
        <v>7000</v>
      </c>
      <c r="B213" s="8" t="s">
        <v>38</v>
      </c>
      <c r="C213" s="8">
        <f t="shared" si="37"/>
        <v>0</v>
      </c>
      <c r="D213" s="8">
        <f t="shared" si="38"/>
        <v>0</v>
      </c>
      <c r="E213" s="8" t="str">
        <f t="shared" si="36"/>
        <v>Amsterdam</v>
      </c>
      <c r="F213" s="8"/>
      <c r="G213" s="8" t="s">
        <v>755</v>
      </c>
      <c r="H213" s="8" t="s">
        <v>297</v>
      </c>
      <c r="I213" s="8">
        <f t="shared" si="39"/>
        <v>0</v>
      </c>
      <c r="J213" s="8">
        <f t="shared" si="40"/>
        <v>0</v>
      </c>
      <c r="K213" s="8" t="str">
        <f t="shared" si="41"/>
        <v>Gooise Meren</v>
      </c>
      <c r="L213" s="8"/>
      <c r="O213" s="8">
        <f t="shared" si="42"/>
        <v>1</v>
      </c>
      <c r="P213" s="8">
        <f t="shared" si="43"/>
        <v>1</v>
      </c>
      <c r="Q213" s="8" t="str">
        <f t="shared" si="44"/>
        <v xml:space="preserve">0, , , , , , , , , , , , , , , , , , , , , , , , , , , , , , , , </v>
      </c>
      <c r="R213" s="8"/>
      <c r="S213" s="8" t="s">
        <v>2253</v>
      </c>
      <c r="T213" s="8" t="s">
        <v>39</v>
      </c>
      <c r="U213" s="8">
        <f t="shared" si="45"/>
        <v>0</v>
      </c>
      <c r="V213" s="8">
        <f t="shared" si="46"/>
        <v>0</v>
      </c>
      <c r="W213" s="8" t="str">
        <f t="shared" si="47"/>
        <v>Noord-Holland</v>
      </c>
    </row>
    <row r="214" spans="1:23">
      <c r="A214" s="8">
        <v>7000</v>
      </c>
      <c r="B214" s="8" t="s">
        <v>1003</v>
      </c>
      <c r="C214" s="8">
        <f t="shared" si="37"/>
        <v>0</v>
      </c>
      <c r="D214" s="8">
        <f t="shared" si="38"/>
        <v>1</v>
      </c>
      <c r="E214" s="8" t="str">
        <f t="shared" si="36"/>
        <v>Amsterdam, Huizen</v>
      </c>
      <c r="F214" s="8"/>
      <c r="G214" s="8" t="s">
        <v>2203</v>
      </c>
      <c r="H214" s="8" t="s">
        <v>297</v>
      </c>
      <c r="I214" s="8">
        <f t="shared" si="39"/>
        <v>0</v>
      </c>
      <c r="J214" s="8">
        <f t="shared" si="40"/>
        <v>0</v>
      </c>
      <c r="K214" s="8" t="str">
        <f t="shared" si="41"/>
        <v>Gooise Meren</v>
      </c>
      <c r="L214" s="8"/>
      <c r="O214" s="8">
        <f t="shared" si="42"/>
        <v>1</v>
      </c>
      <c r="P214" s="8">
        <f t="shared" si="43"/>
        <v>1</v>
      </c>
      <c r="Q214" s="8" t="str">
        <f t="shared" si="44"/>
        <v xml:space="preserve">0, , , , , , , , , , , , , , , , , , , , , , , , , , , , , , , , , </v>
      </c>
      <c r="R214" s="8"/>
      <c r="S214" s="8" t="s">
        <v>2255</v>
      </c>
      <c r="T214" s="8" t="s">
        <v>39</v>
      </c>
      <c r="U214" s="8">
        <f t="shared" si="45"/>
        <v>0</v>
      </c>
      <c r="V214" s="8">
        <f t="shared" si="46"/>
        <v>0</v>
      </c>
      <c r="W214" s="8" t="str">
        <f t="shared" si="47"/>
        <v>Noord-Holland</v>
      </c>
    </row>
    <row r="215" spans="1:23">
      <c r="A215" s="8">
        <v>7010</v>
      </c>
      <c r="B215" s="8" t="s">
        <v>2386</v>
      </c>
      <c r="C215" s="8">
        <f t="shared" si="37"/>
        <v>0</v>
      </c>
      <c r="D215" s="8">
        <f t="shared" si="38"/>
        <v>0</v>
      </c>
      <c r="E215" s="8" t="str">
        <f t="shared" si="36"/>
        <v>Blaricum</v>
      </c>
      <c r="F215" s="8"/>
      <c r="G215" s="8" t="s">
        <v>2205</v>
      </c>
      <c r="H215" s="8" t="s">
        <v>297</v>
      </c>
      <c r="I215" s="8">
        <f t="shared" si="39"/>
        <v>0</v>
      </c>
      <c r="J215" s="8">
        <f t="shared" si="40"/>
        <v>0</v>
      </c>
      <c r="K215" s="8" t="str">
        <f t="shared" si="41"/>
        <v>Gooise Meren</v>
      </c>
      <c r="L215" s="8"/>
      <c r="O215" s="8">
        <f t="shared" si="42"/>
        <v>1</v>
      </c>
      <c r="P215" s="8">
        <f t="shared" si="43"/>
        <v>1</v>
      </c>
      <c r="Q215" s="8" t="str">
        <f t="shared" si="44"/>
        <v xml:space="preserve">0, , , , , , , , , , , , , , , , , , , , , , , , , , , , , , , , , , </v>
      </c>
      <c r="R215" s="8"/>
      <c r="S215" s="8" t="s">
        <v>2258</v>
      </c>
      <c r="T215" s="8" t="s">
        <v>39</v>
      </c>
      <c r="U215" s="8">
        <f t="shared" si="45"/>
        <v>0</v>
      </c>
      <c r="V215" s="8">
        <f t="shared" si="46"/>
        <v>0</v>
      </c>
      <c r="W215" s="8" t="str">
        <f t="shared" si="47"/>
        <v>Noord-Holland</v>
      </c>
    </row>
    <row r="216" spans="1:23">
      <c r="A216" s="8">
        <v>7010</v>
      </c>
      <c r="B216" s="8" t="s">
        <v>2387</v>
      </c>
      <c r="C216" s="8">
        <f t="shared" si="37"/>
        <v>1</v>
      </c>
      <c r="D216" s="8">
        <f t="shared" si="38"/>
        <v>1</v>
      </c>
      <c r="E216" s="8" t="str">
        <f t="shared" si="36"/>
        <v>Blaricum, Eemnes</v>
      </c>
      <c r="F216" s="8"/>
      <c r="G216" s="8" t="s">
        <v>2207</v>
      </c>
      <c r="H216" s="8" t="s">
        <v>297</v>
      </c>
      <c r="I216" s="8">
        <f t="shared" si="39"/>
        <v>0</v>
      </c>
      <c r="J216" s="8">
        <f t="shared" si="40"/>
        <v>0</v>
      </c>
      <c r="K216" s="8" t="str">
        <f t="shared" si="41"/>
        <v>Gooise Meren</v>
      </c>
      <c r="L216" s="8"/>
      <c r="O216" s="8">
        <f t="shared" si="42"/>
        <v>1</v>
      </c>
      <c r="P216" s="8">
        <f t="shared" si="43"/>
        <v>1</v>
      </c>
      <c r="Q216" s="8" t="str">
        <f t="shared" si="44"/>
        <v xml:space="preserve">0, , , , , , , , , , , , , , , , , , , , , , , , , , , , , , , , , , , </v>
      </c>
      <c r="R216" s="8"/>
      <c r="S216" s="8" t="s">
        <v>2258</v>
      </c>
      <c r="T216" s="8" t="s">
        <v>195</v>
      </c>
      <c r="U216" s="8">
        <f t="shared" si="45"/>
        <v>0</v>
      </c>
      <c r="V216" s="8">
        <f t="shared" si="46"/>
        <v>1</v>
      </c>
      <c r="W216" s="8" t="str">
        <f t="shared" si="47"/>
        <v>Noord-Holland, Utrecht</v>
      </c>
    </row>
    <row r="217" spans="1:23">
      <c r="A217" s="8">
        <v>7010</v>
      </c>
      <c r="B217" s="8" t="s">
        <v>1003</v>
      </c>
      <c r="C217" s="8">
        <f t="shared" si="37"/>
        <v>0</v>
      </c>
      <c r="D217" s="8">
        <f t="shared" si="38"/>
        <v>1</v>
      </c>
      <c r="E217" s="8" t="str">
        <f t="shared" si="36"/>
        <v>Blaricum, Eemnes, Huizen</v>
      </c>
      <c r="F217" s="8"/>
      <c r="G217" s="8" t="s">
        <v>2207</v>
      </c>
      <c r="H217" s="8" t="s">
        <v>455</v>
      </c>
      <c r="I217" s="8">
        <f t="shared" si="39"/>
        <v>0</v>
      </c>
      <c r="J217" s="8">
        <f t="shared" si="40"/>
        <v>1</v>
      </c>
      <c r="K217" s="8" t="str">
        <f t="shared" si="41"/>
        <v>Gooise Meren, Weesp</v>
      </c>
      <c r="L217" s="8"/>
      <c r="O217" s="8">
        <f t="shared" si="42"/>
        <v>1</v>
      </c>
      <c r="P217" s="8">
        <f t="shared" si="43"/>
        <v>1</v>
      </c>
      <c r="Q217" s="8" t="str">
        <f t="shared" si="44"/>
        <v xml:space="preserve">0, , , , , , , , , , , , , , , , , , , , , , , , , , , , , , , , , , , , </v>
      </c>
      <c r="R217" s="8"/>
      <c r="S217" s="8" t="s">
        <v>2260</v>
      </c>
      <c r="T217" s="8" t="s">
        <v>39</v>
      </c>
      <c r="U217" s="8">
        <f t="shared" si="45"/>
        <v>0</v>
      </c>
      <c r="V217" s="8">
        <f t="shared" si="46"/>
        <v>0</v>
      </c>
      <c r="W217" s="8" t="str">
        <f t="shared" si="47"/>
        <v>Noord-Holland</v>
      </c>
    </row>
    <row r="218" spans="1:23">
      <c r="A218" s="8">
        <v>7020</v>
      </c>
      <c r="B218" s="8" t="s">
        <v>2386</v>
      </c>
      <c r="C218" s="8">
        <f t="shared" si="37"/>
        <v>0</v>
      </c>
      <c r="D218" s="8">
        <f t="shared" si="38"/>
        <v>0</v>
      </c>
      <c r="E218" s="8" t="str">
        <f t="shared" si="36"/>
        <v>Blaricum</v>
      </c>
      <c r="F218" s="8"/>
      <c r="G218" s="8" t="s">
        <v>2210</v>
      </c>
      <c r="H218" s="8" t="s">
        <v>297</v>
      </c>
      <c r="I218" s="8">
        <f t="shared" si="39"/>
        <v>0</v>
      </c>
      <c r="J218" s="8">
        <f t="shared" si="40"/>
        <v>0</v>
      </c>
      <c r="K218" s="8" t="str">
        <f t="shared" si="41"/>
        <v>Gooise Meren</v>
      </c>
      <c r="L218" s="8"/>
      <c r="O218" s="8">
        <f t="shared" si="42"/>
        <v>1</v>
      </c>
      <c r="P218" s="8">
        <f t="shared" si="43"/>
        <v>1</v>
      </c>
      <c r="Q218" s="8" t="str">
        <f t="shared" si="44"/>
        <v xml:space="preserve">0, , , , , , , , , , , , , , , , , , , , , , , , , , , , , , , , , , , , , </v>
      </c>
      <c r="R218" s="8"/>
      <c r="S218" s="8" t="s">
        <v>2263</v>
      </c>
      <c r="T218" s="8" t="s">
        <v>39</v>
      </c>
      <c r="U218" s="8">
        <f t="shared" si="45"/>
        <v>0</v>
      </c>
      <c r="V218" s="8">
        <f t="shared" si="46"/>
        <v>0</v>
      </c>
      <c r="W218" s="8" t="str">
        <f t="shared" si="47"/>
        <v>Noord-Holland</v>
      </c>
    </row>
    <row r="219" spans="1:23">
      <c r="A219" s="8">
        <v>7020</v>
      </c>
      <c r="B219" s="8" t="s">
        <v>2387</v>
      </c>
      <c r="C219" s="8">
        <f t="shared" si="37"/>
        <v>1</v>
      </c>
      <c r="D219" s="8">
        <f t="shared" si="38"/>
        <v>1</v>
      </c>
      <c r="E219" s="8" t="str">
        <f t="shared" si="36"/>
        <v>Blaricum, Eemnes</v>
      </c>
      <c r="F219" s="8"/>
      <c r="G219" s="8" t="s">
        <v>2212</v>
      </c>
      <c r="H219" s="8" t="s">
        <v>297</v>
      </c>
      <c r="I219" s="8">
        <f t="shared" si="39"/>
        <v>0</v>
      </c>
      <c r="J219" s="8">
        <f t="shared" si="40"/>
        <v>0</v>
      </c>
      <c r="K219" s="8" t="str">
        <f t="shared" si="41"/>
        <v>Gooise Meren</v>
      </c>
      <c r="L219" s="8"/>
      <c r="O219" s="8">
        <f t="shared" si="42"/>
        <v>1</v>
      </c>
      <c r="P219" s="8">
        <f t="shared" si="43"/>
        <v>1</v>
      </c>
      <c r="Q219" s="8" t="str">
        <f t="shared" si="44"/>
        <v xml:space="preserve">0, , , , , , , , , , , , , , , , , , , , , , , , , , , , , , , , , , , , , , </v>
      </c>
      <c r="R219" s="8"/>
      <c r="S219" s="8" t="s">
        <v>2263</v>
      </c>
      <c r="T219" s="8" t="s">
        <v>195</v>
      </c>
      <c r="U219" s="8">
        <f t="shared" si="45"/>
        <v>0</v>
      </c>
      <c r="V219" s="8">
        <f t="shared" si="46"/>
        <v>1</v>
      </c>
      <c r="W219" s="8" t="str">
        <f t="shared" si="47"/>
        <v>Noord-Holland, Utrecht</v>
      </c>
    </row>
    <row r="220" spans="1:23">
      <c r="A220" s="8">
        <v>7020</v>
      </c>
      <c r="B220" s="8" t="s">
        <v>1003</v>
      </c>
      <c r="C220" s="8">
        <f t="shared" si="37"/>
        <v>0</v>
      </c>
      <c r="D220" s="8">
        <f t="shared" si="38"/>
        <v>1</v>
      </c>
      <c r="E220" s="8" t="str">
        <f t="shared" si="36"/>
        <v>Blaricum, Eemnes, Huizen</v>
      </c>
      <c r="F220" s="8"/>
      <c r="G220" s="8" t="s">
        <v>2215</v>
      </c>
      <c r="H220" s="8" t="s">
        <v>297</v>
      </c>
      <c r="I220" s="8">
        <f t="shared" si="39"/>
        <v>0</v>
      </c>
      <c r="J220" s="8">
        <f t="shared" si="40"/>
        <v>0</v>
      </c>
      <c r="K220" s="8" t="str">
        <f t="shared" si="41"/>
        <v>Gooise Meren</v>
      </c>
      <c r="L220" s="8"/>
      <c r="O220" s="8">
        <f t="shared" si="42"/>
        <v>1</v>
      </c>
      <c r="P220" s="8">
        <f t="shared" si="43"/>
        <v>1</v>
      </c>
      <c r="Q220" s="8" t="str">
        <f t="shared" si="44"/>
        <v xml:space="preserve">0, , , , , , , , , , , , , , , , , , , , , , , , , , , , , , , , , , , , , , , </v>
      </c>
      <c r="R220" s="8"/>
      <c r="S220" s="8" t="s">
        <v>2266</v>
      </c>
      <c r="T220" s="8" t="s">
        <v>39</v>
      </c>
      <c r="U220" s="8">
        <f t="shared" si="45"/>
        <v>0</v>
      </c>
      <c r="V220" s="8">
        <f t="shared" si="46"/>
        <v>0</v>
      </c>
      <c r="W220" s="8" t="str">
        <f t="shared" si="47"/>
        <v>Noord-Holland</v>
      </c>
    </row>
    <row r="221" spans="1:23">
      <c r="A221" s="8">
        <v>7030</v>
      </c>
      <c r="B221" s="8" t="s">
        <v>297</v>
      </c>
      <c r="C221" s="8">
        <f t="shared" si="37"/>
        <v>0</v>
      </c>
      <c r="D221" s="8">
        <f t="shared" si="38"/>
        <v>0</v>
      </c>
      <c r="E221" s="8" t="str">
        <f t="shared" si="36"/>
        <v>Gooise Meren</v>
      </c>
      <c r="F221" s="8"/>
      <c r="G221" s="8" t="s">
        <v>2215</v>
      </c>
      <c r="H221" s="8" t="s">
        <v>379</v>
      </c>
      <c r="I221" s="8">
        <f t="shared" si="39"/>
        <v>1</v>
      </c>
      <c r="J221" s="8">
        <f t="shared" si="40"/>
        <v>1</v>
      </c>
      <c r="K221" s="8" t="str">
        <f t="shared" si="41"/>
        <v>Gooise Meren, Hilversum</v>
      </c>
      <c r="L221" s="8"/>
      <c r="O221" s="8">
        <f t="shared" si="42"/>
        <v>1</v>
      </c>
      <c r="P221" s="8">
        <f t="shared" si="43"/>
        <v>1</v>
      </c>
      <c r="Q221" s="8" t="str">
        <f t="shared" si="44"/>
        <v xml:space="preserve">0, , , , , , , , , , , , , , , , , , , , , , , , , , , , , , , , , , , , , , , , </v>
      </c>
      <c r="R221" s="8"/>
      <c r="S221" s="8" t="s">
        <v>2268</v>
      </c>
      <c r="T221" s="8" t="s">
        <v>39</v>
      </c>
      <c r="U221" s="8">
        <f t="shared" si="45"/>
        <v>0</v>
      </c>
      <c r="V221" s="8">
        <f t="shared" si="46"/>
        <v>0</v>
      </c>
      <c r="W221" s="8" t="str">
        <f t="shared" si="47"/>
        <v>Noord-Holland</v>
      </c>
    </row>
    <row r="222" spans="1:23">
      <c r="A222" s="8">
        <v>7040</v>
      </c>
      <c r="B222" s="8" t="s">
        <v>38</v>
      </c>
      <c r="C222" s="8">
        <f t="shared" si="37"/>
        <v>0</v>
      </c>
      <c r="D222" s="8">
        <f t="shared" si="38"/>
        <v>0</v>
      </c>
      <c r="E222" s="8" t="str">
        <f t="shared" si="36"/>
        <v>Amsterdam</v>
      </c>
      <c r="F222" s="8"/>
      <c r="G222" s="8" t="s">
        <v>2215</v>
      </c>
      <c r="H222" s="8" t="s">
        <v>455</v>
      </c>
      <c r="I222" s="8">
        <f t="shared" si="39"/>
        <v>0</v>
      </c>
      <c r="J222" s="8">
        <f t="shared" si="40"/>
        <v>1</v>
      </c>
      <c r="K222" s="8" t="str">
        <f t="shared" si="41"/>
        <v>Gooise Meren, Hilversum, Weesp</v>
      </c>
      <c r="L222" s="8"/>
      <c r="O222" s="8">
        <f t="shared" si="42"/>
        <v>1</v>
      </c>
      <c r="P222" s="8">
        <f t="shared" si="43"/>
        <v>1</v>
      </c>
      <c r="Q222" s="8" t="str">
        <f t="shared" si="44"/>
        <v xml:space="preserve">0, , , , , , , , , , , , , , , , , , , , , , , , , , , , , , , , , , , , , , , , , </v>
      </c>
      <c r="R222" s="8"/>
      <c r="S222" s="8" t="s">
        <v>2268</v>
      </c>
      <c r="T222" s="8" t="s">
        <v>195</v>
      </c>
      <c r="U222" s="8">
        <f t="shared" si="45"/>
        <v>0</v>
      </c>
      <c r="V222" s="8">
        <f t="shared" si="46"/>
        <v>1</v>
      </c>
      <c r="W222" s="8" t="str">
        <f t="shared" si="47"/>
        <v>Noord-Holland, Utrecht</v>
      </c>
    </row>
    <row r="223" spans="1:23">
      <c r="A223" s="8">
        <v>7050</v>
      </c>
      <c r="B223" s="8" t="s">
        <v>38</v>
      </c>
      <c r="C223" s="8">
        <f t="shared" si="37"/>
        <v>0</v>
      </c>
      <c r="D223" s="8">
        <f t="shared" si="38"/>
        <v>0</v>
      </c>
      <c r="E223" s="8" t="str">
        <f t="shared" si="36"/>
        <v>Amsterdam</v>
      </c>
      <c r="F223" s="8"/>
      <c r="G223" s="8" t="s">
        <v>2217</v>
      </c>
      <c r="H223" s="8" t="s">
        <v>297</v>
      </c>
      <c r="I223" s="8">
        <f t="shared" si="39"/>
        <v>0</v>
      </c>
      <c r="J223" s="8">
        <f t="shared" si="40"/>
        <v>0</v>
      </c>
      <c r="K223" s="8" t="str">
        <f t="shared" si="41"/>
        <v>Gooise Meren</v>
      </c>
      <c r="L223" s="8"/>
      <c r="O223" s="8">
        <f t="shared" si="42"/>
        <v>1</v>
      </c>
      <c r="P223" s="8">
        <f t="shared" si="43"/>
        <v>1</v>
      </c>
      <c r="Q223" s="8" t="str">
        <f t="shared" si="44"/>
        <v xml:space="preserve">0, , , , , , , , , , , , , , , , , , , , , , , , , , , , , , , , , , , , , , , , , , </v>
      </c>
      <c r="R223" s="8"/>
      <c r="S223" s="8" t="s">
        <v>2270</v>
      </c>
      <c r="T223" s="8" t="s">
        <v>39</v>
      </c>
      <c r="U223" s="8">
        <f t="shared" si="45"/>
        <v>0</v>
      </c>
      <c r="V223" s="8">
        <f t="shared" si="46"/>
        <v>0</v>
      </c>
      <c r="W223" s="8" t="str">
        <f t="shared" si="47"/>
        <v>Noord-Holland</v>
      </c>
    </row>
    <row r="224" spans="1:23">
      <c r="A224" s="8">
        <v>7060</v>
      </c>
      <c r="B224" s="8" t="s">
        <v>38</v>
      </c>
      <c r="C224" s="8">
        <f t="shared" si="37"/>
        <v>0</v>
      </c>
      <c r="D224" s="8">
        <f t="shared" si="38"/>
        <v>0</v>
      </c>
      <c r="E224" s="8" t="str">
        <f t="shared" si="36"/>
        <v>Amsterdam</v>
      </c>
      <c r="F224" s="8"/>
      <c r="G224" s="8" t="s">
        <v>2217</v>
      </c>
      <c r="H224" s="8" t="s">
        <v>379</v>
      </c>
      <c r="I224" s="8">
        <f t="shared" si="39"/>
        <v>1</v>
      </c>
      <c r="J224" s="8">
        <f t="shared" si="40"/>
        <v>1</v>
      </c>
      <c r="K224" s="8" t="str">
        <f t="shared" si="41"/>
        <v>Gooise Meren, Hilversum</v>
      </c>
      <c r="L224" s="8"/>
      <c r="O224" s="8">
        <f t="shared" si="42"/>
        <v>1</v>
      </c>
      <c r="P224" s="8">
        <f t="shared" si="43"/>
        <v>1</v>
      </c>
      <c r="Q224" s="8" t="str">
        <f t="shared" si="44"/>
        <v xml:space="preserve">0, , , , , , , , , , , , , , , , , , , , , , , , , , , , , , , , , , , , , , , , , , , </v>
      </c>
      <c r="R224" s="8"/>
      <c r="S224" s="8" t="s">
        <v>2270</v>
      </c>
      <c r="T224" s="8" t="s">
        <v>195</v>
      </c>
      <c r="U224" s="8">
        <f t="shared" si="45"/>
        <v>0</v>
      </c>
      <c r="V224" s="8">
        <f t="shared" si="46"/>
        <v>1</v>
      </c>
      <c r="W224" s="8" t="str">
        <f t="shared" si="47"/>
        <v>Noord-Holland, Utrecht</v>
      </c>
    </row>
    <row r="225" spans="1:23">
      <c r="A225" s="8">
        <v>7080</v>
      </c>
      <c r="B225" s="8" t="s">
        <v>38</v>
      </c>
      <c r="C225" s="8">
        <f t="shared" si="37"/>
        <v>0</v>
      </c>
      <c r="D225" s="8">
        <f t="shared" si="38"/>
        <v>0</v>
      </c>
      <c r="E225" s="8" t="str">
        <f t="shared" si="36"/>
        <v>Amsterdam</v>
      </c>
      <c r="F225" s="8"/>
      <c r="G225" s="8" t="s">
        <v>2217</v>
      </c>
      <c r="H225" s="8" t="s">
        <v>455</v>
      </c>
      <c r="I225" s="8">
        <f t="shared" si="39"/>
        <v>0</v>
      </c>
      <c r="J225" s="8">
        <f t="shared" si="40"/>
        <v>1</v>
      </c>
      <c r="K225" s="8" t="str">
        <f t="shared" si="41"/>
        <v>Gooise Meren, Hilversum, Weesp</v>
      </c>
      <c r="L225" s="8"/>
      <c r="O225" s="8">
        <f t="shared" si="42"/>
        <v>1</v>
      </c>
      <c r="P225" s="8">
        <f t="shared" si="43"/>
        <v>1</v>
      </c>
      <c r="Q225" s="8" t="str">
        <f t="shared" si="44"/>
        <v xml:space="preserve">0, , , , , , , , , , , , , , , , , , , , , , , , , , , , , , , , , , , , , , , , , , , , </v>
      </c>
      <c r="R225" s="8"/>
      <c r="S225" s="8" t="s">
        <v>1937</v>
      </c>
      <c r="T225" s="8" t="s">
        <v>39</v>
      </c>
      <c r="U225" s="8">
        <f t="shared" si="45"/>
        <v>0</v>
      </c>
      <c r="V225" s="8">
        <f t="shared" si="46"/>
        <v>0</v>
      </c>
      <c r="W225" s="8" t="str">
        <f t="shared" si="47"/>
        <v>Noord-Holland</v>
      </c>
    </row>
    <row r="226" spans="1:23">
      <c r="A226" s="8">
        <v>7090</v>
      </c>
      <c r="B226" s="8" t="s">
        <v>38</v>
      </c>
      <c r="C226" s="8">
        <f t="shared" si="37"/>
        <v>0</v>
      </c>
      <c r="D226" s="8">
        <f t="shared" si="38"/>
        <v>0</v>
      </c>
      <c r="E226" s="8" t="str">
        <f t="shared" si="36"/>
        <v>Amsterdam</v>
      </c>
      <c r="F226" s="8"/>
      <c r="G226" s="8" t="s">
        <v>2219</v>
      </c>
      <c r="H226" s="8" t="s">
        <v>297</v>
      </c>
      <c r="I226" s="8">
        <f t="shared" si="39"/>
        <v>0</v>
      </c>
      <c r="J226" s="8">
        <f t="shared" si="40"/>
        <v>0</v>
      </c>
      <c r="K226" s="8" t="str">
        <f t="shared" si="41"/>
        <v>Gooise Meren</v>
      </c>
      <c r="L226" s="8"/>
      <c r="O226" s="8">
        <f t="shared" si="42"/>
        <v>1</v>
      </c>
      <c r="P226" s="8">
        <f t="shared" si="43"/>
        <v>1</v>
      </c>
      <c r="Q226" s="8" t="str">
        <f t="shared" si="44"/>
        <v xml:space="preserve">0, , , , , , , , , , , , , , , , , , , , , , , , , , , , , , , , , , , , , , , , , , , , , </v>
      </c>
      <c r="R226" s="8"/>
      <c r="S226" s="8" t="s">
        <v>1937</v>
      </c>
      <c r="T226" s="8" t="s">
        <v>195</v>
      </c>
      <c r="U226" s="8">
        <f t="shared" si="45"/>
        <v>0</v>
      </c>
      <c r="V226" s="8">
        <f t="shared" si="46"/>
        <v>1</v>
      </c>
      <c r="W226" s="8" t="str">
        <f t="shared" si="47"/>
        <v>Noord-Holland, Utrecht</v>
      </c>
    </row>
    <row r="227" spans="1:23">
      <c r="A227" s="8">
        <v>7100</v>
      </c>
      <c r="B227" s="8" t="s">
        <v>2386</v>
      </c>
      <c r="C227" s="8">
        <f t="shared" si="37"/>
        <v>0</v>
      </c>
      <c r="D227" s="8">
        <f t="shared" si="38"/>
        <v>0</v>
      </c>
      <c r="E227" s="8" t="str">
        <f t="shared" si="36"/>
        <v>Blaricum</v>
      </c>
      <c r="F227" s="8"/>
      <c r="G227" s="8" t="s">
        <v>2219</v>
      </c>
      <c r="H227" s="8" t="s">
        <v>455</v>
      </c>
      <c r="I227" s="8">
        <f t="shared" si="39"/>
        <v>0</v>
      </c>
      <c r="J227" s="8">
        <f t="shared" si="40"/>
        <v>1</v>
      </c>
      <c r="K227" s="8" t="str">
        <f t="shared" si="41"/>
        <v>Gooise Meren, Weesp</v>
      </c>
      <c r="L227" s="8"/>
      <c r="O227" s="8">
        <f t="shared" si="42"/>
        <v>1</v>
      </c>
      <c r="P227" s="8">
        <f t="shared" si="43"/>
        <v>1</v>
      </c>
      <c r="Q227" s="8" t="str">
        <f t="shared" si="44"/>
        <v xml:space="preserve">0, , , , , , , , , , , , , , , , , , , , , , , , , , , , , , , , , , , , , , , , , , , , , , </v>
      </c>
      <c r="R227" s="8"/>
      <c r="S227" s="8" t="s">
        <v>2273</v>
      </c>
      <c r="T227" s="8" t="s">
        <v>195</v>
      </c>
      <c r="U227" s="8">
        <f t="shared" si="45"/>
        <v>0</v>
      </c>
      <c r="V227" s="8">
        <f t="shared" si="46"/>
        <v>0</v>
      </c>
      <c r="W227" s="8" t="str">
        <f t="shared" si="47"/>
        <v>Utrecht</v>
      </c>
    </row>
    <row r="228" spans="1:23">
      <c r="A228" s="8">
        <v>7100</v>
      </c>
      <c r="B228" s="8" t="s">
        <v>1003</v>
      </c>
      <c r="C228" s="8">
        <f t="shared" si="37"/>
        <v>0</v>
      </c>
      <c r="D228" s="8">
        <f t="shared" si="38"/>
        <v>1</v>
      </c>
      <c r="E228" s="8" t="str">
        <f t="shared" si="36"/>
        <v>Blaricum, Huizen</v>
      </c>
      <c r="F228" s="8"/>
      <c r="G228" s="8" t="s">
        <v>769</v>
      </c>
      <c r="H228" s="8" t="s">
        <v>297</v>
      </c>
      <c r="I228" s="8">
        <f t="shared" si="39"/>
        <v>0</v>
      </c>
      <c r="J228" s="8">
        <f t="shared" si="40"/>
        <v>0</v>
      </c>
      <c r="K228" s="8" t="str">
        <f t="shared" si="41"/>
        <v>Gooise Meren</v>
      </c>
      <c r="L228" s="8"/>
      <c r="O228" s="8">
        <f t="shared" si="42"/>
        <v>1</v>
      </c>
      <c r="P228" s="8">
        <f t="shared" si="43"/>
        <v>1</v>
      </c>
      <c r="Q228" s="8" t="str">
        <f t="shared" si="44"/>
        <v xml:space="preserve">0, , , , , , , , , , , , , , , , , , , , , , , , , , , , , , , , , , , , , , , , , , , , , , , </v>
      </c>
      <c r="R228" s="8"/>
      <c r="S228" s="8" t="s">
        <v>2275</v>
      </c>
      <c r="T228" s="8" t="s">
        <v>195</v>
      </c>
      <c r="U228" s="8">
        <f t="shared" si="45"/>
        <v>0</v>
      </c>
      <c r="V228" s="8">
        <f t="shared" si="46"/>
        <v>0</v>
      </c>
      <c r="W228" s="8" t="str">
        <f t="shared" si="47"/>
        <v>Utrecht</v>
      </c>
    </row>
    <row r="229" spans="1:23">
      <c r="A229" s="8">
        <v>7110</v>
      </c>
      <c r="B229" s="8" t="s">
        <v>38</v>
      </c>
      <c r="C229" s="8">
        <f t="shared" si="37"/>
        <v>0</v>
      </c>
      <c r="D229" s="8">
        <f t="shared" si="38"/>
        <v>0</v>
      </c>
      <c r="E229" s="8" t="str">
        <f t="shared" si="36"/>
        <v>Amsterdam</v>
      </c>
      <c r="F229" s="8"/>
      <c r="G229" s="8" t="s">
        <v>769</v>
      </c>
      <c r="H229" s="8" t="s">
        <v>455</v>
      </c>
      <c r="I229" s="8">
        <f t="shared" si="39"/>
        <v>0</v>
      </c>
      <c r="J229" s="8">
        <f t="shared" si="40"/>
        <v>1</v>
      </c>
      <c r="K229" s="8" t="str">
        <f t="shared" si="41"/>
        <v>Gooise Meren, Weesp</v>
      </c>
      <c r="L229" s="8"/>
      <c r="O229" s="8">
        <f t="shared" si="42"/>
        <v>1</v>
      </c>
      <c r="P229" s="8">
        <f t="shared" si="43"/>
        <v>1</v>
      </c>
      <c r="Q229" s="8" t="str">
        <f t="shared" si="44"/>
        <v xml:space="preserve">0, , , , , , , , , , , , , , , , , , , , , , , , , , , , , , , , , , , , , , , , , , , , , , , , </v>
      </c>
      <c r="R229" s="8"/>
      <c r="S229" s="8" t="s">
        <v>1939</v>
      </c>
      <c r="T229" s="8" t="s">
        <v>39</v>
      </c>
      <c r="U229" s="8">
        <f t="shared" si="45"/>
        <v>0</v>
      </c>
      <c r="V229" s="8">
        <f t="shared" si="46"/>
        <v>0</v>
      </c>
      <c r="W229" s="8" t="str">
        <f t="shared" si="47"/>
        <v>Noord-Holland</v>
      </c>
    </row>
    <row r="230" spans="1:23">
      <c r="A230" s="8">
        <v>8000</v>
      </c>
      <c r="B230" s="8" t="s">
        <v>613</v>
      </c>
      <c r="C230" s="8">
        <f t="shared" si="37"/>
        <v>0</v>
      </c>
      <c r="D230" s="8">
        <f t="shared" si="38"/>
        <v>0</v>
      </c>
      <c r="E230" s="8" t="str">
        <f t="shared" si="36"/>
        <v>Aalsmeer</v>
      </c>
      <c r="F230" s="8"/>
      <c r="G230" s="8" t="s">
        <v>2221</v>
      </c>
      <c r="H230" s="8" t="s">
        <v>297</v>
      </c>
      <c r="I230" s="8">
        <f t="shared" si="39"/>
        <v>0</v>
      </c>
      <c r="J230" s="8">
        <f t="shared" si="40"/>
        <v>0</v>
      </c>
      <c r="K230" s="8" t="str">
        <f t="shared" si="41"/>
        <v>Gooise Meren</v>
      </c>
      <c r="L230" s="8"/>
      <c r="O230" s="8">
        <f t="shared" si="42"/>
        <v>1</v>
      </c>
      <c r="P230" s="8">
        <f t="shared" si="43"/>
        <v>1</v>
      </c>
      <c r="Q230" s="8" t="str">
        <f t="shared" si="44"/>
        <v xml:space="preserve">0, , , , , , , , , , , , , , , , , , , , , , , , , , , , , , , , , , , , , , , , , , , , , , , , , </v>
      </c>
      <c r="R230" s="8"/>
      <c r="S230" s="8" t="s">
        <v>2278</v>
      </c>
      <c r="T230" s="8" t="s">
        <v>39</v>
      </c>
      <c r="U230" s="8">
        <f t="shared" si="45"/>
        <v>0</v>
      </c>
      <c r="V230" s="8">
        <f t="shared" si="46"/>
        <v>0</v>
      </c>
      <c r="W230" s="8" t="str">
        <f t="shared" si="47"/>
        <v>Noord-Holland</v>
      </c>
    </row>
    <row r="231" spans="1:23">
      <c r="A231" s="8">
        <v>8000</v>
      </c>
      <c r="B231" s="8" t="s">
        <v>38</v>
      </c>
      <c r="C231" s="8">
        <f t="shared" si="37"/>
        <v>1</v>
      </c>
      <c r="D231" s="8">
        <f t="shared" si="38"/>
        <v>1</v>
      </c>
      <c r="E231" s="8" t="str">
        <f t="shared" si="36"/>
        <v>Aalsmeer, Amsterdam</v>
      </c>
      <c r="F231" s="8"/>
      <c r="G231" s="8" t="s">
        <v>2221</v>
      </c>
      <c r="H231" s="8" t="s">
        <v>455</v>
      </c>
      <c r="I231" s="8">
        <f t="shared" si="39"/>
        <v>0</v>
      </c>
      <c r="J231" s="8">
        <f t="shared" si="40"/>
        <v>1</v>
      </c>
      <c r="K231" s="8" t="str">
        <f t="shared" si="41"/>
        <v>Gooise Meren, Weesp</v>
      </c>
      <c r="L231" s="8"/>
      <c r="O231" s="8">
        <f t="shared" si="42"/>
        <v>1</v>
      </c>
      <c r="P231" s="8">
        <f t="shared" si="43"/>
        <v>1</v>
      </c>
      <c r="Q231" s="8" t="str">
        <f t="shared" si="44"/>
        <v xml:space="preserve">0, , , , , , , , , , , , , , , , , , , , , , , , , , , , , , , , , , , , , , , , , , , , , , , , , , </v>
      </c>
      <c r="R231" s="8"/>
      <c r="S231" s="8" t="s">
        <v>833</v>
      </c>
      <c r="T231" s="8" t="s">
        <v>195</v>
      </c>
      <c r="U231" s="8">
        <f t="shared" si="45"/>
        <v>0</v>
      </c>
      <c r="V231" s="8">
        <f t="shared" si="46"/>
        <v>0</v>
      </c>
      <c r="W231" s="8" t="str">
        <f t="shared" si="47"/>
        <v>Utrecht</v>
      </c>
    </row>
    <row r="232" spans="1:23">
      <c r="A232" s="8">
        <v>8000</v>
      </c>
      <c r="B232" s="8" t="s">
        <v>2446</v>
      </c>
      <c r="C232" s="8">
        <f t="shared" si="37"/>
        <v>0</v>
      </c>
      <c r="D232" s="8">
        <f t="shared" si="38"/>
        <v>1</v>
      </c>
      <c r="E232" s="8" t="str">
        <f t="shared" si="36"/>
        <v>Aalsmeer, Amsterdam, Haarlemmermeer</v>
      </c>
      <c r="F232" s="8"/>
      <c r="G232" s="8" t="s">
        <v>1923</v>
      </c>
      <c r="H232" s="8" t="s">
        <v>455</v>
      </c>
      <c r="I232" s="8">
        <f t="shared" si="39"/>
        <v>0</v>
      </c>
      <c r="J232" s="8">
        <f t="shared" si="40"/>
        <v>0</v>
      </c>
      <c r="K232" s="8" t="str">
        <f t="shared" si="41"/>
        <v>Weesp</v>
      </c>
      <c r="L232" s="8"/>
      <c r="O232" s="8">
        <f t="shared" si="42"/>
        <v>1</v>
      </c>
      <c r="P232" s="8">
        <f t="shared" si="43"/>
        <v>1</v>
      </c>
      <c r="Q232" s="8" t="str">
        <f t="shared" si="44"/>
        <v xml:space="preserve">0, , , , , , , , , , , , , , , , , , , , , , , , , , , , , , , , , , , , , , , , , , , , , , , , , , , </v>
      </c>
      <c r="R232" s="8"/>
      <c r="S232" s="8" t="s">
        <v>839</v>
      </c>
      <c r="T232" s="8" t="s">
        <v>195</v>
      </c>
      <c r="U232" s="8">
        <f t="shared" si="45"/>
        <v>0</v>
      </c>
      <c r="V232" s="8">
        <f t="shared" si="46"/>
        <v>0</v>
      </c>
      <c r="W232" s="8" t="str">
        <f t="shared" si="47"/>
        <v>Utrecht</v>
      </c>
    </row>
    <row r="233" spans="1:23">
      <c r="A233" s="8">
        <v>8010</v>
      </c>
      <c r="B233" s="8" t="s">
        <v>38</v>
      </c>
      <c r="C233" s="8">
        <f t="shared" si="37"/>
        <v>0</v>
      </c>
      <c r="D233" s="8">
        <f t="shared" si="38"/>
        <v>0</v>
      </c>
      <c r="E233" s="8" t="str">
        <f t="shared" si="36"/>
        <v>Amsterdam</v>
      </c>
      <c r="F233" s="8"/>
      <c r="G233" s="8" t="s">
        <v>1923</v>
      </c>
      <c r="H233" s="8" t="s">
        <v>334</v>
      </c>
      <c r="I233" s="8">
        <f t="shared" si="39"/>
        <v>0</v>
      </c>
      <c r="J233" s="8">
        <f t="shared" si="40"/>
        <v>1</v>
      </c>
      <c r="K233" s="8" t="str">
        <f t="shared" si="41"/>
        <v>Weesp, Wijdemeren</v>
      </c>
      <c r="L233" s="8"/>
      <c r="O233" s="8">
        <f t="shared" si="42"/>
        <v>1</v>
      </c>
      <c r="P233" s="8">
        <f t="shared" si="43"/>
        <v>1</v>
      </c>
      <c r="Q233" s="8" t="str">
        <f t="shared" si="44"/>
        <v xml:space="preserve">0, , , , , , , , , , , , , , , , , , , , , , , , , , , , , , , , , , , , , , , , , , , , , , , , , , , , </v>
      </c>
      <c r="R233" s="8"/>
      <c r="S233" s="8" t="s">
        <v>2281</v>
      </c>
      <c r="T233" s="8" t="s">
        <v>195</v>
      </c>
      <c r="U233" s="8">
        <f t="shared" si="45"/>
        <v>0</v>
      </c>
      <c r="V233" s="8">
        <f t="shared" si="46"/>
        <v>0</v>
      </c>
      <c r="W233" s="8" t="str">
        <f t="shared" si="47"/>
        <v>Utrecht</v>
      </c>
    </row>
    <row r="234" spans="1:23">
      <c r="A234" s="8">
        <v>8020</v>
      </c>
      <c r="B234" s="8" t="s">
        <v>38</v>
      </c>
      <c r="C234" s="8">
        <f t="shared" si="37"/>
        <v>0</v>
      </c>
      <c r="D234" s="8">
        <f t="shared" si="38"/>
        <v>0</v>
      </c>
      <c r="E234" s="8" t="str">
        <f t="shared" si="36"/>
        <v>Amsterdam</v>
      </c>
      <c r="F234" s="8"/>
      <c r="G234" s="8" t="s">
        <v>775</v>
      </c>
      <c r="H234" s="8" t="s">
        <v>334</v>
      </c>
      <c r="I234" s="8">
        <f t="shared" si="39"/>
        <v>0</v>
      </c>
      <c r="J234" s="8">
        <f t="shared" si="40"/>
        <v>0</v>
      </c>
      <c r="K234" s="8" t="str">
        <f t="shared" si="41"/>
        <v>Wijdemeren</v>
      </c>
      <c r="L234" s="8"/>
      <c r="O234" s="8">
        <f t="shared" si="42"/>
        <v>1</v>
      </c>
      <c r="P234" s="8">
        <f t="shared" si="43"/>
        <v>1</v>
      </c>
      <c r="Q234" s="8" t="str">
        <f t="shared" si="44"/>
        <v xml:space="preserve">0, , , , , , , , , , , , , , , , , , , , , , , , , , , , , , , , , , , , , , , , , , , , , , , , , , , , , </v>
      </c>
      <c r="R234" s="8"/>
      <c r="S234" s="8" t="s">
        <v>2283</v>
      </c>
      <c r="T234" s="8" t="s">
        <v>195</v>
      </c>
      <c r="U234" s="8">
        <f t="shared" si="45"/>
        <v>0</v>
      </c>
      <c r="V234" s="8">
        <f t="shared" si="46"/>
        <v>0</v>
      </c>
      <c r="W234" s="8" t="str">
        <f t="shared" si="47"/>
        <v>Utrecht</v>
      </c>
    </row>
    <row r="235" spans="1:23">
      <c r="A235" s="8">
        <v>8030</v>
      </c>
      <c r="B235" s="8" t="s">
        <v>38</v>
      </c>
      <c r="C235" s="8">
        <f t="shared" si="37"/>
        <v>0</v>
      </c>
      <c r="D235" s="8">
        <f t="shared" si="38"/>
        <v>0</v>
      </c>
      <c r="E235" s="8" t="str">
        <f t="shared" si="36"/>
        <v>Amsterdam</v>
      </c>
      <c r="F235" s="8"/>
      <c r="G235" s="8" t="s">
        <v>2223</v>
      </c>
      <c r="H235" s="8" t="s">
        <v>334</v>
      </c>
      <c r="I235" s="8">
        <f t="shared" si="39"/>
        <v>0</v>
      </c>
      <c r="J235" s="8">
        <f t="shared" si="40"/>
        <v>0</v>
      </c>
      <c r="K235" s="8" t="str">
        <f t="shared" si="41"/>
        <v>Wijdemeren</v>
      </c>
      <c r="L235" s="8"/>
      <c r="O235" s="8">
        <f t="shared" si="42"/>
        <v>1</v>
      </c>
      <c r="P235" s="8">
        <f t="shared" si="43"/>
        <v>1</v>
      </c>
      <c r="Q235" s="8" t="str">
        <f t="shared" si="44"/>
        <v xml:space="preserve">0, , , , , , , , , , , , , , , , , , , , , , , , , , , , , , , , , , , , , , , , , , , , , , , , , , , , , , </v>
      </c>
      <c r="R235" s="8"/>
      <c r="S235" s="8" t="s">
        <v>1941</v>
      </c>
      <c r="T235" s="8" t="s">
        <v>195</v>
      </c>
      <c r="U235" s="8">
        <f t="shared" si="45"/>
        <v>0</v>
      </c>
      <c r="V235" s="8">
        <f t="shared" si="46"/>
        <v>0</v>
      </c>
      <c r="W235" s="8" t="str">
        <f t="shared" si="47"/>
        <v>Utrecht</v>
      </c>
    </row>
    <row r="236" spans="1:23">
      <c r="A236" s="8">
        <v>8030</v>
      </c>
      <c r="B236" s="8" t="s">
        <v>2446</v>
      </c>
      <c r="C236" s="8">
        <f t="shared" si="37"/>
        <v>0</v>
      </c>
      <c r="D236" s="8">
        <f t="shared" si="38"/>
        <v>1</v>
      </c>
      <c r="E236" s="8" t="str">
        <f t="shared" si="36"/>
        <v>Amsterdam, Haarlemmermeer</v>
      </c>
      <c r="F236" s="8"/>
      <c r="G236" s="8" t="s">
        <v>2225</v>
      </c>
      <c r="H236" s="8" t="s">
        <v>334</v>
      </c>
      <c r="I236" s="8">
        <f t="shared" si="39"/>
        <v>0</v>
      </c>
      <c r="J236" s="8">
        <f t="shared" si="40"/>
        <v>0</v>
      </c>
      <c r="K236" s="8" t="str">
        <f t="shared" si="41"/>
        <v>Wijdemeren</v>
      </c>
      <c r="L236" s="8"/>
      <c r="O236" s="8">
        <f t="shared" si="42"/>
        <v>1</v>
      </c>
      <c r="P236" s="8">
        <f t="shared" si="43"/>
        <v>1</v>
      </c>
      <c r="Q236" s="8" t="str">
        <f t="shared" si="44"/>
        <v xml:space="preserve">0, , , , , , , , , , , , , , , , , , , , , , , , , , , , , , , , , , , , , , , , , , , , , , , , , , , , , , , </v>
      </c>
      <c r="R236" s="8"/>
      <c r="S236" s="8" t="s">
        <v>842</v>
      </c>
      <c r="T236" s="8" t="s">
        <v>39</v>
      </c>
      <c r="U236" s="8">
        <f t="shared" si="45"/>
        <v>0</v>
      </c>
      <c r="V236" s="8">
        <f t="shared" si="46"/>
        <v>0</v>
      </c>
      <c r="W236" s="8" t="str">
        <f t="shared" si="47"/>
        <v>Noord-Holland</v>
      </c>
    </row>
    <row r="237" spans="1:23">
      <c r="A237" s="8">
        <v>8040</v>
      </c>
      <c r="B237" s="8" t="s">
        <v>38</v>
      </c>
      <c r="C237" s="8">
        <f t="shared" si="37"/>
        <v>0</v>
      </c>
      <c r="D237" s="8">
        <f t="shared" si="38"/>
        <v>0</v>
      </c>
      <c r="E237" s="8" t="str">
        <f t="shared" si="36"/>
        <v>Amsterdam</v>
      </c>
      <c r="F237" s="8"/>
      <c r="G237" s="8" t="s">
        <v>784</v>
      </c>
      <c r="H237" s="8" t="s">
        <v>334</v>
      </c>
      <c r="I237" s="8">
        <f t="shared" si="39"/>
        <v>0</v>
      </c>
      <c r="J237" s="8">
        <f t="shared" si="40"/>
        <v>0</v>
      </c>
      <c r="K237" s="8" t="str">
        <f t="shared" si="41"/>
        <v>Wijdemeren</v>
      </c>
      <c r="L237" s="8"/>
      <c r="O237" s="8">
        <f t="shared" si="42"/>
        <v>1</v>
      </c>
      <c r="P237" s="8">
        <f t="shared" si="43"/>
        <v>1</v>
      </c>
      <c r="Q237" s="8" t="str">
        <f t="shared" si="44"/>
        <v xml:space="preserve">0, , , , , , , , , , , , , , , , , , , , , , , , , , , , , , , , , , , , , , , , , , , , , , , , , , , , , , , , </v>
      </c>
      <c r="R237" s="8"/>
      <c r="S237" s="8" t="s">
        <v>842</v>
      </c>
      <c r="T237" s="8" t="s">
        <v>195</v>
      </c>
      <c r="U237" s="8">
        <f t="shared" si="45"/>
        <v>0</v>
      </c>
      <c r="V237" s="8">
        <f t="shared" si="46"/>
        <v>1</v>
      </c>
      <c r="W237" s="8" t="str">
        <f t="shared" si="47"/>
        <v>Noord-Holland, Utrecht</v>
      </c>
    </row>
    <row r="238" spans="1:23">
      <c r="A238" s="8">
        <v>8040</v>
      </c>
      <c r="B238" s="8" t="s">
        <v>2446</v>
      </c>
      <c r="C238" s="8">
        <f t="shared" si="37"/>
        <v>0</v>
      </c>
      <c r="D238" s="8">
        <f t="shared" si="38"/>
        <v>1</v>
      </c>
      <c r="E238" s="8" t="str">
        <f t="shared" si="36"/>
        <v>Amsterdam, Haarlemmermeer</v>
      </c>
      <c r="F238" s="8"/>
      <c r="G238" s="8" t="s">
        <v>2227</v>
      </c>
      <c r="H238" s="8" t="s">
        <v>334</v>
      </c>
      <c r="I238" s="8">
        <f t="shared" si="39"/>
        <v>0</v>
      </c>
      <c r="J238" s="8">
        <f t="shared" si="40"/>
        <v>0</v>
      </c>
      <c r="K238" s="8" t="str">
        <f t="shared" si="41"/>
        <v>Wijdemeren</v>
      </c>
      <c r="L238" s="8"/>
      <c r="O238" s="8">
        <f t="shared" si="42"/>
        <v>1</v>
      </c>
      <c r="P238" s="8">
        <f t="shared" si="43"/>
        <v>1</v>
      </c>
      <c r="Q238" s="8" t="str">
        <f t="shared" si="44"/>
        <v xml:space="preserve">0, , , , , , , , , , , , , , , , , , , , , , , , , , , , , , , , , , , , , , , , , , , , , , , , , , , , , , , , , </v>
      </c>
      <c r="R238" s="8"/>
      <c r="S238" s="8" t="s">
        <v>1942</v>
      </c>
      <c r="T238" s="8" t="s">
        <v>39</v>
      </c>
      <c r="U238" s="8">
        <f t="shared" si="45"/>
        <v>0</v>
      </c>
      <c r="V238" s="8">
        <f t="shared" si="46"/>
        <v>0</v>
      </c>
      <c r="W238" s="8" t="str">
        <f t="shared" si="47"/>
        <v>Noord-Holland</v>
      </c>
    </row>
    <row r="239" spans="1:23">
      <c r="A239" s="8">
        <v>8050</v>
      </c>
      <c r="B239" s="8" t="s">
        <v>38</v>
      </c>
      <c r="C239" s="8">
        <f t="shared" si="37"/>
        <v>0</v>
      </c>
      <c r="D239" s="8">
        <f t="shared" si="38"/>
        <v>0</v>
      </c>
      <c r="E239" s="8" t="str">
        <f t="shared" si="36"/>
        <v>Amsterdam</v>
      </c>
      <c r="F239" s="8"/>
      <c r="G239" s="8" t="s">
        <v>2229</v>
      </c>
      <c r="H239" s="8" t="s">
        <v>334</v>
      </c>
      <c r="I239" s="8">
        <f t="shared" si="39"/>
        <v>0</v>
      </c>
      <c r="J239" s="8">
        <f t="shared" si="40"/>
        <v>0</v>
      </c>
      <c r="K239" s="8" t="str">
        <f t="shared" si="41"/>
        <v>Wijdemeren</v>
      </c>
      <c r="L239" s="8"/>
      <c r="O239" s="8">
        <f t="shared" si="42"/>
        <v>1</v>
      </c>
      <c r="P239" s="8">
        <f t="shared" si="43"/>
        <v>1</v>
      </c>
      <c r="Q239" s="8" t="str">
        <f t="shared" si="44"/>
        <v xml:space="preserve">0, , , , , , , , , , , , , , , , , , , , , , , , , , , , , , , , , , , , , , , , , , , , , , , , , , , , , , , , , , </v>
      </c>
      <c r="R239" s="8"/>
      <c r="S239" s="8" t="s">
        <v>2286</v>
      </c>
      <c r="T239" s="8" t="s">
        <v>195</v>
      </c>
      <c r="U239" s="8">
        <f t="shared" si="45"/>
        <v>0</v>
      </c>
      <c r="V239" s="8">
        <f t="shared" si="46"/>
        <v>0</v>
      </c>
      <c r="W239" s="8" t="str">
        <f t="shared" si="47"/>
        <v>Utrecht</v>
      </c>
    </row>
    <row r="240" spans="1:23">
      <c r="A240" s="8">
        <v>8060</v>
      </c>
      <c r="B240" s="8" t="s">
        <v>38</v>
      </c>
      <c r="C240" s="8">
        <f t="shared" si="37"/>
        <v>0</v>
      </c>
      <c r="D240" s="8">
        <f t="shared" si="38"/>
        <v>0</v>
      </c>
      <c r="E240" s="8" t="str">
        <f t="shared" si="36"/>
        <v>Amsterdam</v>
      </c>
      <c r="F240" s="8"/>
      <c r="G240" s="8" t="s">
        <v>809</v>
      </c>
      <c r="H240" s="8" t="s">
        <v>334</v>
      </c>
      <c r="I240" s="8">
        <f t="shared" si="39"/>
        <v>0</v>
      </c>
      <c r="J240" s="8">
        <f t="shared" si="40"/>
        <v>0</v>
      </c>
      <c r="K240" s="8" t="str">
        <f t="shared" si="41"/>
        <v>Wijdemeren</v>
      </c>
      <c r="L240" s="8"/>
      <c r="O240" s="8">
        <f t="shared" si="42"/>
        <v>1</v>
      </c>
      <c r="P240" s="8">
        <f t="shared" si="43"/>
        <v>1</v>
      </c>
      <c r="Q240" s="8" t="str">
        <f t="shared" si="44"/>
        <v xml:space="preserve">0, , , , , , , , , , , , , , , , , , , , , , , , , , , , , , , , , , , , , , , , , , , , , , , , , , , , , , , , , , , </v>
      </c>
      <c r="R240" s="8"/>
      <c r="S240" s="8" t="s">
        <v>2287</v>
      </c>
      <c r="T240" s="8" t="s">
        <v>195</v>
      </c>
      <c r="U240" s="8">
        <f t="shared" si="45"/>
        <v>0</v>
      </c>
      <c r="V240" s="8">
        <f t="shared" si="46"/>
        <v>0</v>
      </c>
      <c r="W240" s="8" t="str">
        <f t="shared" si="47"/>
        <v>Utrecht</v>
      </c>
    </row>
    <row r="241" spans="1:23">
      <c r="A241" s="8">
        <v>8070</v>
      </c>
      <c r="B241" s="8" t="s">
        <v>38</v>
      </c>
      <c r="C241" s="8">
        <f t="shared" si="37"/>
        <v>0</v>
      </c>
      <c r="D241" s="8">
        <f t="shared" si="38"/>
        <v>0</v>
      </c>
      <c r="E241" s="8" t="str">
        <f t="shared" si="36"/>
        <v>Amsterdam</v>
      </c>
      <c r="F241" s="8"/>
      <c r="G241" s="8" t="s">
        <v>2231</v>
      </c>
      <c r="H241" s="8" t="s">
        <v>334</v>
      </c>
      <c r="I241" s="8">
        <f t="shared" si="39"/>
        <v>0</v>
      </c>
      <c r="J241" s="8">
        <f t="shared" si="40"/>
        <v>0</v>
      </c>
      <c r="K241" s="8" t="str">
        <f t="shared" si="41"/>
        <v>Wijdemeren</v>
      </c>
      <c r="L241" s="8"/>
      <c r="O241" s="8">
        <f t="shared" si="42"/>
        <v>1</v>
      </c>
      <c r="P241" s="8">
        <f t="shared" si="43"/>
        <v>1</v>
      </c>
      <c r="Q241" s="8" t="str">
        <f t="shared" si="44"/>
        <v xml:space="preserve">0, , , , , , , , , , , , , , , , , , , , , , , , , , , , , , , , , , , , , , , , , , , , , , , , , , , , , , , , , , , , </v>
      </c>
      <c r="R241" s="8"/>
      <c r="S241" s="8" t="s">
        <v>2288</v>
      </c>
      <c r="T241" s="8" t="s">
        <v>195</v>
      </c>
      <c r="U241" s="8">
        <f t="shared" si="45"/>
        <v>0</v>
      </c>
      <c r="V241" s="8">
        <f t="shared" si="46"/>
        <v>0</v>
      </c>
      <c r="W241" s="8" t="str">
        <f t="shared" si="47"/>
        <v>Utrecht</v>
      </c>
    </row>
    <row r="242" spans="1:23">
      <c r="A242" s="8">
        <v>8080</v>
      </c>
      <c r="B242" s="8" t="s">
        <v>38</v>
      </c>
      <c r="C242" s="8">
        <f t="shared" si="37"/>
        <v>0</v>
      </c>
      <c r="D242" s="8">
        <f t="shared" si="38"/>
        <v>0</v>
      </c>
      <c r="E242" s="8" t="str">
        <f t="shared" si="36"/>
        <v>Amsterdam</v>
      </c>
      <c r="F242" s="8"/>
      <c r="G242" s="8" t="s">
        <v>2232</v>
      </c>
      <c r="H242" s="8" t="s">
        <v>334</v>
      </c>
      <c r="I242" s="8">
        <f t="shared" si="39"/>
        <v>0</v>
      </c>
      <c r="J242" s="8">
        <f t="shared" si="40"/>
        <v>0</v>
      </c>
      <c r="K242" s="8" t="str">
        <f t="shared" si="41"/>
        <v>Wijdemeren</v>
      </c>
      <c r="L242" s="8"/>
      <c r="O242" s="8">
        <f t="shared" si="42"/>
        <v>1</v>
      </c>
      <c r="P242" s="8">
        <f t="shared" si="43"/>
        <v>1</v>
      </c>
      <c r="Q242" s="8" t="str">
        <f t="shared" si="44"/>
        <v xml:space="preserve">0, , , , , , , , , , , , , , , , , , , , , , , , , , , , , , , , , , , , , , , , , , , , , , , , , , , , , , , , , , , , , </v>
      </c>
      <c r="R242" s="8"/>
      <c r="S242" s="8" t="s">
        <v>2289</v>
      </c>
      <c r="T242" s="8" t="s">
        <v>195</v>
      </c>
      <c r="U242" s="8">
        <f t="shared" si="45"/>
        <v>0</v>
      </c>
      <c r="V242" s="8">
        <f t="shared" si="46"/>
        <v>0</v>
      </c>
      <c r="W242" s="8" t="str">
        <f t="shared" si="47"/>
        <v>Utrecht</v>
      </c>
    </row>
    <row r="243" spans="1:23">
      <c r="A243" s="8">
        <v>8090</v>
      </c>
      <c r="B243" s="8" t="s">
        <v>38</v>
      </c>
      <c r="C243" s="8">
        <f t="shared" si="37"/>
        <v>0</v>
      </c>
      <c r="D243" s="8">
        <f t="shared" si="38"/>
        <v>0</v>
      </c>
      <c r="E243" s="8" t="str">
        <f t="shared" si="36"/>
        <v>Amsterdam</v>
      </c>
      <c r="F243" s="8"/>
      <c r="G243" s="8" t="s">
        <v>2234</v>
      </c>
      <c r="H243" s="8" t="s">
        <v>334</v>
      </c>
      <c r="I243" s="8">
        <f t="shared" si="39"/>
        <v>0</v>
      </c>
      <c r="J243" s="8">
        <f t="shared" si="40"/>
        <v>0</v>
      </c>
      <c r="K243" s="8" t="str">
        <f t="shared" si="41"/>
        <v>Wijdemeren</v>
      </c>
      <c r="L243" s="8"/>
      <c r="O243" s="8">
        <f t="shared" si="42"/>
        <v>1</v>
      </c>
      <c r="P243" s="8">
        <f t="shared" si="43"/>
        <v>1</v>
      </c>
      <c r="Q243" s="8" t="str">
        <f t="shared" si="44"/>
        <v xml:space="preserve">0, , , , , , , , , , , , , , , , , , , , , , , , , , , , , , , , , , , , , , , , , , , , , , , , , , , , , , , , , , , , , , </v>
      </c>
      <c r="R243" s="8"/>
      <c r="S243" s="8" t="s">
        <v>2290</v>
      </c>
      <c r="T243" s="8" t="s">
        <v>195</v>
      </c>
      <c r="U243" s="8">
        <f t="shared" si="45"/>
        <v>0</v>
      </c>
      <c r="V243" s="8">
        <f t="shared" si="46"/>
        <v>0</v>
      </c>
      <c r="W243" s="8" t="str">
        <f t="shared" si="47"/>
        <v>Utrecht</v>
      </c>
    </row>
    <row r="244" spans="1:23">
      <c r="A244" s="8">
        <v>8110</v>
      </c>
      <c r="B244" s="8" t="s">
        <v>38</v>
      </c>
      <c r="C244" s="8">
        <f t="shared" si="37"/>
        <v>0</v>
      </c>
      <c r="D244" s="8">
        <f t="shared" si="38"/>
        <v>0</v>
      </c>
      <c r="E244" s="8" t="str">
        <f t="shared" si="36"/>
        <v>Amsterdam</v>
      </c>
      <c r="F244" s="8"/>
      <c r="G244" s="8" t="s">
        <v>2236</v>
      </c>
      <c r="H244" s="8" t="s">
        <v>334</v>
      </c>
      <c r="I244" s="8">
        <f t="shared" si="39"/>
        <v>0</v>
      </c>
      <c r="J244" s="8">
        <f t="shared" si="40"/>
        <v>0</v>
      </c>
      <c r="K244" s="8" t="str">
        <f t="shared" si="41"/>
        <v>Wijdemeren</v>
      </c>
      <c r="L244" s="8"/>
      <c r="O244" s="8">
        <f t="shared" si="42"/>
        <v>1</v>
      </c>
      <c r="P244" s="8">
        <f t="shared" si="43"/>
        <v>1</v>
      </c>
      <c r="Q244" s="8" t="str">
        <f t="shared" si="44"/>
        <v xml:space="preserve">0, , , , , , , , , , , , , , , , , , , , , , , , , , , , , , , , , , , , , , , , , , , , , , , , , , , , , , , , , , , , , , , </v>
      </c>
      <c r="R244" s="8"/>
      <c r="S244" s="8" t="s">
        <v>2291</v>
      </c>
      <c r="T244" s="8" t="s">
        <v>195</v>
      </c>
      <c r="U244" s="8">
        <f t="shared" si="45"/>
        <v>0</v>
      </c>
      <c r="V244" s="8">
        <f t="shared" si="46"/>
        <v>0</v>
      </c>
      <c r="W244" s="8" t="str">
        <f t="shared" si="47"/>
        <v>Utrecht</v>
      </c>
    </row>
    <row r="245" spans="1:23">
      <c r="A245" s="8">
        <v>9010</v>
      </c>
      <c r="B245" s="8" t="s">
        <v>38</v>
      </c>
      <c r="C245" s="8">
        <f t="shared" si="37"/>
        <v>0</v>
      </c>
      <c r="D245" s="8">
        <f t="shared" si="38"/>
        <v>0</v>
      </c>
      <c r="E245" s="8" t="str">
        <f t="shared" si="36"/>
        <v>Amsterdam</v>
      </c>
      <c r="F245" s="8"/>
      <c r="G245" s="8" t="s">
        <v>820</v>
      </c>
      <c r="H245" s="8" t="s">
        <v>334</v>
      </c>
      <c r="I245" s="8">
        <f t="shared" si="39"/>
        <v>0</v>
      </c>
      <c r="J245" s="8">
        <f t="shared" si="40"/>
        <v>0</v>
      </c>
      <c r="K245" s="8" t="str">
        <f t="shared" si="41"/>
        <v>Wijdemeren</v>
      </c>
      <c r="L245" s="8"/>
      <c r="O245" s="8">
        <f t="shared" si="42"/>
        <v>1</v>
      </c>
      <c r="P245" s="8">
        <f t="shared" si="43"/>
        <v>1</v>
      </c>
      <c r="Q245" s="8" t="str">
        <f t="shared" si="44"/>
        <v xml:space="preserve">0, , , , , , , , , , , , , , , , , , , , , , , , , , , , , , , , , , , , , , , , , , , , , , , , , , , , , , , , , , , , , , , , </v>
      </c>
      <c r="R245" s="8"/>
      <c r="S245" s="8" t="s">
        <v>2292</v>
      </c>
      <c r="T245" s="8" t="s">
        <v>195</v>
      </c>
      <c r="U245" s="8">
        <f t="shared" si="45"/>
        <v>0</v>
      </c>
      <c r="V245" s="8">
        <f t="shared" si="46"/>
        <v>0</v>
      </c>
      <c r="W245" s="8" t="str">
        <f t="shared" si="47"/>
        <v>Utrecht</v>
      </c>
    </row>
    <row r="246" spans="1:23">
      <c r="A246" s="8">
        <v>9020</v>
      </c>
      <c r="B246" s="8" t="s">
        <v>38</v>
      </c>
      <c r="C246" s="8">
        <f t="shared" si="37"/>
        <v>0</v>
      </c>
      <c r="D246" s="8">
        <f t="shared" si="38"/>
        <v>0</v>
      </c>
      <c r="E246" s="8" t="str">
        <f t="shared" si="36"/>
        <v>Amsterdam</v>
      </c>
      <c r="F246" s="8"/>
      <c r="G246" s="8" t="s">
        <v>2238</v>
      </c>
      <c r="H246" s="8" t="s">
        <v>334</v>
      </c>
      <c r="I246" s="8">
        <f t="shared" si="39"/>
        <v>0</v>
      </c>
      <c r="J246" s="8">
        <f t="shared" si="40"/>
        <v>0</v>
      </c>
      <c r="K246" s="8" t="str">
        <f t="shared" si="41"/>
        <v>Wijdemeren</v>
      </c>
      <c r="L246" s="8"/>
      <c r="O246" s="8">
        <f t="shared" si="42"/>
        <v>1</v>
      </c>
      <c r="P246" s="8">
        <f t="shared" si="43"/>
        <v>1</v>
      </c>
      <c r="Q246" s="8" t="str">
        <f t="shared" si="44"/>
        <v xml:space="preserve">0, , , , , , , , , , , , , , , , , , , , , , , , , , , , , , , , , , , , , , , , , , , , , , , , , , , , , , , , , , , , , , , , , </v>
      </c>
      <c r="R246" s="8"/>
      <c r="S246" s="8" t="s">
        <v>2293</v>
      </c>
      <c r="T246" s="8" t="s">
        <v>195</v>
      </c>
      <c r="U246" s="8">
        <f t="shared" si="45"/>
        <v>0</v>
      </c>
      <c r="V246" s="8">
        <f t="shared" si="46"/>
        <v>0</v>
      </c>
      <c r="W246" s="8" t="str">
        <f t="shared" si="47"/>
        <v>Utrecht</v>
      </c>
    </row>
    <row r="247" spans="1:23">
      <c r="A247" s="8">
        <v>9030</v>
      </c>
      <c r="B247" s="8" t="s">
        <v>38</v>
      </c>
      <c r="C247" s="8">
        <f t="shared" si="37"/>
        <v>0</v>
      </c>
      <c r="D247" s="8">
        <f t="shared" si="38"/>
        <v>0</v>
      </c>
      <c r="E247" s="8" t="str">
        <f t="shared" si="36"/>
        <v>Amsterdam</v>
      </c>
      <c r="F247" s="8"/>
      <c r="G247" s="8" t="s">
        <v>1926</v>
      </c>
      <c r="H247" s="8" t="s">
        <v>379</v>
      </c>
      <c r="I247" s="8">
        <f t="shared" si="39"/>
        <v>0</v>
      </c>
      <c r="J247" s="8">
        <f t="shared" si="40"/>
        <v>0</v>
      </c>
      <c r="K247" s="8" t="str">
        <f t="shared" si="41"/>
        <v>Hilversum</v>
      </c>
      <c r="L247" s="8"/>
      <c r="O247" s="8">
        <f t="shared" si="42"/>
        <v>1</v>
      </c>
      <c r="P247" s="8">
        <f t="shared" si="43"/>
        <v>1</v>
      </c>
      <c r="Q247" s="8" t="str">
        <f t="shared" si="44"/>
        <v xml:space="preserve">0, , , , , , , , , , , , , , , , , , , , , , , , , , , , , , , , , , , , , , , , , , , , , , , , , , , , , , , , , , , , , , , , , , </v>
      </c>
      <c r="R247" s="8"/>
      <c r="S247" s="8" t="s">
        <v>2294</v>
      </c>
      <c r="T247" s="8" t="s">
        <v>195</v>
      </c>
      <c r="U247" s="8">
        <f t="shared" si="45"/>
        <v>0</v>
      </c>
      <c r="V247" s="8">
        <f t="shared" si="46"/>
        <v>0</v>
      </c>
      <c r="W247" s="8" t="str">
        <f t="shared" si="47"/>
        <v>Utrecht</v>
      </c>
    </row>
    <row r="248" spans="1:23">
      <c r="A248" s="8">
        <v>9040</v>
      </c>
      <c r="B248" s="8" t="s">
        <v>38</v>
      </c>
      <c r="C248" s="8">
        <f t="shared" si="37"/>
        <v>0</v>
      </c>
      <c r="D248" s="8">
        <f t="shared" si="38"/>
        <v>0</v>
      </c>
      <c r="E248" s="8" t="str">
        <f t="shared" si="36"/>
        <v>Amsterdam</v>
      </c>
      <c r="F248" s="8"/>
      <c r="G248" s="8" t="s">
        <v>1926</v>
      </c>
      <c r="H248" s="8" t="s">
        <v>334</v>
      </c>
      <c r="I248" s="8">
        <f t="shared" si="39"/>
        <v>0</v>
      </c>
      <c r="J248" s="8">
        <f t="shared" si="40"/>
        <v>1</v>
      </c>
      <c r="K248" s="8" t="str">
        <f t="shared" si="41"/>
        <v>Hilversum, Wijdemeren</v>
      </c>
      <c r="L248" s="8"/>
      <c r="O248" s="8">
        <f t="shared" si="42"/>
        <v>1</v>
      </c>
      <c r="P248" s="8">
        <f t="shared" si="43"/>
        <v>1</v>
      </c>
      <c r="Q248" s="8" t="str">
        <f t="shared" si="44"/>
        <v xml:space="preserve">0, , , , , , , , , , , , , , , , , , , , , , , , , , , , , , , , , , , , , , , , , , , , , , , , , , , , , , , , , , , , , , , , , , , </v>
      </c>
      <c r="R248" s="8"/>
      <c r="S248" s="8" t="s">
        <v>2295</v>
      </c>
      <c r="T248" s="8" t="s">
        <v>195</v>
      </c>
      <c r="U248" s="8">
        <f t="shared" si="45"/>
        <v>0</v>
      </c>
      <c r="V248" s="8">
        <f t="shared" si="46"/>
        <v>0</v>
      </c>
      <c r="W248" s="8" t="str">
        <f t="shared" si="47"/>
        <v>Utrecht</v>
      </c>
    </row>
    <row r="249" spans="1:23">
      <c r="A249" s="8">
        <v>9801</v>
      </c>
      <c r="B249" s="8" t="s">
        <v>297</v>
      </c>
      <c r="C249" s="8">
        <f t="shared" si="37"/>
        <v>0</v>
      </c>
      <c r="D249" s="8">
        <f t="shared" si="38"/>
        <v>0</v>
      </c>
      <c r="E249" s="8" t="str">
        <f t="shared" si="36"/>
        <v>Gooise Meren</v>
      </c>
      <c r="F249" s="8"/>
      <c r="G249" s="8" t="s">
        <v>1925</v>
      </c>
      <c r="H249" s="8" t="s">
        <v>215</v>
      </c>
      <c r="I249" s="8">
        <f t="shared" si="39"/>
        <v>0</v>
      </c>
      <c r="J249" s="8">
        <f t="shared" si="40"/>
        <v>0</v>
      </c>
      <c r="K249" s="8" t="str">
        <f t="shared" si="41"/>
        <v>Stichtse Vecht</v>
      </c>
      <c r="L249" s="8"/>
      <c r="O249" s="8">
        <f t="shared" si="42"/>
        <v>1</v>
      </c>
      <c r="P249" s="8">
        <f t="shared" si="43"/>
        <v>1</v>
      </c>
      <c r="Q249" s="8" t="str">
        <f t="shared" si="44"/>
        <v xml:space="preserve">0, , , , , , , , , , , , , , , , , , , , , , , , , , , , , , , , , , , , , , , , , , , , , , , , , , , , , , , , , , , , , , , , , , , , </v>
      </c>
      <c r="R249" s="8"/>
      <c r="S249" s="8" t="s">
        <v>2296</v>
      </c>
      <c r="T249" s="8" t="s">
        <v>39</v>
      </c>
      <c r="U249" s="8">
        <f t="shared" si="45"/>
        <v>0</v>
      </c>
      <c r="V249" s="8">
        <f t="shared" si="46"/>
        <v>0</v>
      </c>
      <c r="W249" s="8" t="str">
        <f t="shared" si="47"/>
        <v>Noord-Holland</v>
      </c>
    </row>
    <row r="250" spans="1:23">
      <c r="A250" s="8">
        <v>9802</v>
      </c>
      <c r="B250" s="8" t="s">
        <v>297</v>
      </c>
      <c r="C250" s="8">
        <f t="shared" si="37"/>
        <v>0</v>
      </c>
      <c r="D250" s="8">
        <f t="shared" si="38"/>
        <v>0</v>
      </c>
      <c r="E250" s="8" t="str">
        <f t="shared" si="36"/>
        <v>Gooise Meren</v>
      </c>
      <c r="F250" s="8"/>
      <c r="G250" s="8" t="s">
        <v>1925</v>
      </c>
      <c r="H250" s="8" t="s">
        <v>334</v>
      </c>
      <c r="I250" s="8">
        <f t="shared" si="39"/>
        <v>0</v>
      </c>
      <c r="J250" s="8">
        <f t="shared" si="40"/>
        <v>1</v>
      </c>
      <c r="K250" s="8" t="str">
        <f t="shared" si="41"/>
        <v>Stichtse Vecht, Wijdemeren</v>
      </c>
      <c r="L250" s="8"/>
      <c r="O250" s="8">
        <f t="shared" si="42"/>
        <v>1</v>
      </c>
      <c r="P250" s="8">
        <f t="shared" si="43"/>
        <v>1</v>
      </c>
      <c r="Q250" s="8" t="str">
        <f t="shared" si="44"/>
        <v xml:space="preserve">0, , , , , , , , , , , , , , , , , , , , , , , , , , , , , , , , , , , , , , , , , , , , , , , , , , , , , , , , , , , , , , , , , , , , , </v>
      </c>
      <c r="R250" s="8"/>
      <c r="S250" s="8" t="s">
        <v>2296</v>
      </c>
      <c r="T250" s="8" t="s">
        <v>195</v>
      </c>
      <c r="U250" s="8">
        <f t="shared" si="45"/>
        <v>0</v>
      </c>
      <c r="V250" s="8">
        <f t="shared" si="46"/>
        <v>1</v>
      </c>
      <c r="W250" s="8" t="str">
        <f t="shared" si="47"/>
        <v>Noord-Holland, Utrecht</v>
      </c>
    </row>
    <row r="251" spans="1:23">
      <c r="A251" s="8">
        <v>9901</v>
      </c>
      <c r="B251" s="8" t="s">
        <v>455</v>
      </c>
      <c r="C251" s="8">
        <f t="shared" si="37"/>
        <v>0</v>
      </c>
      <c r="D251" s="8">
        <f t="shared" si="38"/>
        <v>0</v>
      </c>
      <c r="E251" s="8" t="str">
        <f t="shared" si="36"/>
        <v>Weesp</v>
      </c>
      <c r="F251" s="8"/>
      <c r="G251" s="8" t="s">
        <v>1927</v>
      </c>
      <c r="H251" s="8" t="s">
        <v>334</v>
      </c>
      <c r="I251" s="8">
        <f t="shared" si="39"/>
        <v>0</v>
      </c>
      <c r="J251" s="8">
        <f t="shared" si="40"/>
        <v>0</v>
      </c>
      <c r="K251" s="8" t="str">
        <f t="shared" si="41"/>
        <v>Wijdemeren</v>
      </c>
      <c r="L251" s="8"/>
      <c r="O251" s="8">
        <f t="shared" si="42"/>
        <v>1</v>
      </c>
      <c r="P251" s="8">
        <f t="shared" si="43"/>
        <v>1</v>
      </c>
      <c r="Q251" s="8" t="str">
        <f t="shared" si="44"/>
        <v xml:space="preserve">0, , , , , , , , , , , , , , , , , , , , , , , , , , , , , , , , , , , , , , , , , , , , , , , , , , , , , , , , , , , , , , , , , , , , , , </v>
      </c>
      <c r="R251" s="8"/>
      <c r="S251" s="8" t="s">
        <v>2298</v>
      </c>
      <c r="T251" s="8" t="s">
        <v>39</v>
      </c>
      <c r="U251" s="8">
        <f t="shared" si="45"/>
        <v>0</v>
      </c>
      <c r="V251" s="8">
        <f t="shared" si="46"/>
        <v>0</v>
      </c>
      <c r="W251" s="8" t="str">
        <f t="shared" si="47"/>
        <v>Noord-Holland</v>
      </c>
    </row>
    <row r="252" spans="1:23">
      <c r="A252" s="8">
        <v>9902</v>
      </c>
      <c r="B252" s="8" t="s">
        <v>215</v>
      </c>
      <c r="C252" s="8">
        <f t="shared" si="37"/>
        <v>0</v>
      </c>
      <c r="D252" s="8">
        <f t="shared" si="38"/>
        <v>0</v>
      </c>
      <c r="E252" s="8" t="str">
        <f t="shared" si="36"/>
        <v>Stichtse Vecht</v>
      </c>
      <c r="F252" s="8"/>
      <c r="G252" s="8" t="s">
        <v>824</v>
      </c>
      <c r="H252" s="8" t="s">
        <v>334</v>
      </c>
      <c r="I252" s="8">
        <f t="shared" si="39"/>
        <v>0</v>
      </c>
      <c r="J252" s="8">
        <f t="shared" si="40"/>
        <v>0</v>
      </c>
      <c r="K252" s="8" t="str">
        <f t="shared" si="41"/>
        <v>Wijdemeren</v>
      </c>
      <c r="L252" s="8"/>
      <c r="O252" s="8">
        <f t="shared" si="42"/>
        <v>1</v>
      </c>
      <c r="P252" s="8">
        <f t="shared" si="43"/>
        <v>1</v>
      </c>
      <c r="Q252" s="8" t="str">
        <f t="shared" si="44"/>
        <v xml:space="preserve">0, , , , , , , , , , , , , , , , , , , , , , , , , , , , , , , , , , , , , , , , , , , , , , , , , , , , , , , , , , , , , , , , , , , , , , , </v>
      </c>
      <c r="R252" s="8"/>
      <c r="S252" s="8" t="s">
        <v>2298</v>
      </c>
      <c r="T252" s="8" t="s">
        <v>195</v>
      </c>
      <c r="U252" s="8">
        <f t="shared" si="45"/>
        <v>0</v>
      </c>
      <c r="V252" s="8">
        <f t="shared" si="46"/>
        <v>1</v>
      </c>
      <c r="W252" s="8" t="str">
        <f t="shared" si="47"/>
        <v>Noord-Holland, Utrecht</v>
      </c>
    </row>
    <row r="253" spans="1:23">
      <c r="A253" s="8" t="s">
        <v>2005</v>
      </c>
      <c r="B253" s="8" t="s">
        <v>215</v>
      </c>
      <c r="C253" s="8">
        <f t="shared" si="37"/>
        <v>0</v>
      </c>
      <c r="D253" s="8">
        <f t="shared" si="38"/>
        <v>0</v>
      </c>
      <c r="E253" s="8" t="str">
        <f t="shared" si="36"/>
        <v>Stichtse Vecht</v>
      </c>
      <c r="F253" s="8"/>
      <c r="G253" s="8" t="s">
        <v>2243</v>
      </c>
      <c r="H253" s="8" t="s">
        <v>334</v>
      </c>
      <c r="I253" s="8">
        <f t="shared" si="39"/>
        <v>0</v>
      </c>
      <c r="J253" s="8">
        <f t="shared" si="40"/>
        <v>0</v>
      </c>
      <c r="K253" s="8" t="str">
        <f t="shared" si="41"/>
        <v>Wijdemeren</v>
      </c>
      <c r="L253" s="8"/>
      <c r="O253" s="8">
        <f t="shared" si="42"/>
        <v>1</v>
      </c>
      <c r="P253" s="8">
        <f t="shared" si="43"/>
        <v>1</v>
      </c>
      <c r="Q253" s="8" t="str">
        <f t="shared" si="44"/>
        <v xml:space="preserve">0, , , , , , , , , , , , , , , , , , , , , , , , , , , , , , , , , , , , , , , , , , , , , , , , , , , , , , , , , , , , , , , , , , , , , , , , </v>
      </c>
      <c r="R253" s="8"/>
      <c r="S253" s="8" t="s">
        <v>845</v>
      </c>
      <c r="T253" s="8" t="s">
        <v>39</v>
      </c>
      <c r="U253" s="8">
        <f t="shared" si="45"/>
        <v>0</v>
      </c>
      <c r="V253" s="8">
        <f t="shared" si="46"/>
        <v>0</v>
      </c>
      <c r="W253" s="8" t="str">
        <f t="shared" si="47"/>
        <v>Noord-Holland</v>
      </c>
    </row>
    <row r="254" spans="1:23">
      <c r="A254" s="8" t="s">
        <v>2488</v>
      </c>
      <c r="B254" s="8" t="s">
        <v>2488</v>
      </c>
      <c r="C254" s="8">
        <f t="shared" si="37"/>
        <v>0</v>
      </c>
      <c r="D254" s="8">
        <f t="shared" si="38"/>
        <v>0</v>
      </c>
      <c r="E254" s="8" t="str">
        <f t="shared" si="36"/>
        <v>(leeg)</v>
      </c>
      <c r="F254" s="8"/>
      <c r="G254" s="8" t="s">
        <v>2245</v>
      </c>
      <c r="H254" s="8" t="s">
        <v>379</v>
      </c>
      <c r="I254" s="8">
        <f t="shared" si="39"/>
        <v>0</v>
      </c>
      <c r="J254" s="8">
        <f t="shared" si="40"/>
        <v>0</v>
      </c>
      <c r="K254" s="8" t="str">
        <f t="shared" si="41"/>
        <v>Hilversum</v>
      </c>
      <c r="L254" s="8"/>
      <c r="O254" s="8">
        <f t="shared" si="42"/>
        <v>1</v>
      </c>
      <c r="P254" s="8">
        <f t="shared" si="43"/>
        <v>1</v>
      </c>
      <c r="Q254" s="8" t="str">
        <f t="shared" si="44"/>
        <v xml:space="preserve">0, , , , , , , , , , , , , , , , , , , , , , , , , , , , , , , , , , , , , , , , , , , , , , , , , , , , , , , , , , , , , , , , , , , , , , , , , </v>
      </c>
      <c r="R254" s="8"/>
      <c r="S254" s="8" t="s">
        <v>845</v>
      </c>
      <c r="T254" s="8" t="s">
        <v>195</v>
      </c>
      <c r="U254" s="8">
        <f t="shared" si="45"/>
        <v>0</v>
      </c>
      <c r="V254" s="8">
        <f t="shared" si="46"/>
        <v>1</v>
      </c>
      <c r="W254" s="8" t="str">
        <f t="shared" si="47"/>
        <v>Noord-Holland, Utrecht</v>
      </c>
    </row>
    <row r="255" spans="1:23">
      <c r="A255" s="8"/>
      <c r="B255" s="8"/>
      <c r="C255" s="8"/>
      <c r="E255" s="8"/>
      <c r="F255" s="8"/>
      <c r="G255" s="8" t="s">
        <v>2245</v>
      </c>
      <c r="H255" s="8" t="s">
        <v>215</v>
      </c>
      <c r="I255" s="8">
        <f t="shared" ref="I255:I318" si="48">IF(AND(G255=G256,G255=G254),1,0)</f>
        <v>1</v>
      </c>
      <c r="J255" s="8">
        <f t="shared" ref="J255:J318" si="49">IF(AND(G254=G255),1,0)</f>
        <v>1</v>
      </c>
      <c r="K255" s="8" t="str">
        <f t="shared" ref="K255:K318" si="50">IF(AND(I255=0,J255=0),H255,CONCATENATE(K254,", ",H255))</f>
        <v>Hilversum, Stichtse Vecht</v>
      </c>
      <c r="L255" s="8"/>
      <c r="O255" s="8">
        <f t="shared" ref="O255:O318" si="51">IF(AND(M255=M256,M255=M254),1,0)</f>
        <v>1</v>
      </c>
      <c r="P255" s="8">
        <f t="shared" ref="P255:P318" si="52">IF(AND(M254=M255),1,0)</f>
        <v>1</v>
      </c>
      <c r="Q255" s="8" t="str">
        <f t="shared" ref="Q255:Q318" si="53">IF(AND(O255=0,P255=0),N255,CONCATENATE(Q254,", ",N255))</f>
        <v xml:space="preserve">0, , , , , , , , , , , , , , , , , , , , , , , , , , , , , , , , , , , , , , , , , , , , , , , , , , , , , , , , , , , , , , , , , , , , , , , , , , </v>
      </c>
      <c r="R255" s="8"/>
      <c r="S255" s="8" t="s">
        <v>1944</v>
      </c>
      <c r="T255" s="8" t="s">
        <v>39</v>
      </c>
      <c r="U255" s="8">
        <f t="shared" ref="U255:U318" si="54">IF(AND(S255=S256,S255=S254),1,0)</f>
        <v>0</v>
      </c>
      <c r="V255" s="8">
        <f t="shared" ref="V255:V318" si="55">IF(AND(S254=S255),1,0)</f>
        <v>0</v>
      </c>
      <c r="W255" s="8" t="str">
        <f t="shared" ref="W255:W318" si="56">IF(AND(U255=0,V255=0),T255,CONCATENATE(W254,", ",T255))</f>
        <v>Noord-Holland</v>
      </c>
    </row>
    <row r="256" spans="1:23">
      <c r="A256" s="8"/>
      <c r="B256" s="8"/>
      <c r="C256" s="8"/>
      <c r="E256" s="8"/>
      <c r="F256" s="8"/>
      <c r="G256" s="8" t="s">
        <v>2245</v>
      </c>
      <c r="H256" s="8" t="s">
        <v>334</v>
      </c>
      <c r="I256" s="8">
        <f t="shared" si="48"/>
        <v>0</v>
      </c>
      <c r="J256" s="8">
        <f t="shared" si="49"/>
        <v>1</v>
      </c>
      <c r="K256" s="8" t="str">
        <f t="shared" si="50"/>
        <v>Hilversum, Stichtse Vecht, Wijdemeren</v>
      </c>
      <c r="L256" s="8"/>
      <c r="O256" s="8">
        <f t="shared" si="51"/>
        <v>1</v>
      </c>
      <c r="P256" s="8">
        <f t="shared" si="52"/>
        <v>1</v>
      </c>
      <c r="Q256" s="8" t="str">
        <f t="shared" si="53"/>
        <v xml:space="preserve">0, , , , , , , , , , , , , , , , , , , , , , , , , , , , , , , , , , , , , , , , , , , , , , , , , , , , , , , , , , , , , , , , , , , , , , , , , , , </v>
      </c>
      <c r="R256" s="8"/>
      <c r="S256" s="8" t="s">
        <v>2301</v>
      </c>
      <c r="T256" s="8" t="s">
        <v>39</v>
      </c>
      <c r="U256" s="8">
        <f t="shared" si="54"/>
        <v>0</v>
      </c>
      <c r="V256" s="8">
        <f t="shared" si="55"/>
        <v>0</v>
      </c>
      <c r="W256" s="8" t="str">
        <f t="shared" si="56"/>
        <v>Noord-Holland</v>
      </c>
    </row>
    <row r="257" spans="7:23">
      <c r="G257" s="8" t="s">
        <v>1929</v>
      </c>
      <c r="H257" s="8" t="s">
        <v>215</v>
      </c>
      <c r="I257" s="8">
        <f t="shared" si="48"/>
        <v>0</v>
      </c>
      <c r="J257" s="8">
        <f t="shared" si="49"/>
        <v>0</v>
      </c>
      <c r="K257" s="8" t="str">
        <f t="shared" si="50"/>
        <v>Stichtse Vecht</v>
      </c>
      <c r="L257" s="8"/>
      <c r="O257" s="8">
        <f t="shared" si="51"/>
        <v>1</v>
      </c>
      <c r="P257" s="8">
        <f t="shared" si="52"/>
        <v>1</v>
      </c>
      <c r="Q257" s="8" t="str">
        <f t="shared" si="53"/>
        <v xml:space="preserve">0, , , , , , , , , , , , , , , , , , , , , , , , , , , , , , , , , , , , , , , , , , , , , , , , , , , , , , , , , , , , , , , , , , , , , , , , , , , , </v>
      </c>
      <c r="R257" s="8"/>
      <c r="S257" s="8" t="s">
        <v>2301</v>
      </c>
      <c r="T257" s="8" t="s">
        <v>195</v>
      </c>
      <c r="U257" s="8">
        <f t="shared" si="54"/>
        <v>0</v>
      </c>
      <c r="V257" s="8">
        <f t="shared" si="55"/>
        <v>1</v>
      </c>
      <c r="W257" s="8" t="str">
        <f t="shared" si="56"/>
        <v>Noord-Holland, Utrecht</v>
      </c>
    </row>
    <row r="258" spans="7:23">
      <c r="G258" s="8" t="s">
        <v>1929</v>
      </c>
      <c r="H258" s="8" t="s">
        <v>334</v>
      </c>
      <c r="I258" s="8">
        <f t="shared" si="48"/>
        <v>0</v>
      </c>
      <c r="J258" s="8">
        <f t="shared" si="49"/>
        <v>1</v>
      </c>
      <c r="K258" s="8" t="str">
        <f t="shared" si="50"/>
        <v>Stichtse Vecht, Wijdemeren</v>
      </c>
      <c r="L258" s="8"/>
      <c r="O258" s="8">
        <f t="shared" si="51"/>
        <v>1</v>
      </c>
      <c r="P258" s="8">
        <f t="shared" si="52"/>
        <v>1</v>
      </c>
      <c r="Q258" s="8" t="str">
        <f t="shared" si="53"/>
        <v xml:space="preserve">0, , , , , , , , , , , , , , , , , , , , , , , , , , , , , , , , , , , , , , , , , , , , , , , , , , , , , , , , , , , , , , , , , , , , , , , , , , , , , </v>
      </c>
      <c r="R258" s="8"/>
      <c r="S258" s="8" t="s">
        <v>853</v>
      </c>
      <c r="T258" s="8" t="s">
        <v>39</v>
      </c>
      <c r="U258" s="8">
        <f t="shared" si="54"/>
        <v>0</v>
      </c>
      <c r="V258" s="8">
        <f t="shared" si="55"/>
        <v>0</v>
      </c>
      <c r="W258" s="8" t="str">
        <f t="shared" si="56"/>
        <v>Noord-Holland</v>
      </c>
    </row>
    <row r="259" spans="7:23">
      <c r="G259" s="8" t="s">
        <v>1930</v>
      </c>
      <c r="H259" s="8" t="s">
        <v>215</v>
      </c>
      <c r="I259" s="8">
        <f t="shared" si="48"/>
        <v>0</v>
      </c>
      <c r="J259" s="8">
        <f t="shared" si="49"/>
        <v>0</v>
      </c>
      <c r="K259" s="8" t="str">
        <f t="shared" si="50"/>
        <v>Stichtse Vecht</v>
      </c>
      <c r="L259" s="8"/>
      <c r="O259" s="8">
        <f t="shared" si="51"/>
        <v>1</v>
      </c>
      <c r="P259" s="8">
        <f t="shared" si="52"/>
        <v>1</v>
      </c>
      <c r="Q259" s="8" t="str">
        <f t="shared" si="53"/>
        <v xml:space="preserve">0, , , , , , , , , , , , , , , , , , , , , , , , , , , , , , , , , , , , , , , , , , , , , , , , , , , , , , , , , , , , , , , , , , , , , , , , , , , , , , </v>
      </c>
      <c r="R259" s="8"/>
      <c r="S259" s="8" t="s">
        <v>853</v>
      </c>
      <c r="T259" s="8" t="s">
        <v>195</v>
      </c>
      <c r="U259" s="8">
        <f t="shared" si="54"/>
        <v>0</v>
      </c>
      <c r="V259" s="8">
        <f t="shared" si="55"/>
        <v>1</v>
      </c>
      <c r="W259" s="8" t="str">
        <f t="shared" si="56"/>
        <v>Noord-Holland, Utrecht</v>
      </c>
    </row>
    <row r="260" spans="7:23">
      <c r="G260" s="8" t="s">
        <v>1931</v>
      </c>
      <c r="H260" s="8" t="s">
        <v>334</v>
      </c>
      <c r="I260" s="8">
        <f t="shared" si="48"/>
        <v>0</v>
      </c>
      <c r="J260" s="8">
        <f t="shared" si="49"/>
        <v>0</v>
      </c>
      <c r="K260" s="8" t="str">
        <f t="shared" si="50"/>
        <v>Wijdemeren</v>
      </c>
      <c r="L260" s="8"/>
      <c r="O260" s="8">
        <f t="shared" si="51"/>
        <v>1</v>
      </c>
      <c r="P260" s="8">
        <f t="shared" si="52"/>
        <v>1</v>
      </c>
      <c r="Q260" s="8" t="str">
        <f t="shared" si="53"/>
        <v xml:space="preserve">0, , , , , , , , , , , , , , , , , , , , , , , , , , , , , , , , , , , , , , , , , , , , , , , , , , , , , , , , , , , , , , , , , , , , , , , , , , , , , , , </v>
      </c>
      <c r="R260" s="8"/>
      <c r="S260" s="8" t="s">
        <v>2302</v>
      </c>
      <c r="T260" s="8" t="s">
        <v>39</v>
      </c>
      <c r="U260" s="8">
        <f t="shared" si="54"/>
        <v>0</v>
      </c>
      <c r="V260" s="8">
        <f t="shared" si="55"/>
        <v>0</v>
      </c>
      <c r="W260" s="8" t="str">
        <f t="shared" si="56"/>
        <v>Noord-Holland</v>
      </c>
    </row>
    <row r="261" spans="7:23">
      <c r="G261" s="8" t="s">
        <v>2248</v>
      </c>
      <c r="H261" s="8" t="s">
        <v>215</v>
      </c>
      <c r="I261" s="8">
        <f t="shared" si="48"/>
        <v>0</v>
      </c>
      <c r="J261" s="8">
        <f t="shared" si="49"/>
        <v>0</v>
      </c>
      <c r="K261" s="8" t="str">
        <f t="shared" si="50"/>
        <v>Stichtse Vecht</v>
      </c>
      <c r="L261" s="8"/>
      <c r="O261" s="8">
        <f t="shared" si="51"/>
        <v>1</v>
      </c>
      <c r="P261" s="8">
        <f t="shared" si="52"/>
        <v>1</v>
      </c>
      <c r="Q261" s="8" t="str">
        <f t="shared" si="53"/>
        <v xml:space="preserve">0, , , , , , , , , , , , , , , , , , , , , , , , , , , , , , , , , , , , , , , , , , , , , , , , , , , , , , , , , , , , , , , , , , , , , , , , , , , , , , , , </v>
      </c>
      <c r="R261" s="8"/>
      <c r="S261" s="8" t="s">
        <v>2302</v>
      </c>
      <c r="T261" s="8" t="s">
        <v>195</v>
      </c>
      <c r="U261" s="8">
        <f t="shared" si="54"/>
        <v>0</v>
      </c>
      <c r="V261" s="8">
        <f t="shared" si="55"/>
        <v>1</v>
      </c>
      <c r="W261" s="8" t="str">
        <f t="shared" si="56"/>
        <v>Noord-Holland, Utrecht</v>
      </c>
    </row>
    <row r="262" spans="7:23">
      <c r="G262" s="8" t="s">
        <v>2248</v>
      </c>
      <c r="H262" s="8" t="s">
        <v>334</v>
      </c>
      <c r="I262" s="8">
        <f t="shared" si="48"/>
        <v>0</v>
      </c>
      <c r="J262" s="8">
        <f t="shared" si="49"/>
        <v>1</v>
      </c>
      <c r="K262" s="8" t="str">
        <f t="shared" si="50"/>
        <v>Stichtse Vecht, Wijdemeren</v>
      </c>
      <c r="L262" s="8"/>
      <c r="O262" s="8">
        <f t="shared" si="51"/>
        <v>1</v>
      </c>
      <c r="P262" s="8">
        <f t="shared" si="52"/>
        <v>1</v>
      </c>
      <c r="Q262" s="8" t="str">
        <f t="shared" si="53"/>
        <v xml:space="preserve">0, , , , , , , , , , , , , , , , , , , , , , , , , , , , , , , , , , , , , , , , , , , , , , , , , , , , , , , , , , , , , , , , , , , , , , , , , , , , , , , , , </v>
      </c>
      <c r="R262" s="8"/>
      <c r="S262" s="8" t="s">
        <v>2304</v>
      </c>
      <c r="T262" s="8" t="s">
        <v>195</v>
      </c>
      <c r="U262" s="8">
        <f t="shared" si="54"/>
        <v>0</v>
      </c>
      <c r="V262" s="8">
        <f t="shared" si="55"/>
        <v>0</v>
      </c>
      <c r="W262" s="8" t="str">
        <f t="shared" si="56"/>
        <v>Utrecht</v>
      </c>
    </row>
    <row r="263" spans="7:23">
      <c r="G263" s="8" t="s">
        <v>2250</v>
      </c>
      <c r="H263" s="8" t="s">
        <v>873</v>
      </c>
      <c r="I263" s="8">
        <f t="shared" si="48"/>
        <v>0</v>
      </c>
      <c r="J263" s="8">
        <f t="shared" si="49"/>
        <v>0</v>
      </c>
      <c r="K263" s="8" t="str">
        <f t="shared" si="50"/>
        <v>De Bilt</v>
      </c>
      <c r="L263" s="8"/>
      <c r="O263" s="8">
        <f t="shared" si="51"/>
        <v>1</v>
      </c>
      <c r="P263" s="8">
        <f t="shared" si="52"/>
        <v>1</v>
      </c>
      <c r="Q263" s="8" t="str">
        <f t="shared" si="53"/>
        <v xml:space="preserve">0, , , , , , , , , , , , , , , , , , , , , , , , , , , , , , , , , , , , , , , , , , , , , , , , , , , , , , , , , , , , , , , , , , , , , , , , , , , , , , , , , , </v>
      </c>
      <c r="R263" s="8"/>
      <c r="S263" s="8" t="s">
        <v>2305</v>
      </c>
      <c r="T263" s="8" t="s">
        <v>195</v>
      </c>
      <c r="U263" s="8">
        <f t="shared" si="54"/>
        <v>0</v>
      </c>
      <c r="V263" s="8">
        <f t="shared" si="55"/>
        <v>0</v>
      </c>
      <c r="W263" s="8" t="str">
        <f t="shared" si="56"/>
        <v>Utrecht</v>
      </c>
    </row>
    <row r="264" spans="7:23">
      <c r="G264" s="8" t="s">
        <v>2250</v>
      </c>
      <c r="H264" s="8" t="s">
        <v>379</v>
      </c>
      <c r="I264" s="8">
        <f t="shared" si="48"/>
        <v>1</v>
      </c>
      <c r="J264" s="8">
        <f t="shared" si="49"/>
        <v>1</v>
      </c>
      <c r="K264" s="8" t="str">
        <f t="shared" si="50"/>
        <v>De Bilt, Hilversum</v>
      </c>
      <c r="L264" s="8"/>
      <c r="O264" s="8">
        <f t="shared" si="51"/>
        <v>1</v>
      </c>
      <c r="P264" s="8">
        <f t="shared" si="52"/>
        <v>1</v>
      </c>
      <c r="Q264" s="8" t="str">
        <f t="shared" si="53"/>
        <v xml:space="preserve">0, , , , , , , , , , , , , , , , , , , , , , , , , , , , , , , , , , , , , , , , , , , , , , , , , , , , , , , , , , , , , , , , , , , , , , , , , , , , , , , , , , , </v>
      </c>
      <c r="R264" s="8"/>
      <c r="S264" s="8" t="s">
        <v>2307</v>
      </c>
      <c r="T264" s="8" t="s">
        <v>195</v>
      </c>
      <c r="U264" s="8">
        <f t="shared" si="54"/>
        <v>0</v>
      </c>
      <c r="V264" s="8">
        <f t="shared" si="55"/>
        <v>0</v>
      </c>
      <c r="W264" s="8" t="str">
        <f t="shared" si="56"/>
        <v>Utrecht</v>
      </c>
    </row>
    <row r="265" spans="7:23">
      <c r="G265" s="8" t="s">
        <v>2250</v>
      </c>
      <c r="H265" s="8" t="s">
        <v>215</v>
      </c>
      <c r="I265" s="8">
        <f t="shared" si="48"/>
        <v>1</v>
      </c>
      <c r="J265" s="8">
        <f t="shared" si="49"/>
        <v>1</v>
      </c>
      <c r="K265" s="8" t="str">
        <f t="shared" si="50"/>
        <v>De Bilt, Hilversum, Stichtse Vecht</v>
      </c>
      <c r="L265" s="8"/>
      <c r="O265" s="8">
        <f t="shared" si="51"/>
        <v>1</v>
      </c>
      <c r="P265" s="8">
        <f t="shared" si="52"/>
        <v>1</v>
      </c>
      <c r="Q265" s="8" t="str">
        <f t="shared" si="53"/>
        <v xml:space="preserve">0, , , , , , , , , , , , , , , , , , , , , , , , , , , , , , , , , , , , , , , , , , , , , , , , , , , , , , , , , , , , , , , , , , , , , , , , , , , , , , , , , , , , </v>
      </c>
      <c r="R265" s="8"/>
      <c r="S265" s="8" t="s">
        <v>2308</v>
      </c>
      <c r="T265" s="8" t="s">
        <v>195</v>
      </c>
      <c r="U265" s="8">
        <f t="shared" si="54"/>
        <v>0</v>
      </c>
      <c r="V265" s="8">
        <f t="shared" si="55"/>
        <v>0</v>
      </c>
      <c r="W265" s="8" t="str">
        <f t="shared" si="56"/>
        <v>Utrecht</v>
      </c>
    </row>
    <row r="266" spans="7:23">
      <c r="G266" s="8" t="s">
        <v>2250</v>
      </c>
      <c r="H266" s="8" t="s">
        <v>334</v>
      </c>
      <c r="I266" s="8">
        <f t="shared" si="48"/>
        <v>0</v>
      </c>
      <c r="J266" s="8">
        <f t="shared" si="49"/>
        <v>1</v>
      </c>
      <c r="K266" s="8" t="str">
        <f t="shared" si="50"/>
        <v>De Bilt, Hilversum, Stichtse Vecht, Wijdemeren</v>
      </c>
      <c r="L266" s="8"/>
      <c r="O266" s="8">
        <f t="shared" si="51"/>
        <v>1</v>
      </c>
      <c r="P266" s="8">
        <f t="shared" si="52"/>
        <v>1</v>
      </c>
      <c r="Q266" s="8" t="str">
        <f t="shared" si="53"/>
        <v xml:space="preserve">0, , , , , , , , , , , , , , , , , , , , , , , , , , , , , , , , , , , , , , , , , , , , , , , , , , , , , , , , , , , , , , , , , , , , , , , , , , , , , , , , , , , , , </v>
      </c>
      <c r="R266" s="8"/>
      <c r="S266" s="8" t="s">
        <v>1947</v>
      </c>
      <c r="T266" s="8" t="s">
        <v>195</v>
      </c>
      <c r="U266" s="8">
        <f t="shared" si="54"/>
        <v>0</v>
      </c>
      <c r="V266" s="8">
        <f t="shared" si="55"/>
        <v>0</v>
      </c>
      <c r="W266" s="8" t="str">
        <f t="shared" si="56"/>
        <v>Utrecht</v>
      </c>
    </row>
    <row r="267" spans="7:23">
      <c r="G267" s="8" t="s">
        <v>2253</v>
      </c>
      <c r="H267" s="8" t="s">
        <v>334</v>
      </c>
      <c r="I267" s="8">
        <f t="shared" si="48"/>
        <v>0</v>
      </c>
      <c r="J267" s="8">
        <f t="shared" si="49"/>
        <v>0</v>
      </c>
      <c r="K267" s="8" t="str">
        <f t="shared" si="50"/>
        <v>Wijdemeren</v>
      </c>
      <c r="L267" s="8"/>
      <c r="O267" s="8">
        <f t="shared" si="51"/>
        <v>1</v>
      </c>
      <c r="P267" s="8">
        <f t="shared" si="52"/>
        <v>1</v>
      </c>
      <c r="Q267" s="8" t="str">
        <f t="shared" si="53"/>
        <v xml:space="preserve">0, , , , , , , , , , , , , , , , , , , , , , , , , , , , , , , , , , , , , , , , , , , , , , , , , , , , , , , , , , , , , , , , , , , , , , , , , , , , , , , , , , , , , , </v>
      </c>
      <c r="R267" s="8"/>
      <c r="S267" s="8" t="s">
        <v>866</v>
      </c>
      <c r="T267" s="8" t="s">
        <v>195</v>
      </c>
      <c r="U267" s="8">
        <f t="shared" si="54"/>
        <v>0</v>
      </c>
      <c r="V267" s="8">
        <f t="shared" si="55"/>
        <v>0</v>
      </c>
      <c r="W267" s="8" t="str">
        <f t="shared" si="56"/>
        <v>Utrecht</v>
      </c>
    </row>
    <row r="268" spans="7:23">
      <c r="G268" s="8" t="s">
        <v>2255</v>
      </c>
      <c r="H268" s="8" t="s">
        <v>334</v>
      </c>
      <c r="I268" s="8">
        <f t="shared" si="48"/>
        <v>0</v>
      </c>
      <c r="J268" s="8">
        <f t="shared" si="49"/>
        <v>0</v>
      </c>
      <c r="K268" s="8" t="str">
        <f t="shared" si="50"/>
        <v>Wijdemeren</v>
      </c>
      <c r="L268" s="8"/>
      <c r="O268" s="8">
        <f t="shared" si="51"/>
        <v>1</v>
      </c>
      <c r="P268" s="8">
        <f t="shared" si="52"/>
        <v>1</v>
      </c>
      <c r="Q268" s="8" t="str">
        <f t="shared" si="53"/>
        <v xml:space="preserve">0, , , , , , , , , , , , , , , , , , , , , , , , , , , , , , , , , , , , , , , , , , , , , , , , , , , , , , , , , , , , , , , , , , , , , , , , , , , , , , , , , , , , , , , </v>
      </c>
      <c r="R268" s="8"/>
      <c r="S268" s="8" t="s">
        <v>2311</v>
      </c>
      <c r="T268" s="8" t="s">
        <v>195</v>
      </c>
      <c r="U268" s="8">
        <f t="shared" si="54"/>
        <v>0</v>
      </c>
      <c r="V268" s="8">
        <f t="shared" si="55"/>
        <v>0</v>
      </c>
      <c r="W268" s="8" t="str">
        <f t="shared" si="56"/>
        <v>Utrecht</v>
      </c>
    </row>
    <row r="269" spans="7:23">
      <c r="G269" s="8" t="s">
        <v>2258</v>
      </c>
      <c r="H269" s="8" t="s">
        <v>873</v>
      </c>
      <c r="I269" s="8">
        <f t="shared" si="48"/>
        <v>0</v>
      </c>
      <c r="J269" s="8">
        <f t="shared" si="49"/>
        <v>0</v>
      </c>
      <c r="K269" s="8" t="str">
        <f t="shared" si="50"/>
        <v>De Bilt</v>
      </c>
      <c r="L269" s="8"/>
      <c r="O269" s="8">
        <f t="shared" si="51"/>
        <v>1</v>
      </c>
      <c r="P269" s="8">
        <f t="shared" si="52"/>
        <v>1</v>
      </c>
      <c r="Q269" s="8" t="str">
        <f t="shared" si="53"/>
        <v xml:space="preserve">0, , , , , , , , , , , , , , , , , , , , , , , , , , , , , , , , , , , , , , , , , , , , , , , , , , , , , , , , , , , , , , , , , , , , , , , , , , , , , , , , , , , , , , , , </v>
      </c>
      <c r="R269" s="8"/>
      <c r="S269" s="8" t="s">
        <v>2313</v>
      </c>
      <c r="T269" s="8" t="s">
        <v>195</v>
      </c>
      <c r="U269" s="8">
        <f t="shared" si="54"/>
        <v>0</v>
      </c>
      <c r="V269" s="8">
        <f t="shared" si="55"/>
        <v>0</v>
      </c>
      <c r="W269" s="8" t="str">
        <f t="shared" si="56"/>
        <v>Utrecht</v>
      </c>
    </row>
    <row r="270" spans="7:23">
      <c r="G270" s="8" t="s">
        <v>2258</v>
      </c>
      <c r="H270" s="8" t="s">
        <v>379</v>
      </c>
      <c r="I270" s="8">
        <f t="shared" si="48"/>
        <v>1</v>
      </c>
      <c r="J270" s="8">
        <f t="shared" si="49"/>
        <v>1</v>
      </c>
      <c r="K270" s="8" t="str">
        <f t="shared" si="50"/>
        <v>De Bilt, Hilversum</v>
      </c>
      <c r="L270" s="8"/>
      <c r="O270" s="8">
        <f t="shared" si="51"/>
        <v>1</v>
      </c>
      <c r="P270" s="8">
        <f t="shared" si="52"/>
        <v>1</v>
      </c>
      <c r="Q270" s="8" t="str">
        <f t="shared" si="53"/>
        <v xml:space="preserve">0, , , , , , , , , , , , , , , , , , , , , , , , , , , , , , , , , , , , , , , , , , , , , , , , , , , , , , , , , , , , , , , , , , , , , , , , , , , , , , , , , , , , , , , , , </v>
      </c>
      <c r="R270" s="8"/>
      <c r="S270" s="8" t="s">
        <v>2315</v>
      </c>
      <c r="T270" s="8" t="s">
        <v>195</v>
      </c>
      <c r="U270" s="8">
        <f t="shared" si="54"/>
        <v>0</v>
      </c>
      <c r="V270" s="8">
        <f t="shared" si="55"/>
        <v>0</v>
      </c>
      <c r="W270" s="8" t="str">
        <f t="shared" si="56"/>
        <v>Utrecht</v>
      </c>
    </row>
    <row r="271" spans="7:23">
      <c r="G271" s="8" t="s">
        <v>2258</v>
      </c>
      <c r="H271" s="8" t="s">
        <v>334</v>
      </c>
      <c r="I271" s="8">
        <f t="shared" si="48"/>
        <v>0</v>
      </c>
      <c r="J271" s="8">
        <f t="shared" si="49"/>
        <v>1</v>
      </c>
      <c r="K271" s="8" t="str">
        <f t="shared" si="50"/>
        <v>De Bilt, Hilversum, Wijdemeren</v>
      </c>
      <c r="L271" s="8"/>
      <c r="O271" s="8">
        <f t="shared" si="51"/>
        <v>1</v>
      </c>
      <c r="P271" s="8">
        <f t="shared" si="52"/>
        <v>1</v>
      </c>
      <c r="Q271" s="8" t="str">
        <f t="shared" si="53"/>
        <v xml:space="preserve">0, , , , , , , , , , , , , , , , , , , , , , , , , , , , , , , , , , , , , , , , , , , , , , , , , , , , , , , , , , , , , , , , , , , , , , , , , , , , , , , , , , , , , , , , , , </v>
      </c>
      <c r="R271" s="8"/>
      <c r="S271" s="8" t="s">
        <v>2317</v>
      </c>
      <c r="T271" s="8" t="s">
        <v>195</v>
      </c>
      <c r="U271" s="8">
        <f t="shared" si="54"/>
        <v>0</v>
      </c>
      <c r="V271" s="8">
        <f t="shared" si="55"/>
        <v>0</v>
      </c>
      <c r="W271" s="8" t="str">
        <f t="shared" si="56"/>
        <v>Utrecht</v>
      </c>
    </row>
    <row r="272" spans="7:23">
      <c r="G272" s="8" t="s">
        <v>2260</v>
      </c>
      <c r="H272" s="8" t="s">
        <v>379</v>
      </c>
      <c r="I272" s="8">
        <f t="shared" si="48"/>
        <v>0</v>
      </c>
      <c r="J272" s="8">
        <f t="shared" si="49"/>
        <v>0</v>
      </c>
      <c r="K272" s="8" t="str">
        <f t="shared" si="50"/>
        <v>Hilversum</v>
      </c>
      <c r="L272" s="8"/>
      <c r="O272" s="8">
        <f t="shared" si="51"/>
        <v>1</v>
      </c>
      <c r="P272" s="8">
        <f t="shared" si="52"/>
        <v>1</v>
      </c>
      <c r="Q272" s="8" t="str">
        <f t="shared" si="53"/>
        <v xml:space="preserve">0, , , , , , , , , , , , , , , , , , , , , , , , , , , , , , , , , , , , , , , , , , , , , , , , , , , , , , , , , , , , , , , , , , , , , , , , , , , , , , , , , , , , , , , , , , , </v>
      </c>
      <c r="R272" s="8"/>
      <c r="S272" s="8" t="s">
        <v>2319</v>
      </c>
      <c r="T272" s="8" t="s">
        <v>195</v>
      </c>
      <c r="U272" s="8">
        <f t="shared" si="54"/>
        <v>0</v>
      </c>
      <c r="V272" s="8">
        <f t="shared" si="55"/>
        <v>0</v>
      </c>
      <c r="W272" s="8" t="str">
        <f t="shared" si="56"/>
        <v>Utrecht</v>
      </c>
    </row>
    <row r="273" spans="7:23">
      <c r="G273" s="8" t="s">
        <v>2260</v>
      </c>
      <c r="H273" s="8" t="s">
        <v>334</v>
      </c>
      <c r="I273" s="8">
        <f t="shared" si="48"/>
        <v>0</v>
      </c>
      <c r="J273" s="8">
        <f t="shared" si="49"/>
        <v>1</v>
      </c>
      <c r="K273" s="8" t="str">
        <f t="shared" si="50"/>
        <v>Hilversum, Wijdemeren</v>
      </c>
      <c r="L273" s="8"/>
      <c r="O273" s="8">
        <f t="shared" si="51"/>
        <v>1</v>
      </c>
      <c r="P273" s="8">
        <f t="shared" si="52"/>
        <v>1</v>
      </c>
      <c r="Q273" s="8" t="str">
        <f t="shared" si="53"/>
        <v xml:space="preserve">0, , , , , , , , , , , , , , , , , , , , , , , , , , , , , , , , , , , , , , , , , , , , , , , , , , , , , , , , , , , , , , , , , , , , , , , , , , , , , , , , , , , , , , , , , , , , </v>
      </c>
      <c r="R273" s="8"/>
      <c r="S273" s="8" t="s">
        <v>870</v>
      </c>
      <c r="T273" s="8" t="s">
        <v>195</v>
      </c>
      <c r="U273" s="8">
        <f t="shared" si="54"/>
        <v>0</v>
      </c>
      <c r="V273" s="8">
        <f t="shared" si="55"/>
        <v>0</v>
      </c>
      <c r="W273" s="8" t="str">
        <f t="shared" si="56"/>
        <v>Utrecht</v>
      </c>
    </row>
    <row r="274" spans="7:23">
      <c r="G274" s="8" t="s">
        <v>2263</v>
      </c>
      <c r="H274" s="8" t="s">
        <v>873</v>
      </c>
      <c r="I274" s="8">
        <f t="shared" si="48"/>
        <v>0</v>
      </c>
      <c r="J274" s="8">
        <f t="shared" si="49"/>
        <v>0</v>
      </c>
      <c r="K274" s="8" t="str">
        <f t="shared" si="50"/>
        <v>De Bilt</v>
      </c>
      <c r="L274" s="8"/>
      <c r="O274" s="8">
        <f t="shared" si="51"/>
        <v>1</v>
      </c>
      <c r="P274" s="8">
        <f t="shared" si="52"/>
        <v>1</v>
      </c>
      <c r="Q274" s="8" t="str">
        <f t="shared" si="53"/>
        <v xml:space="preserve">0, , , , , , , , , , , , , , , , , , , , , , , , , , , , , , , , , , , , , , , , , , , , , , , , , , , , , , , , , , , , , , , , , , , , , , , , , , , , , , , , , , , , , , , , , , , , , </v>
      </c>
      <c r="R274" s="8"/>
      <c r="S274" s="8" t="s">
        <v>1950</v>
      </c>
      <c r="T274" s="8" t="s">
        <v>195</v>
      </c>
      <c r="U274" s="8">
        <f t="shared" si="54"/>
        <v>0</v>
      </c>
      <c r="V274" s="8">
        <f t="shared" si="55"/>
        <v>0</v>
      </c>
      <c r="W274" s="8" t="str">
        <f t="shared" si="56"/>
        <v>Utrecht</v>
      </c>
    </row>
    <row r="275" spans="7:23">
      <c r="G275" s="8" t="s">
        <v>2263</v>
      </c>
      <c r="H275" s="8" t="s">
        <v>379</v>
      </c>
      <c r="I275" s="8">
        <f t="shared" si="48"/>
        <v>1</v>
      </c>
      <c r="J275" s="8">
        <f t="shared" si="49"/>
        <v>1</v>
      </c>
      <c r="K275" s="8" t="str">
        <f t="shared" si="50"/>
        <v>De Bilt, Hilversum</v>
      </c>
      <c r="L275" s="8"/>
      <c r="O275" s="8">
        <f t="shared" si="51"/>
        <v>1</v>
      </c>
      <c r="P275" s="8">
        <f t="shared" si="52"/>
        <v>1</v>
      </c>
      <c r="Q275" s="8" t="str">
        <f t="shared" si="53"/>
        <v xml:space="preserve">0, , , , , , , , , , , , , , , , , , , , , , , , , , , , , , , , , , , , , , , , , , , , , , , , , , , , , , , , , , , , , , , , , , , , , , , , , , , , , , , , , , , , , , , , , , , , , , </v>
      </c>
      <c r="R275" s="8"/>
      <c r="S275" s="8" t="s">
        <v>2322</v>
      </c>
      <c r="T275" s="8" t="s">
        <v>195</v>
      </c>
      <c r="U275" s="8">
        <f t="shared" si="54"/>
        <v>0</v>
      </c>
      <c r="V275" s="8">
        <f t="shared" si="55"/>
        <v>0</v>
      </c>
      <c r="W275" s="8" t="str">
        <f t="shared" si="56"/>
        <v>Utrecht</v>
      </c>
    </row>
    <row r="276" spans="7:23">
      <c r="G276" s="8" t="s">
        <v>2263</v>
      </c>
      <c r="H276" s="8" t="s">
        <v>334</v>
      </c>
      <c r="I276" s="8">
        <f t="shared" si="48"/>
        <v>0</v>
      </c>
      <c r="J276" s="8">
        <f t="shared" si="49"/>
        <v>1</v>
      </c>
      <c r="K276" s="8" t="str">
        <f t="shared" si="50"/>
        <v>De Bilt, Hilversum, Wijdemeren</v>
      </c>
      <c r="L276" s="8"/>
      <c r="O276" s="8">
        <f t="shared" si="51"/>
        <v>1</v>
      </c>
      <c r="P276" s="8">
        <f t="shared" si="52"/>
        <v>1</v>
      </c>
      <c r="Q276" s="8" t="str">
        <f t="shared" si="53"/>
        <v xml:space="preserve">0, , , , , , , , , , , , , , , , , , , , , , , , , , , , , , , , , , , , , , , , , , , , , , , , , , , , , , , , , , , , , , , , , , , , , , , , , , , , , , , , , , , , , , , , , , , , , , , </v>
      </c>
      <c r="R276" s="8"/>
      <c r="S276" s="8" t="s">
        <v>2324</v>
      </c>
      <c r="T276" s="8" t="s">
        <v>195</v>
      </c>
      <c r="U276" s="8">
        <f t="shared" si="54"/>
        <v>0</v>
      </c>
      <c r="V276" s="8">
        <f t="shared" si="55"/>
        <v>0</v>
      </c>
      <c r="W276" s="8" t="str">
        <f t="shared" si="56"/>
        <v>Utrecht</v>
      </c>
    </row>
    <row r="277" spans="7:23">
      <c r="G277" s="8" t="s">
        <v>2266</v>
      </c>
      <c r="H277" s="8" t="s">
        <v>334</v>
      </c>
      <c r="I277" s="8">
        <f t="shared" si="48"/>
        <v>0</v>
      </c>
      <c r="J277" s="8">
        <f t="shared" si="49"/>
        <v>0</v>
      </c>
      <c r="K277" s="8" t="str">
        <f t="shared" si="50"/>
        <v>Wijdemeren</v>
      </c>
      <c r="L277" s="8"/>
      <c r="O277" s="8">
        <f t="shared" si="51"/>
        <v>1</v>
      </c>
      <c r="P277" s="8">
        <f t="shared" si="52"/>
        <v>1</v>
      </c>
      <c r="Q277" s="8" t="str">
        <f t="shared" si="53"/>
        <v xml:space="preserve">0, , , , , , , , , , , , , , , , , , , , , , , , , , , , , , , , , , , , , , , , , , , , , , , , , , , , , , , , , , , , , , , , , , , , , , , , , , , , , , , , , , , , , , , , , , , , , , , , </v>
      </c>
      <c r="R277" s="8"/>
      <c r="S277" s="8" t="s">
        <v>875</v>
      </c>
      <c r="T277" s="8" t="s">
        <v>195</v>
      </c>
      <c r="U277" s="8">
        <f t="shared" si="54"/>
        <v>0</v>
      </c>
      <c r="V277" s="8">
        <f t="shared" si="55"/>
        <v>0</v>
      </c>
      <c r="W277" s="8" t="str">
        <f t="shared" si="56"/>
        <v>Utrecht</v>
      </c>
    </row>
    <row r="278" spans="7:23">
      <c r="G278" s="8" t="s">
        <v>2268</v>
      </c>
      <c r="H278" s="8" t="s">
        <v>215</v>
      </c>
      <c r="I278" s="8">
        <f t="shared" si="48"/>
        <v>0</v>
      </c>
      <c r="J278" s="8">
        <f t="shared" si="49"/>
        <v>0</v>
      </c>
      <c r="K278" s="8" t="str">
        <f t="shared" si="50"/>
        <v>Stichtse Vecht</v>
      </c>
      <c r="L278" s="8"/>
      <c r="O278" s="8">
        <f t="shared" si="51"/>
        <v>1</v>
      </c>
      <c r="P278" s="8">
        <f t="shared" si="52"/>
        <v>1</v>
      </c>
      <c r="Q278" s="8" t="str">
        <f t="shared" si="53"/>
        <v xml:space="preserve">0, , , , , , , , , , , , , , , , , , , , , , , , , , , , , , , , , , , , , , , , , , , , , , , , , , , , , , , , , , , , , , , , , , , , , , , , , , , , , , , , , , , , , , , , , , , , , , , , , </v>
      </c>
      <c r="R278" s="8"/>
      <c r="S278" s="8" t="s">
        <v>2326</v>
      </c>
      <c r="T278" s="8" t="s">
        <v>195</v>
      </c>
      <c r="U278" s="8">
        <f t="shared" si="54"/>
        <v>0</v>
      </c>
      <c r="V278" s="8">
        <f t="shared" si="55"/>
        <v>0</v>
      </c>
      <c r="W278" s="8" t="str">
        <f t="shared" si="56"/>
        <v>Utrecht</v>
      </c>
    </row>
    <row r="279" spans="7:23">
      <c r="G279" s="8" t="s">
        <v>2268</v>
      </c>
      <c r="H279" s="8" t="s">
        <v>334</v>
      </c>
      <c r="I279" s="8">
        <f t="shared" si="48"/>
        <v>0</v>
      </c>
      <c r="J279" s="8">
        <f t="shared" si="49"/>
        <v>1</v>
      </c>
      <c r="K279" s="8" t="str">
        <f t="shared" si="50"/>
        <v>Stichtse Vecht, Wijdemeren</v>
      </c>
      <c r="L279" s="8"/>
      <c r="O279" s="8">
        <f t="shared" si="51"/>
        <v>1</v>
      </c>
      <c r="P279" s="8">
        <f t="shared" si="52"/>
        <v>1</v>
      </c>
      <c r="Q279" s="8" t="str">
        <f t="shared" si="53"/>
        <v xml:space="preserve">0, , , , , , , , , , , , , , , , , , , , , , , , , , , , , , , , , , , , , , , , , , , , , , , , , , , , , , , , , , , , , , , , , , , , , , , , , , , , , , , , , , , , , , , , , , , , , , , , , , </v>
      </c>
      <c r="R279" s="8"/>
      <c r="S279" s="8" t="s">
        <v>2328</v>
      </c>
      <c r="T279" s="8" t="s">
        <v>195</v>
      </c>
      <c r="U279" s="8">
        <f t="shared" si="54"/>
        <v>0</v>
      </c>
      <c r="V279" s="8">
        <f t="shared" si="55"/>
        <v>0</v>
      </c>
      <c r="W279" s="8" t="str">
        <f t="shared" si="56"/>
        <v>Utrecht</v>
      </c>
    </row>
    <row r="280" spans="7:23">
      <c r="G280" s="8" t="s">
        <v>2270</v>
      </c>
      <c r="H280" s="8" t="s">
        <v>215</v>
      </c>
      <c r="I280" s="8">
        <f t="shared" si="48"/>
        <v>0</v>
      </c>
      <c r="J280" s="8">
        <f t="shared" si="49"/>
        <v>0</v>
      </c>
      <c r="K280" s="8" t="str">
        <f t="shared" si="50"/>
        <v>Stichtse Vecht</v>
      </c>
      <c r="L280" s="8"/>
      <c r="O280" s="8">
        <f t="shared" si="51"/>
        <v>1</v>
      </c>
      <c r="P280" s="8">
        <f t="shared" si="52"/>
        <v>1</v>
      </c>
      <c r="Q280" s="8" t="str">
        <f t="shared" si="53"/>
        <v xml:space="preserve">0, , , , , , , , , , , , , , , , , , , , , , , , , , , , , , , , , , , , , , , , , , , , , , , , , , , , , , , , , , , , , , , , , , , , , , , , , , , , , , , , , , , , , , , , , , , , , , , , , , , </v>
      </c>
      <c r="R280" s="8"/>
      <c r="S280" s="8" t="s">
        <v>2330</v>
      </c>
      <c r="T280" s="8" t="s">
        <v>195</v>
      </c>
      <c r="U280" s="8">
        <f t="shared" si="54"/>
        <v>0</v>
      </c>
      <c r="V280" s="8">
        <f t="shared" si="55"/>
        <v>0</v>
      </c>
      <c r="W280" s="8" t="str">
        <f t="shared" si="56"/>
        <v>Utrecht</v>
      </c>
    </row>
    <row r="281" spans="7:23">
      <c r="G281" s="8" t="s">
        <v>2270</v>
      </c>
      <c r="H281" s="8" t="s">
        <v>334</v>
      </c>
      <c r="I281" s="8">
        <f t="shared" si="48"/>
        <v>0</v>
      </c>
      <c r="J281" s="8">
        <f t="shared" si="49"/>
        <v>1</v>
      </c>
      <c r="K281" s="8" t="str">
        <f t="shared" si="50"/>
        <v>Stichtse Vecht, Wijdemeren</v>
      </c>
      <c r="L281" s="8"/>
      <c r="O281" s="8">
        <f t="shared" si="51"/>
        <v>1</v>
      </c>
      <c r="P281" s="8">
        <f t="shared" si="52"/>
        <v>1</v>
      </c>
      <c r="Q281" s="8" t="str">
        <f t="shared" si="53"/>
        <v xml:space="preserve">0, , , , , , , , , , , , , , , , , , , , , , , , , , , , , , , , , , , , , , , , , , , , , , , , , , , , , , , , , , , , , , , , , , , , , , , , , , , , , , , , , , , , , , , , , , , , , , , , , , , , </v>
      </c>
      <c r="R281" s="8"/>
      <c r="S281" s="8" t="s">
        <v>2332</v>
      </c>
      <c r="T281" s="8" t="s">
        <v>195</v>
      </c>
      <c r="U281" s="8">
        <f t="shared" si="54"/>
        <v>0</v>
      </c>
      <c r="V281" s="8">
        <f t="shared" si="55"/>
        <v>0</v>
      </c>
      <c r="W281" s="8" t="str">
        <f t="shared" si="56"/>
        <v>Utrecht</v>
      </c>
    </row>
    <row r="282" spans="7:23">
      <c r="G282" s="8" t="s">
        <v>1937</v>
      </c>
      <c r="H282" s="8" t="s">
        <v>215</v>
      </c>
      <c r="I282" s="8">
        <f t="shared" si="48"/>
        <v>0</v>
      </c>
      <c r="J282" s="8">
        <f t="shared" si="49"/>
        <v>0</v>
      </c>
      <c r="K282" s="8" t="str">
        <f t="shared" si="50"/>
        <v>Stichtse Vecht</v>
      </c>
      <c r="L282" s="8"/>
      <c r="O282" s="8">
        <f t="shared" si="51"/>
        <v>1</v>
      </c>
      <c r="P282" s="8">
        <f t="shared" si="52"/>
        <v>1</v>
      </c>
      <c r="Q282" s="8" t="str">
        <f t="shared" si="53"/>
        <v xml:space="preserve">0, , , , , , , , , , , , , , , , , , , , , , , , , , , , , , , , , , , , , , , , , , , , , , , , , , , , , , , , , , , , , , , , , , , , , , , , , , , , , , , , , , , , , , , , , , , , , , , , , , , , , </v>
      </c>
      <c r="R282" s="8"/>
      <c r="S282" s="8" t="s">
        <v>880</v>
      </c>
      <c r="T282" s="8" t="s">
        <v>195</v>
      </c>
      <c r="U282" s="8">
        <f t="shared" si="54"/>
        <v>0</v>
      </c>
      <c r="V282" s="8">
        <f t="shared" si="55"/>
        <v>0</v>
      </c>
      <c r="W282" s="8" t="str">
        <f t="shared" si="56"/>
        <v>Utrecht</v>
      </c>
    </row>
    <row r="283" spans="7:23">
      <c r="G283" s="8" t="s">
        <v>1937</v>
      </c>
      <c r="H283" s="8" t="s">
        <v>334</v>
      </c>
      <c r="I283" s="8">
        <f t="shared" si="48"/>
        <v>0</v>
      </c>
      <c r="J283" s="8">
        <f t="shared" si="49"/>
        <v>1</v>
      </c>
      <c r="K283" s="8" t="str">
        <f t="shared" si="50"/>
        <v>Stichtse Vecht, Wijdemeren</v>
      </c>
      <c r="L283" s="8"/>
      <c r="O283" s="8">
        <f t="shared" si="51"/>
        <v>1</v>
      </c>
      <c r="P283" s="8">
        <f t="shared" si="52"/>
        <v>1</v>
      </c>
      <c r="Q283" s="8" t="str">
        <f t="shared" si="53"/>
        <v xml:space="preserve">0, , , , , , , , , , , , , , , , , , , , , , , , , , , , , , , , , , , , , , , , , , , , , , , , , , , , , , , , , , , , , , , , , , , , , , , , , , , , , , , , , , , , , , , , , , , , , , , , , , , , , , </v>
      </c>
      <c r="R283" s="8"/>
      <c r="S283" s="8" t="s">
        <v>2334</v>
      </c>
      <c r="T283" s="8" t="s">
        <v>195</v>
      </c>
      <c r="U283" s="8">
        <f t="shared" si="54"/>
        <v>0</v>
      </c>
      <c r="V283" s="8">
        <f t="shared" si="55"/>
        <v>0</v>
      </c>
      <c r="W283" s="8" t="str">
        <f t="shared" si="56"/>
        <v>Utrecht</v>
      </c>
    </row>
    <row r="284" spans="7:23">
      <c r="G284" s="8" t="s">
        <v>2273</v>
      </c>
      <c r="H284" s="8" t="s">
        <v>215</v>
      </c>
      <c r="I284" s="8">
        <f t="shared" si="48"/>
        <v>0</v>
      </c>
      <c r="J284" s="8">
        <f t="shared" si="49"/>
        <v>0</v>
      </c>
      <c r="K284" s="8" t="str">
        <f t="shared" si="50"/>
        <v>Stichtse Vecht</v>
      </c>
      <c r="L284" s="8"/>
      <c r="O284" s="8">
        <f t="shared" si="51"/>
        <v>1</v>
      </c>
      <c r="P284" s="8">
        <f t="shared" si="52"/>
        <v>1</v>
      </c>
      <c r="Q284" s="8" t="str">
        <f t="shared" si="53"/>
        <v xml:space="preserve">0, , , , , , , , , , , , , , , , , , , , , , , , , , , , , , , , , , , , , , , , , , , , , , , , , , , , , , , , , , , , , , , , , , , , , , , , , , , , , , , , , , , , , , , , , , , , , , , , , , , , , , , </v>
      </c>
      <c r="R284" s="8"/>
      <c r="S284" s="8" t="s">
        <v>898</v>
      </c>
      <c r="T284" s="8" t="s">
        <v>195</v>
      </c>
      <c r="U284" s="8">
        <f t="shared" si="54"/>
        <v>0</v>
      </c>
      <c r="V284" s="8">
        <f t="shared" si="55"/>
        <v>0</v>
      </c>
      <c r="W284" s="8" t="str">
        <f t="shared" si="56"/>
        <v>Utrecht</v>
      </c>
    </row>
    <row r="285" spans="7:23">
      <c r="G285" s="8" t="s">
        <v>2275</v>
      </c>
      <c r="H285" s="8" t="s">
        <v>215</v>
      </c>
      <c r="I285" s="8">
        <f t="shared" si="48"/>
        <v>0</v>
      </c>
      <c r="J285" s="8">
        <f t="shared" si="49"/>
        <v>0</v>
      </c>
      <c r="K285" s="8" t="str">
        <f t="shared" si="50"/>
        <v>Stichtse Vecht</v>
      </c>
      <c r="L285" s="8"/>
      <c r="O285" s="8">
        <f t="shared" si="51"/>
        <v>1</v>
      </c>
      <c r="P285" s="8">
        <f t="shared" si="52"/>
        <v>1</v>
      </c>
      <c r="Q285" s="8" t="str">
        <f t="shared" si="53"/>
        <v xml:space="preserve">0, , , , , , , , , , , , , , , , , , , , , , , , , , , , , , , , , , , , , , , , , , , , , , , , , , , , , , , , , , , , , , , , , , , , , , , , , , , , , , , , , , , , , , , , , , , , , , , , , , , , , , , , </v>
      </c>
      <c r="R285" s="8"/>
      <c r="S285" s="8" t="s">
        <v>2335</v>
      </c>
      <c r="T285" s="8" t="s">
        <v>195</v>
      </c>
      <c r="U285" s="8">
        <f t="shared" si="54"/>
        <v>0</v>
      </c>
      <c r="V285" s="8">
        <f t="shared" si="55"/>
        <v>0</v>
      </c>
      <c r="W285" s="8" t="str">
        <f t="shared" si="56"/>
        <v>Utrecht</v>
      </c>
    </row>
    <row r="286" spans="7:23">
      <c r="G286" s="8" t="s">
        <v>1939</v>
      </c>
      <c r="H286" s="8" t="s">
        <v>334</v>
      </c>
      <c r="I286" s="8">
        <f t="shared" si="48"/>
        <v>0</v>
      </c>
      <c r="J286" s="8">
        <f t="shared" si="49"/>
        <v>0</v>
      </c>
      <c r="K286" s="8" t="str">
        <f t="shared" si="50"/>
        <v>Wijdemeren</v>
      </c>
      <c r="L286" s="8"/>
      <c r="O286" s="8">
        <f t="shared" si="51"/>
        <v>1</v>
      </c>
      <c r="P286" s="8">
        <f t="shared" si="52"/>
        <v>1</v>
      </c>
      <c r="Q286" s="8" t="str">
        <f t="shared" si="53"/>
        <v xml:space="preserve">0, , , , , , , , , , , , , , , , , , , , , , , , , , , , , , , , , , , , , , , , , , , , , , , , , , , , , , , , , , , , , , , , , , , , , , , , , , , , , , , , , , , , , , , , , , , , , , , , , , , , , , , , , </v>
      </c>
      <c r="R286" s="8"/>
      <c r="S286" s="8" t="s">
        <v>2337</v>
      </c>
      <c r="T286" s="8" t="s">
        <v>195</v>
      </c>
      <c r="U286" s="8">
        <f t="shared" si="54"/>
        <v>0</v>
      </c>
      <c r="V286" s="8">
        <f t="shared" si="55"/>
        <v>0</v>
      </c>
      <c r="W286" s="8" t="str">
        <f t="shared" si="56"/>
        <v>Utrecht</v>
      </c>
    </row>
    <row r="287" spans="7:23">
      <c r="G287" s="8" t="s">
        <v>2278</v>
      </c>
      <c r="H287" s="8" t="s">
        <v>379</v>
      </c>
      <c r="I287" s="8">
        <f t="shared" si="48"/>
        <v>0</v>
      </c>
      <c r="J287" s="8">
        <f t="shared" si="49"/>
        <v>0</v>
      </c>
      <c r="K287" s="8" t="str">
        <f t="shared" si="50"/>
        <v>Hilversum</v>
      </c>
      <c r="L287" s="8"/>
      <c r="O287" s="8">
        <f t="shared" si="51"/>
        <v>1</v>
      </c>
      <c r="P287" s="8">
        <f t="shared" si="52"/>
        <v>1</v>
      </c>
      <c r="Q287" s="8" t="str">
        <f t="shared" si="53"/>
        <v xml:space="preserve">0, , , , , , , , , , , , , , , , , , , , , , , , , , , , , , , , , , , , , , , , , , , , , , , , , , , , , , , , , , , , , , , , , , , , , , , , , , , , , , , , , , , , , , , , , , , , , , , , , , , , , , , , , , </v>
      </c>
      <c r="R287" s="8"/>
      <c r="S287" s="8" t="s">
        <v>2340</v>
      </c>
      <c r="T287" s="8" t="s">
        <v>195</v>
      </c>
      <c r="U287" s="8">
        <f t="shared" si="54"/>
        <v>0</v>
      </c>
      <c r="V287" s="8">
        <f t="shared" si="55"/>
        <v>0</v>
      </c>
      <c r="W287" s="8" t="str">
        <f t="shared" si="56"/>
        <v>Utrecht</v>
      </c>
    </row>
    <row r="288" spans="7:23">
      <c r="G288" s="8" t="s">
        <v>2278</v>
      </c>
      <c r="H288" s="8" t="s">
        <v>334</v>
      </c>
      <c r="I288" s="8">
        <f t="shared" si="48"/>
        <v>0</v>
      </c>
      <c r="J288" s="8">
        <f t="shared" si="49"/>
        <v>1</v>
      </c>
      <c r="K288" s="8" t="str">
        <f t="shared" si="50"/>
        <v>Hilversum, Wijdemeren</v>
      </c>
      <c r="L288" s="8"/>
      <c r="O288" s="8">
        <f t="shared" si="51"/>
        <v>1</v>
      </c>
      <c r="P288" s="8">
        <f t="shared" si="52"/>
        <v>1</v>
      </c>
      <c r="Q288" s="8" t="str">
        <f t="shared" si="53"/>
        <v xml:space="preserve">0, , , , , , , , , , , , , , , , , , , , , , , , , , , , , , , , , , , , , , , , , , , , , , , , , , , , , , , , , , , , , , , , , , , , , , , , , , , , , , , , , , , , , , , , , , , , , , , , , , , , , , , , , , , </v>
      </c>
      <c r="R288" s="8"/>
      <c r="S288" s="8" t="s">
        <v>2343</v>
      </c>
      <c r="T288" s="8" t="s">
        <v>39</v>
      </c>
      <c r="U288" s="8">
        <f t="shared" si="54"/>
        <v>0</v>
      </c>
      <c r="V288" s="8">
        <f t="shared" si="55"/>
        <v>0</v>
      </c>
      <c r="W288" s="8" t="str">
        <f t="shared" si="56"/>
        <v>Noord-Holland</v>
      </c>
    </row>
    <row r="289" spans="7:23">
      <c r="G289" s="8" t="s">
        <v>833</v>
      </c>
      <c r="H289" s="8" t="s">
        <v>215</v>
      </c>
      <c r="I289" s="8">
        <f t="shared" si="48"/>
        <v>0</v>
      </c>
      <c r="J289" s="8">
        <f t="shared" si="49"/>
        <v>0</v>
      </c>
      <c r="K289" s="8" t="str">
        <f t="shared" si="50"/>
        <v>Stichtse Vecht</v>
      </c>
      <c r="L289" s="8"/>
      <c r="O289" s="8">
        <f t="shared" si="51"/>
        <v>1</v>
      </c>
      <c r="P289" s="8">
        <f t="shared" si="52"/>
        <v>1</v>
      </c>
      <c r="Q289" s="8" t="str">
        <f t="shared" si="53"/>
        <v xml:space="preserve">0, , , , , , , , , , , , , , , , , , , , , , , , , , , , , , , , , , , , , , , , , , , , , , , , , , , , , , , , , , , , , , , , , , , , , , , , , , , , , , , , , , , , , , , , , , , , , , , , , , , , , , , , , , , , </v>
      </c>
      <c r="R289" s="8"/>
      <c r="S289" s="8" t="s">
        <v>902</v>
      </c>
      <c r="T289" s="8" t="s">
        <v>39</v>
      </c>
      <c r="U289" s="8">
        <f t="shared" si="54"/>
        <v>0</v>
      </c>
      <c r="V289" s="8">
        <f t="shared" si="55"/>
        <v>0</v>
      </c>
      <c r="W289" s="8" t="str">
        <f t="shared" si="56"/>
        <v>Noord-Holland</v>
      </c>
    </row>
    <row r="290" spans="7:23">
      <c r="G290" s="8" t="s">
        <v>839</v>
      </c>
      <c r="H290" s="8" t="s">
        <v>215</v>
      </c>
      <c r="I290" s="8">
        <f t="shared" si="48"/>
        <v>0</v>
      </c>
      <c r="J290" s="8">
        <f t="shared" si="49"/>
        <v>0</v>
      </c>
      <c r="K290" s="8" t="str">
        <f t="shared" si="50"/>
        <v>Stichtse Vecht</v>
      </c>
      <c r="L290" s="8"/>
      <c r="O290" s="8">
        <f t="shared" si="51"/>
        <v>1</v>
      </c>
      <c r="P290" s="8">
        <f t="shared" si="52"/>
        <v>1</v>
      </c>
      <c r="Q290" s="8" t="str">
        <f t="shared" si="53"/>
        <v xml:space="preserve">0, , , , , , , , , , , , , , , , , , , , , , , , , , , , , , , , , , , , , , , , , , , , , , , , , , , , , , , , , , , , , , , , , , , , , , , , , , , , , , , , , , , , , , , , , , , , , , , , , , , , , , , , , , , , , </v>
      </c>
      <c r="R290" s="8"/>
      <c r="S290" s="8" t="s">
        <v>2345</v>
      </c>
      <c r="T290" s="8" t="s">
        <v>39</v>
      </c>
      <c r="U290" s="8">
        <f t="shared" si="54"/>
        <v>0</v>
      </c>
      <c r="V290" s="8">
        <f t="shared" si="55"/>
        <v>0</v>
      </c>
      <c r="W290" s="8" t="str">
        <f t="shared" si="56"/>
        <v>Noord-Holland</v>
      </c>
    </row>
    <row r="291" spans="7:23">
      <c r="G291" s="8" t="s">
        <v>2281</v>
      </c>
      <c r="H291" s="8" t="s">
        <v>873</v>
      </c>
      <c r="I291" s="8">
        <f t="shared" si="48"/>
        <v>0</v>
      </c>
      <c r="J291" s="8">
        <f t="shared" si="49"/>
        <v>0</v>
      </c>
      <c r="K291" s="8" t="str">
        <f t="shared" si="50"/>
        <v>De Bilt</v>
      </c>
      <c r="L291" s="8"/>
      <c r="O291" s="8">
        <f t="shared" si="51"/>
        <v>1</v>
      </c>
      <c r="P291" s="8">
        <f t="shared" si="52"/>
        <v>1</v>
      </c>
      <c r="Q291" s="8" t="str">
        <f t="shared" si="53"/>
        <v xml:space="preserve">0, , , , , , , , , , , , , , , , , , , , , , , , , , , , , , , , , , , , , , , , , , , , , , , , , , , , , , , , , , , , , , , , , , , , , , , , , , , , , , , , , , , , , , , , , , , , , , , , , , , , , , , , , , , , , , </v>
      </c>
      <c r="R291" s="8"/>
      <c r="S291" s="8" t="s">
        <v>2348</v>
      </c>
      <c r="T291" s="8" t="s">
        <v>39</v>
      </c>
      <c r="U291" s="8">
        <f t="shared" si="54"/>
        <v>0</v>
      </c>
      <c r="V291" s="8">
        <f t="shared" si="55"/>
        <v>0</v>
      </c>
      <c r="W291" s="8" t="str">
        <f t="shared" si="56"/>
        <v>Noord-Holland</v>
      </c>
    </row>
    <row r="292" spans="7:23">
      <c r="G292" s="8" t="s">
        <v>2281</v>
      </c>
      <c r="H292" s="8" t="s">
        <v>215</v>
      </c>
      <c r="I292" s="8">
        <f t="shared" si="48"/>
        <v>0</v>
      </c>
      <c r="J292" s="8">
        <f t="shared" si="49"/>
        <v>1</v>
      </c>
      <c r="K292" s="8" t="str">
        <f t="shared" si="50"/>
        <v>De Bilt, Stichtse Vecht</v>
      </c>
      <c r="L292" s="8"/>
      <c r="O292" s="8">
        <f t="shared" si="51"/>
        <v>1</v>
      </c>
      <c r="P292" s="8">
        <f t="shared" si="52"/>
        <v>1</v>
      </c>
      <c r="Q292" s="8" t="str">
        <f t="shared" si="53"/>
        <v xml:space="preserve">0, , , , , , , , , , , , , , , , , , , , , , , , , , , , , , , , , , , , , , , , , , , , , , , , , , , , , , , , , , , , , , , , , , , , , , , , , , , , , , , , , , , , , , , , , , , , , , , , , , , , , , , , , , , , , , , </v>
      </c>
      <c r="R292" s="8"/>
      <c r="S292" s="8" t="s">
        <v>2350</v>
      </c>
      <c r="T292" s="8" t="s">
        <v>39</v>
      </c>
      <c r="U292" s="8">
        <f t="shared" si="54"/>
        <v>0</v>
      </c>
      <c r="V292" s="8">
        <f t="shared" si="55"/>
        <v>0</v>
      </c>
      <c r="W292" s="8" t="str">
        <f t="shared" si="56"/>
        <v>Noord-Holland</v>
      </c>
    </row>
    <row r="293" spans="7:23">
      <c r="G293" s="8" t="s">
        <v>2283</v>
      </c>
      <c r="H293" s="8" t="s">
        <v>873</v>
      </c>
      <c r="I293" s="8">
        <f t="shared" si="48"/>
        <v>0</v>
      </c>
      <c r="J293" s="8">
        <f t="shared" si="49"/>
        <v>0</v>
      </c>
      <c r="K293" s="8" t="str">
        <f t="shared" si="50"/>
        <v>De Bilt</v>
      </c>
      <c r="L293" s="8"/>
      <c r="O293" s="8">
        <f t="shared" si="51"/>
        <v>1</v>
      </c>
      <c r="P293" s="8">
        <f t="shared" si="52"/>
        <v>1</v>
      </c>
      <c r="Q293" s="8" t="str">
        <f t="shared" si="53"/>
        <v xml:space="preserve">0, , , , , , , , , , , , , , , , , , , , , , , , , , , , , , , , , , , , , , , , , , , , , , , , , , , , , , , , , , , , , , , , , , , , , , , , , , , , , , , , , , , , , , , , , , , , , , , , , , , , , , , , , , , , , , , , </v>
      </c>
      <c r="R293" s="8"/>
      <c r="S293" s="8" t="s">
        <v>2352</v>
      </c>
      <c r="T293" s="8" t="s">
        <v>39</v>
      </c>
      <c r="U293" s="8">
        <f t="shared" si="54"/>
        <v>0</v>
      </c>
      <c r="V293" s="8">
        <f t="shared" si="55"/>
        <v>0</v>
      </c>
      <c r="W293" s="8" t="str">
        <f t="shared" si="56"/>
        <v>Noord-Holland</v>
      </c>
    </row>
    <row r="294" spans="7:23">
      <c r="G294" s="8" t="s">
        <v>2283</v>
      </c>
      <c r="H294" s="8" t="s">
        <v>215</v>
      </c>
      <c r="I294" s="8">
        <f t="shared" si="48"/>
        <v>0</v>
      </c>
      <c r="J294" s="8">
        <f t="shared" si="49"/>
        <v>1</v>
      </c>
      <c r="K294" s="8" t="str">
        <f t="shared" si="50"/>
        <v>De Bilt, Stichtse Vecht</v>
      </c>
      <c r="L294" s="8"/>
      <c r="O294" s="8">
        <f t="shared" si="51"/>
        <v>1</v>
      </c>
      <c r="P294" s="8">
        <f t="shared" si="52"/>
        <v>1</v>
      </c>
      <c r="Q294" s="8" t="str">
        <f t="shared" si="53"/>
        <v xml:space="preserve">0, , , , , , , , , , , , , , , , , , , , , , , , , , , , , , , , , , , , , , , , , , , , , , , , , , , , , , , , , , , , , , , , , , , , , , , , , , , , , , , , , , , , , , , , , , , , , , , , , , , , , , , , , , , , , , , , , </v>
      </c>
      <c r="R294" s="8"/>
      <c r="S294" s="8" t="s">
        <v>2354</v>
      </c>
      <c r="T294" s="8" t="s">
        <v>39</v>
      </c>
      <c r="U294" s="8">
        <f t="shared" si="54"/>
        <v>0</v>
      </c>
      <c r="V294" s="8">
        <f t="shared" si="55"/>
        <v>0</v>
      </c>
      <c r="W294" s="8" t="str">
        <f t="shared" si="56"/>
        <v>Noord-Holland</v>
      </c>
    </row>
    <row r="295" spans="7:23">
      <c r="G295" s="8" t="s">
        <v>1941</v>
      </c>
      <c r="H295" s="8" t="s">
        <v>215</v>
      </c>
      <c r="I295" s="8">
        <f t="shared" si="48"/>
        <v>0</v>
      </c>
      <c r="J295" s="8">
        <f t="shared" si="49"/>
        <v>0</v>
      </c>
      <c r="K295" s="8" t="str">
        <f t="shared" si="50"/>
        <v>Stichtse Vecht</v>
      </c>
      <c r="L295" s="8"/>
      <c r="O295" s="8">
        <f t="shared" si="51"/>
        <v>1</v>
      </c>
      <c r="P295" s="8">
        <f t="shared" si="52"/>
        <v>1</v>
      </c>
      <c r="Q295" s="8" t="str">
        <f t="shared" si="53"/>
        <v xml:space="preserve">0, , , , , , , , , , , , , , , , , , , , , , , , , , , , , , , , , , , , , , , , , , , , , , , , , , , , , , , , , , , , , , , , , , , , , , , , , , , , , , , , , , , , , , , , , , , , , , , , , , , , , , , , , , , , , , , , , , </v>
      </c>
      <c r="R295" s="8"/>
      <c r="S295" s="8" t="s">
        <v>2356</v>
      </c>
      <c r="T295" s="8" t="s">
        <v>39</v>
      </c>
      <c r="U295" s="8">
        <f t="shared" si="54"/>
        <v>0</v>
      </c>
      <c r="V295" s="8">
        <f t="shared" si="55"/>
        <v>0</v>
      </c>
      <c r="W295" s="8" t="str">
        <f t="shared" si="56"/>
        <v>Noord-Holland</v>
      </c>
    </row>
    <row r="296" spans="7:23">
      <c r="G296" s="8" t="s">
        <v>842</v>
      </c>
      <c r="H296" s="8" t="s">
        <v>215</v>
      </c>
      <c r="I296" s="8">
        <f t="shared" si="48"/>
        <v>0</v>
      </c>
      <c r="J296" s="8">
        <f t="shared" si="49"/>
        <v>0</v>
      </c>
      <c r="K296" s="8" t="str">
        <f t="shared" si="50"/>
        <v>Stichtse Vecht</v>
      </c>
      <c r="L296" s="8"/>
      <c r="O296" s="8">
        <f t="shared" si="51"/>
        <v>1</v>
      </c>
      <c r="P296" s="8">
        <f t="shared" si="52"/>
        <v>1</v>
      </c>
      <c r="Q296" s="8" t="str">
        <f t="shared" si="53"/>
        <v xml:space="preserve">0, , , , , , , , , , , , , , , , , , , , , , , , , , , , , , , , , , , , , , , , , , , , , , , , , , , , , , , , , , , , , , , , , , , , , , , , , , , , , , , , , , , , , , , , , , , , , , , , , , , , , , , , , , , , , , , , , , , </v>
      </c>
      <c r="R296" s="8"/>
      <c r="S296" s="8" t="s">
        <v>2357</v>
      </c>
      <c r="T296" s="8" t="s">
        <v>39</v>
      </c>
      <c r="U296" s="8">
        <f t="shared" si="54"/>
        <v>0</v>
      </c>
      <c r="V296" s="8">
        <f t="shared" si="55"/>
        <v>0</v>
      </c>
      <c r="W296" s="8" t="str">
        <f t="shared" si="56"/>
        <v>Noord-Holland</v>
      </c>
    </row>
    <row r="297" spans="7:23">
      <c r="G297" s="8" t="s">
        <v>842</v>
      </c>
      <c r="H297" s="8" t="s">
        <v>334</v>
      </c>
      <c r="I297" s="8">
        <f t="shared" si="48"/>
        <v>0</v>
      </c>
      <c r="J297" s="8">
        <f t="shared" si="49"/>
        <v>1</v>
      </c>
      <c r="K297" s="8" t="str">
        <f t="shared" si="50"/>
        <v>Stichtse Vecht, Wijdemeren</v>
      </c>
      <c r="L297" s="8"/>
      <c r="O297" s="8">
        <f t="shared" si="51"/>
        <v>1</v>
      </c>
      <c r="P297" s="8">
        <f t="shared" si="52"/>
        <v>1</v>
      </c>
      <c r="Q297" s="8" t="str">
        <f t="shared" si="53"/>
        <v xml:space="preserve">0, , , , , , , , , , , , , , , , , , , , , , , , , , , , , , , , , , , , , , , , , , , , , , , , , , , , , , , , , , , , , , , , , , , , , , , , , , , , , , , , , , , , , , , , , , , , , , , , , , , , , , , , , , , , , , , , , , , , </v>
      </c>
      <c r="R297" s="8"/>
      <c r="S297" s="8" t="s">
        <v>2359</v>
      </c>
      <c r="T297" s="8" t="s">
        <v>39</v>
      </c>
      <c r="U297" s="8">
        <f t="shared" si="54"/>
        <v>0</v>
      </c>
      <c r="V297" s="8">
        <f t="shared" si="55"/>
        <v>0</v>
      </c>
      <c r="W297" s="8" t="str">
        <f t="shared" si="56"/>
        <v>Noord-Holland</v>
      </c>
    </row>
    <row r="298" spans="7:23">
      <c r="G298" s="8" t="s">
        <v>1942</v>
      </c>
      <c r="H298" s="8" t="s">
        <v>334</v>
      </c>
      <c r="I298" s="8">
        <f t="shared" si="48"/>
        <v>0</v>
      </c>
      <c r="J298" s="8">
        <f t="shared" si="49"/>
        <v>0</v>
      </c>
      <c r="K298" s="8" t="str">
        <f t="shared" si="50"/>
        <v>Wijdemeren</v>
      </c>
      <c r="L298" s="8"/>
      <c r="O298" s="8">
        <f t="shared" si="51"/>
        <v>1</v>
      </c>
      <c r="P298" s="8">
        <f t="shared" si="52"/>
        <v>1</v>
      </c>
      <c r="Q298" s="8" t="str">
        <f t="shared" si="53"/>
        <v xml:space="preserve">0, , , , , , , , , , , , , , , , , , , , , , , , , , , , , , , , , , , , , , , , , , , , , , , , , , , , , , , , , , , , , , , , , , , , , , , , , , , , , , , , , , , , , , , , , , , , , , , , , , , , , , , , , , , , , , , , , , , , , </v>
      </c>
      <c r="R298" s="8"/>
      <c r="S298" s="8" t="s">
        <v>2360</v>
      </c>
      <c r="T298" s="8" t="s">
        <v>39</v>
      </c>
      <c r="U298" s="8">
        <f t="shared" si="54"/>
        <v>0</v>
      </c>
      <c r="V298" s="8">
        <f t="shared" si="55"/>
        <v>0</v>
      </c>
      <c r="W298" s="8" t="str">
        <f t="shared" si="56"/>
        <v>Noord-Holland</v>
      </c>
    </row>
    <row r="299" spans="7:23">
      <c r="G299" s="8" t="s">
        <v>2286</v>
      </c>
      <c r="H299" s="8" t="s">
        <v>215</v>
      </c>
      <c r="I299" s="8">
        <f t="shared" si="48"/>
        <v>0</v>
      </c>
      <c r="J299" s="8">
        <f t="shared" si="49"/>
        <v>0</v>
      </c>
      <c r="K299" s="8" t="str">
        <f t="shared" si="50"/>
        <v>Stichtse Vecht</v>
      </c>
      <c r="L299" s="8"/>
      <c r="O299" s="8">
        <f t="shared" si="51"/>
        <v>1</v>
      </c>
      <c r="P299" s="8">
        <f t="shared" si="52"/>
        <v>1</v>
      </c>
      <c r="Q299" s="8" t="str">
        <f t="shared" si="53"/>
        <v xml:space="preserve">0, , , , , , , , , , , , , , , , , , , , , , , , , , , , , , , , , , , , , , , , , , , , , , , , , , , , , , , , , , , , , , , , , , , , , , , , , , , , , , , , , , , , , , , , , , , , , , , , , , , , , , , , , , , , , , , , , , , , , , </v>
      </c>
      <c r="R299" s="8"/>
      <c r="S299" s="8" t="s">
        <v>907</v>
      </c>
      <c r="T299" s="8" t="s">
        <v>39</v>
      </c>
      <c r="U299" s="8">
        <f t="shared" si="54"/>
        <v>0</v>
      </c>
      <c r="V299" s="8">
        <f t="shared" si="55"/>
        <v>0</v>
      </c>
      <c r="W299" s="8" t="str">
        <f t="shared" si="56"/>
        <v>Noord-Holland</v>
      </c>
    </row>
    <row r="300" spans="7:23">
      <c r="G300" s="8" t="s">
        <v>2287</v>
      </c>
      <c r="H300" s="8" t="s">
        <v>215</v>
      </c>
      <c r="I300" s="8">
        <f t="shared" si="48"/>
        <v>0</v>
      </c>
      <c r="J300" s="8">
        <f t="shared" si="49"/>
        <v>0</v>
      </c>
      <c r="K300" s="8" t="str">
        <f t="shared" si="50"/>
        <v>Stichtse Vecht</v>
      </c>
      <c r="L300" s="8"/>
      <c r="O300" s="8">
        <f t="shared" si="51"/>
        <v>1</v>
      </c>
      <c r="P300" s="8">
        <f t="shared" si="52"/>
        <v>1</v>
      </c>
      <c r="Q300" s="8" t="str">
        <f t="shared" si="53"/>
        <v xml:space="preserve">0, , , , , , , , , , , , , , , , , , , , , , , , , , , , , , , , , , , , , , , , , , , , , , , , , , , , , , , , , , , , , , , , , , , , , , , , , , , , , , , , , , , , , , , , , , , , , , , , , , , , , , , , , , , , , , , , , , , , , , , </v>
      </c>
      <c r="R300" s="8"/>
      <c r="S300" s="8" t="s">
        <v>913</v>
      </c>
      <c r="T300" s="8" t="s">
        <v>39</v>
      </c>
      <c r="U300" s="8">
        <f t="shared" si="54"/>
        <v>0</v>
      </c>
      <c r="V300" s="8">
        <f t="shared" si="55"/>
        <v>0</v>
      </c>
      <c r="W300" s="8" t="str">
        <f t="shared" si="56"/>
        <v>Noord-Holland</v>
      </c>
    </row>
    <row r="301" spans="7:23">
      <c r="G301" s="8" t="s">
        <v>2288</v>
      </c>
      <c r="H301" s="8" t="s">
        <v>215</v>
      </c>
      <c r="I301" s="8">
        <f t="shared" si="48"/>
        <v>0</v>
      </c>
      <c r="J301" s="8">
        <f t="shared" si="49"/>
        <v>0</v>
      </c>
      <c r="K301" s="8" t="str">
        <f t="shared" si="50"/>
        <v>Stichtse Vecht</v>
      </c>
      <c r="L301" s="8"/>
      <c r="O301" s="8">
        <f t="shared" si="51"/>
        <v>1</v>
      </c>
      <c r="P301" s="8">
        <f t="shared" si="52"/>
        <v>1</v>
      </c>
      <c r="Q301" s="8" t="str">
        <f t="shared" si="53"/>
        <v xml:space="preserve">0, , , , , , , , , , , , , , , , , , , , , , , , , , , , , , , , , , , , , , , , , , , , , , , , , , , , , , , , , , , , , , , , , , , , , , , , , , , , , , , , , , , , , , , , , , , , , , , , , , , , , , , , , , , , , , , , , , , , , , , , </v>
      </c>
      <c r="R301" s="8"/>
      <c r="S301" s="8" t="s">
        <v>1954</v>
      </c>
      <c r="T301" s="8" t="s">
        <v>39</v>
      </c>
      <c r="U301" s="8">
        <f t="shared" si="54"/>
        <v>0</v>
      </c>
      <c r="V301" s="8">
        <f t="shared" si="55"/>
        <v>0</v>
      </c>
      <c r="W301" s="8" t="str">
        <f t="shared" si="56"/>
        <v>Noord-Holland</v>
      </c>
    </row>
    <row r="302" spans="7:23">
      <c r="G302" s="8" t="s">
        <v>2289</v>
      </c>
      <c r="H302" s="8" t="s">
        <v>215</v>
      </c>
      <c r="I302" s="8">
        <f t="shared" si="48"/>
        <v>0</v>
      </c>
      <c r="J302" s="8">
        <f t="shared" si="49"/>
        <v>0</v>
      </c>
      <c r="K302" s="8" t="str">
        <f t="shared" si="50"/>
        <v>Stichtse Vecht</v>
      </c>
      <c r="L302" s="8"/>
      <c r="O302" s="8">
        <f t="shared" si="51"/>
        <v>1</v>
      </c>
      <c r="P302" s="8">
        <f t="shared" si="52"/>
        <v>1</v>
      </c>
      <c r="Q302" s="8" t="str">
        <f t="shared" si="53"/>
        <v xml:space="preserve">0, , , , , , , , , , , , , , , , , , , , , , , , , , , , , , , , , , , , , , , , , , , , , , , , , , , , , , , , , , , , , , , , , , , , , , , , , , , , , , , , , , , , , , , , , , , , , , , , , , , , , , , , , , , , , , , , , , , , , , , , , </v>
      </c>
      <c r="R302" s="8"/>
      <c r="S302" s="8" t="s">
        <v>2362</v>
      </c>
      <c r="T302" s="8" t="s">
        <v>39</v>
      </c>
      <c r="U302" s="8">
        <f t="shared" si="54"/>
        <v>0</v>
      </c>
      <c r="V302" s="8">
        <f t="shared" si="55"/>
        <v>0</v>
      </c>
      <c r="W302" s="8" t="str">
        <f t="shared" si="56"/>
        <v>Noord-Holland</v>
      </c>
    </row>
    <row r="303" spans="7:23">
      <c r="G303" s="8" t="s">
        <v>2290</v>
      </c>
      <c r="H303" s="8" t="s">
        <v>215</v>
      </c>
      <c r="I303" s="8">
        <f t="shared" si="48"/>
        <v>0</v>
      </c>
      <c r="J303" s="8">
        <f t="shared" si="49"/>
        <v>0</v>
      </c>
      <c r="K303" s="8" t="str">
        <f t="shared" si="50"/>
        <v>Stichtse Vecht</v>
      </c>
      <c r="L303" s="8"/>
      <c r="O303" s="8">
        <f t="shared" si="51"/>
        <v>1</v>
      </c>
      <c r="P303" s="8">
        <f t="shared" si="52"/>
        <v>1</v>
      </c>
      <c r="Q303" s="8" t="str">
        <f t="shared" si="53"/>
        <v xml:space="preserve">0, , , , , , , , , , , , , , , , , , , , , , , , , , , , , , , , , , , , , , , , , , , , , , , , , , , , , , , , , , , , , , , , , , , , , , , , , , , , , , , , , , , , , , , , , , , , , , , , , , , , , , , , , , , , , , , , , , , , , , , , , , </v>
      </c>
      <c r="R303" s="8"/>
      <c r="S303" s="8" t="s">
        <v>2363</v>
      </c>
      <c r="T303" s="8" t="s">
        <v>39</v>
      </c>
      <c r="U303" s="8">
        <f t="shared" si="54"/>
        <v>0</v>
      </c>
      <c r="V303" s="8">
        <f t="shared" si="55"/>
        <v>0</v>
      </c>
      <c r="W303" s="8" t="str">
        <f t="shared" si="56"/>
        <v>Noord-Holland</v>
      </c>
    </row>
    <row r="304" spans="7:23">
      <c r="G304" s="8" t="s">
        <v>2291</v>
      </c>
      <c r="H304" s="8" t="s">
        <v>215</v>
      </c>
      <c r="I304" s="8">
        <f t="shared" si="48"/>
        <v>0</v>
      </c>
      <c r="J304" s="8">
        <f t="shared" si="49"/>
        <v>0</v>
      </c>
      <c r="K304" s="8" t="str">
        <f t="shared" si="50"/>
        <v>Stichtse Vecht</v>
      </c>
      <c r="L304" s="8"/>
      <c r="O304" s="8">
        <f t="shared" si="51"/>
        <v>1</v>
      </c>
      <c r="P304" s="8">
        <f t="shared" si="52"/>
        <v>1</v>
      </c>
      <c r="Q304" s="8" t="str">
        <f t="shared" si="53"/>
        <v xml:space="preserve">0, , , , , , , , , , , , , , , , , , , , , , , , , , , , , , , , , , , , , , , , , , , , , , , , , , , , , , , , , , , , , , , , , , , , , , , , , , , , , , , , , , , , , , , , , , , , , , , , , , , , , , , , , , , , , , , , , , , , , , , , , , , </v>
      </c>
      <c r="R304" s="8"/>
      <c r="S304" s="8" t="s">
        <v>2364</v>
      </c>
      <c r="T304" s="8" t="s">
        <v>39</v>
      </c>
      <c r="U304" s="8">
        <f t="shared" si="54"/>
        <v>0</v>
      </c>
      <c r="V304" s="8">
        <f t="shared" si="55"/>
        <v>0</v>
      </c>
      <c r="W304" s="8" t="str">
        <f t="shared" si="56"/>
        <v>Noord-Holland</v>
      </c>
    </row>
    <row r="305" spans="7:23">
      <c r="G305" s="8" t="s">
        <v>2292</v>
      </c>
      <c r="H305" s="8" t="s">
        <v>215</v>
      </c>
      <c r="I305" s="8">
        <f t="shared" si="48"/>
        <v>0</v>
      </c>
      <c r="J305" s="8">
        <f t="shared" si="49"/>
        <v>0</v>
      </c>
      <c r="K305" s="8" t="str">
        <f t="shared" si="50"/>
        <v>Stichtse Vecht</v>
      </c>
      <c r="L305" s="8"/>
      <c r="O305" s="8">
        <f t="shared" si="51"/>
        <v>1</v>
      </c>
      <c r="P305" s="8">
        <f t="shared" si="52"/>
        <v>1</v>
      </c>
      <c r="Q305" s="8" t="str">
        <f t="shared" si="53"/>
        <v xml:space="preserve">0, , , , , , , , , , , , , , , , , , , , , , , , , , , , , , , , , , , , , , , , , , , , , , , , , , , , , , , , , , , , , , , , , , , , , , , , , , , , , , , , , , , , , , , , , , , , , , , , , , , , , , , , , , , , , , , , , , , , , , , , , , , , </v>
      </c>
      <c r="R305" s="8"/>
      <c r="S305" s="8" t="s">
        <v>2365</v>
      </c>
      <c r="T305" s="8" t="s">
        <v>39</v>
      </c>
      <c r="U305" s="8">
        <f t="shared" si="54"/>
        <v>0</v>
      </c>
      <c r="V305" s="8">
        <f t="shared" si="55"/>
        <v>0</v>
      </c>
      <c r="W305" s="8" t="str">
        <f t="shared" si="56"/>
        <v>Noord-Holland</v>
      </c>
    </row>
    <row r="306" spans="7:23">
      <c r="G306" s="8" t="s">
        <v>2293</v>
      </c>
      <c r="H306" s="8" t="s">
        <v>215</v>
      </c>
      <c r="I306" s="8">
        <f t="shared" si="48"/>
        <v>0</v>
      </c>
      <c r="J306" s="8">
        <f t="shared" si="49"/>
        <v>0</v>
      </c>
      <c r="K306" s="8" t="str">
        <f t="shared" si="50"/>
        <v>Stichtse Vecht</v>
      </c>
      <c r="L306" s="8"/>
      <c r="O306" s="8">
        <f t="shared" si="51"/>
        <v>1</v>
      </c>
      <c r="P306" s="8">
        <f t="shared" si="52"/>
        <v>1</v>
      </c>
      <c r="Q306" s="8" t="str">
        <f t="shared" si="53"/>
        <v xml:space="preserve">0, , , , , , , , , , , , , , , , , , , , , , , , , , , , , , , , , , , , , , , , , , , , , , , , , , , , , , , , , , , , , , , , , , , , , , , , , , , , , , , , , , , , , , , , , , , , , , , , , , , , , , , , , , , , , , , , , , , , , , , , , , , , , </v>
      </c>
      <c r="R306" s="8"/>
      <c r="S306" s="8" t="s">
        <v>922</v>
      </c>
      <c r="T306" s="8" t="s">
        <v>39</v>
      </c>
      <c r="U306" s="8">
        <f t="shared" si="54"/>
        <v>0</v>
      </c>
      <c r="V306" s="8">
        <f t="shared" si="55"/>
        <v>0</v>
      </c>
      <c r="W306" s="8" t="str">
        <f t="shared" si="56"/>
        <v>Noord-Holland</v>
      </c>
    </row>
    <row r="307" spans="7:23">
      <c r="G307" s="8" t="s">
        <v>2294</v>
      </c>
      <c r="H307" s="8" t="s">
        <v>215</v>
      </c>
      <c r="I307" s="8">
        <f t="shared" si="48"/>
        <v>0</v>
      </c>
      <c r="J307" s="8">
        <f t="shared" si="49"/>
        <v>0</v>
      </c>
      <c r="K307" s="8" t="str">
        <f t="shared" si="50"/>
        <v>Stichtse Vecht</v>
      </c>
      <c r="L307" s="8"/>
      <c r="O307" s="8">
        <f t="shared" si="51"/>
        <v>1</v>
      </c>
      <c r="P307" s="8">
        <f t="shared" si="52"/>
        <v>1</v>
      </c>
      <c r="Q307" s="8" t="str">
        <f t="shared" si="53"/>
        <v xml:space="preserve">0, , , , , , , , , , , , , , , , , , , , , , , , , , , , , , , , , , , , , , , , , , , , , , , , , , , , , , , , , , , , , , , , , , , , , , , , , , , , , , , , , , , , , , , , , , , , , , , , , , , , , , , , , , , , , , , , , , , , , , , , , , , , , , </v>
      </c>
      <c r="R307" s="8"/>
      <c r="S307" s="8" t="s">
        <v>2366</v>
      </c>
      <c r="T307" s="8" t="s">
        <v>39</v>
      </c>
      <c r="U307" s="8">
        <f t="shared" si="54"/>
        <v>0</v>
      </c>
      <c r="V307" s="8">
        <f t="shared" si="55"/>
        <v>0</v>
      </c>
      <c r="W307" s="8" t="str">
        <f t="shared" si="56"/>
        <v>Noord-Holland</v>
      </c>
    </row>
    <row r="308" spans="7:23">
      <c r="G308" s="8" t="s">
        <v>2295</v>
      </c>
      <c r="H308" s="8" t="s">
        <v>215</v>
      </c>
      <c r="I308" s="8">
        <f t="shared" si="48"/>
        <v>0</v>
      </c>
      <c r="J308" s="8">
        <f t="shared" si="49"/>
        <v>0</v>
      </c>
      <c r="K308" s="8" t="str">
        <f t="shared" si="50"/>
        <v>Stichtse Vecht</v>
      </c>
      <c r="L308" s="8"/>
      <c r="O308" s="8">
        <f t="shared" si="51"/>
        <v>1</v>
      </c>
      <c r="P308" s="8">
        <f t="shared" si="52"/>
        <v>1</v>
      </c>
      <c r="Q308" s="8" t="str">
        <f t="shared" si="53"/>
        <v xml:space="preserve">0, , , , , , , , , , , , , , , , , , , , , , , , , , , , , , , , , , , , , , , , , , , , , , , , , , , , , , , , , , , , , , , , , , , , , , , , , , , , , , , , , , , , , , , , , , , , , , , , , , , , , , , , , , , , , , , , , , , , , , , , , , , , , , , </v>
      </c>
      <c r="R308" s="8"/>
      <c r="S308" s="8" t="s">
        <v>2367</v>
      </c>
      <c r="T308" s="8" t="s">
        <v>39</v>
      </c>
      <c r="U308" s="8">
        <f t="shared" si="54"/>
        <v>0</v>
      </c>
      <c r="V308" s="8">
        <f t="shared" si="55"/>
        <v>0</v>
      </c>
      <c r="W308" s="8" t="str">
        <f t="shared" si="56"/>
        <v>Noord-Holland</v>
      </c>
    </row>
    <row r="309" spans="7:23">
      <c r="G309" s="8" t="s">
        <v>2296</v>
      </c>
      <c r="H309" s="8" t="s">
        <v>215</v>
      </c>
      <c r="I309" s="8">
        <f t="shared" si="48"/>
        <v>0</v>
      </c>
      <c r="J309" s="8">
        <f t="shared" si="49"/>
        <v>0</v>
      </c>
      <c r="K309" s="8" t="str">
        <f t="shared" si="50"/>
        <v>Stichtse Vecht</v>
      </c>
      <c r="L309" s="8"/>
      <c r="O309" s="8">
        <f t="shared" si="51"/>
        <v>1</v>
      </c>
      <c r="P309" s="8">
        <f t="shared" si="52"/>
        <v>1</v>
      </c>
      <c r="Q309" s="8" t="str">
        <f t="shared" si="53"/>
        <v xml:space="preserve">0, , , , , , , , , , , , , , , , , , , , , , , , , , , , , , , , , , , , , , , , , , , , , , , , , , , , , , , , , , , , , , , , , , , , , , , , , , , , , , , , , , , , , , , , , , , , , , , , , , , , , , , , , , , , , , , , , , , , , , , , , , , , , , , , </v>
      </c>
      <c r="R309" s="8"/>
      <c r="S309" s="8" t="s">
        <v>2369</v>
      </c>
      <c r="T309" s="8" t="s">
        <v>39</v>
      </c>
      <c r="U309" s="8">
        <f t="shared" si="54"/>
        <v>0</v>
      </c>
      <c r="V309" s="8">
        <f t="shared" si="55"/>
        <v>0</v>
      </c>
      <c r="W309" s="8" t="str">
        <f t="shared" si="56"/>
        <v>Noord-Holland</v>
      </c>
    </row>
    <row r="310" spans="7:23">
      <c r="G310" s="8" t="s">
        <v>2296</v>
      </c>
      <c r="H310" s="8" t="s">
        <v>334</v>
      </c>
      <c r="I310" s="8">
        <f t="shared" si="48"/>
        <v>0</v>
      </c>
      <c r="J310" s="8">
        <f t="shared" si="49"/>
        <v>1</v>
      </c>
      <c r="K310" s="8" t="str">
        <f t="shared" si="50"/>
        <v>Stichtse Vecht, Wijdemeren</v>
      </c>
      <c r="L310" s="8"/>
      <c r="O310" s="8">
        <f t="shared" si="51"/>
        <v>1</v>
      </c>
      <c r="P310" s="8">
        <f t="shared" si="52"/>
        <v>1</v>
      </c>
      <c r="Q310" s="8" t="str">
        <f t="shared" si="53"/>
        <v xml:space="preserve">0, , , , , , , , , , , , , , , , , , , , , , , , , , , , , , , , , , , , , , , , , , , , , , , , , , , , , , , , , , , , , , , , , , , , , , , , , , , , , , , , , , , , , , , , , , , , , , , , , , , , , , , , , , , , , , , , , , , , , , , , , , , , , , , , , </v>
      </c>
      <c r="R310" s="8"/>
      <c r="S310" s="8" t="s">
        <v>2371</v>
      </c>
      <c r="T310" s="8" t="s">
        <v>39</v>
      </c>
      <c r="U310" s="8">
        <f t="shared" si="54"/>
        <v>0</v>
      </c>
      <c r="V310" s="8">
        <f t="shared" si="55"/>
        <v>0</v>
      </c>
      <c r="W310" s="8" t="str">
        <f t="shared" si="56"/>
        <v>Noord-Holland</v>
      </c>
    </row>
    <row r="311" spans="7:23">
      <c r="G311" s="8" t="s">
        <v>2298</v>
      </c>
      <c r="H311" s="8" t="s">
        <v>215</v>
      </c>
      <c r="I311" s="8">
        <f t="shared" si="48"/>
        <v>0</v>
      </c>
      <c r="J311" s="8">
        <f t="shared" si="49"/>
        <v>0</v>
      </c>
      <c r="K311" s="8" t="str">
        <f t="shared" si="50"/>
        <v>Stichtse Vecht</v>
      </c>
      <c r="L311" s="8"/>
      <c r="O311" s="8">
        <f t="shared" si="51"/>
        <v>1</v>
      </c>
      <c r="P311" s="8">
        <f t="shared" si="52"/>
        <v>1</v>
      </c>
      <c r="Q311" s="8" t="str">
        <f t="shared" si="53"/>
        <v xml:space="preserve">0, , , , , , , , , , , , , , , , , , , , , , , , , , , , , , , , , , , , , , , , , , , , , , , , , , , , , , , , , , , , , , , , , , , , , , , , , , , , , , , , , , , , , , , , , , , , , , , , , , , , , , , , , , , , , , , , , , , , , , , , , , , , , , , , , , </v>
      </c>
      <c r="R311" s="8"/>
      <c r="S311" s="8" t="s">
        <v>2373</v>
      </c>
      <c r="T311" s="8" t="s">
        <v>39</v>
      </c>
      <c r="U311" s="8">
        <f t="shared" si="54"/>
        <v>0</v>
      </c>
      <c r="V311" s="8">
        <f t="shared" si="55"/>
        <v>0</v>
      </c>
      <c r="W311" s="8" t="str">
        <f t="shared" si="56"/>
        <v>Noord-Holland</v>
      </c>
    </row>
    <row r="312" spans="7:23">
      <c r="G312" s="8" t="s">
        <v>2298</v>
      </c>
      <c r="H312" s="8" t="s">
        <v>334</v>
      </c>
      <c r="I312" s="8">
        <f t="shared" si="48"/>
        <v>0</v>
      </c>
      <c r="J312" s="8">
        <f t="shared" si="49"/>
        <v>1</v>
      </c>
      <c r="K312" s="8" t="str">
        <f t="shared" si="50"/>
        <v>Stichtse Vecht, Wijdemeren</v>
      </c>
      <c r="L312" s="8"/>
      <c r="O312" s="8">
        <f t="shared" si="51"/>
        <v>1</v>
      </c>
      <c r="P312" s="8">
        <f t="shared" si="52"/>
        <v>1</v>
      </c>
      <c r="Q312" s="8" t="str">
        <f t="shared" si="53"/>
        <v xml:space="preserve">0, , , , , , , , , , , , , , , , , , , , , , , , , , , , , , , , , , , , , , , , , , , , , , , , , , , , , , , , , , , , , , , , , , , , , , , , , , , , , , , , , , , , , , , , , , , , , , , , , , , , , , , , , , , , , , , , , , , , , , , , , , , , , , , , , , , </v>
      </c>
      <c r="R312" s="8"/>
      <c r="S312" s="8" t="s">
        <v>2375</v>
      </c>
      <c r="T312" s="8" t="s">
        <v>39</v>
      </c>
      <c r="U312" s="8">
        <f t="shared" si="54"/>
        <v>0</v>
      </c>
      <c r="V312" s="8">
        <f t="shared" si="55"/>
        <v>0</v>
      </c>
      <c r="W312" s="8" t="str">
        <f t="shared" si="56"/>
        <v>Noord-Holland</v>
      </c>
    </row>
    <row r="313" spans="7:23">
      <c r="G313" s="8" t="s">
        <v>845</v>
      </c>
      <c r="H313" s="8" t="s">
        <v>215</v>
      </c>
      <c r="I313" s="8">
        <f t="shared" si="48"/>
        <v>0</v>
      </c>
      <c r="J313" s="8">
        <f t="shared" si="49"/>
        <v>0</v>
      </c>
      <c r="K313" s="8" t="str">
        <f t="shared" si="50"/>
        <v>Stichtse Vecht</v>
      </c>
      <c r="L313" s="8"/>
      <c r="O313" s="8">
        <f t="shared" si="51"/>
        <v>1</v>
      </c>
      <c r="P313" s="8">
        <f t="shared" si="52"/>
        <v>1</v>
      </c>
      <c r="Q313" s="8" t="str">
        <f t="shared" si="53"/>
        <v xml:space="preserve">0, , , , , , , , , , , , , , , , , , , , , , , , , , , , , , , , , , , , , , , , , , , , , , , , , , , , , , , , , , , , , , , , , , , , , , , , , , , , , , , , , , , , , , , , , , , , , , , , , , , , , , , , , , , , , , , , , , , , , , , , , , , , , , , , , , , , </v>
      </c>
      <c r="R313" s="8"/>
      <c r="S313" s="8" t="s">
        <v>926</v>
      </c>
      <c r="T313" s="8" t="s">
        <v>39</v>
      </c>
      <c r="U313" s="8">
        <f t="shared" si="54"/>
        <v>0</v>
      </c>
      <c r="V313" s="8">
        <f t="shared" si="55"/>
        <v>0</v>
      </c>
      <c r="W313" s="8" t="str">
        <f t="shared" si="56"/>
        <v>Noord-Holland</v>
      </c>
    </row>
    <row r="314" spans="7:23">
      <c r="G314" s="8" t="s">
        <v>845</v>
      </c>
      <c r="H314" s="8" t="s">
        <v>334</v>
      </c>
      <c r="I314" s="8">
        <f t="shared" si="48"/>
        <v>0</v>
      </c>
      <c r="J314" s="8">
        <f t="shared" si="49"/>
        <v>1</v>
      </c>
      <c r="K314" s="8" t="str">
        <f t="shared" si="50"/>
        <v>Stichtse Vecht, Wijdemeren</v>
      </c>
      <c r="L314" s="8"/>
      <c r="O314" s="8">
        <f t="shared" si="51"/>
        <v>1</v>
      </c>
      <c r="P314" s="8">
        <f t="shared" si="52"/>
        <v>1</v>
      </c>
      <c r="Q314" s="8" t="str">
        <f t="shared" si="53"/>
        <v xml:space="preserve">0, , , , , , , , , , , , , , , , , , , , , , , , , , , , , , , , , , , , , , , , , , , , , , , , , , , , , , , , , , , , , , , , , , , , , , , , , , , , , , , , , , , , , , , , , , , , , , , , , , , , , , , , , , , , , , , , , , , , , , , , , , , , , , , , , , , , , </v>
      </c>
      <c r="R314" s="8"/>
      <c r="S314" s="8" t="s">
        <v>2377</v>
      </c>
      <c r="T314" s="8" t="s">
        <v>39</v>
      </c>
      <c r="U314" s="8">
        <f t="shared" si="54"/>
        <v>0</v>
      </c>
      <c r="V314" s="8">
        <f t="shared" si="55"/>
        <v>0</v>
      </c>
      <c r="W314" s="8" t="str">
        <f t="shared" si="56"/>
        <v>Noord-Holland</v>
      </c>
    </row>
    <row r="315" spans="7:23">
      <c r="G315" s="8" t="s">
        <v>1944</v>
      </c>
      <c r="H315" s="8" t="s">
        <v>334</v>
      </c>
      <c r="I315" s="8">
        <f t="shared" si="48"/>
        <v>0</v>
      </c>
      <c r="J315" s="8">
        <f t="shared" si="49"/>
        <v>0</v>
      </c>
      <c r="K315" s="8" t="str">
        <f t="shared" si="50"/>
        <v>Wijdemeren</v>
      </c>
      <c r="L315" s="8"/>
      <c r="O315" s="8">
        <f t="shared" si="51"/>
        <v>1</v>
      </c>
      <c r="P315" s="8">
        <f t="shared" si="52"/>
        <v>1</v>
      </c>
      <c r="Q315" s="8" t="str">
        <f t="shared" si="53"/>
        <v xml:space="preserve">0, , , , , , , , , , , , , , , , , , , , , , , , , , , , , , , , , , , , , , , , , , , , , , , , , , , , , , , , , , , , , , , , , , , , , , , , , , , , , , , , , , , , , , , , , , , , , , , , , , , , , , , , , , , , , , , , , , , , , , , , , , , , , , , , , , , , , , </v>
      </c>
      <c r="R315" s="8"/>
      <c r="S315" s="8" t="s">
        <v>933</v>
      </c>
      <c r="T315" s="8" t="s">
        <v>39</v>
      </c>
      <c r="U315" s="8">
        <f t="shared" si="54"/>
        <v>0</v>
      </c>
      <c r="V315" s="8">
        <f t="shared" si="55"/>
        <v>0</v>
      </c>
      <c r="W315" s="8" t="str">
        <f t="shared" si="56"/>
        <v>Noord-Holland</v>
      </c>
    </row>
    <row r="316" spans="7:23">
      <c r="G316" s="8" t="s">
        <v>2301</v>
      </c>
      <c r="H316" s="8" t="s">
        <v>215</v>
      </c>
      <c r="I316" s="8">
        <f t="shared" si="48"/>
        <v>0</v>
      </c>
      <c r="J316" s="8">
        <f t="shared" si="49"/>
        <v>0</v>
      </c>
      <c r="K316" s="8" t="str">
        <f t="shared" si="50"/>
        <v>Stichtse Vecht</v>
      </c>
      <c r="L316" s="8"/>
      <c r="O316" s="8">
        <f t="shared" si="51"/>
        <v>1</v>
      </c>
      <c r="P316" s="8">
        <f t="shared" si="52"/>
        <v>1</v>
      </c>
      <c r="Q316" s="8" t="str">
        <f t="shared" si="53"/>
        <v xml:space="preserve">0, , , , , , , , , , , , , , , , , , , , , , , , , , , , , , , , , , , , , , , , , , , , , , , , , , , , , , , , , , , , , , , , , , , , , , , , , , , , , , , , , , , , , , , , , , , , , , , , , , , , , , , , , , , , , , , , , , , , , , , , , , , , , , , , , , , , , , , </v>
      </c>
      <c r="R316" s="8"/>
      <c r="S316" s="8" t="s">
        <v>1957</v>
      </c>
      <c r="T316" s="8" t="s">
        <v>39</v>
      </c>
      <c r="U316" s="8">
        <f t="shared" si="54"/>
        <v>0</v>
      </c>
      <c r="V316" s="8">
        <f t="shared" si="55"/>
        <v>0</v>
      </c>
      <c r="W316" s="8" t="str">
        <f t="shared" si="56"/>
        <v>Noord-Holland</v>
      </c>
    </row>
    <row r="317" spans="7:23">
      <c r="G317" s="8" t="s">
        <v>2301</v>
      </c>
      <c r="H317" s="8" t="s">
        <v>334</v>
      </c>
      <c r="I317" s="8">
        <f t="shared" si="48"/>
        <v>0</v>
      </c>
      <c r="J317" s="8">
        <f t="shared" si="49"/>
        <v>1</v>
      </c>
      <c r="K317" s="8" t="str">
        <f t="shared" si="50"/>
        <v>Stichtse Vecht, Wijdemeren</v>
      </c>
      <c r="L317" s="8"/>
      <c r="O317" s="8">
        <f t="shared" si="51"/>
        <v>1</v>
      </c>
      <c r="P317" s="8">
        <f t="shared" si="52"/>
        <v>1</v>
      </c>
      <c r="Q317" s="8" t="str">
        <f t="shared" si="53"/>
        <v xml:space="preserve">0, , , , , , , , , , , , , , , , , , , , , , , , , , , , , , , , , , , , , , , , , , , , , , , , , , , , , , , , , , , , , , , , , , , , , , , , , , , , , , , , , , , , , , , , , , , , , , , , , , , , , , , , , , , , , , , , , , , , , , , , , , , , , , , , , , , , , , , , </v>
      </c>
      <c r="R317" s="8"/>
      <c r="S317" s="8" t="s">
        <v>1958</v>
      </c>
      <c r="T317" s="8" t="s">
        <v>39</v>
      </c>
      <c r="U317" s="8">
        <f t="shared" si="54"/>
        <v>0</v>
      </c>
      <c r="V317" s="8">
        <f t="shared" si="55"/>
        <v>0</v>
      </c>
      <c r="W317" s="8" t="str">
        <f t="shared" si="56"/>
        <v>Noord-Holland</v>
      </c>
    </row>
    <row r="318" spans="7:23">
      <c r="G318" s="8" t="s">
        <v>853</v>
      </c>
      <c r="H318" s="8" t="s">
        <v>215</v>
      </c>
      <c r="I318" s="8">
        <f t="shared" si="48"/>
        <v>0</v>
      </c>
      <c r="J318" s="8">
        <f t="shared" si="49"/>
        <v>0</v>
      </c>
      <c r="K318" s="8" t="str">
        <f t="shared" si="50"/>
        <v>Stichtse Vecht</v>
      </c>
      <c r="L318" s="8"/>
      <c r="O318" s="8">
        <f t="shared" si="51"/>
        <v>1</v>
      </c>
      <c r="P318" s="8">
        <f t="shared" si="52"/>
        <v>1</v>
      </c>
      <c r="Q318" s="8" t="str">
        <f t="shared" si="53"/>
        <v xml:space="preserve">0, , , , , , , , , , , , , , , , , , , , , , , , , , , , , , , , , , , , , , , , , , , , , , , , , , , , , , , , , , , , , , , , , , , , , , , , , , , , , , , , , , , , , , , , , , , , , , , , , , , , , , , , , , , , , , , , , , , , , , , , , , , , , , , , , , , , , , , , , </v>
      </c>
      <c r="R318" s="8"/>
      <c r="S318" s="8" t="s">
        <v>939</v>
      </c>
      <c r="T318" s="8" t="s">
        <v>39</v>
      </c>
      <c r="U318" s="8">
        <f t="shared" si="54"/>
        <v>0</v>
      </c>
      <c r="V318" s="8">
        <f t="shared" si="55"/>
        <v>0</v>
      </c>
      <c r="W318" s="8" t="str">
        <f t="shared" si="56"/>
        <v>Noord-Holland</v>
      </c>
    </row>
    <row r="319" spans="7:23">
      <c r="G319" s="8" t="s">
        <v>853</v>
      </c>
      <c r="H319" s="8" t="s">
        <v>334</v>
      </c>
      <c r="I319" s="8">
        <f t="shared" ref="I319:I382" si="57">IF(AND(G319=G320,G319=G318),1,0)</f>
        <v>0</v>
      </c>
      <c r="J319" s="8">
        <f t="shared" ref="J319:J382" si="58">IF(AND(G318=G319),1,0)</f>
        <v>1</v>
      </c>
      <c r="K319" s="8" t="str">
        <f t="shared" ref="K319:K382" si="59">IF(AND(I319=0,J319=0),H319,CONCATENATE(K318,", ",H319))</f>
        <v>Stichtse Vecht, Wijdemeren</v>
      </c>
      <c r="L319" s="8"/>
      <c r="O319" s="8">
        <f t="shared" ref="O319:O382" si="60">IF(AND(M319=M320,M319=M318),1,0)</f>
        <v>1</v>
      </c>
      <c r="P319" s="8">
        <f t="shared" ref="P319:P382" si="61">IF(AND(M318=M319),1,0)</f>
        <v>1</v>
      </c>
      <c r="Q319" s="8" t="str">
        <f t="shared" ref="Q319:Q382" si="62">IF(AND(O319=0,P319=0),N319,CONCATENATE(Q318,", ",N319))</f>
        <v xml:space="preserve">0, , , , , , , , , , , , , , , , , , , , , , , , , , , , , , , , , , , , , , , , , , , , , , , , , , , , , , , , , , , , , , , , , , , , , , , , , , , , , , , , , , , , , , , , , , , , , , , , , , , , , , , , , , , , , , , , , , , , , , , , , , , , , , , , , , , , , , , , , , </v>
      </c>
      <c r="R319" s="8"/>
      <c r="S319" s="8" t="s">
        <v>1959</v>
      </c>
      <c r="T319" s="8" t="s">
        <v>39</v>
      </c>
      <c r="U319" s="8">
        <f t="shared" ref="U319:U382" si="63">IF(AND(S319=S320,S319=S318),1,0)</f>
        <v>0</v>
      </c>
      <c r="V319" s="8">
        <f t="shared" ref="V319:V382" si="64">IF(AND(S318=S319),1,0)</f>
        <v>0</v>
      </c>
      <c r="W319" s="8" t="str">
        <f t="shared" ref="W319:W382" si="65">IF(AND(U319=0,V319=0),T319,CONCATENATE(W318,", ",T319))</f>
        <v>Noord-Holland</v>
      </c>
    </row>
    <row r="320" spans="7:23">
      <c r="G320" s="8" t="s">
        <v>2302</v>
      </c>
      <c r="H320" s="8" t="s">
        <v>215</v>
      </c>
      <c r="I320" s="8">
        <f t="shared" si="57"/>
        <v>0</v>
      </c>
      <c r="J320" s="8">
        <f t="shared" si="58"/>
        <v>0</v>
      </c>
      <c r="K320" s="8" t="str">
        <f t="shared" si="59"/>
        <v>Stichtse Vecht</v>
      </c>
      <c r="L320" s="8"/>
      <c r="O320" s="8">
        <f t="shared" si="60"/>
        <v>1</v>
      </c>
      <c r="P320" s="8">
        <f t="shared" si="61"/>
        <v>1</v>
      </c>
      <c r="Q320" s="8" t="str">
        <f t="shared" si="62"/>
        <v xml:space="preserve">0, , , , , , , , , , , , , , , , , , , , , , , , , , , , , , , , , , , , , , , , , , , , , , , , , , , , , , , , , , , , , , , , , , , , , , , , , , , , , , , , , , , , , , , , , , , , , , , , , , , , , , , , , , , , , , , , , , , , , , , , , , , , , , , , , , , , , , , , , , , </v>
      </c>
      <c r="R320" s="8"/>
      <c r="S320" s="8" t="s">
        <v>2381</v>
      </c>
      <c r="T320" s="8" t="s">
        <v>39</v>
      </c>
      <c r="U320" s="8">
        <f t="shared" si="63"/>
        <v>0</v>
      </c>
      <c r="V320" s="8">
        <f t="shared" si="64"/>
        <v>0</v>
      </c>
      <c r="W320" s="8" t="str">
        <f t="shared" si="65"/>
        <v>Noord-Holland</v>
      </c>
    </row>
    <row r="321" spans="7:23">
      <c r="G321" s="8" t="s">
        <v>2302</v>
      </c>
      <c r="H321" s="8" t="s">
        <v>334</v>
      </c>
      <c r="I321" s="8">
        <f t="shared" si="57"/>
        <v>0</v>
      </c>
      <c r="J321" s="8">
        <f t="shared" si="58"/>
        <v>1</v>
      </c>
      <c r="K321" s="8" t="str">
        <f t="shared" si="59"/>
        <v>Stichtse Vecht, Wijdemeren</v>
      </c>
      <c r="L321" s="8"/>
      <c r="O321" s="8">
        <f t="shared" si="60"/>
        <v>1</v>
      </c>
      <c r="P321" s="8">
        <f t="shared" si="61"/>
        <v>1</v>
      </c>
      <c r="Q321" s="8" t="str">
        <f t="shared" si="62"/>
        <v xml:space="preserve">0, , , , , , , , , , , , , , , , , , , , , , , , , , , , , , , , , , , , , , , , , , , , , , , , , , , , , , , , , , , , , , , , , , , , , , , , , , , , , , , , , , , , , , , , , , , , , , , , , , , , , , , , , , , , , , , , , , , , , , , , , , , , , , , , , , , , , , , , , , , , </v>
      </c>
      <c r="R321" s="8"/>
      <c r="S321" s="8" t="s">
        <v>2384</v>
      </c>
      <c r="T321" s="8" t="s">
        <v>39</v>
      </c>
      <c r="U321" s="8">
        <f t="shared" si="63"/>
        <v>0</v>
      </c>
      <c r="V321" s="8">
        <f t="shared" si="64"/>
        <v>0</v>
      </c>
      <c r="W321" s="8" t="str">
        <f t="shared" si="65"/>
        <v>Noord-Holland</v>
      </c>
    </row>
    <row r="322" spans="7:23">
      <c r="G322" s="8" t="s">
        <v>2304</v>
      </c>
      <c r="H322" s="8" t="s">
        <v>215</v>
      </c>
      <c r="I322" s="8">
        <f t="shared" si="57"/>
        <v>0</v>
      </c>
      <c r="J322" s="8">
        <f t="shared" si="58"/>
        <v>0</v>
      </c>
      <c r="K322" s="8" t="str">
        <f t="shared" si="59"/>
        <v>Stichtse Vecht</v>
      </c>
      <c r="L322" s="8"/>
      <c r="O322" s="8">
        <f t="shared" si="60"/>
        <v>1</v>
      </c>
      <c r="P322" s="8">
        <f t="shared" si="61"/>
        <v>1</v>
      </c>
      <c r="Q322" s="8" t="str">
        <f t="shared" si="62"/>
        <v xml:space="preserve">0, , , , , , , , , , , , , , , , , , , , , , , , , , , , , , , , , , , , , , , , , , , , , , , , , , , , , , , , , , , , , , , , , , , , , , , , , , , , , , , , , , , , , , , , , , , , , , , , , , , , , , , , , , , , , , , , , , , , , , , , , , , , , , , , , , , , , , , , , , , , , </v>
      </c>
      <c r="R322" s="8"/>
      <c r="S322" s="8" t="s">
        <v>2384</v>
      </c>
      <c r="T322" s="8" t="s">
        <v>195</v>
      </c>
      <c r="U322" s="8">
        <f t="shared" si="63"/>
        <v>0</v>
      </c>
      <c r="V322" s="8">
        <f t="shared" si="64"/>
        <v>1</v>
      </c>
      <c r="W322" s="8" t="str">
        <f t="shared" si="65"/>
        <v>Noord-Holland, Utrecht</v>
      </c>
    </row>
    <row r="323" spans="7:23">
      <c r="G323" s="8" t="s">
        <v>2305</v>
      </c>
      <c r="H323" s="8" t="s">
        <v>215</v>
      </c>
      <c r="I323" s="8">
        <f t="shared" si="57"/>
        <v>0</v>
      </c>
      <c r="J323" s="8">
        <f t="shared" si="58"/>
        <v>0</v>
      </c>
      <c r="K323" s="8" t="str">
        <f t="shared" si="59"/>
        <v>Stichtse Vecht</v>
      </c>
      <c r="L323" s="8"/>
      <c r="O323" s="8">
        <f t="shared" si="60"/>
        <v>1</v>
      </c>
      <c r="P323" s="8">
        <f t="shared" si="61"/>
        <v>1</v>
      </c>
      <c r="Q323" s="8" t="str">
        <f t="shared" si="62"/>
        <v xml:space="preserve">0, , , , , , , , , , , , , , , , , , , , , , , , , , , , , , , , , , , , , , , , , , , , , , , , , , , , , , , , , , , , , , , , , , , , , , , , , , , , , , , , , , , , , , , , , , , , , , , , , , , , , , , , , , , , , , , , , , , , , , , , , , , , , , , , , , , , , , , , , , , , , , </v>
      </c>
      <c r="R323" s="8"/>
      <c r="S323" s="8" t="s">
        <v>2388</v>
      </c>
      <c r="T323" s="8" t="s">
        <v>39</v>
      </c>
      <c r="U323" s="8">
        <f t="shared" si="63"/>
        <v>0</v>
      </c>
      <c r="V323" s="8">
        <f t="shared" si="64"/>
        <v>0</v>
      </c>
      <c r="W323" s="8" t="str">
        <f t="shared" si="65"/>
        <v>Noord-Holland</v>
      </c>
    </row>
    <row r="324" spans="7:23">
      <c r="G324" s="8" t="s">
        <v>2307</v>
      </c>
      <c r="H324" s="8" t="s">
        <v>873</v>
      </c>
      <c r="I324" s="8">
        <f t="shared" si="57"/>
        <v>0</v>
      </c>
      <c r="J324" s="8">
        <f t="shared" si="58"/>
        <v>0</v>
      </c>
      <c r="K324" s="8" t="str">
        <f t="shared" si="59"/>
        <v>De Bilt</v>
      </c>
      <c r="L324" s="8"/>
      <c r="O324" s="8">
        <f t="shared" si="60"/>
        <v>1</v>
      </c>
      <c r="P324" s="8">
        <f t="shared" si="61"/>
        <v>1</v>
      </c>
      <c r="Q324" s="8" t="str">
        <f t="shared" si="62"/>
        <v xml:space="preserve">0, , , , , , , , , , , , , , , , , , , , , , , , , , , , , , , , , , , , , , , , , , , , , , , , , , , , , , , , , , , , , , , , , , , , , , , , , , , , , , , , , , , , , , , , , , , , , , , , , , , , , , , , , , , , , , , , , , , , , , , , , , , , , , , , , , , , , , , , , , , , , , , </v>
      </c>
      <c r="R324" s="8"/>
      <c r="S324" s="8" t="s">
        <v>2388</v>
      </c>
      <c r="T324" s="8" t="s">
        <v>195</v>
      </c>
      <c r="U324" s="8">
        <f t="shared" si="63"/>
        <v>0</v>
      </c>
      <c r="V324" s="8">
        <f t="shared" si="64"/>
        <v>1</v>
      </c>
      <c r="W324" s="8" t="str">
        <f t="shared" si="65"/>
        <v>Noord-Holland, Utrecht</v>
      </c>
    </row>
    <row r="325" spans="7:23">
      <c r="G325" s="8" t="s">
        <v>2307</v>
      </c>
      <c r="H325" s="8" t="s">
        <v>215</v>
      </c>
      <c r="I325" s="8">
        <f t="shared" si="57"/>
        <v>0</v>
      </c>
      <c r="J325" s="8">
        <f t="shared" si="58"/>
        <v>1</v>
      </c>
      <c r="K325" s="8" t="str">
        <f t="shared" si="59"/>
        <v>De Bilt, Stichtse Vecht</v>
      </c>
      <c r="L325" s="8"/>
      <c r="O325" s="8">
        <f t="shared" si="60"/>
        <v>1</v>
      </c>
      <c r="P325" s="8">
        <f t="shared" si="61"/>
        <v>1</v>
      </c>
      <c r="Q325" s="8" t="str">
        <f t="shared" si="62"/>
        <v xml:space="preserve">0, , , , , , , , , , , , , , , , , , , , , , , , , , , , , , , , , , , , , , , , , , , , , , , , , , , , , , , , , , , , , , , , , , , , , , , , , , , , , , , , , , , , , , , , , , , , , , , , , , , , , , , , , , , , , , , , , , , , , , , , , , , , , , , , , , , , , , , , , , , , , , , , </v>
      </c>
      <c r="R325" s="8"/>
      <c r="S325" s="8" t="s">
        <v>2389</v>
      </c>
      <c r="T325" s="8" t="s">
        <v>39</v>
      </c>
      <c r="U325" s="8">
        <f t="shared" si="63"/>
        <v>0</v>
      </c>
      <c r="V325" s="8">
        <f t="shared" si="64"/>
        <v>0</v>
      </c>
      <c r="W325" s="8" t="str">
        <f t="shared" si="65"/>
        <v>Noord-Holland</v>
      </c>
    </row>
    <row r="326" spans="7:23">
      <c r="G326" s="8" t="s">
        <v>2308</v>
      </c>
      <c r="H326" s="8" t="s">
        <v>215</v>
      </c>
      <c r="I326" s="8">
        <f t="shared" si="57"/>
        <v>0</v>
      </c>
      <c r="J326" s="8">
        <f t="shared" si="58"/>
        <v>0</v>
      </c>
      <c r="K326" s="8" t="str">
        <f t="shared" si="59"/>
        <v>Stichtse Vecht</v>
      </c>
      <c r="L326" s="8"/>
      <c r="O326" s="8">
        <f t="shared" si="60"/>
        <v>1</v>
      </c>
      <c r="P326" s="8">
        <f t="shared" si="61"/>
        <v>1</v>
      </c>
      <c r="Q326" s="8" t="str">
        <f t="shared" si="62"/>
        <v xml:space="preserve">0, , , , , , , , , , , , , , , , , , , , , , , , , , , , , , , , , , , , , , , , , , , , , , , , , , , , , , , , , , , , , , , , , , , , , , , , , , , , , , , , , , , , , , , , , , , , , , , , , , , , , , , , , , , , , , , , , , , , , , , , , , , , , , , , , , , , , , , , , , , , , , , , , </v>
      </c>
      <c r="R326" s="8"/>
      <c r="S326" s="8" t="s">
        <v>2389</v>
      </c>
      <c r="T326" s="8" t="s">
        <v>195</v>
      </c>
      <c r="U326" s="8">
        <f t="shared" si="63"/>
        <v>0</v>
      </c>
      <c r="V326" s="8">
        <f t="shared" si="64"/>
        <v>1</v>
      </c>
      <c r="W326" s="8" t="str">
        <f t="shared" si="65"/>
        <v>Noord-Holland, Utrecht</v>
      </c>
    </row>
    <row r="327" spans="7:23">
      <c r="G327" s="8" t="s">
        <v>1947</v>
      </c>
      <c r="H327" s="8" t="s">
        <v>215</v>
      </c>
      <c r="I327" s="8">
        <f t="shared" si="57"/>
        <v>0</v>
      </c>
      <c r="J327" s="8">
        <f t="shared" si="58"/>
        <v>0</v>
      </c>
      <c r="K327" s="8" t="str">
        <f t="shared" si="59"/>
        <v>Stichtse Vecht</v>
      </c>
      <c r="L327" s="8"/>
      <c r="O327" s="8">
        <f t="shared" si="60"/>
        <v>1</v>
      </c>
      <c r="P327" s="8">
        <f t="shared" si="61"/>
        <v>1</v>
      </c>
      <c r="Q327" s="8" t="str">
        <f t="shared" si="62"/>
        <v xml:space="preserve">0, , , , , , , , , , , , , , , , , , , , , , , , , , , , , , , , , , , , , , , , , , , , , , , , , , , , , , , , , , , , , , , , , , , , , , , , , , , , , , , , , , , , , , , , , , , , , , , , , , , , , , , , , , , , , , , , , , , , , , , , , , , , , , , , , , , , , , , , , , , , , , , , , , </v>
      </c>
      <c r="R327" s="8"/>
      <c r="S327" s="8" t="s">
        <v>2391</v>
      </c>
      <c r="T327" s="8" t="s">
        <v>39</v>
      </c>
      <c r="U327" s="8">
        <f t="shared" si="63"/>
        <v>0</v>
      </c>
      <c r="V327" s="8">
        <f t="shared" si="64"/>
        <v>0</v>
      </c>
      <c r="W327" s="8" t="str">
        <f t="shared" si="65"/>
        <v>Noord-Holland</v>
      </c>
    </row>
    <row r="328" spans="7:23">
      <c r="G328" s="8" t="s">
        <v>866</v>
      </c>
      <c r="H328" s="8" t="s">
        <v>873</v>
      </c>
      <c r="I328" s="8">
        <f t="shared" si="57"/>
        <v>0</v>
      </c>
      <c r="J328" s="8">
        <f t="shared" si="58"/>
        <v>0</v>
      </c>
      <c r="K328" s="8" t="str">
        <f t="shared" si="59"/>
        <v>De Bilt</v>
      </c>
      <c r="L328" s="8"/>
      <c r="O328" s="8">
        <f t="shared" si="60"/>
        <v>1</v>
      </c>
      <c r="P328" s="8">
        <f t="shared" si="61"/>
        <v>1</v>
      </c>
      <c r="Q328" s="8" t="str">
        <f t="shared" si="62"/>
        <v xml:space="preserve">0, , , , , , , , , , , , , , , , , , , , , , , , , , , , , , , , , , , , , , , , , , , , , , , , , , , , , , , , , , , , , , , , , , , , , , , , , , , , , , , , , , , , , , , , , , , , , , , , , , , , , , , , , , , , , , , , , , , , , , , , , , , , , , , , , , , , , , , , , , , , , , , , , , , </v>
      </c>
      <c r="R328" s="8"/>
      <c r="S328" s="8" t="s">
        <v>2391</v>
      </c>
      <c r="T328" s="8" t="s">
        <v>195</v>
      </c>
      <c r="U328" s="8">
        <f t="shared" si="63"/>
        <v>0</v>
      </c>
      <c r="V328" s="8">
        <f t="shared" si="64"/>
        <v>1</v>
      </c>
      <c r="W328" s="8" t="str">
        <f t="shared" si="65"/>
        <v>Noord-Holland, Utrecht</v>
      </c>
    </row>
    <row r="329" spans="7:23">
      <c r="G329" s="8" t="s">
        <v>866</v>
      </c>
      <c r="H329" s="8" t="s">
        <v>215</v>
      </c>
      <c r="I329" s="8">
        <f t="shared" si="57"/>
        <v>0</v>
      </c>
      <c r="J329" s="8">
        <f t="shared" si="58"/>
        <v>1</v>
      </c>
      <c r="K329" s="8" t="str">
        <f t="shared" si="59"/>
        <v>De Bilt, Stichtse Vecht</v>
      </c>
      <c r="L329" s="8"/>
      <c r="O329" s="8">
        <f t="shared" si="60"/>
        <v>1</v>
      </c>
      <c r="P329" s="8">
        <f t="shared" si="61"/>
        <v>1</v>
      </c>
      <c r="Q329" s="8" t="str">
        <f t="shared" si="62"/>
        <v xml:space="preserve">0, , , , , , , , , , , , , , , , , , , , , , , , , , , , , , , , , , , , , , , , , , , , , , , , , , , , , , , , , , , , , , , , , , , , , , , , , , , , , , , , , , , , , , , , , , , , , , , , , , , , , , , , , , , , , , , , , , , , , , , , , , , , , , , , , , , , , , , , , , , , , , , , , , , , </v>
      </c>
      <c r="R329" s="8"/>
      <c r="S329" s="8" t="s">
        <v>949</v>
      </c>
      <c r="T329" s="8" t="s">
        <v>39</v>
      </c>
      <c r="U329" s="8">
        <f t="shared" si="63"/>
        <v>0</v>
      </c>
      <c r="V329" s="8">
        <f t="shared" si="64"/>
        <v>0</v>
      </c>
      <c r="W329" s="8" t="str">
        <f t="shared" si="65"/>
        <v>Noord-Holland</v>
      </c>
    </row>
    <row r="330" spans="7:23">
      <c r="G330" s="8" t="s">
        <v>2311</v>
      </c>
      <c r="H330" s="8" t="s">
        <v>215</v>
      </c>
      <c r="I330" s="8">
        <f t="shared" si="57"/>
        <v>0</v>
      </c>
      <c r="J330" s="8">
        <f t="shared" si="58"/>
        <v>0</v>
      </c>
      <c r="K330" s="8" t="str">
        <f t="shared" si="59"/>
        <v>Stichtse Vecht</v>
      </c>
      <c r="L330" s="8"/>
      <c r="O330" s="8">
        <f t="shared" si="60"/>
        <v>1</v>
      </c>
      <c r="P330" s="8">
        <f t="shared" si="61"/>
        <v>1</v>
      </c>
      <c r="Q330" s="8" t="str">
        <f t="shared" si="62"/>
        <v xml:space="preserve">0, , , , , , , , , , , , , , , , , , , , , , , , , , , , , , , , , , , , , , , , , , , , , , , , , , , , , , , , , , , , , , , , , , , , , , , , , , , , , , , , , , , , , , , , , , , , , , , , , , , , , , , , , , , , , , , , , , , , , , , , , , , , , , , , , , , , , , , , , , , , , , , , , , , , , </v>
      </c>
      <c r="R330" s="8"/>
      <c r="S330" s="8" t="s">
        <v>2392</v>
      </c>
      <c r="T330" s="8" t="s">
        <v>39</v>
      </c>
      <c r="U330" s="8">
        <f t="shared" si="63"/>
        <v>0</v>
      </c>
      <c r="V330" s="8">
        <f t="shared" si="64"/>
        <v>0</v>
      </c>
      <c r="W330" s="8" t="str">
        <f t="shared" si="65"/>
        <v>Noord-Holland</v>
      </c>
    </row>
    <row r="331" spans="7:23">
      <c r="G331" s="8" t="s">
        <v>2313</v>
      </c>
      <c r="H331" s="8" t="s">
        <v>215</v>
      </c>
      <c r="I331" s="8">
        <f t="shared" si="57"/>
        <v>0</v>
      </c>
      <c r="J331" s="8">
        <f t="shared" si="58"/>
        <v>0</v>
      </c>
      <c r="K331" s="8" t="str">
        <f t="shared" si="59"/>
        <v>Stichtse Vecht</v>
      </c>
      <c r="L331" s="8"/>
      <c r="O331" s="8">
        <f t="shared" si="60"/>
        <v>1</v>
      </c>
      <c r="P331" s="8">
        <f t="shared" si="61"/>
        <v>1</v>
      </c>
      <c r="Q331" s="8" t="str">
        <f t="shared" si="62"/>
        <v xml:space="preserve">0, , , , , , , , , , , , , , , , , , , , , , , , , , , , , , , , , , , , , , , , , , , , , , , , , , , , , , , , , , , , , , , , , , , , , , , , , , , , , , , , , , , , , , , , , , , , , , , , , , , , , , , , , , , , , , , , , , , , , , , , , , , , , , , , , , , , , , , , , , , , , , , , , , , , , , </v>
      </c>
      <c r="R331" s="8"/>
      <c r="S331" s="8" t="s">
        <v>2393</v>
      </c>
      <c r="T331" s="8" t="s">
        <v>39</v>
      </c>
      <c r="U331" s="8">
        <f t="shared" si="63"/>
        <v>0</v>
      </c>
      <c r="V331" s="8">
        <f t="shared" si="64"/>
        <v>0</v>
      </c>
      <c r="W331" s="8" t="str">
        <f t="shared" si="65"/>
        <v>Noord-Holland</v>
      </c>
    </row>
    <row r="332" spans="7:23">
      <c r="G332" s="8" t="s">
        <v>2315</v>
      </c>
      <c r="H332" s="8" t="s">
        <v>873</v>
      </c>
      <c r="I332" s="8">
        <f t="shared" si="57"/>
        <v>0</v>
      </c>
      <c r="J332" s="8">
        <f t="shared" si="58"/>
        <v>0</v>
      </c>
      <c r="K332" s="8" t="str">
        <f t="shared" si="59"/>
        <v>De Bilt</v>
      </c>
      <c r="L332" s="8"/>
      <c r="O332" s="8">
        <f t="shared" si="60"/>
        <v>1</v>
      </c>
      <c r="P332" s="8">
        <f t="shared" si="61"/>
        <v>1</v>
      </c>
      <c r="Q332" s="8" t="str">
        <f t="shared" si="62"/>
        <v xml:space="preserve">0, , , , , , , , , , , , , , , , , , , , , , , , , , , , , , , , , , , , , , , , , , , , , , , , , , , , , , , , , , , , , , , , , , , , , , , , , , , , , , , , , , , , , , , , , , , , , , , , , , , , , , , , , , , , , , , , , , , , , , , , , , , , , , , , , , , , , , , , , , , , , , , , , , , , , , , </v>
      </c>
      <c r="R332" s="8"/>
      <c r="S332" s="8" t="s">
        <v>2395</v>
      </c>
      <c r="T332" s="8" t="s">
        <v>39</v>
      </c>
      <c r="U332" s="8">
        <f t="shared" si="63"/>
        <v>0</v>
      </c>
      <c r="V332" s="8">
        <f t="shared" si="64"/>
        <v>0</v>
      </c>
      <c r="W332" s="8" t="str">
        <f t="shared" si="65"/>
        <v>Noord-Holland</v>
      </c>
    </row>
    <row r="333" spans="7:23">
      <c r="G333" s="8" t="s">
        <v>2315</v>
      </c>
      <c r="H333" s="8" t="s">
        <v>215</v>
      </c>
      <c r="I333" s="8">
        <f t="shared" si="57"/>
        <v>0</v>
      </c>
      <c r="J333" s="8">
        <f t="shared" si="58"/>
        <v>1</v>
      </c>
      <c r="K333" s="8" t="str">
        <f t="shared" si="59"/>
        <v>De Bilt, Stichtse Vecht</v>
      </c>
      <c r="L333" s="8"/>
      <c r="O333" s="8">
        <f t="shared" si="60"/>
        <v>1</v>
      </c>
      <c r="P333" s="8">
        <f t="shared" si="61"/>
        <v>1</v>
      </c>
      <c r="Q333" s="8" t="str">
        <f t="shared" si="62"/>
        <v xml:space="preserve">0, , , , , , , , , , , , , , , , , , , , , , , , , , , , , , , , , , , , , , , , , , , , , , , , , , , , , , , , , , , , , , , , , , , , , , , , , , , , , , , , , , , , , , , , , , , , , , , , , , , , , , , , , , , , , , , , , , , , , , , , , , , , , , , , , , , , , , , , , , , , , , , , , , , , , , , , </v>
      </c>
      <c r="R333" s="8"/>
      <c r="S333" s="8" t="s">
        <v>2397</v>
      </c>
      <c r="T333" s="8" t="s">
        <v>39</v>
      </c>
      <c r="U333" s="8">
        <f t="shared" si="63"/>
        <v>0</v>
      </c>
      <c r="V333" s="8">
        <f t="shared" si="64"/>
        <v>0</v>
      </c>
      <c r="W333" s="8" t="str">
        <f t="shared" si="65"/>
        <v>Noord-Holland</v>
      </c>
    </row>
    <row r="334" spans="7:23">
      <c r="G334" s="8" t="s">
        <v>2317</v>
      </c>
      <c r="H334" s="8" t="s">
        <v>873</v>
      </c>
      <c r="I334" s="8">
        <f t="shared" si="57"/>
        <v>0</v>
      </c>
      <c r="J334" s="8">
        <f t="shared" si="58"/>
        <v>0</v>
      </c>
      <c r="K334" s="8" t="str">
        <f t="shared" si="59"/>
        <v>De Bilt</v>
      </c>
      <c r="L334" s="8"/>
      <c r="O334" s="8">
        <f t="shared" si="60"/>
        <v>1</v>
      </c>
      <c r="P334" s="8">
        <f t="shared" si="61"/>
        <v>1</v>
      </c>
      <c r="Q334" s="8" t="str">
        <f t="shared" si="62"/>
        <v xml:space="preserve">0, , , , , , , , , , , , , , , , , , , , , , , , , , , , , , , , , , , , , , , , , , , , , , , , , , , , , , , , , , , , , , , , , , , , , , , , , , , , , , , , , , , , , , , , , , , , , , , , , , , , , , , , , , , , , , , , , , , , , , , , , , , , , , , , , , , , , , , , , , , , , , , , , , , , , , , , , </v>
      </c>
      <c r="R334" s="8"/>
      <c r="S334" s="8" t="s">
        <v>954</v>
      </c>
      <c r="T334" s="8" t="s">
        <v>195</v>
      </c>
      <c r="U334" s="8">
        <f t="shared" si="63"/>
        <v>0</v>
      </c>
      <c r="V334" s="8">
        <f t="shared" si="64"/>
        <v>0</v>
      </c>
      <c r="W334" s="8" t="str">
        <f t="shared" si="65"/>
        <v>Utrecht</v>
      </c>
    </row>
    <row r="335" spans="7:23">
      <c r="G335" s="8" t="s">
        <v>2317</v>
      </c>
      <c r="H335" s="8" t="s">
        <v>215</v>
      </c>
      <c r="I335" s="8">
        <f t="shared" si="57"/>
        <v>0</v>
      </c>
      <c r="J335" s="8">
        <f t="shared" si="58"/>
        <v>1</v>
      </c>
      <c r="K335" s="8" t="str">
        <f t="shared" si="59"/>
        <v>De Bilt, Stichtse Vecht</v>
      </c>
      <c r="L335" s="8"/>
      <c r="O335" s="8">
        <f t="shared" si="60"/>
        <v>1</v>
      </c>
      <c r="P335" s="8">
        <f t="shared" si="61"/>
        <v>1</v>
      </c>
      <c r="Q335" s="8" t="str">
        <f t="shared" si="62"/>
        <v xml:space="preserve">0, , , , , , , , , , , , , , , , , , , , , , , , , , , , , , , , , , , , , , , , , , , , , , , , , , , , , , , , , , , , , , , , , , , , , , , , , , , , , , , , , , , , , , , , , , , , , , , , , , , , , , , , , , , , , , , , , , , , , , , , , , , , , , , , , , , , , , , , , , , , , , , , , , , , , , , , , , </v>
      </c>
      <c r="R335" s="8"/>
      <c r="S335" s="8" t="s">
        <v>2399</v>
      </c>
      <c r="T335" s="8" t="s">
        <v>39</v>
      </c>
      <c r="U335" s="8">
        <f t="shared" si="63"/>
        <v>0</v>
      </c>
      <c r="V335" s="8">
        <f t="shared" si="64"/>
        <v>0</v>
      </c>
      <c r="W335" s="8" t="str">
        <f t="shared" si="65"/>
        <v>Noord-Holland</v>
      </c>
    </row>
    <row r="336" spans="7:23">
      <c r="G336" s="8" t="s">
        <v>2319</v>
      </c>
      <c r="H336" s="8" t="s">
        <v>873</v>
      </c>
      <c r="I336" s="8">
        <f t="shared" si="57"/>
        <v>0</v>
      </c>
      <c r="J336" s="8">
        <f t="shared" si="58"/>
        <v>0</v>
      </c>
      <c r="K336" s="8" t="str">
        <f t="shared" si="59"/>
        <v>De Bilt</v>
      </c>
      <c r="L336" s="8"/>
      <c r="O336" s="8">
        <f t="shared" si="60"/>
        <v>1</v>
      </c>
      <c r="P336" s="8">
        <f t="shared" si="61"/>
        <v>1</v>
      </c>
      <c r="Q336" s="8" t="str">
        <f t="shared" si="62"/>
        <v xml:space="preserve">0, , , , , , , , , , , , , , , , , , , , , , , , , , , , , , , , , , , , , , , , , , , , , , , , , , , , , , , , , , , , , , , , , , , , , , , , , , , , , , , , , , , , , , , , , , , , , , , , , , , , , , , , , , , , , , , , , , , , , , , , , , , , , , , , , , , , , , , , , , , , , , , , , , , , , , , , , , , </v>
      </c>
      <c r="R336" s="8"/>
      <c r="S336" s="8" t="s">
        <v>2401</v>
      </c>
      <c r="T336" s="8" t="s">
        <v>195</v>
      </c>
      <c r="U336" s="8">
        <f t="shared" si="63"/>
        <v>0</v>
      </c>
      <c r="V336" s="8">
        <f t="shared" si="64"/>
        <v>0</v>
      </c>
      <c r="W336" s="8" t="str">
        <f t="shared" si="65"/>
        <v>Utrecht</v>
      </c>
    </row>
    <row r="337" spans="7:23">
      <c r="G337" s="8" t="s">
        <v>870</v>
      </c>
      <c r="H337" s="8" t="s">
        <v>873</v>
      </c>
      <c r="I337" s="8">
        <f t="shared" si="57"/>
        <v>0</v>
      </c>
      <c r="J337" s="8">
        <f t="shared" si="58"/>
        <v>0</v>
      </c>
      <c r="K337" s="8" t="str">
        <f t="shared" si="59"/>
        <v>De Bilt</v>
      </c>
      <c r="L337" s="8"/>
      <c r="O337" s="8">
        <f t="shared" si="60"/>
        <v>1</v>
      </c>
      <c r="P337" s="8">
        <f t="shared" si="61"/>
        <v>1</v>
      </c>
      <c r="Q337" s="8" t="str">
        <f t="shared" si="62"/>
        <v xml:space="preserve">0, , , , , , , , , , , , , , , , , , , , , , , , , , , , , , , , , , , , , , , , , , , , , , , , , , , , , , , , , , , , , , , , , , , , , , , , , , , , , , , , , , , , , , , , , , , , , , , , , , , , , , , , , , , , , , , , , , , , , , , , , , , , , , , , , , , , , , , , , , , , , , , , , , , , , , , , , , , , </v>
      </c>
      <c r="R337" s="8"/>
      <c r="S337" s="8" t="s">
        <v>2403</v>
      </c>
      <c r="T337" s="8" t="s">
        <v>39</v>
      </c>
      <c r="U337" s="8">
        <f t="shared" si="63"/>
        <v>0</v>
      </c>
      <c r="V337" s="8">
        <f t="shared" si="64"/>
        <v>0</v>
      </c>
      <c r="W337" s="8" t="str">
        <f t="shared" si="65"/>
        <v>Noord-Holland</v>
      </c>
    </row>
    <row r="338" spans="7:23">
      <c r="G338" s="8" t="s">
        <v>1950</v>
      </c>
      <c r="H338" s="8" t="s">
        <v>873</v>
      </c>
      <c r="I338" s="8">
        <f t="shared" si="57"/>
        <v>0</v>
      </c>
      <c r="J338" s="8">
        <f t="shared" si="58"/>
        <v>0</v>
      </c>
      <c r="K338" s="8" t="str">
        <f t="shared" si="59"/>
        <v>De Bilt</v>
      </c>
      <c r="L338" s="8"/>
      <c r="O338" s="8">
        <f t="shared" si="60"/>
        <v>1</v>
      </c>
      <c r="P338" s="8">
        <f t="shared" si="61"/>
        <v>1</v>
      </c>
      <c r="Q338" s="8" t="str">
        <f t="shared" si="62"/>
        <v xml:space="preserve">0, , , , , , , , , , , , , , , , , , , , , , , , , , , , , , , , , , , , , , , , , , , , , , , , , , , , , , , , , , , , , , , , , , , , , , , , , , , , , , , , , , , , , , , , , , , , , , , , , , , , , , , , , , , , , , , , , , , , , , , , , , , , , , , , , , , , , , , , , , , , , , , , , , , , , , , , , , , , , </v>
      </c>
      <c r="R338" s="8"/>
      <c r="S338" s="8" t="s">
        <v>2405</v>
      </c>
      <c r="T338" s="8" t="s">
        <v>195</v>
      </c>
      <c r="U338" s="8">
        <f t="shared" si="63"/>
        <v>0</v>
      </c>
      <c r="V338" s="8">
        <f t="shared" si="64"/>
        <v>0</v>
      </c>
      <c r="W338" s="8" t="str">
        <f t="shared" si="65"/>
        <v>Utrecht</v>
      </c>
    </row>
    <row r="339" spans="7:23">
      <c r="G339" s="8" t="s">
        <v>1950</v>
      </c>
      <c r="H339" s="8" t="s">
        <v>215</v>
      </c>
      <c r="I339" s="8">
        <f t="shared" si="57"/>
        <v>0</v>
      </c>
      <c r="J339" s="8">
        <f t="shared" si="58"/>
        <v>1</v>
      </c>
      <c r="K339" s="8" t="str">
        <f t="shared" si="59"/>
        <v>De Bilt, Stichtse Vecht</v>
      </c>
      <c r="L339" s="8"/>
      <c r="O339" s="8">
        <f t="shared" si="60"/>
        <v>1</v>
      </c>
      <c r="P339" s="8">
        <f t="shared" si="61"/>
        <v>1</v>
      </c>
      <c r="Q339" s="8" t="str">
        <f t="shared" si="62"/>
        <v xml:space="preserve">0, , , , , , , , , , , , , , , , , , , , , , , , , , , , , , , , , , , , , , , , , , , , , , , , , , , , , , , , , , , , , , , , , , , , , , , , , , , , , , , , , , , , , , , , , , , , , , , , , , , , , , , , , , , , , , , , , , , , , , , , , , , , , , , , , , , , , , , , , , , , , , , , , , , , , , , , , , , , , , </v>
      </c>
      <c r="R339" s="8"/>
      <c r="S339" s="8" t="s">
        <v>2407</v>
      </c>
      <c r="T339" s="8" t="s">
        <v>39</v>
      </c>
      <c r="U339" s="8">
        <f t="shared" si="63"/>
        <v>0</v>
      </c>
      <c r="V339" s="8">
        <f t="shared" si="64"/>
        <v>0</v>
      </c>
      <c r="W339" s="8" t="str">
        <f t="shared" si="65"/>
        <v>Noord-Holland</v>
      </c>
    </row>
    <row r="340" spans="7:23">
      <c r="G340" s="8" t="s">
        <v>2322</v>
      </c>
      <c r="H340" s="8" t="s">
        <v>215</v>
      </c>
      <c r="I340" s="8">
        <f t="shared" si="57"/>
        <v>0</v>
      </c>
      <c r="J340" s="8">
        <f t="shared" si="58"/>
        <v>0</v>
      </c>
      <c r="K340" s="8" t="str">
        <f t="shared" si="59"/>
        <v>Stichtse Vecht</v>
      </c>
      <c r="L340" s="8"/>
      <c r="O340" s="8">
        <f t="shared" si="60"/>
        <v>1</v>
      </c>
      <c r="P340" s="8">
        <f t="shared" si="61"/>
        <v>1</v>
      </c>
      <c r="Q340" s="8" t="str">
        <f t="shared" si="62"/>
        <v xml:space="preserve">0, , , , , , , , , , , , , , , , , , , , , , , , , , , , , , , , , , , , , , , , , , , , , , , , , , , , , , , , , , , , , , , , , , , , , , , , , , , , , , , , , , , , , , , , , , , , , , , , , , , , , , , , , , , , , , , , , , , , , , , , , , , , , , , , , , , , , , , , , , , , , , , , , , , , , , , , , , , , , , , </v>
      </c>
      <c r="R340" s="8"/>
      <c r="S340" s="8" t="s">
        <v>1960</v>
      </c>
      <c r="T340" s="8" t="s">
        <v>39</v>
      </c>
      <c r="U340" s="8">
        <f t="shared" si="63"/>
        <v>0</v>
      </c>
      <c r="V340" s="8">
        <f t="shared" si="64"/>
        <v>0</v>
      </c>
      <c r="W340" s="8" t="str">
        <f t="shared" si="65"/>
        <v>Noord-Holland</v>
      </c>
    </row>
    <row r="341" spans="7:23">
      <c r="G341" s="8" t="s">
        <v>2322</v>
      </c>
      <c r="H341" s="8" t="s">
        <v>195</v>
      </c>
      <c r="I341" s="8">
        <f t="shared" si="57"/>
        <v>0</v>
      </c>
      <c r="J341" s="8">
        <f t="shared" si="58"/>
        <v>1</v>
      </c>
      <c r="K341" s="8" t="str">
        <f t="shared" si="59"/>
        <v>Stichtse Vecht, Utrecht</v>
      </c>
      <c r="L341" s="8"/>
      <c r="O341" s="8">
        <f t="shared" si="60"/>
        <v>1</v>
      </c>
      <c r="P341" s="8">
        <f t="shared" si="61"/>
        <v>1</v>
      </c>
      <c r="Q341" s="8" t="str">
        <f t="shared" si="62"/>
        <v xml:space="preserve">0, , , , , , , , , , , , , , , , , , , , , , , , , , , , , , , , , , , , , , , , , , , , , , , , , , , , , , , , , , , , , , , , , , , , , , , , , , , , , , , , , , , , , , , , , , , , , , , , , , , , , , , , , , , , , , , , , , , , , , , , , , , , , , , , , , , , , , , , , , , , , , , , , , , , , , , , , , , , , , , , </v>
      </c>
      <c r="R341" s="8"/>
      <c r="S341" s="8" t="s">
        <v>1961</v>
      </c>
      <c r="T341" s="8" t="s">
        <v>39</v>
      </c>
      <c r="U341" s="8">
        <f t="shared" si="63"/>
        <v>0</v>
      </c>
      <c r="V341" s="8">
        <f t="shared" si="64"/>
        <v>0</v>
      </c>
      <c r="W341" s="8" t="str">
        <f t="shared" si="65"/>
        <v>Noord-Holland</v>
      </c>
    </row>
    <row r="342" spans="7:23">
      <c r="G342" s="8" t="s">
        <v>2324</v>
      </c>
      <c r="H342" s="8" t="s">
        <v>215</v>
      </c>
      <c r="I342" s="8">
        <f t="shared" si="57"/>
        <v>0</v>
      </c>
      <c r="J342" s="8">
        <f t="shared" si="58"/>
        <v>0</v>
      </c>
      <c r="K342" s="8" t="str">
        <f t="shared" si="59"/>
        <v>Stichtse Vecht</v>
      </c>
      <c r="L342" s="8"/>
      <c r="O342" s="8">
        <f t="shared" si="60"/>
        <v>1</v>
      </c>
      <c r="P342" s="8">
        <f t="shared" si="61"/>
        <v>1</v>
      </c>
      <c r="Q342" s="8" t="str">
        <f t="shared" si="62"/>
        <v xml:space="preserve">0, , , , , , , , , , , , , , , , , , , , , , , , , , , , , , , , , , , , , , , , , , , , , , , , , , , , , , , , , , , , , , , , , , , , , , , , , , , , , , , , , , , , , , , , , , , , , , , , , , , , , , , , , , , , , , , , , , , , , , , , , , , , , , , , , , , , , , , , , , , , , , , , , , , , , , , , , , , , , , , , , </v>
      </c>
      <c r="R342" s="8"/>
      <c r="S342" s="8" t="s">
        <v>1962</v>
      </c>
      <c r="T342" s="8" t="s">
        <v>39</v>
      </c>
      <c r="U342" s="8">
        <f t="shared" si="63"/>
        <v>0</v>
      </c>
      <c r="V342" s="8">
        <f t="shared" si="64"/>
        <v>0</v>
      </c>
      <c r="W342" s="8" t="str">
        <f t="shared" si="65"/>
        <v>Noord-Holland</v>
      </c>
    </row>
    <row r="343" spans="7:23">
      <c r="G343" s="8" t="s">
        <v>875</v>
      </c>
      <c r="H343" s="8" t="s">
        <v>215</v>
      </c>
      <c r="I343" s="8">
        <f t="shared" si="57"/>
        <v>0</v>
      </c>
      <c r="J343" s="8">
        <f t="shared" si="58"/>
        <v>0</v>
      </c>
      <c r="K343" s="8" t="str">
        <f t="shared" si="59"/>
        <v>Stichtse Vecht</v>
      </c>
      <c r="L343" s="8"/>
      <c r="O343" s="8">
        <f t="shared" si="60"/>
        <v>1</v>
      </c>
      <c r="P343" s="8">
        <f t="shared" si="61"/>
        <v>1</v>
      </c>
      <c r="Q343" s="8" t="str">
        <f t="shared" si="62"/>
        <v xml:space="preserve">0, , , , , , , , , , , , , , , , , , , , , , , , , , , , , , , , , , , , , , , , , , , , , , , , , , , , , , , , , , , , , , , , , , , , , , , , , , , , , , , , , , , , , , , , , , , , , , , , , , , , , , , , , , , , , , , , , , , , , , , , , , , , , , , , , , , , , , , , , , , , , , , , , , , , , , , , , , , , , , , , , , </v>
      </c>
      <c r="R343" s="8"/>
      <c r="S343" s="8" t="s">
        <v>1963</v>
      </c>
      <c r="T343" s="8" t="s">
        <v>39</v>
      </c>
      <c r="U343" s="8">
        <f t="shared" si="63"/>
        <v>0</v>
      </c>
      <c r="V343" s="8">
        <f t="shared" si="64"/>
        <v>0</v>
      </c>
      <c r="W343" s="8" t="str">
        <f t="shared" si="65"/>
        <v>Noord-Holland</v>
      </c>
    </row>
    <row r="344" spans="7:23">
      <c r="G344" s="8" t="s">
        <v>2326</v>
      </c>
      <c r="H344" s="8" t="s">
        <v>215</v>
      </c>
      <c r="I344" s="8">
        <f t="shared" si="57"/>
        <v>0</v>
      </c>
      <c r="J344" s="8">
        <f t="shared" si="58"/>
        <v>0</v>
      </c>
      <c r="K344" s="8" t="str">
        <f t="shared" si="59"/>
        <v>Stichtse Vecht</v>
      </c>
      <c r="L344" s="8"/>
      <c r="O344" s="8">
        <f t="shared" si="60"/>
        <v>1</v>
      </c>
      <c r="P344" s="8">
        <f t="shared" si="61"/>
        <v>1</v>
      </c>
      <c r="Q344" s="8" t="str">
        <f t="shared" si="62"/>
        <v xml:space="preserve">0, , , , , , , , , , , , , , , , , , , , , , , , , , , , , , , , , , , , , , , , , , , , , , , , , , , , , , , , , , , , , , , , , , , , , , , , , , , , , , , , , , , , , , , , , , , , , , , , , , , , , , , , , , , , , , , , , , , , , , , , , , , , , , , , , , , , , , , , , , , , , , , , , , , , , , , , , , , , , , , , , , , </v>
      </c>
      <c r="R344" s="8"/>
      <c r="S344" s="8" t="s">
        <v>1964</v>
      </c>
      <c r="T344" s="8" t="s">
        <v>39</v>
      </c>
      <c r="U344" s="8">
        <f t="shared" si="63"/>
        <v>0</v>
      </c>
      <c r="V344" s="8">
        <f t="shared" si="64"/>
        <v>0</v>
      </c>
      <c r="W344" s="8" t="str">
        <f t="shared" si="65"/>
        <v>Noord-Holland</v>
      </c>
    </row>
    <row r="345" spans="7:23">
      <c r="G345" s="8" t="s">
        <v>2328</v>
      </c>
      <c r="H345" s="8" t="s">
        <v>215</v>
      </c>
      <c r="I345" s="8">
        <f t="shared" si="57"/>
        <v>0</v>
      </c>
      <c r="J345" s="8">
        <f t="shared" si="58"/>
        <v>0</v>
      </c>
      <c r="K345" s="8" t="str">
        <f t="shared" si="59"/>
        <v>Stichtse Vecht</v>
      </c>
      <c r="L345" s="8"/>
      <c r="O345" s="8">
        <f t="shared" si="60"/>
        <v>1</v>
      </c>
      <c r="P345" s="8">
        <f t="shared" si="61"/>
        <v>1</v>
      </c>
      <c r="Q345" s="8" t="str">
        <f t="shared" si="62"/>
        <v xml:space="preserve">0, , , , , , , , , , , , , , , , , , , , , , , , , , , , , , , , , , , , , , , , , , , , , , , , , , , , , , , , , , , , , , , , , , , , , , , , , , , , , , , , , , , , , , , , , , , , , , , , , , , , , , , , , , , , , , , , , , , , , , , , , , , , , , , , , , , , , , , , , , , , , , , , , , , , , , , , , , , , , , , , , , , , </v>
      </c>
      <c r="R345" s="8"/>
      <c r="S345" s="8" t="s">
        <v>1965</v>
      </c>
      <c r="T345" s="8" t="s">
        <v>39</v>
      </c>
      <c r="U345" s="8">
        <f t="shared" si="63"/>
        <v>0</v>
      </c>
      <c r="V345" s="8">
        <f t="shared" si="64"/>
        <v>0</v>
      </c>
      <c r="W345" s="8" t="str">
        <f t="shared" si="65"/>
        <v>Noord-Holland</v>
      </c>
    </row>
    <row r="346" spans="7:23">
      <c r="G346" s="8" t="s">
        <v>2330</v>
      </c>
      <c r="H346" s="8" t="s">
        <v>215</v>
      </c>
      <c r="I346" s="8">
        <f t="shared" si="57"/>
        <v>0</v>
      </c>
      <c r="J346" s="8">
        <f t="shared" si="58"/>
        <v>0</v>
      </c>
      <c r="K346" s="8" t="str">
        <f t="shared" si="59"/>
        <v>Stichtse Vecht</v>
      </c>
      <c r="L346" s="8"/>
      <c r="O346" s="8">
        <f t="shared" si="60"/>
        <v>1</v>
      </c>
      <c r="P346" s="8">
        <f t="shared" si="61"/>
        <v>1</v>
      </c>
      <c r="Q346" s="8" t="str">
        <f t="shared" si="62"/>
        <v xml:space="preserve">0, , , , , , , , , , , , , , , , , , , , , , , , , , , , , , , , , , , , , , , , , , , , , , , , , , , , , , , , , , , , , , , , , , , , , , , , , , , , , , , , , , , , , , , , , , , , , , , , , , , , , , , , , , , , , , , , , , , , , , , , , , , , , , , , , , , , , , , , , , , , , , , , , , , , , , , , , , , , , , , , , , , , , </v>
      </c>
      <c r="R346" s="8"/>
      <c r="S346" s="8" t="s">
        <v>2410</v>
      </c>
      <c r="T346" s="8" t="s">
        <v>39</v>
      </c>
      <c r="U346" s="8">
        <f t="shared" si="63"/>
        <v>0</v>
      </c>
      <c r="V346" s="8">
        <f t="shared" si="64"/>
        <v>0</v>
      </c>
      <c r="W346" s="8" t="str">
        <f t="shared" si="65"/>
        <v>Noord-Holland</v>
      </c>
    </row>
    <row r="347" spans="7:23">
      <c r="G347" s="8" t="s">
        <v>2332</v>
      </c>
      <c r="H347" s="8" t="s">
        <v>215</v>
      </c>
      <c r="I347" s="8">
        <f t="shared" si="57"/>
        <v>0</v>
      </c>
      <c r="J347" s="8">
        <f t="shared" si="58"/>
        <v>0</v>
      </c>
      <c r="K347" s="8" t="str">
        <f t="shared" si="59"/>
        <v>Stichtse Vecht</v>
      </c>
      <c r="L347" s="8"/>
      <c r="O347" s="8">
        <f t="shared" si="60"/>
        <v>1</v>
      </c>
      <c r="P347" s="8">
        <f t="shared" si="61"/>
        <v>1</v>
      </c>
      <c r="Q347" s="8" t="str">
        <f t="shared" si="62"/>
        <v xml:space="preserve">0, , , , , , , , , , , , , , , , , , , , , , , , , , , , , , , , , , , , , , , , , , , , , , , , , , , , , , , , , , , , , , , , , , , , , , , , , , , , , , , , , , , , , , , , , , , , , , , , , , , , , , , , , , , , , , , , , , , , , , , , , , , , , , , , , , , , , , , , , , , , , , , , , , , , , , , , , , , , , , , , , , , , , , </v>
      </c>
      <c r="R347" s="8"/>
      <c r="S347" s="8" t="s">
        <v>2411</v>
      </c>
      <c r="T347" s="8" t="s">
        <v>39</v>
      </c>
      <c r="U347" s="8">
        <f t="shared" si="63"/>
        <v>0</v>
      </c>
      <c r="V347" s="8">
        <f t="shared" si="64"/>
        <v>0</v>
      </c>
      <c r="W347" s="8" t="str">
        <f t="shared" si="65"/>
        <v>Noord-Holland</v>
      </c>
    </row>
    <row r="348" spans="7:23">
      <c r="G348" s="8" t="s">
        <v>880</v>
      </c>
      <c r="H348" s="8" t="s">
        <v>215</v>
      </c>
      <c r="I348" s="8">
        <f t="shared" si="57"/>
        <v>0</v>
      </c>
      <c r="J348" s="8">
        <f t="shared" si="58"/>
        <v>0</v>
      </c>
      <c r="K348" s="8" t="str">
        <f t="shared" si="59"/>
        <v>Stichtse Vecht</v>
      </c>
      <c r="L348" s="8"/>
      <c r="O348" s="8">
        <f t="shared" si="60"/>
        <v>1</v>
      </c>
      <c r="P348" s="8">
        <f t="shared" si="61"/>
        <v>1</v>
      </c>
      <c r="Q348" s="8" t="str">
        <f t="shared" si="62"/>
        <v xml:space="preserve">0, , , , , , , , , , , , , , , , , , , , , , , , , , , , , , , , , , , , , , , , , , , , , , , , , , , , , , , , , , , , , , , , , , , , , , , , , , , , , , , , , , , , , , , , , , , , , , , , , , , , , , , , , , , , , , , , , , , , , , , , , , , , , , , , , , , , , , , , , , , , , , , , , , , , , , , , , , , , , , , , , , , , , , , </v>
      </c>
      <c r="R348" s="8"/>
      <c r="S348" s="8" t="s">
        <v>1967</v>
      </c>
      <c r="T348" s="8" t="s">
        <v>39</v>
      </c>
      <c r="U348" s="8">
        <f t="shared" si="63"/>
        <v>0</v>
      </c>
      <c r="V348" s="8">
        <f t="shared" si="64"/>
        <v>0</v>
      </c>
      <c r="W348" s="8" t="str">
        <f t="shared" si="65"/>
        <v>Noord-Holland</v>
      </c>
    </row>
    <row r="349" spans="7:23">
      <c r="G349" s="8" t="s">
        <v>2334</v>
      </c>
      <c r="H349" s="8" t="s">
        <v>873</v>
      </c>
      <c r="I349" s="8">
        <f t="shared" si="57"/>
        <v>0</v>
      </c>
      <c r="J349" s="8">
        <f t="shared" si="58"/>
        <v>0</v>
      </c>
      <c r="K349" s="8" t="str">
        <f t="shared" si="59"/>
        <v>De Bilt</v>
      </c>
      <c r="L349" s="8"/>
      <c r="O349" s="8">
        <f t="shared" si="60"/>
        <v>1</v>
      </c>
      <c r="P349" s="8">
        <f t="shared" si="61"/>
        <v>1</v>
      </c>
      <c r="Q349" s="8" t="str">
        <f t="shared" si="62"/>
        <v xml:space="preserve">0, , , , , , , , , , , , , , , , , , , , , , , , , , , , , , , , , , , , , , , , , , , , , , , , , , , , , , , , , , , , , , , , , , , , , , , , , , , , , , , , , , , , , , , , , , , , , , , , , , , , , , , , , , , , , , , , , , , , , , , , , , , , , , , , , , , , , , , , , , , , , , , , , , , , , , , , , , , , , , , , , , , , , , , , </v>
      </c>
      <c r="R349" s="8"/>
      <c r="S349" s="8" t="s">
        <v>408</v>
      </c>
      <c r="T349" s="8" t="s">
        <v>195</v>
      </c>
      <c r="U349" s="8">
        <f t="shared" si="63"/>
        <v>0</v>
      </c>
      <c r="V349" s="8">
        <f t="shared" si="64"/>
        <v>0</v>
      </c>
      <c r="W349" s="8" t="str">
        <f t="shared" si="65"/>
        <v>Utrecht</v>
      </c>
    </row>
    <row r="350" spans="7:23">
      <c r="G350" s="8" t="s">
        <v>2334</v>
      </c>
      <c r="H350" s="8" t="s">
        <v>215</v>
      </c>
      <c r="I350" s="8">
        <f t="shared" si="57"/>
        <v>1</v>
      </c>
      <c r="J350" s="8">
        <f t="shared" si="58"/>
        <v>1</v>
      </c>
      <c r="K350" s="8" t="str">
        <f t="shared" si="59"/>
        <v>De Bilt, Stichtse Vecht</v>
      </c>
      <c r="L350" s="8"/>
      <c r="O350" s="8">
        <f t="shared" si="60"/>
        <v>1</v>
      </c>
      <c r="P350" s="8">
        <f t="shared" si="61"/>
        <v>1</v>
      </c>
      <c r="Q350" s="8" t="str">
        <f t="shared" si="62"/>
        <v xml:space="preserve">0, , , , , , , , , , , , , , , , , , , , , , , , , , , , , , , , , , , , , , , , , , , , , , , , , , , , , , , , , , , , , , , , , , , , , , , , , , , , , , , , , , , , , , , , , , , , , , , , , , , , , , , , , , , , , , , , , , , , , , , , , , , , , , , , , , , , , , , , , , , , , , , , , , , , , , , , , , , , , , , , , , , , , , , , , </v>
      </c>
      <c r="R350" s="8"/>
      <c r="S350" s="8" t="s">
        <v>2413</v>
      </c>
      <c r="T350" s="8" t="s">
        <v>195</v>
      </c>
      <c r="U350" s="8">
        <f t="shared" si="63"/>
        <v>0</v>
      </c>
      <c r="V350" s="8">
        <f t="shared" si="64"/>
        <v>0</v>
      </c>
      <c r="W350" s="8" t="str">
        <f t="shared" si="65"/>
        <v>Utrecht</v>
      </c>
    </row>
    <row r="351" spans="7:23">
      <c r="G351" s="8" t="s">
        <v>2334</v>
      </c>
      <c r="H351" s="8" t="s">
        <v>195</v>
      </c>
      <c r="I351" s="8">
        <f t="shared" si="57"/>
        <v>0</v>
      </c>
      <c r="J351" s="8">
        <f t="shared" si="58"/>
        <v>1</v>
      </c>
      <c r="K351" s="8" t="str">
        <f t="shared" si="59"/>
        <v>De Bilt, Stichtse Vecht, Utrecht</v>
      </c>
      <c r="L351" s="8"/>
      <c r="O351" s="8">
        <f t="shared" si="60"/>
        <v>1</v>
      </c>
      <c r="P351" s="8">
        <f t="shared" si="61"/>
        <v>1</v>
      </c>
      <c r="Q351" s="8" t="str">
        <f t="shared" si="62"/>
        <v xml:space="preserve">0, , , , , , , , , , , , , , , , , , , , , , , , , , , , , , , , , , , , , , , , , , , , , , , , , , , , , , , , , , , , , , , , , , , , , , , , , , , , , , , , , , , , , , , , , , , , , , , , , , , , , , , , , , , , , , , , , , , , , , , , , , , , , , , , , , , , , , , , , , , , , , , , , , , , , , , , , , , , , , , , , , , , , , , , , , </v>
      </c>
      <c r="R351" s="8"/>
      <c r="S351" s="8" t="s">
        <v>2414</v>
      </c>
      <c r="T351" s="8" t="s">
        <v>195</v>
      </c>
      <c r="U351" s="8">
        <f t="shared" si="63"/>
        <v>0</v>
      </c>
      <c r="V351" s="8">
        <f t="shared" si="64"/>
        <v>0</v>
      </c>
      <c r="W351" s="8" t="str">
        <f t="shared" si="65"/>
        <v>Utrecht</v>
      </c>
    </row>
    <row r="352" spans="7:23">
      <c r="G352" s="8" t="s">
        <v>898</v>
      </c>
      <c r="H352" s="8" t="s">
        <v>873</v>
      </c>
      <c r="I352" s="8">
        <f t="shared" si="57"/>
        <v>0</v>
      </c>
      <c r="J352" s="8">
        <f t="shared" si="58"/>
        <v>0</v>
      </c>
      <c r="K352" s="8" t="str">
        <f t="shared" si="59"/>
        <v>De Bilt</v>
      </c>
      <c r="L352" s="8"/>
      <c r="O352" s="8">
        <f t="shared" si="60"/>
        <v>1</v>
      </c>
      <c r="P352" s="8">
        <f t="shared" si="61"/>
        <v>1</v>
      </c>
      <c r="Q352" s="8" t="str">
        <f t="shared" si="62"/>
        <v xml:space="preserve">0, , , , , , , , , , , , , , , , , , , , , , , , , , , , , , , , , , , , , , , , , , , , , , , , , , , , , , , , , , , , , , , , , , , , , , , , , , , , , , , , , , , , , , , , , , , , , , , , , , , , , , , , , , , , , , , , , , , , , , , , , , , , , , , , , , , , , , , , , , , , , , , , , , , , , , , , , , , , , , , , , , , , , , , , , , , </v>
      </c>
      <c r="R352" s="8"/>
      <c r="S352" s="8" t="s">
        <v>2415</v>
      </c>
      <c r="T352" s="8" t="s">
        <v>195</v>
      </c>
      <c r="U352" s="8">
        <f t="shared" si="63"/>
        <v>0</v>
      </c>
      <c r="V352" s="8">
        <f t="shared" si="64"/>
        <v>0</v>
      </c>
      <c r="W352" s="8" t="str">
        <f t="shared" si="65"/>
        <v>Utrecht</v>
      </c>
    </row>
    <row r="353" spans="7:23">
      <c r="G353" s="8" t="s">
        <v>898</v>
      </c>
      <c r="H353" s="8" t="s">
        <v>195</v>
      </c>
      <c r="I353" s="8">
        <f t="shared" si="57"/>
        <v>0</v>
      </c>
      <c r="J353" s="8">
        <f t="shared" si="58"/>
        <v>1</v>
      </c>
      <c r="K353" s="8" t="str">
        <f t="shared" si="59"/>
        <v>De Bilt, Utrecht</v>
      </c>
      <c r="L353" s="8"/>
      <c r="O353" s="8">
        <f t="shared" si="60"/>
        <v>1</v>
      </c>
      <c r="P353" s="8">
        <f t="shared" si="61"/>
        <v>1</v>
      </c>
      <c r="Q353" s="8" t="str">
        <f t="shared" si="62"/>
        <v xml:space="preserve">0, , , , , , , , , , , , , , , , , , , , , , , , , , , , , , , , , , , , , , , , , , , , , , , , , , , , , , , , , , , , , , , , , , , , , , , , , , , , , , , , , , , , , , , , , , , , , , , , , , , , , , , , , , , , , , , , , , , , , , , , , , , , , , , , , , , , , , , , , , , , , , , , , , , , , , , , , , , , , , , , , , , , , , , , , , , , </v>
      </c>
      <c r="R353" s="8"/>
      <c r="S353" s="8" t="s">
        <v>2416</v>
      </c>
      <c r="T353" s="8" t="s">
        <v>195</v>
      </c>
      <c r="U353" s="8">
        <f t="shared" si="63"/>
        <v>0</v>
      </c>
      <c r="V353" s="8">
        <f t="shared" si="64"/>
        <v>0</v>
      </c>
      <c r="W353" s="8" t="str">
        <f t="shared" si="65"/>
        <v>Utrecht</v>
      </c>
    </row>
    <row r="354" spans="7:23">
      <c r="G354" s="8" t="s">
        <v>2335</v>
      </c>
      <c r="H354" s="8" t="s">
        <v>873</v>
      </c>
      <c r="I354" s="8">
        <f t="shared" si="57"/>
        <v>0</v>
      </c>
      <c r="J354" s="8">
        <f t="shared" si="58"/>
        <v>0</v>
      </c>
      <c r="K354" s="8" t="str">
        <f t="shared" si="59"/>
        <v>De Bilt</v>
      </c>
      <c r="L354" s="8"/>
      <c r="O354" s="8">
        <f t="shared" si="60"/>
        <v>1</v>
      </c>
      <c r="P354" s="8">
        <f t="shared" si="61"/>
        <v>1</v>
      </c>
      <c r="Q354" s="8" t="str">
        <f t="shared" si="62"/>
        <v xml:space="preserve">0, , , , , , , , , , , , , , , , , , , , , , , , , , , , , , , , , , , , , , , , , , , , , , , , , , , , , , , , , , , , , , , , , , , , , , , , , , , , , , , , , , , , , , , , , , , , , , , , , , , , , , , , , , , , , , , , , , , , , , , , , , , , , , , , , , , , , , , , , , , , , , , , , , , , , , , , , , , , , , , , , , , , , , , , , , , , , </v>
      </c>
      <c r="R354" s="8"/>
      <c r="S354" s="8" t="s">
        <v>964</v>
      </c>
      <c r="T354" s="8" t="s">
        <v>195</v>
      </c>
      <c r="U354" s="8">
        <f t="shared" si="63"/>
        <v>0</v>
      </c>
      <c r="V354" s="8">
        <f t="shared" si="64"/>
        <v>0</v>
      </c>
      <c r="W354" s="8" t="str">
        <f t="shared" si="65"/>
        <v>Utrecht</v>
      </c>
    </row>
    <row r="355" spans="7:23">
      <c r="G355" s="8" t="s">
        <v>2335</v>
      </c>
      <c r="H355" s="8" t="s">
        <v>215</v>
      </c>
      <c r="I355" s="8">
        <f t="shared" si="57"/>
        <v>1</v>
      </c>
      <c r="J355" s="8">
        <f t="shared" si="58"/>
        <v>1</v>
      </c>
      <c r="K355" s="8" t="str">
        <f t="shared" si="59"/>
        <v>De Bilt, Stichtse Vecht</v>
      </c>
      <c r="L355" s="8"/>
      <c r="O355" s="8">
        <f t="shared" si="60"/>
        <v>1</v>
      </c>
      <c r="P355" s="8">
        <f t="shared" si="61"/>
        <v>1</v>
      </c>
      <c r="Q355" s="8" t="str">
        <f t="shared" si="62"/>
        <v xml:space="preserve">0, , , , , , , , , , , , , , , , , , , , , , , , , , , , , , , , , , , , , , , , , , , , , , , , , , , , , , , , , , , , , , , , , , , , , , , , , , , , , , , , , , , , , , , , , , , , , , , , , , , , , , , , , , , , , , , , , , , , , , , , , , , , , , , , , , , , , , , , , , , , , , , , , , , , , , , , , , , , , , , , , , , , , , , , , , , , , , </v>
      </c>
      <c r="R355" s="8"/>
      <c r="S355" s="8" t="s">
        <v>2417</v>
      </c>
      <c r="T355" s="8" t="s">
        <v>39</v>
      </c>
      <c r="U355" s="8">
        <f t="shared" si="63"/>
        <v>0</v>
      </c>
      <c r="V355" s="8">
        <f t="shared" si="64"/>
        <v>0</v>
      </c>
      <c r="W355" s="8" t="str">
        <f t="shared" si="65"/>
        <v>Noord-Holland</v>
      </c>
    </row>
    <row r="356" spans="7:23">
      <c r="G356" s="8" t="s">
        <v>2335</v>
      </c>
      <c r="H356" s="8" t="s">
        <v>195</v>
      </c>
      <c r="I356" s="8">
        <f t="shared" si="57"/>
        <v>0</v>
      </c>
      <c r="J356" s="8">
        <f t="shared" si="58"/>
        <v>1</v>
      </c>
      <c r="K356" s="8" t="str">
        <f t="shared" si="59"/>
        <v>De Bilt, Stichtse Vecht, Utrecht</v>
      </c>
      <c r="L356" s="8"/>
      <c r="O356" s="8">
        <f t="shared" si="60"/>
        <v>1</v>
      </c>
      <c r="P356" s="8">
        <f t="shared" si="61"/>
        <v>1</v>
      </c>
      <c r="Q356" s="8" t="str">
        <f t="shared" si="62"/>
        <v xml:space="preserve">0, , , , , , , , , , , , , , , , , , , , , , , , , , , , , , , , , , , , , , , , , , , , , , , , , , , , , , , , , , , , , , , , , , , , , , , , , , , , , , , , , , , , , , , , , , , , , , , , , , , , , , , , , , , , , , , , , , , , , , , , , , , , , , , , , , , , , , , , , , , , , , , , , , , , , , , , , , , , , , , , , , , , , , , , , , , , , , , </v>
      </c>
      <c r="R356" s="8"/>
      <c r="S356" s="8" t="s">
        <v>2417</v>
      </c>
      <c r="T356" s="8" t="s">
        <v>195</v>
      </c>
      <c r="U356" s="8">
        <f t="shared" si="63"/>
        <v>0</v>
      </c>
      <c r="V356" s="8">
        <f t="shared" si="64"/>
        <v>1</v>
      </c>
      <c r="W356" s="8" t="str">
        <f t="shared" si="65"/>
        <v>Noord-Holland, Utrecht</v>
      </c>
    </row>
    <row r="357" spans="7:23">
      <c r="G357" s="8" t="s">
        <v>2337</v>
      </c>
      <c r="H357" s="8" t="s">
        <v>873</v>
      </c>
      <c r="I357" s="8">
        <f t="shared" si="57"/>
        <v>0</v>
      </c>
      <c r="J357" s="8">
        <f t="shared" si="58"/>
        <v>0</v>
      </c>
      <c r="K357" s="8" t="str">
        <f t="shared" si="59"/>
        <v>De Bilt</v>
      </c>
      <c r="L357" s="8"/>
      <c r="O357" s="8">
        <f t="shared" si="60"/>
        <v>1</v>
      </c>
      <c r="P357" s="8">
        <f t="shared" si="61"/>
        <v>1</v>
      </c>
      <c r="Q357" s="8" t="str">
        <f t="shared" si="62"/>
        <v xml:space="preserve">0, , , , , , , , , , , , , , , , , , , , , , , , , , , , , , , , , , , , , , , , , , , , , , , , , , , , , , , , , , , , , , , , , , , , , , , , , , , , , , , , , , , , , , , , , , , , , , , , , , , , , , , , , , , , , , , , , , , , , , , , , , , , , , , , , , , , , , , , , , , , , , , , , , , , , , , , , , , , , , , , , , , , , , , , , , , , , , , , </v>
      </c>
      <c r="R357" s="8"/>
      <c r="S357" s="8" t="s">
        <v>975</v>
      </c>
      <c r="T357" s="8" t="s">
        <v>195</v>
      </c>
      <c r="U357" s="8">
        <f t="shared" si="63"/>
        <v>0</v>
      </c>
      <c r="V357" s="8">
        <f t="shared" si="64"/>
        <v>0</v>
      </c>
      <c r="W357" s="8" t="str">
        <f t="shared" si="65"/>
        <v>Utrecht</v>
      </c>
    </row>
    <row r="358" spans="7:23">
      <c r="G358" s="8" t="s">
        <v>2340</v>
      </c>
      <c r="H358" s="8" t="s">
        <v>873</v>
      </c>
      <c r="I358" s="8">
        <f t="shared" si="57"/>
        <v>0</v>
      </c>
      <c r="J358" s="8">
        <f t="shared" si="58"/>
        <v>0</v>
      </c>
      <c r="K358" s="8" t="str">
        <f t="shared" si="59"/>
        <v>De Bilt</v>
      </c>
      <c r="L358" s="8"/>
      <c r="O358" s="8">
        <f t="shared" si="60"/>
        <v>1</v>
      </c>
      <c r="P358" s="8">
        <f t="shared" si="61"/>
        <v>1</v>
      </c>
      <c r="Q358" s="8" t="str">
        <f t="shared" si="62"/>
        <v xml:space="preserve">0, , , , , , , , , , , , , , , , , , , , , , , , , , , , , , , , , , , , , , , , , , , , , , , , , , , , , , , , , , , , , , , , , , , , , , , , , , , , , , , , , , , , , , , , , , , , , , , , , , , , , , , , , , , , , , , , , , , , , , , , , , , , , , , , , , , , , , , , , , , , , , , , , , , , , , , , , , , , , , , , , , , , , , , , , , , , , , , , , </v>
      </c>
      <c r="R358" s="8"/>
      <c r="S358" s="8" t="s">
        <v>2418</v>
      </c>
      <c r="T358" s="8" t="s">
        <v>195</v>
      </c>
      <c r="U358" s="8">
        <f t="shared" si="63"/>
        <v>0</v>
      </c>
      <c r="V358" s="8">
        <f t="shared" si="64"/>
        <v>0</v>
      </c>
      <c r="W358" s="8" t="str">
        <f t="shared" si="65"/>
        <v>Utrecht</v>
      </c>
    </row>
    <row r="359" spans="7:23">
      <c r="G359" s="8" t="s">
        <v>2343</v>
      </c>
      <c r="H359" s="8" t="s">
        <v>297</v>
      </c>
      <c r="I359" s="8">
        <f t="shared" si="57"/>
        <v>0</v>
      </c>
      <c r="J359" s="8">
        <f t="shared" si="58"/>
        <v>0</v>
      </c>
      <c r="K359" s="8" t="str">
        <f t="shared" si="59"/>
        <v>Gooise Meren</v>
      </c>
      <c r="L359" s="8"/>
      <c r="O359" s="8">
        <f t="shared" si="60"/>
        <v>1</v>
      </c>
      <c r="P359" s="8">
        <f t="shared" si="61"/>
        <v>1</v>
      </c>
      <c r="Q359" s="8" t="str">
        <f t="shared" si="62"/>
        <v xml:space="preserve">0, , , , , , , , , , , , , , , , , , , , , , , , , , , , , , , , , , , , , , , , , , , , , , , , , , , , , , , , , , , , , , , , , , , , , , , , , , , , , , , , , , , , , , , , , , , , , , , , , , , , , , , , , , , , , , , , , , , , , , , , , , , , , , , , , , , , , , , , , , , , , , , , , , , , , , , , , , , , , , , , , , , , , , , , , , , , , , , , , , </v>
      </c>
      <c r="R359" s="8"/>
      <c r="S359" s="8" t="s">
        <v>2420</v>
      </c>
      <c r="T359" s="8" t="s">
        <v>195</v>
      </c>
      <c r="U359" s="8">
        <f t="shared" si="63"/>
        <v>0</v>
      </c>
      <c r="V359" s="8">
        <f t="shared" si="64"/>
        <v>0</v>
      </c>
      <c r="W359" s="8" t="str">
        <f t="shared" si="65"/>
        <v>Utrecht</v>
      </c>
    </row>
    <row r="360" spans="7:23">
      <c r="G360" s="8" t="s">
        <v>2343</v>
      </c>
      <c r="H360" s="8" t="s">
        <v>379</v>
      </c>
      <c r="I360" s="8">
        <f t="shared" si="57"/>
        <v>1</v>
      </c>
      <c r="J360" s="8">
        <f t="shared" si="58"/>
        <v>1</v>
      </c>
      <c r="K360" s="8" t="str">
        <f t="shared" si="59"/>
        <v>Gooise Meren, Hilversum</v>
      </c>
      <c r="L360" s="8"/>
      <c r="O360" s="8">
        <f t="shared" si="60"/>
        <v>1</v>
      </c>
      <c r="P360" s="8">
        <f t="shared" si="61"/>
        <v>1</v>
      </c>
      <c r="Q360" s="8" t="str">
        <f t="shared" si="62"/>
        <v xml:space="preserve">0, , , , , , , , , , , , , , , , , , , , , , , , , , , , , , , , , , , , , , , , , , , , , , , , , , , , , , , , , , , , , , , , , , , , , , , , , , , , , , , , , , , , , , , , , , , , , , , , , , , , , , , , , , , , , , , , , , , , , , , , , , , , , , , , , , , , , , , , , , , , , , , , , , , , , , , , , , , , , , , , , , , , , , , , , , , , , , , , , , , </v>
      </c>
      <c r="R360" s="8"/>
      <c r="S360" s="8" t="s">
        <v>2421</v>
      </c>
      <c r="T360" s="8" t="s">
        <v>195</v>
      </c>
      <c r="U360" s="8">
        <f t="shared" si="63"/>
        <v>0</v>
      </c>
      <c r="V360" s="8">
        <f t="shared" si="64"/>
        <v>0</v>
      </c>
      <c r="W360" s="8" t="str">
        <f t="shared" si="65"/>
        <v>Utrecht</v>
      </c>
    </row>
    <row r="361" spans="7:23">
      <c r="G361" s="8" t="s">
        <v>2343</v>
      </c>
      <c r="H361" s="8" t="s">
        <v>455</v>
      </c>
      <c r="I361" s="8">
        <f t="shared" si="57"/>
        <v>1</v>
      </c>
      <c r="J361" s="8">
        <f t="shared" si="58"/>
        <v>1</v>
      </c>
      <c r="K361" s="8" t="str">
        <f t="shared" si="59"/>
        <v>Gooise Meren, Hilversum, Weesp</v>
      </c>
      <c r="L361" s="8"/>
      <c r="O361" s="8">
        <f t="shared" si="60"/>
        <v>1</v>
      </c>
      <c r="P361" s="8">
        <f t="shared" si="61"/>
        <v>1</v>
      </c>
      <c r="Q361" s="8" t="str">
        <f t="shared" si="62"/>
        <v xml:space="preserve">0, , , , , , , , , , , , , , , , , , , , , , , , , , , , , , , , , , , , , , , , , , , , , , , , , , , , , , , , , , , , , , , , , , , , , , , , , , , , , , , , , , , , , , , , , , , , , , , , , , , , , , , , , , , , , , , , , , , , , , , , , , , , , , , , , , , , , , , , , , , , , , , , , , , , , , , , , , , , , , , , , , , , , , , , , , , , , , , , , , , , </v>
      </c>
      <c r="R361" s="8"/>
      <c r="S361" s="8" t="s">
        <v>2423</v>
      </c>
      <c r="T361" s="8" t="s">
        <v>195</v>
      </c>
      <c r="U361" s="8">
        <f t="shared" si="63"/>
        <v>0</v>
      </c>
      <c r="V361" s="8">
        <f t="shared" si="64"/>
        <v>0</v>
      </c>
      <c r="W361" s="8" t="str">
        <f t="shared" si="65"/>
        <v>Utrecht</v>
      </c>
    </row>
    <row r="362" spans="7:23">
      <c r="G362" s="8" t="s">
        <v>2343</v>
      </c>
      <c r="H362" s="8" t="s">
        <v>334</v>
      </c>
      <c r="I362" s="8">
        <f t="shared" si="57"/>
        <v>0</v>
      </c>
      <c r="J362" s="8">
        <f t="shared" si="58"/>
        <v>1</v>
      </c>
      <c r="K362" s="8" t="str">
        <f t="shared" si="59"/>
        <v>Gooise Meren, Hilversum, Weesp, Wijdemeren</v>
      </c>
      <c r="L362" s="8"/>
      <c r="O362" s="8">
        <f t="shared" si="60"/>
        <v>1</v>
      </c>
      <c r="P362" s="8">
        <f t="shared" si="61"/>
        <v>1</v>
      </c>
      <c r="Q362" s="8" t="str">
        <f t="shared" si="62"/>
        <v xml:space="preserve">0, , , , , , , , , , , , , , , , , , , , , , , , , , , , , , , , , , , , , , , , , , , , , , , , , , , , , , , , , , , , , , , , , , , , , , , , , , , , , , , , , , , , , , , , , , , , , , , , , , , , , , , , , , , , , , , , , , , , , , , , , , , , , , , , , , , , , , , , , , , , , , , , , , , , , , , , , , , , , , , , , , , , , , , , , , , , , , , , , , , , , </v>
      </c>
      <c r="R362" s="8"/>
      <c r="S362" s="8" t="s">
        <v>2424</v>
      </c>
      <c r="T362" s="8" t="s">
        <v>195</v>
      </c>
      <c r="U362" s="8">
        <f t="shared" si="63"/>
        <v>0</v>
      </c>
      <c r="V362" s="8">
        <f t="shared" si="64"/>
        <v>0</v>
      </c>
      <c r="W362" s="8" t="str">
        <f t="shared" si="65"/>
        <v>Utrecht</v>
      </c>
    </row>
    <row r="363" spans="7:23">
      <c r="G363" s="8" t="s">
        <v>902</v>
      </c>
      <c r="H363" s="8" t="s">
        <v>297</v>
      </c>
      <c r="I363" s="8">
        <f t="shared" si="57"/>
        <v>0</v>
      </c>
      <c r="J363" s="8">
        <f t="shared" si="58"/>
        <v>0</v>
      </c>
      <c r="K363" s="8" t="str">
        <f t="shared" si="59"/>
        <v>Gooise Meren</v>
      </c>
      <c r="L363" s="8"/>
      <c r="O363" s="8">
        <f t="shared" si="60"/>
        <v>1</v>
      </c>
      <c r="P363" s="8">
        <f t="shared" si="61"/>
        <v>1</v>
      </c>
      <c r="Q363" s="8" t="str">
        <f t="shared" si="62"/>
        <v xml:space="preserve">0, , , , , , , , , , , , , , , , , , , , , , , , , , , , , , , , , , , , , , , , , , , , , , , , , , , , , , , , , , , , , , , , , , , , , , , , , , , , , , , , , , , , , , , , , , , , , , , , , , , , , , , , , , , , , , , , , , , , , , , , , , , , , , , , , , , , , , , , , , , , , , , , , , , , , , , , , , , , , , , , , , , , , , , , , , , , , , , , , , , , , , </v>
      </c>
      <c r="R363" s="8"/>
      <c r="S363" s="8" t="s">
        <v>2426</v>
      </c>
      <c r="T363" s="8" t="s">
        <v>195</v>
      </c>
      <c r="U363" s="8">
        <f t="shared" si="63"/>
        <v>0</v>
      </c>
      <c r="V363" s="8">
        <f t="shared" si="64"/>
        <v>0</v>
      </c>
      <c r="W363" s="8" t="str">
        <f t="shared" si="65"/>
        <v>Utrecht</v>
      </c>
    </row>
    <row r="364" spans="7:23">
      <c r="G364" s="8" t="s">
        <v>902</v>
      </c>
      <c r="H364" s="8" t="s">
        <v>379</v>
      </c>
      <c r="I364" s="8">
        <f t="shared" si="57"/>
        <v>0</v>
      </c>
      <c r="J364" s="8">
        <f t="shared" si="58"/>
        <v>1</v>
      </c>
      <c r="K364" s="8" t="str">
        <f t="shared" si="59"/>
        <v>Gooise Meren, Hilversum</v>
      </c>
      <c r="L364" s="8"/>
      <c r="O364" s="8">
        <f t="shared" si="60"/>
        <v>1</v>
      </c>
      <c r="P364" s="8">
        <f t="shared" si="61"/>
        <v>1</v>
      </c>
      <c r="Q364" s="8" t="str">
        <f t="shared" si="62"/>
        <v xml:space="preserve">0, , , , , , , , , , , , , , , , , , , , , , , , , , , , , , , , , , , , , , , , , , , , , , , , , , , , , , , , , , , , , , , , , , , , , , , , , , , , , , , , , , , , , , , , , , , , , , , , , , , , , , , , , , , , , , , , , , , , , , , , , , , , , , , , , , , , , , , , , , , , , , , , , , , , , , , , , , , , , , , , , , , , , , , , , , , , , , , , , , , , , , , </v>
      </c>
      <c r="R364" s="8"/>
      <c r="S364" s="8" t="s">
        <v>1970</v>
      </c>
      <c r="T364" s="8" t="s">
        <v>39</v>
      </c>
      <c r="U364" s="8">
        <f t="shared" si="63"/>
        <v>0</v>
      </c>
      <c r="V364" s="8">
        <f t="shared" si="64"/>
        <v>0</v>
      </c>
      <c r="W364" s="8" t="str">
        <f t="shared" si="65"/>
        <v>Noord-Holland</v>
      </c>
    </row>
    <row r="365" spans="7:23">
      <c r="G365" s="8" t="s">
        <v>2345</v>
      </c>
      <c r="H365" s="8" t="s">
        <v>297</v>
      </c>
      <c r="I365" s="8">
        <f t="shared" si="57"/>
        <v>0</v>
      </c>
      <c r="J365" s="8">
        <f t="shared" si="58"/>
        <v>0</v>
      </c>
      <c r="K365" s="8" t="str">
        <f t="shared" si="59"/>
        <v>Gooise Meren</v>
      </c>
      <c r="L365" s="8"/>
      <c r="O365" s="8">
        <f t="shared" si="60"/>
        <v>1</v>
      </c>
      <c r="P365" s="8">
        <f t="shared" si="61"/>
        <v>1</v>
      </c>
      <c r="Q365" s="8" t="str">
        <f t="shared" si="62"/>
        <v xml:space="preserve">0, , , , , , , , , , , , , , , , , , , , , , , , , , , , , , , , , , , , , , , , , , , , , , , , , , , , , , , , , , , , , , , , , , , , , , , , , , , , , , , , , , , , , , , , , , , , , , , , , , , , , , , , , , , , , , , , , , , , , , , , , , , , , , , , , , , , , , , , , , , , , , , , , , , , , , , , , , , , , , , , , , , , , , , , , , , , , , , , , , , , , , , , </v>
      </c>
      <c r="R365" s="8"/>
      <c r="S365" s="8" t="s">
        <v>1971</v>
      </c>
      <c r="T365" s="8" t="s">
        <v>39</v>
      </c>
      <c r="U365" s="8">
        <f t="shared" si="63"/>
        <v>0</v>
      </c>
      <c r="V365" s="8">
        <f t="shared" si="64"/>
        <v>0</v>
      </c>
      <c r="W365" s="8" t="str">
        <f t="shared" si="65"/>
        <v>Noord-Holland</v>
      </c>
    </row>
    <row r="366" spans="7:23">
      <c r="G366" s="8" t="s">
        <v>2345</v>
      </c>
      <c r="H366" s="8" t="s">
        <v>379</v>
      </c>
      <c r="I366" s="8">
        <f t="shared" si="57"/>
        <v>0</v>
      </c>
      <c r="J366" s="8">
        <f t="shared" si="58"/>
        <v>1</v>
      </c>
      <c r="K366" s="8" t="str">
        <f t="shared" si="59"/>
        <v>Gooise Meren, Hilversum</v>
      </c>
      <c r="L366" s="8"/>
      <c r="O366" s="8">
        <f t="shared" si="60"/>
        <v>1</v>
      </c>
      <c r="P366" s="8">
        <f t="shared" si="61"/>
        <v>1</v>
      </c>
      <c r="Q366" s="8" t="str">
        <f t="shared" si="62"/>
        <v xml:space="preserve">0, , , , , , , , , , , , , , , , , , , , , , , , , , , , , , , , , , , , , , , , , , , , , , , , , , , , , , , , , , , , , , , , , , , , , , , , , , , , , , , , , , , , , , , , , , , , , , , , , , , , , , , , , , , , , , , , , , , , , , , , , , , , , , , , , , , , , , , , , , , , , , , , , , , , , , , , , , , , , , , , , , , , , , , , , , , , , , , , , , , , , , , , , </v>
      </c>
      <c r="R366" s="8"/>
      <c r="S366" s="8" t="s">
        <v>1972</v>
      </c>
      <c r="T366" s="8" t="s">
        <v>39</v>
      </c>
      <c r="U366" s="8">
        <f t="shared" si="63"/>
        <v>0</v>
      </c>
      <c r="V366" s="8">
        <f t="shared" si="64"/>
        <v>0</v>
      </c>
      <c r="W366" s="8" t="str">
        <f t="shared" si="65"/>
        <v>Noord-Holland</v>
      </c>
    </row>
    <row r="367" spans="7:23">
      <c r="G367" s="8" t="s">
        <v>2348</v>
      </c>
      <c r="H367" s="8" t="s">
        <v>297</v>
      </c>
      <c r="I367" s="8">
        <f t="shared" si="57"/>
        <v>0</v>
      </c>
      <c r="J367" s="8">
        <f t="shared" si="58"/>
        <v>0</v>
      </c>
      <c r="K367" s="8" t="str">
        <f t="shared" si="59"/>
        <v>Gooise Meren</v>
      </c>
      <c r="L367" s="8"/>
      <c r="O367" s="8">
        <f t="shared" si="60"/>
        <v>1</v>
      </c>
      <c r="P367" s="8">
        <f t="shared" si="61"/>
        <v>1</v>
      </c>
      <c r="Q367" s="8" t="str">
        <f t="shared" si="62"/>
        <v xml:space="preserve">0, , , , , , , , , , , , , , , , , , , , , , , , , , , , , , , , , , , , , , , , , , , , , , , , , , , , , , , , , , , , , , , , , , , , , , , , , , , , , , , , , , , , , , , , , , , , , , , , , , , , , , , , , , , , , , , , , , , , , , , , , , , , , , , , , , , , , , , , , , , , , , , , , , , , , , , , , , , , , , , , , , , , , , , , , , , , , , , , , , , , , , , , , , </v>
      </c>
      <c r="R367" s="8"/>
      <c r="S367" s="8" t="s">
        <v>2428</v>
      </c>
      <c r="T367" s="8" t="s">
        <v>39</v>
      </c>
      <c r="U367" s="8">
        <f t="shared" si="63"/>
        <v>0</v>
      </c>
      <c r="V367" s="8">
        <f t="shared" si="64"/>
        <v>0</v>
      </c>
      <c r="W367" s="8" t="str">
        <f t="shared" si="65"/>
        <v>Noord-Holland</v>
      </c>
    </row>
    <row r="368" spans="7:23">
      <c r="G368" s="8" t="s">
        <v>2350</v>
      </c>
      <c r="H368" s="8" t="s">
        <v>297</v>
      </c>
      <c r="I368" s="8">
        <f t="shared" si="57"/>
        <v>0</v>
      </c>
      <c r="J368" s="8">
        <f t="shared" si="58"/>
        <v>0</v>
      </c>
      <c r="K368" s="8" t="str">
        <f t="shared" si="59"/>
        <v>Gooise Meren</v>
      </c>
      <c r="L368" s="8"/>
      <c r="O368" s="8">
        <f t="shared" si="60"/>
        <v>1</v>
      </c>
      <c r="P368" s="8">
        <f t="shared" si="61"/>
        <v>1</v>
      </c>
      <c r="Q368" s="8" t="str">
        <f t="shared" si="62"/>
        <v xml:space="preserve">0, , , , , , , , , , , , , , , , , , , , , , , , , , , , , , , , , , , , , , , , , , , , , , , , , , , , , , , , , , , , , , , , , , , , , , , , , , , , , , , , , , , , , , , , , , , , , , , , , , , , , , , , , , , , , , , , , , , , , , , , , , , , , , , , , , , , , , , , , , , , , , , , , , , , , , , , , , , , , , , , , , , , , , , , , , , , , , , , , , , , , , , , , , , </v>
      </c>
      <c r="R368" s="8"/>
      <c r="S368" s="8" t="s">
        <v>2429</v>
      </c>
      <c r="T368" s="8" t="s">
        <v>39</v>
      </c>
      <c r="U368" s="8">
        <f t="shared" si="63"/>
        <v>0</v>
      </c>
      <c r="V368" s="8">
        <f t="shared" si="64"/>
        <v>0</v>
      </c>
      <c r="W368" s="8" t="str">
        <f t="shared" si="65"/>
        <v>Noord-Holland</v>
      </c>
    </row>
    <row r="369" spans="7:23">
      <c r="G369" s="8" t="s">
        <v>2352</v>
      </c>
      <c r="H369" s="8" t="s">
        <v>297</v>
      </c>
      <c r="I369" s="8">
        <f t="shared" si="57"/>
        <v>0</v>
      </c>
      <c r="J369" s="8">
        <f t="shared" si="58"/>
        <v>0</v>
      </c>
      <c r="K369" s="8" t="str">
        <f t="shared" si="59"/>
        <v>Gooise Meren</v>
      </c>
      <c r="L369" s="8"/>
      <c r="O369" s="8">
        <f t="shared" si="60"/>
        <v>1</v>
      </c>
      <c r="P369" s="8">
        <f t="shared" si="61"/>
        <v>1</v>
      </c>
      <c r="Q369" s="8" t="str">
        <f t="shared" si="62"/>
        <v xml:space="preserve">0, , , , , , , , , , , , , , , , , , , , , , , , , , , , , , , , , , , , , , , , , , , , , , , , , , , , , , , , , , , , , , , , , , , , , , , , , , , , , , , , , , , , , , , , , , , , , , , , , , , , , , , , , , , , , , , , , , , , , , , , , , , , , , , , , , , , , , , , , , , , , , , , , , , , , , , , , , , , , , , , , , , , , , , , , , , , , , , , , , , , , , , , , , , , </v>
      </c>
      <c r="R369" s="8"/>
      <c r="S369" s="8" t="s">
        <v>2431</v>
      </c>
      <c r="T369" s="8" t="s">
        <v>39</v>
      </c>
      <c r="U369" s="8">
        <f t="shared" si="63"/>
        <v>0</v>
      </c>
      <c r="V369" s="8">
        <f t="shared" si="64"/>
        <v>0</v>
      </c>
      <c r="W369" s="8" t="str">
        <f t="shared" si="65"/>
        <v>Noord-Holland</v>
      </c>
    </row>
    <row r="370" spans="7:23">
      <c r="G370" s="8" t="s">
        <v>2354</v>
      </c>
      <c r="H370" s="8" t="s">
        <v>297</v>
      </c>
      <c r="I370" s="8">
        <f t="shared" si="57"/>
        <v>0</v>
      </c>
      <c r="J370" s="8">
        <f t="shared" si="58"/>
        <v>0</v>
      </c>
      <c r="K370" s="8" t="str">
        <f t="shared" si="59"/>
        <v>Gooise Meren</v>
      </c>
      <c r="L370" s="8"/>
      <c r="O370" s="8">
        <f t="shared" si="60"/>
        <v>1</v>
      </c>
      <c r="P370" s="8">
        <f t="shared" si="61"/>
        <v>1</v>
      </c>
      <c r="Q370" s="8" t="str">
        <f t="shared" si="62"/>
        <v xml:space="preserve">0, , , , , , , , , , , , , , , , , , , , , , , , , , , , , , , , , , , , , , , , , , , , , , , , , , , , , , , , , , , , , , , , , , , , , , , , , , , , , , , , , , , , , , , , , , , , , , , , , , , , , , , , , , , , , , , , , , , , , , , , , , , , , , , , , , , , , , , , , , , , , , , , , , , , , , , , , , , , , , , , , , , , , , , , , , , , , , , , , , , , , , , , , , , , , </v>
      </c>
      <c r="R370" s="8"/>
      <c r="S370" s="8" t="s">
        <v>2431</v>
      </c>
      <c r="T370" s="8" t="s">
        <v>195</v>
      </c>
      <c r="U370" s="8">
        <f t="shared" si="63"/>
        <v>0</v>
      </c>
      <c r="V370" s="8">
        <f t="shared" si="64"/>
        <v>1</v>
      </c>
      <c r="W370" s="8" t="str">
        <f t="shared" si="65"/>
        <v>Noord-Holland, Utrecht</v>
      </c>
    </row>
    <row r="371" spans="7:23">
      <c r="G371" s="8" t="s">
        <v>2354</v>
      </c>
      <c r="H371" s="8" t="s">
        <v>1003</v>
      </c>
      <c r="I371" s="8">
        <f t="shared" si="57"/>
        <v>0</v>
      </c>
      <c r="J371" s="8">
        <f t="shared" si="58"/>
        <v>1</v>
      </c>
      <c r="K371" s="8" t="str">
        <f t="shared" si="59"/>
        <v>Gooise Meren, Huizen</v>
      </c>
      <c r="L371" s="8"/>
      <c r="O371" s="8">
        <f t="shared" si="60"/>
        <v>1</v>
      </c>
      <c r="P371" s="8">
        <f t="shared" si="61"/>
        <v>1</v>
      </c>
      <c r="Q371" s="8" t="str">
        <f t="shared" si="62"/>
        <v xml:space="preserve">0, , , , , , , , , , , , , , , , , , , , , , , , , , , , , , , , , , , , , , , , , , , , , , , , , , , , , , , , , , , , , , , , , , , , , , , , , , , , , , , , , , , , , , , , , , , , , , , , , , , , , , , , , , , , , , , , , , , , , , , , , , , , , , , , , , , , , , , , , , , , , , , , , , , , , , , , , , , , , , , , , , , , , , , , , , , , , , , , , , , , , , , , , , , , , , </v>
      </c>
      <c r="R371" s="8"/>
      <c r="S371" s="8" t="s">
        <v>2432</v>
      </c>
      <c r="T371" s="8" t="s">
        <v>39</v>
      </c>
      <c r="U371" s="8">
        <f t="shared" si="63"/>
        <v>0</v>
      </c>
      <c r="V371" s="8">
        <f t="shared" si="64"/>
        <v>0</v>
      </c>
      <c r="W371" s="8" t="str">
        <f t="shared" si="65"/>
        <v>Noord-Holland</v>
      </c>
    </row>
    <row r="372" spans="7:23">
      <c r="G372" s="8" t="s">
        <v>2356</v>
      </c>
      <c r="H372" s="8" t="s">
        <v>297</v>
      </c>
      <c r="I372" s="8">
        <f t="shared" si="57"/>
        <v>0</v>
      </c>
      <c r="J372" s="8">
        <f t="shared" si="58"/>
        <v>0</v>
      </c>
      <c r="K372" s="8" t="str">
        <f t="shared" si="59"/>
        <v>Gooise Meren</v>
      </c>
      <c r="L372" s="8"/>
      <c r="O372" s="8">
        <f t="shared" si="60"/>
        <v>1</v>
      </c>
      <c r="P372" s="8">
        <f t="shared" si="61"/>
        <v>1</v>
      </c>
      <c r="Q372" s="8" t="str">
        <f t="shared" si="62"/>
        <v xml:space="preserve">0, , , , , , , , , , , , , , , , , , , , , , , , , , , , , , , , , , , , , , , , , , , , , , , , , , , , , , , , , , , , , , , , , , , , , , , , , , , , , , , , , , , , , , , , , , , , , , , , , , , , , , , , , , , , , , , , , , , , , , , , , , , , , , , , , , , , , , , , , , , , , , , , , , , , , , , , , , , , , , , , , , , , , , , , , , , , , , , , , , , , , , , , , , , , , , , </v>
      </c>
      <c r="R372" s="8"/>
      <c r="S372" s="8" t="s">
        <v>2432</v>
      </c>
      <c r="T372" s="8" t="s">
        <v>195</v>
      </c>
      <c r="U372" s="8">
        <f t="shared" si="63"/>
        <v>0</v>
      </c>
      <c r="V372" s="8">
        <f t="shared" si="64"/>
        <v>1</v>
      </c>
      <c r="W372" s="8" t="str">
        <f t="shared" si="65"/>
        <v>Noord-Holland, Utrecht</v>
      </c>
    </row>
    <row r="373" spans="7:23">
      <c r="G373" s="8" t="s">
        <v>2357</v>
      </c>
      <c r="H373" s="8" t="s">
        <v>297</v>
      </c>
      <c r="I373" s="8">
        <f t="shared" si="57"/>
        <v>0</v>
      </c>
      <c r="J373" s="8">
        <f t="shared" si="58"/>
        <v>0</v>
      </c>
      <c r="K373" s="8" t="str">
        <f t="shared" si="59"/>
        <v>Gooise Meren</v>
      </c>
      <c r="L373" s="8"/>
      <c r="O373" s="8">
        <f t="shared" si="60"/>
        <v>1</v>
      </c>
      <c r="P373" s="8">
        <f t="shared" si="61"/>
        <v>1</v>
      </c>
      <c r="Q373" s="8" t="str">
        <f t="shared" si="62"/>
        <v xml:space="preserve">0, , , , , , , , , , , , , , , , , , , , , , , , , , , , , , , , , , , , , , , , , , , , , , , , , , , , , , , , , , , , , , , , , , , , , , , , , , , , , , , , , , , , , , , , , , , , , , , , , , , , , , , , , , , , , , , , , , , , , , , , , , , , , , , , , , , , , , , , , , , , , , , , , , , , , , , , , , , , , , , , , , , , , , , , , , , , , , , , , , , , , , , , , , , , , , , , </v>
      </c>
      <c r="R373" s="8"/>
      <c r="S373" s="8" t="s">
        <v>987</v>
      </c>
      <c r="T373" s="8" t="s">
        <v>39</v>
      </c>
      <c r="U373" s="8">
        <f t="shared" si="63"/>
        <v>0</v>
      </c>
      <c r="V373" s="8">
        <f t="shared" si="64"/>
        <v>0</v>
      </c>
      <c r="W373" s="8" t="str">
        <f t="shared" si="65"/>
        <v>Noord-Holland</v>
      </c>
    </row>
    <row r="374" spans="7:23">
      <c r="G374" s="8" t="s">
        <v>2359</v>
      </c>
      <c r="H374" s="8" t="s">
        <v>297</v>
      </c>
      <c r="I374" s="8">
        <f t="shared" si="57"/>
        <v>0</v>
      </c>
      <c r="J374" s="8">
        <f t="shared" si="58"/>
        <v>0</v>
      </c>
      <c r="K374" s="8" t="str">
        <f t="shared" si="59"/>
        <v>Gooise Meren</v>
      </c>
      <c r="L374" s="8"/>
      <c r="O374" s="8">
        <f t="shared" si="60"/>
        <v>1</v>
      </c>
      <c r="P374" s="8">
        <f t="shared" si="61"/>
        <v>1</v>
      </c>
      <c r="Q374" s="8" t="str">
        <f t="shared" si="62"/>
        <v xml:space="preserve">0, , , , , , , , , , , , , , , , , , , , , , , , , , , , , , , , , , , , , , , , , , , , , , , , , , , , , , , , , , , , , , , , , , , , , , , , , , , , , , , , , , , , , , , , , , , , , , , , , , , , , , , , , , , , , , , , , , , , , , , , , , , , , , , , , , , , , , , , , , , , , , , , , , , , , , , , , , , , , , , , , , , , , , , , , , , , , , , , , , , , , , , , , , , , , , , , , </v>
      </c>
      <c r="R374" s="8"/>
      <c r="S374" s="8" t="s">
        <v>2434</v>
      </c>
      <c r="T374" s="8" t="s">
        <v>195</v>
      </c>
      <c r="U374" s="8">
        <f t="shared" si="63"/>
        <v>0</v>
      </c>
      <c r="V374" s="8">
        <f t="shared" si="64"/>
        <v>0</v>
      </c>
      <c r="W374" s="8" t="str">
        <f t="shared" si="65"/>
        <v>Utrecht</v>
      </c>
    </row>
    <row r="375" spans="7:23">
      <c r="G375" s="8" t="s">
        <v>2360</v>
      </c>
      <c r="H375" s="8" t="s">
        <v>297</v>
      </c>
      <c r="I375" s="8">
        <f t="shared" si="57"/>
        <v>0</v>
      </c>
      <c r="J375" s="8">
        <f t="shared" si="58"/>
        <v>0</v>
      </c>
      <c r="K375" s="8" t="str">
        <f t="shared" si="59"/>
        <v>Gooise Meren</v>
      </c>
      <c r="L375" s="8"/>
      <c r="O375" s="8">
        <f t="shared" si="60"/>
        <v>1</v>
      </c>
      <c r="P375" s="8">
        <f t="shared" si="61"/>
        <v>1</v>
      </c>
      <c r="Q375" s="8" t="str">
        <f t="shared" si="62"/>
        <v xml:space="preserve">0, , , , , , , , , , , , , , , , , , , , , , , , , , , , , , , , , , , , , , , , , , , , , , , , , , , , , , , , , , , , , , , , , , , , , , , , , , , , , , , , , , , , , , , , , , , , , , , , , , , , , , , , , , , , , , , , , , , , , , , , , , , , , , , , , , , , , , , , , , , , , , , , , , , , , , , , , , , , , , , , , , , , , , , , , , , , , , , , , , , , , , , , , , , , , , , , , , </v>
      </c>
      <c r="R375" s="8"/>
      <c r="S375" s="8" t="s">
        <v>2435</v>
      </c>
      <c r="T375" s="8" t="s">
        <v>195</v>
      </c>
      <c r="U375" s="8">
        <f t="shared" si="63"/>
        <v>0</v>
      </c>
      <c r="V375" s="8">
        <f t="shared" si="64"/>
        <v>0</v>
      </c>
      <c r="W375" s="8" t="str">
        <f t="shared" si="65"/>
        <v>Utrecht</v>
      </c>
    </row>
    <row r="376" spans="7:23">
      <c r="G376" s="8" t="s">
        <v>907</v>
      </c>
      <c r="H376" s="8" t="s">
        <v>297</v>
      </c>
      <c r="I376" s="8">
        <f t="shared" si="57"/>
        <v>0</v>
      </c>
      <c r="J376" s="8">
        <f t="shared" si="58"/>
        <v>0</v>
      </c>
      <c r="K376" s="8" t="str">
        <f t="shared" si="59"/>
        <v>Gooise Meren</v>
      </c>
      <c r="L376" s="8"/>
      <c r="O376" s="8">
        <f t="shared" si="60"/>
        <v>1</v>
      </c>
      <c r="P376" s="8">
        <f t="shared" si="61"/>
        <v>1</v>
      </c>
      <c r="Q376" s="8" t="str">
        <f t="shared" si="62"/>
        <v xml:space="preserve">0, , , , , , , , , , , , , , , , , , , , , , , , , , , , , , , , , , , , , , , , , , , , , , , , , , , , , , , , , , , , , , , , , , , , , , , , , , , , , , , , , , , , , , , , , , , , , , , , , , , , , , , , , , , , , , , , , , , , , , , , , , , , , , , , , , , , , , , , , , , , , , , , , , , , , , , , , , , , , , , , , , , , , , , , , , , , , , , , , , , , , , , , , , , , , , , , , , , </v>
      </c>
      <c r="R376" s="8"/>
      <c r="S376" s="8" t="s">
        <v>997</v>
      </c>
      <c r="T376" s="8" t="s">
        <v>195</v>
      </c>
      <c r="U376" s="8">
        <f t="shared" si="63"/>
        <v>0</v>
      </c>
      <c r="V376" s="8">
        <f t="shared" si="64"/>
        <v>0</v>
      </c>
      <c r="W376" s="8" t="str">
        <f t="shared" si="65"/>
        <v>Utrecht</v>
      </c>
    </row>
    <row r="377" spans="7:23">
      <c r="G377" s="8" t="s">
        <v>913</v>
      </c>
      <c r="H377" s="8" t="s">
        <v>297</v>
      </c>
      <c r="I377" s="8">
        <f t="shared" si="57"/>
        <v>0</v>
      </c>
      <c r="J377" s="8">
        <f t="shared" si="58"/>
        <v>0</v>
      </c>
      <c r="K377" s="8" t="str">
        <f t="shared" si="59"/>
        <v>Gooise Meren</v>
      </c>
      <c r="L377" s="8"/>
      <c r="O377" s="8">
        <f t="shared" si="60"/>
        <v>1</v>
      </c>
      <c r="P377" s="8">
        <f t="shared" si="61"/>
        <v>1</v>
      </c>
      <c r="Q377" s="8" t="str">
        <f t="shared" si="62"/>
        <v xml:space="preserve">0, , , , , , , , , , , , , , , , , , , , , , , , , , , , , , , , , , , , , , , , , , , , , , , , , , , , , , , , , , , , , , , , , , , , , , , , , , , , , , , , , , , , , , , , , , , , , , , , , , , , , , , , , , , , , , , , , , , , , , , , , , , , , , , , , , , , , , , , , , , , , , , , , , , , , , , , , , , , , , , , , , , , , , , , , , , , , , , , , , , , , , , , , , , , , , , , , , , , </v>
      </c>
      <c r="R377" s="8"/>
      <c r="S377" s="8" t="s">
        <v>1974</v>
      </c>
      <c r="T377" s="8" t="s">
        <v>39</v>
      </c>
      <c r="U377" s="8">
        <f t="shared" si="63"/>
        <v>0</v>
      </c>
      <c r="V377" s="8">
        <f t="shared" si="64"/>
        <v>0</v>
      </c>
      <c r="W377" s="8" t="str">
        <f t="shared" si="65"/>
        <v>Noord-Holland</v>
      </c>
    </row>
    <row r="378" spans="7:23">
      <c r="G378" s="8" t="s">
        <v>1954</v>
      </c>
      <c r="H378" s="8" t="s">
        <v>297</v>
      </c>
      <c r="I378" s="8">
        <f t="shared" si="57"/>
        <v>0</v>
      </c>
      <c r="J378" s="8">
        <f t="shared" si="58"/>
        <v>0</v>
      </c>
      <c r="K378" s="8" t="str">
        <f t="shared" si="59"/>
        <v>Gooise Meren</v>
      </c>
      <c r="L378" s="8"/>
      <c r="O378" s="8">
        <f t="shared" si="60"/>
        <v>1</v>
      </c>
      <c r="P378" s="8">
        <f t="shared" si="61"/>
        <v>1</v>
      </c>
      <c r="Q378" s="8" t="str">
        <f t="shared" si="62"/>
        <v xml:space="preserve">0, , , , , , , , , , , , , , , , , , , , , , , , , , , , , , , , , , , , , , , , , , , , , , , , , , , , , , , , , , , , , , , , , , , , , , , , , , , , , , , , , , , , , , , , , , , , , , , , , , , , , , , , , , , , , , , , , , , , , , , , , , , , , , , , , , , , , , , , , , , , , , , , , , , , , , , , , , , , , , , , , , , , , , , , , , , , , , , , , , , , , , , , , , , , , , , , , , , , , </v>
      </c>
      <c r="R378" s="8"/>
      <c r="S378" s="8" t="s">
        <v>1975</v>
      </c>
      <c r="T378" s="8" t="s">
        <v>195</v>
      </c>
      <c r="U378" s="8">
        <f t="shared" si="63"/>
        <v>0</v>
      </c>
      <c r="V378" s="8">
        <f t="shared" si="64"/>
        <v>0</v>
      </c>
      <c r="W378" s="8" t="str">
        <f t="shared" si="65"/>
        <v>Utrecht</v>
      </c>
    </row>
    <row r="379" spans="7:23">
      <c r="G379" s="8" t="s">
        <v>1954</v>
      </c>
      <c r="H379" s="8" t="s">
        <v>455</v>
      </c>
      <c r="I379" s="8">
        <f t="shared" si="57"/>
        <v>0</v>
      </c>
      <c r="J379" s="8">
        <f t="shared" si="58"/>
        <v>1</v>
      </c>
      <c r="K379" s="8" t="str">
        <f t="shared" si="59"/>
        <v>Gooise Meren, Weesp</v>
      </c>
      <c r="L379" s="8"/>
      <c r="O379" s="8">
        <f t="shared" si="60"/>
        <v>1</v>
      </c>
      <c r="P379" s="8">
        <f t="shared" si="61"/>
        <v>1</v>
      </c>
      <c r="Q379" s="8" t="str">
        <f t="shared" si="62"/>
        <v xml:space="preserve">0, , , , , , , , , , , , , , , , , , , , , , , , , , , , , , , , , , , , , , , , , , , , , , , , , , , , , , , , , , , , , , , , , , , , , , , , , , , , , , , , , , , , , , , , , , , , , , , , , , , , , , , , , , , , , , , , , , , , , , , , , , , , , , , , , , , , , , , , , , , , , , , , , , , , , , , , , , , , , , , , , , , , , , , , , , , , , , , , , , , , , , , , , , , , , , , , , , , , , , </v>
      </c>
      <c r="R379" s="8"/>
      <c r="S379" s="8" t="s">
        <v>1976</v>
      </c>
      <c r="T379" s="8" t="s">
        <v>195</v>
      </c>
      <c r="U379" s="8">
        <f t="shared" si="63"/>
        <v>0</v>
      </c>
      <c r="V379" s="8">
        <f t="shared" si="64"/>
        <v>0</v>
      </c>
      <c r="W379" s="8" t="str">
        <f t="shared" si="65"/>
        <v>Utrecht</v>
      </c>
    </row>
    <row r="380" spans="7:23">
      <c r="G380" s="8" t="s">
        <v>2362</v>
      </c>
      <c r="H380" s="8" t="s">
        <v>297</v>
      </c>
      <c r="I380" s="8">
        <f t="shared" si="57"/>
        <v>0</v>
      </c>
      <c r="J380" s="8">
        <f t="shared" si="58"/>
        <v>0</v>
      </c>
      <c r="K380" s="8" t="str">
        <f t="shared" si="59"/>
        <v>Gooise Meren</v>
      </c>
      <c r="L380" s="8"/>
      <c r="O380" s="8">
        <f t="shared" si="60"/>
        <v>1</v>
      </c>
      <c r="P380" s="8">
        <f t="shared" si="61"/>
        <v>1</v>
      </c>
      <c r="Q380" s="8" t="str">
        <f t="shared" si="62"/>
        <v xml:space="preserve">0, , , , , , , , , , , , , , , , , , , , , , , , , , , , , , , , , , , , , , , , , , , , , , , , , , , , , , , , , , , , , , , , , , , , , , , , , , , , , , , , , , , , , , , , , , , , , , , , , , , , , , , , , , , , , , , , , , , , , , , , , , , , , , , , , , , , , , , , , , , , , , , , , , , , , , , , , , , , , , , , , , , , , , , , , , , , , , , , , , , , , , , , , , , , , , , , , , , , , , , </v>
      </c>
      <c r="R380" s="8"/>
      <c r="S380" s="8" t="s">
        <v>1977</v>
      </c>
      <c r="T380" s="8" t="s">
        <v>39</v>
      </c>
      <c r="U380" s="8">
        <f t="shared" si="63"/>
        <v>0</v>
      </c>
      <c r="V380" s="8">
        <f t="shared" si="64"/>
        <v>0</v>
      </c>
      <c r="W380" s="8" t="str">
        <f t="shared" si="65"/>
        <v>Noord-Holland</v>
      </c>
    </row>
    <row r="381" spans="7:23">
      <c r="G381" s="8" t="s">
        <v>2363</v>
      </c>
      <c r="H381" s="8" t="s">
        <v>297</v>
      </c>
      <c r="I381" s="8">
        <f t="shared" si="57"/>
        <v>0</v>
      </c>
      <c r="J381" s="8">
        <f t="shared" si="58"/>
        <v>0</v>
      </c>
      <c r="K381" s="8" t="str">
        <f t="shared" si="59"/>
        <v>Gooise Meren</v>
      </c>
      <c r="L381" s="8"/>
      <c r="O381" s="8">
        <f t="shared" si="60"/>
        <v>1</v>
      </c>
      <c r="P381" s="8">
        <f t="shared" si="61"/>
        <v>1</v>
      </c>
      <c r="Q381" s="8" t="str">
        <f t="shared" si="62"/>
        <v xml:space="preserve">0, , , , , , , , , , , , , , , , , , , , , , , , , , , , , , , , , , , , , , , , , , , , , , , , , , , , , , , , , , , , , , , , , , , , , , , , , , , , , , , , , , , , , , , , , , , , , , , , , , , , , , , , , , , , , , , , , , , , , , , , , , , , , , , , , , , , , , , , , , , , , , , , , , , , , , , , , , , , , , , , , , , , , , , , , , , , , , , , , , , , , , , , , , , , , , , , , , , , , , , , </v>
      </c>
      <c r="R381" s="8"/>
      <c r="S381" s="8" t="s">
        <v>2439</v>
      </c>
      <c r="T381" s="8" t="s">
        <v>39</v>
      </c>
      <c r="U381" s="8">
        <f t="shared" si="63"/>
        <v>0</v>
      </c>
      <c r="V381" s="8">
        <f t="shared" si="64"/>
        <v>0</v>
      </c>
      <c r="W381" s="8" t="str">
        <f t="shared" si="65"/>
        <v>Noord-Holland</v>
      </c>
    </row>
    <row r="382" spans="7:23">
      <c r="G382" s="8" t="s">
        <v>2364</v>
      </c>
      <c r="H382" s="8" t="s">
        <v>297</v>
      </c>
      <c r="I382" s="8">
        <f t="shared" si="57"/>
        <v>0</v>
      </c>
      <c r="J382" s="8">
        <f t="shared" si="58"/>
        <v>0</v>
      </c>
      <c r="K382" s="8" t="str">
        <f t="shared" si="59"/>
        <v>Gooise Meren</v>
      </c>
      <c r="L382" s="8"/>
      <c r="O382" s="8">
        <f t="shared" si="60"/>
        <v>1</v>
      </c>
      <c r="P382" s="8">
        <f t="shared" si="61"/>
        <v>1</v>
      </c>
      <c r="Q382" s="8" t="str">
        <f t="shared" si="62"/>
        <v xml:space="preserve">0, , , , , , , , , , , , , , , , , , , , , , , , , , , , , , , , , , , , , , , , , , , , , , , , , , , , , , , , , , , , , , , , , , , , , , , , , , , , , , , , , , , , , , , , , , , , , , , , , , , , , , , , , , , , , , , , , , , , , , , , , , , , , , , , , , , , , , , , , , , , , , , , , , , , , , , , , , , , , , , , , , , , , , , , , , , , , , , , , , , , , , , , , , , , , , , , , , , , , , , , , </v>
      </c>
      <c r="R382" s="8"/>
      <c r="S382" s="8" t="s">
        <v>2440</v>
      </c>
      <c r="T382" s="8" t="s">
        <v>39</v>
      </c>
      <c r="U382" s="8">
        <f t="shared" si="63"/>
        <v>0</v>
      </c>
      <c r="V382" s="8">
        <f t="shared" si="64"/>
        <v>0</v>
      </c>
      <c r="W382" s="8" t="str">
        <f t="shared" si="65"/>
        <v>Noord-Holland</v>
      </c>
    </row>
    <row r="383" spans="7:23">
      <c r="G383" s="8" t="s">
        <v>2365</v>
      </c>
      <c r="H383" s="8" t="s">
        <v>297</v>
      </c>
      <c r="I383" s="8">
        <f t="shared" ref="I383:I446" si="66">IF(AND(G383=G384,G383=G382),1,0)</f>
        <v>0</v>
      </c>
      <c r="J383" s="8">
        <f t="shared" ref="J383:J446" si="67">IF(AND(G382=G383),1,0)</f>
        <v>0</v>
      </c>
      <c r="K383" s="8" t="str">
        <f t="shared" ref="K383:K446" si="68">IF(AND(I383=0,J383=0),H383,CONCATENATE(K382,", ",H383))</f>
        <v>Gooise Meren</v>
      </c>
      <c r="L383" s="8"/>
      <c r="O383" s="8">
        <f t="shared" ref="O383:O446" si="69">IF(AND(M383=M384,M383=M382),1,0)</f>
        <v>1</v>
      </c>
      <c r="P383" s="8">
        <f t="shared" ref="P383:P446" si="70">IF(AND(M382=M383),1,0)</f>
        <v>1</v>
      </c>
      <c r="Q383" s="8" t="str">
        <f t="shared" ref="Q383:Q446" si="71">IF(AND(O383=0,P383=0),N383,CONCATENATE(Q382,", ",N383))</f>
        <v xml:space="preserve">0, , , , , , , , , , , , , , , , , , , , , , , , , , , , , , , , , , , , , , , , , , , , , , , , , , , , , , , , , , , , , , , , , , , , , , , , , , , , , , , , , , , , , , , , , , , , , , , , , , , , , , , , , , , , , , , , , , , , , , , , , , , , , , , , , , , , , , , , , , , , , , , , , , , , , , , , , , , , , , , , , , , , , , , , , , , , , , , , , , , , , , , , , , , , , , , , , , , , , , , , , , </v>
      </c>
      <c r="R383" s="8"/>
      <c r="S383" s="8" t="s">
        <v>2442</v>
      </c>
      <c r="T383" s="8" t="s">
        <v>39</v>
      </c>
      <c r="U383" s="8">
        <f t="shared" ref="U383:U434" si="72">IF(AND(S383=S384,S383=S382),1,0)</f>
        <v>0</v>
      </c>
      <c r="V383" s="8">
        <f t="shared" ref="V383:V434" si="73">IF(AND(S382=S383),1,0)</f>
        <v>0</v>
      </c>
      <c r="W383" s="8" t="str">
        <f t="shared" ref="W383:W434" si="74">IF(AND(U383=0,V383=0),T383,CONCATENATE(W382,", ",T383))</f>
        <v>Noord-Holland</v>
      </c>
    </row>
    <row r="384" spans="7:23">
      <c r="G384" s="8" t="s">
        <v>922</v>
      </c>
      <c r="H384" s="8" t="s">
        <v>297</v>
      </c>
      <c r="I384" s="8">
        <f t="shared" si="66"/>
        <v>0</v>
      </c>
      <c r="J384" s="8">
        <f t="shared" si="67"/>
        <v>0</v>
      </c>
      <c r="K384" s="8" t="str">
        <f t="shared" si="68"/>
        <v>Gooise Meren</v>
      </c>
      <c r="L384" s="8"/>
      <c r="O384" s="8">
        <f t="shared" si="69"/>
        <v>1</v>
      </c>
      <c r="P384" s="8">
        <f t="shared" si="70"/>
        <v>1</v>
      </c>
      <c r="Q384" s="8" t="str">
        <f t="shared" si="71"/>
        <v xml:space="preserve">0, , , , , , , , , , , , , , , , , , , , , , , , , , , , , , , , , , , , , , , , , , , , , , , , , , , , , , , , , , , , , , , , , , , , , , , , , , , , , , , , , , , , , , , , , , , , , , , , , , , , , , , , , , , , , , , , , , , , , , , , , , , , , , , , , , , , , , , , , , , , , , , , , , , , , , , , , , , , , , , , , , , , , , , , , , , , , , , , , , , , , , , , , , , , , , , , , , , , , , , , , , , </v>
      </c>
      <c r="R384" s="8"/>
      <c r="S384" s="8" t="s">
        <v>1005</v>
      </c>
      <c r="T384" s="8" t="s">
        <v>39</v>
      </c>
      <c r="U384" s="8">
        <f t="shared" si="72"/>
        <v>0</v>
      </c>
      <c r="V384" s="8">
        <f t="shared" si="73"/>
        <v>0</v>
      </c>
      <c r="W384" s="8" t="str">
        <f t="shared" si="74"/>
        <v>Noord-Holland</v>
      </c>
    </row>
    <row r="385" spans="7:23">
      <c r="G385" s="8" t="s">
        <v>2366</v>
      </c>
      <c r="H385" s="8" t="s">
        <v>379</v>
      </c>
      <c r="I385" s="8">
        <f t="shared" si="66"/>
        <v>0</v>
      </c>
      <c r="J385" s="8">
        <f t="shared" si="67"/>
        <v>0</v>
      </c>
      <c r="K385" s="8" t="str">
        <f t="shared" si="68"/>
        <v>Hilversum</v>
      </c>
      <c r="L385" s="8"/>
      <c r="O385" s="8">
        <f t="shared" si="69"/>
        <v>1</v>
      </c>
      <c r="P385" s="8">
        <f t="shared" si="70"/>
        <v>1</v>
      </c>
      <c r="Q385" s="8" t="str">
        <f t="shared" si="71"/>
        <v xml:space="preserve">0, , , , , , , , , , , , , , , , , , , , , , , , , , , , , , , , , , , , , , , , , , , , , , , , , , , , , , , , , , , , , , , , , , , , , , , , , , , , , , , , , , , , , , , , , , , , , , , , , , , , , , , , , , , , , , , , , , , , , , , , , , , , , , , , , , , , , , , , , , , , , , , , , , , , , , , , , , , , , , , , , , , , , , , , , , , , , , , , , , , , , , , , , , , , , , , , , , , , , , , , , , , , </v>
      </c>
      <c r="R385" s="8"/>
      <c r="S385" s="8" t="s">
        <v>1007</v>
      </c>
      <c r="T385" s="8" t="s">
        <v>39</v>
      </c>
      <c r="U385" s="8">
        <f t="shared" si="72"/>
        <v>0</v>
      </c>
      <c r="V385" s="8">
        <f t="shared" si="73"/>
        <v>0</v>
      </c>
      <c r="W385" s="8" t="str">
        <f t="shared" si="74"/>
        <v>Noord-Holland</v>
      </c>
    </row>
    <row r="386" spans="7:23">
      <c r="G386" s="8" t="s">
        <v>2366</v>
      </c>
      <c r="H386" s="8" t="s">
        <v>455</v>
      </c>
      <c r="I386" s="8">
        <f t="shared" si="66"/>
        <v>1</v>
      </c>
      <c r="J386" s="8">
        <f t="shared" si="67"/>
        <v>1</v>
      </c>
      <c r="K386" s="8" t="str">
        <f t="shared" si="68"/>
        <v>Hilversum, Weesp</v>
      </c>
      <c r="L386" s="8"/>
      <c r="O386" s="8">
        <f t="shared" si="69"/>
        <v>1</v>
      </c>
      <c r="P386" s="8">
        <f t="shared" si="70"/>
        <v>1</v>
      </c>
      <c r="Q386" s="8" t="str">
        <f t="shared" si="71"/>
        <v xml:space="preserve">0, , , , , , , , , , , , , , , , , , , , , , , , , , , , , , , , , , , , , , , , , , , , , , , , , , , , , , , , , , , , , , , , , , , , , , , , , , , , , , , , , , , , , , , , , , , , , , , , , , , , , , , , , , , , , , , , , , , , , , , , , , , , , , , , , , , , , , , , , , , , , , , , , , , , , , , , , , , , , , , , , , , , , , , , , , , , , , , , , , , , , , , , , , , , , , , , , , , , , , , , , , , , , </v>
      </c>
      <c r="R386" s="8"/>
      <c r="S386" s="8" t="s">
        <v>1007</v>
      </c>
      <c r="T386" s="8" t="s">
        <v>195</v>
      </c>
      <c r="U386" s="8">
        <f t="shared" si="72"/>
        <v>0</v>
      </c>
      <c r="V386" s="8">
        <f t="shared" si="73"/>
        <v>1</v>
      </c>
      <c r="W386" s="8" t="str">
        <f t="shared" si="74"/>
        <v>Noord-Holland, Utrecht</v>
      </c>
    </row>
    <row r="387" spans="7:23">
      <c r="G387" s="8" t="s">
        <v>2366</v>
      </c>
      <c r="H387" s="8" t="s">
        <v>334</v>
      </c>
      <c r="I387" s="8">
        <f t="shared" si="66"/>
        <v>0</v>
      </c>
      <c r="J387" s="8">
        <f t="shared" si="67"/>
        <v>1</v>
      </c>
      <c r="K387" s="8" t="str">
        <f t="shared" si="68"/>
        <v>Hilversum, Weesp, Wijdemeren</v>
      </c>
      <c r="L387" s="8"/>
      <c r="O387" s="8">
        <f t="shared" si="69"/>
        <v>1</v>
      </c>
      <c r="P387" s="8">
        <f t="shared" si="70"/>
        <v>1</v>
      </c>
      <c r="Q387" s="8" t="str">
        <f t="shared" si="71"/>
        <v xml:space="preserve">0, , , , , , , , , , , , , , , , , , , , , , , , , , , , , , , , , , , , , , , , , , , , , , , , , , , , , , , , , , , , , , , , , , , , , , , , , , , , , , , , , , , , , , , , , , , , , , , , , , , , , , , , , , , , , , , , , , , , , , , , , , , , , , , , , , , , , , , , , , , , , , , , , , , , , , , , , , , , , , , , , , , , , , , , , , , , , , , , , , , , , , , , , , , , , , , , , , , , , , , , , , , , , , </v>
      </c>
      <c r="R387" s="8"/>
      <c r="S387" s="8" t="s">
        <v>1014</v>
      </c>
      <c r="T387" s="8" t="s">
        <v>39</v>
      </c>
      <c r="U387" s="8">
        <f t="shared" si="72"/>
        <v>0</v>
      </c>
      <c r="V387" s="8">
        <f t="shared" si="73"/>
        <v>0</v>
      </c>
      <c r="W387" s="8" t="str">
        <f t="shared" si="74"/>
        <v>Noord-Holland</v>
      </c>
    </row>
    <row r="388" spans="7:23">
      <c r="G388" s="8" t="s">
        <v>2367</v>
      </c>
      <c r="H388" s="8" t="s">
        <v>455</v>
      </c>
      <c r="I388" s="8">
        <f t="shared" si="66"/>
        <v>0</v>
      </c>
      <c r="J388" s="8">
        <f t="shared" si="67"/>
        <v>0</v>
      </c>
      <c r="K388" s="8" t="str">
        <f t="shared" si="68"/>
        <v>Weesp</v>
      </c>
      <c r="L388" s="8"/>
      <c r="O388" s="8">
        <f t="shared" si="69"/>
        <v>1</v>
      </c>
      <c r="P388" s="8">
        <f t="shared" si="70"/>
        <v>1</v>
      </c>
      <c r="Q388" s="8" t="str">
        <f t="shared" si="71"/>
        <v xml:space="preserve">0, , , , , , , , , , , , , , , , , , , , , , , , , , , , , , , , , , , , , , , , , , , , , , , , , , , , , , , , , , , , , , , , , , , , , , , , , , , , , , , , , , , , , , , , , , , , , , , , , , , , , , , , , , , , , , , , , , , , , , , , , , , , , , , , , , , , , , , , , , , , , , , , , , , , , , , , , , , , , , , , , , , , , , , , , , , , , , , , , , , , , , , , , , , , , , , , , , , , , , , , , , , , , , , </v>
      </c>
      <c r="R388" s="8"/>
      <c r="S388" s="8" t="s">
        <v>1014</v>
      </c>
      <c r="T388" s="8" t="s">
        <v>195</v>
      </c>
      <c r="U388" s="8">
        <f t="shared" si="72"/>
        <v>0</v>
      </c>
      <c r="V388" s="8">
        <f t="shared" si="73"/>
        <v>1</v>
      </c>
      <c r="W388" s="8" t="str">
        <f t="shared" si="74"/>
        <v>Noord-Holland, Utrecht</v>
      </c>
    </row>
    <row r="389" spans="7:23">
      <c r="G389" s="8" t="s">
        <v>2367</v>
      </c>
      <c r="H389" s="8" t="s">
        <v>334</v>
      </c>
      <c r="I389" s="8">
        <f t="shared" si="66"/>
        <v>0</v>
      </c>
      <c r="J389" s="8">
        <f t="shared" si="67"/>
        <v>1</v>
      </c>
      <c r="K389" s="8" t="str">
        <f t="shared" si="68"/>
        <v>Weesp, Wijdemeren</v>
      </c>
      <c r="L389" s="8"/>
      <c r="O389" s="8">
        <f t="shared" si="69"/>
        <v>1</v>
      </c>
      <c r="P389" s="8">
        <f t="shared" si="70"/>
        <v>1</v>
      </c>
      <c r="Q389" s="8" t="str">
        <f t="shared" si="71"/>
        <v xml:space="preserve">0, , , , , , , , , , , , , , , , , , , , , , , , , , , , , , , , , , , , , , , , , , , , , , , , , , , , , , , , , , , , , , , , , , , , , , , , , , , , , , , , , , , , , , , , , , , , , , , , , , , , , , , , , , , , , , , , , , , , , , , , , , , , , , , , , , , , , , , , , , , , , , , , , , , , , , , , , , , , , , , , , , , , , , , , , , , , , , , , , , , , , , , , , , , , , , , , , , , , , , , , , , , , , , , , </v>
      </c>
      <c r="R389" s="8"/>
      <c r="S389" s="8" t="s">
        <v>1978</v>
      </c>
      <c r="T389" s="8" t="s">
        <v>39</v>
      </c>
      <c r="U389" s="8">
        <f t="shared" si="72"/>
        <v>0</v>
      </c>
      <c r="V389" s="8">
        <f t="shared" si="73"/>
        <v>0</v>
      </c>
      <c r="W389" s="8" t="str">
        <f t="shared" si="74"/>
        <v>Noord-Holland</v>
      </c>
    </row>
    <row r="390" spans="7:23">
      <c r="G390" s="8" t="s">
        <v>2369</v>
      </c>
      <c r="H390" s="8" t="s">
        <v>455</v>
      </c>
      <c r="I390" s="8">
        <f t="shared" si="66"/>
        <v>0</v>
      </c>
      <c r="J390" s="8">
        <f t="shared" si="67"/>
        <v>0</v>
      </c>
      <c r="K390" s="8" t="str">
        <f t="shared" si="68"/>
        <v>Weesp</v>
      </c>
      <c r="L390" s="8"/>
      <c r="O390" s="8">
        <f t="shared" si="69"/>
        <v>1</v>
      </c>
      <c r="P390" s="8">
        <f t="shared" si="70"/>
        <v>1</v>
      </c>
      <c r="Q390" s="8" t="str">
        <f t="shared" si="71"/>
        <v xml:space="preserve">0, , , , , , , , , , , , , , , , , , , , , , , , , , , , , , , , , , , , , , , , , , , , , , , , , , , , , , , , , , , , , , , , , , , , , , , , , , , , , , , , , , , , , , , , , , , , , , , , , , , , , , , , , , , , , , , , , , , , , , , , , , , , , , , , , , , , , , , , , , , , , , , , , , , , , , , , , , , , , , , , , , , , , , , , , , , , , , , , , , , , , , , , , , , , , , , , , , , , , , , , , , , , , , , , , </v>
      </c>
      <c r="R390" s="8"/>
      <c r="S390" s="8" t="s">
        <v>1978</v>
      </c>
      <c r="T390" s="8" t="s">
        <v>195</v>
      </c>
      <c r="U390" s="8">
        <f t="shared" si="72"/>
        <v>0</v>
      </c>
      <c r="V390" s="8">
        <f t="shared" si="73"/>
        <v>1</v>
      </c>
      <c r="W390" s="8" t="str">
        <f t="shared" si="74"/>
        <v>Noord-Holland, Utrecht</v>
      </c>
    </row>
    <row r="391" spans="7:23">
      <c r="G391" s="8" t="s">
        <v>2369</v>
      </c>
      <c r="H391" s="8" t="s">
        <v>334</v>
      </c>
      <c r="I391" s="8">
        <f t="shared" si="66"/>
        <v>0</v>
      </c>
      <c r="J391" s="8">
        <f t="shared" si="67"/>
        <v>1</v>
      </c>
      <c r="K391" s="8" t="str">
        <f t="shared" si="68"/>
        <v>Weesp, Wijdemeren</v>
      </c>
      <c r="L391" s="8"/>
      <c r="O391" s="8">
        <f t="shared" si="69"/>
        <v>1</v>
      </c>
      <c r="P391" s="8">
        <f t="shared" si="70"/>
        <v>1</v>
      </c>
      <c r="Q391" s="8" t="str">
        <f t="shared" si="71"/>
        <v xml:space="preserve">0, , , , , , , , , , , , , , , , , , , , , , , , , , , , , , , , , , , , , , , , , , , , , , , , , , , , , , , , , , , , , , , , , , , , , , , , , , , , , , , , , , , , , , , , , , , , , , , , , , , , , , , , , , , , , , , , , , , , , , , , , , , , , , , , , , , , , , , , , , , , , , , , , , , , , , , , , , , , , , , , , , , , , , , , , , , , , , , , , , , , , , , , , , , , , , , , , , , , , , , , , , , , , , , , , , </v>
      </c>
      <c r="R391" s="8"/>
      <c r="S391" s="8" t="s">
        <v>1979</v>
      </c>
      <c r="T391" s="8" t="s">
        <v>39</v>
      </c>
      <c r="U391" s="8">
        <f t="shared" si="72"/>
        <v>0</v>
      </c>
      <c r="V391" s="8">
        <f t="shared" si="73"/>
        <v>0</v>
      </c>
      <c r="W391" s="8" t="str">
        <f t="shared" si="74"/>
        <v>Noord-Holland</v>
      </c>
    </row>
    <row r="392" spans="7:23">
      <c r="G392" s="8" t="s">
        <v>2371</v>
      </c>
      <c r="H392" s="8" t="s">
        <v>379</v>
      </c>
      <c r="I392" s="8">
        <f t="shared" si="66"/>
        <v>0</v>
      </c>
      <c r="J392" s="8">
        <f t="shared" si="67"/>
        <v>0</v>
      </c>
      <c r="K392" s="8" t="str">
        <f t="shared" si="68"/>
        <v>Hilversum</v>
      </c>
      <c r="L392" s="8"/>
      <c r="O392" s="8">
        <f t="shared" si="69"/>
        <v>1</v>
      </c>
      <c r="P392" s="8">
        <f t="shared" si="70"/>
        <v>1</v>
      </c>
      <c r="Q392" s="8" t="str">
        <f t="shared" si="71"/>
        <v xml:space="preserve">0, , , , , , , , , , , , , , , , , , , , , , , , , , , , , , , , , , , , , , , , , , , , , , , , , , , , , , , , , , , , , , , , , , , , , , , , , , , , , , , , , , , , , , , , , , , , , , , , , , , , , , , , , , , , , , , , , , , , , , , , , , , , , , , , , , , , , , , , , , , , , , , , , , , , , , , , , , , , , , , , , , , , , , , , , , , , , , , , , , , , , , , , , , , , , , , , , , , , , , , , , , , , , , , , , , , </v>
      </c>
      <c r="R392" s="8"/>
      <c r="S392" s="8" t="s">
        <v>1980</v>
      </c>
      <c r="T392" s="8" t="s">
        <v>39</v>
      </c>
      <c r="U392" s="8">
        <f t="shared" si="72"/>
        <v>0</v>
      </c>
      <c r="V392" s="8">
        <f t="shared" si="73"/>
        <v>0</v>
      </c>
      <c r="W392" s="8" t="str">
        <f t="shared" si="74"/>
        <v>Noord-Holland</v>
      </c>
    </row>
    <row r="393" spans="7:23">
      <c r="G393" s="8" t="s">
        <v>2371</v>
      </c>
      <c r="H393" s="8" t="s">
        <v>334</v>
      </c>
      <c r="I393" s="8">
        <f t="shared" si="66"/>
        <v>0</v>
      </c>
      <c r="J393" s="8">
        <f t="shared" si="67"/>
        <v>1</v>
      </c>
      <c r="K393" s="8" t="str">
        <f t="shared" si="68"/>
        <v>Hilversum, Wijdemeren</v>
      </c>
      <c r="L393" s="8"/>
      <c r="O393" s="8">
        <f t="shared" si="69"/>
        <v>1</v>
      </c>
      <c r="P393" s="8">
        <f t="shared" si="70"/>
        <v>1</v>
      </c>
      <c r="Q393" s="8" t="str">
        <f t="shared" si="71"/>
        <v xml:space="preserve">0, , , , , , , , , , , , , , , , , , , , , , , , , , , , , , , , , , , , , , , , , , , , , , , , , , , , , , , , , , , , , , , , , , , , , , , , , , , , , , , , , , , , , , , , , , , , , , , , , , , , , , , , , , , , , , , , , , , , , , , , , , , , , , , , , , , , , , , , , , , , , , , , , , , , , , , , , , , , , , , , , , , , , , , , , , , , , , , , , , , , , , , , , , , , , , , , , , , , , , , , , , , , , , , , , , , , </v>
      </c>
      <c r="R393" s="8"/>
      <c r="S393" s="8" t="s">
        <v>1981</v>
      </c>
      <c r="T393" s="8" t="s">
        <v>39</v>
      </c>
      <c r="U393" s="8">
        <f t="shared" si="72"/>
        <v>0</v>
      </c>
      <c r="V393" s="8">
        <f t="shared" si="73"/>
        <v>0</v>
      </c>
      <c r="W393" s="8" t="str">
        <f t="shared" si="74"/>
        <v>Noord-Holland</v>
      </c>
    </row>
    <row r="394" spans="7:23">
      <c r="G394" s="8" t="s">
        <v>2373</v>
      </c>
      <c r="H394" s="8" t="s">
        <v>379</v>
      </c>
      <c r="I394" s="8">
        <f t="shared" si="66"/>
        <v>0</v>
      </c>
      <c r="J394" s="8">
        <f t="shared" si="67"/>
        <v>0</v>
      </c>
      <c r="K394" s="8" t="str">
        <f t="shared" si="68"/>
        <v>Hilversum</v>
      </c>
      <c r="L394" s="8"/>
      <c r="O394" s="8">
        <f t="shared" si="69"/>
        <v>1</v>
      </c>
      <c r="P394" s="8">
        <f t="shared" si="70"/>
        <v>1</v>
      </c>
      <c r="Q394" s="8" t="str">
        <f t="shared" si="71"/>
        <v xml:space="preserve">0, , , , , , , , , , , , , , , , , , , , , , , , , , , , , , , , , , , , , , , , , , , , , , , , , , , , , , , , , , , , , , , , , , , , , , , , , , , , , , , , , , , , , , , , , , , , , , , , , , , , , , , , , , , , , , , , , , , , , , , , , , , , , , , , , , , , , , , , , , , , , , , , , , , , , , , , , , , , , , , , , , , , , , , , , , , , , , , , , , , , , , , , , , , , , , , , , , , , , , , , , , , , , , , , , , , , , </v>
      </c>
      <c r="R394" s="8"/>
      <c r="S394" s="8" t="s">
        <v>1982</v>
      </c>
      <c r="T394" s="8" t="s">
        <v>39</v>
      </c>
      <c r="U394" s="8">
        <f t="shared" si="72"/>
        <v>0</v>
      </c>
      <c r="V394" s="8">
        <f t="shared" si="73"/>
        <v>0</v>
      </c>
      <c r="W394" s="8" t="str">
        <f t="shared" si="74"/>
        <v>Noord-Holland</v>
      </c>
    </row>
    <row r="395" spans="7:23">
      <c r="G395" s="8" t="s">
        <v>2373</v>
      </c>
      <c r="H395" s="8" t="s">
        <v>455</v>
      </c>
      <c r="I395" s="8">
        <f t="shared" si="66"/>
        <v>1</v>
      </c>
      <c r="J395" s="8">
        <f t="shared" si="67"/>
        <v>1</v>
      </c>
      <c r="K395" s="8" t="str">
        <f t="shared" si="68"/>
        <v>Hilversum, Weesp</v>
      </c>
      <c r="L395" s="8"/>
      <c r="O395" s="8">
        <f t="shared" si="69"/>
        <v>1</v>
      </c>
      <c r="P395" s="8">
        <f t="shared" si="70"/>
        <v>1</v>
      </c>
      <c r="Q395" s="8" t="str">
        <f t="shared" si="71"/>
        <v xml:space="preserve">0, , , , , , , , , , , , , , , , , , , , , , , , , , , , , , , , , , , , , , , , , , , , , , , , , , , , , , , , , , , , , , , , , , , , , , , , , , , , , , , , , , , , , , , , , , , , , , , , , , , , , , , , , , , , , , , , , , , , , , , , , , , , , , , , , , , , , , , , , , , , , , , , , , , , , , , , , , , , , , , , , , , , , , , , , , , , , , , , , , , , , , , , , , , , , , , , , , , , , , , , , , , , , , , , , , , , , , </v>
      </c>
      <c r="R395" s="8"/>
      <c r="S395" s="8" t="s">
        <v>1983</v>
      </c>
      <c r="T395" s="8" t="s">
        <v>39</v>
      </c>
      <c r="U395" s="8">
        <f t="shared" si="72"/>
        <v>0</v>
      </c>
      <c r="V395" s="8">
        <f t="shared" si="73"/>
        <v>0</v>
      </c>
      <c r="W395" s="8" t="str">
        <f t="shared" si="74"/>
        <v>Noord-Holland</v>
      </c>
    </row>
    <row r="396" spans="7:23">
      <c r="G396" s="8" t="s">
        <v>2373</v>
      </c>
      <c r="H396" s="8" t="s">
        <v>334</v>
      </c>
      <c r="I396" s="8">
        <f t="shared" si="66"/>
        <v>0</v>
      </c>
      <c r="J396" s="8">
        <f t="shared" si="67"/>
        <v>1</v>
      </c>
      <c r="K396" s="8" t="str">
        <f t="shared" si="68"/>
        <v>Hilversum, Weesp, Wijdemeren</v>
      </c>
      <c r="L396" s="8"/>
      <c r="O396" s="8">
        <f t="shared" si="69"/>
        <v>1</v>
      </c>
      <c r="P396" s="8">
        <f t="shared" si="70"/>
        <v>1</v>
      </c>
      <c r="Q396" s="8" t="str">
        <f t="shared" si="71"/>
        <v xml:space="preserve">0, , , , , , , , , , , , , , , , , , , , , , , , , , , , , , , , , , , , , , , , , , , , , , , , , , , , , , , , , , , , , , , , , , , , , , , , , , , , , , , , , , , , , , , , , , , , , , , , , , , , , , , , , , , , , , , , , , , , , , , , , , , , , , , , , , , , , , , , , , , , , , , , , , , , , , , , , , , , , , , , , , , , , , , , , , , , , , , , , , , , , , , , , , , , , , , , , , , , , , , , , , , , , , , , , , , , , , , </v>
      </c>
      <c r="R396" s="8"/>
      <c r="S396" s="8" t="s">
        <v>1984</v>
      </c>
      <c r="T396" s="8" t="s">
        <v>39</v>
      </c>
      <c r="U396" s="8">
        <f t="shared" si="72"/>
        <v>0</v>
      </c>
      <c r="V396" s="8">
        <f t="shared" si="73"/>
        <v>0</v>
      </c>
      <c r="W396" s="8" t="str">
        <f t="shared" si="74"/>
        <v>Noord-Holland</v>
      </c>
    </row>
    <row r="397" spans="7:23">
      <c r="G397" s="8" t="s">
        <v>2375</v>
      </c>
      <c r="H397" s="8" t="s">
        <v>334</v>
      </c>
      <c r="I397" s="8">
        <f t="shared" si="66"/>
        <v>0</v>
      </c>
      <c r="J397" s="8">
        <f t="shared" si="67"/>
        <v>0</v>
      </c>
      <c r="K397" s="8" t="str">
        <f t="shared" si="68"/>
        <v>Wijdemeren</v>
      </c>
      <c r="L397" s="8"/>
      <c r="O397" s="8">
        <f t="shared" si="69"/>
        <v>1</v>
      </c>
      <c r="P397" s="8">
        <f t="shared" si="70"/>
        <v>1</v>
      </c>
      <c r="Q397" s="8" t="str">
        <f t="shared" si="71"/>
        <v xml:space="preserve">0, , , , , , , , , , , , , , , , , , , , , , , , , , , , , , , , , , , , , , , , , , , , , , , , , , , , , , , , , , , , , , , , , , , , , , , , , , , , , , , , , , , , , , , , , , , , , , , , , , , , , , , , , , , , , , , , , , , , , , , , , , , , , , , , , , , , , , , , , , , , , , , , , , , , , , , , , , , , , , , , , , , , , , , , , , , , , , , , , , , , , , , , , , , , , , , , , , , , , , , , , , , , , , , , , , , , , , , , </v>
      </c>
      <c r="R397" s="8"/>
      <c r="S397" s="8" t="s">
        <v>2443</v>
      </c>
      <c r="T397" s="8" t="s">
        <v>39</v>
      </c>
      <c r="U397" s="8">
        <f t="shared" si="72"/>
        <v>0</v>
      </c>
      <c r="V397" s="8">
        <f t="shared" si="73"/>
        <v>0</v>
      </c>
      <c r="W397" s="8" t="str">
        <f t="shared" si="74"/>
        <v>Noord-Holland</v>
      </c>
    </row>
    <row r="398" spans="7:23">
      <c r="G398" s="8" t="s">
        <v>926</v>
      </c>
      <c r="H398" s="8" t="s">
        <v>334</v>
      </c>
      <c r="I398" s="8">
        <f t="shared" si="66"/>
        <v>0</v>
      </c>
      <c r="J398" s="8">
        <f t="shared" si="67"/>
        <v>0</v>
      </c>
      <c r="K398" s="8" t="str">
        <f t="shared" si="68"/>
        <v>Wijdemeren</v>
      </c>
      <c r="L398" s="8"/>
      <c r="O398" s="8">
        <f t="shared" si="69"/>
        <v>1</v>
      </c>
      <c r="P398" s="8">
        <f t="shared" si="70"/>
        <v>1</v>
      </c>
      <c r="Q398" s="8" t="str">
        <f t="shared" si="71"/>
        <v xml:space="preserve">0, , , , , , , , , , , , , , , , , , , , , , , , , , , , , , , , , , , , , , , , , , , , , , , , , , , , , , , , , , , , , , , , , , , , , , , , , , , , , , , , , , , , , , , , , , , , , , , , , , , , , , , , , , , , , , , , , , , , , , , , , , , , , , , , , , , , , , , , , , , , , , , , , , , , , , , , , , , , , , , , , , , , , , , , , , , , , , , , , , , , , , , , , , , , , , , , , , , , , , , , , , , , , , , , , , , , , , , , , </v>
      </c>
      <c r="R398" s="8"/>
      <c r="S398" s="8" t="s">
        <v>2444</v>
      </c>
      <c r="T398" s="8" t="s">
        <v>39</v>
      </c>
      <c r="U398" s="8">
        <f t="shared" si="72"/>
        <v>0</v>
      </c>
      <c r="V398" s="8">
        <f t="shared" si="73"/>
        <v>0</v>
      </c>
      <c r="W398" s="8" t="str">
        <f t="shared" si="74"/>
        <v>Noord-Holland</v>
      </c>
    </row>
    <row r="399" spans="7:23">
      <c r="G399" s="8" t="s">
        <v>2377</v>
      </c>
      <c r="H399" s="8" t="s">
        <v>334</v>
      </c>
      <c r="I399" s="8">
        <f t="shared" si="66"/>
        <v>0</v>
      </c>
      <c r="J399" s="8">
        <f t="shared" si="67"/>
        <v>0</v>
      </c>
      <c r="K399" s="8" t="str">
        <f t="shared" si="68"/>
        <v>Wijdemeren</v>
      </c>
      <c r="L399" s="8"/>
      <c r="O399" s="8">
        <f t="shared" si="69"/>
        <v>1</v>
      </c>
      <c r="P399" s="8">
        <f t="shared" si="70"/>
        <v>1</v>
      </c>
      <c r="Q399" s="8" t="str">
        <f t="shared" si="71"/>
        <v xml:space="preserve">0, , , , , , , , , , , , , , , , , , , , , , , , , , , , , , , , , , , , , , , , , , , , , , , , , , , , , , , , , , , , , , , , , , , , , , , , , , , , , , , , , , , , , , , , , , , , , , , , , , , , , , , , , , , , , , , , , , , , , , , , , , , , , , , , , , , , , , , , , , , , , , , , , , , , , , , , , , , , , , , , , , , , , , , , , , , , , , , , , , , , , , , , , , , , , , , , , , , , , , , , , , , , , , , , , , , , , , , , , , </v>
      </c>
      <c r="R399" s="8"/>
      <c r="S399" s="8" t="s">
        <v>1986</v>
      </c>
      <c r="T399" s="8" t="s">
        <v>39</v>
      </c>
      <c r="U399" s="8">
        <f t="shared" si="72"/>
        <v>0</v>
      </c>
      <c r="V399" s="8">
        <f t="shared" si="73"/>
        <v>0</v>
      </c>
      <c r="W399" s="8" t="str">
        <f t="shared" si="74"/>
        <v>Noord-Holland</v>
      </c>
    </row>
    <row r="400" spans="7:23">
      <c r="G400" s="8" t="s">
        <v>933</v>
      </c>
      <c r="H400" s="8" t="s">
        <v>334</v>
      </c>
      <c r="I400" s="8">
        <f t="shared" si="66"/>
        <v>0</v>
      </c>
      <c r="J400" s="8">
        <f t="shared" si="67"/>
        <v>0</v>
      </c>
      <c r="K400" s="8" t="str">
        <f t="shared" si="68"/>
        <v>Wijdemeren</v>
      </c>
      <c r="L400" s="8"/>
      <c r="O400" s="8">
        <f t="shared" si="69"/>
        <v>1</v>
      </c>
      <c r="P400" s="8">
        <f t="shared" si="70"/>
        <v>1</v>
      </c>
      <c r="Q400" s="8" t="str">
        <f t="shared" si="71"/>
        <v xml:space="preserve">0, , , , , , , , , , , , , , , , , , , , , , , , , , , , , , , , , , , , , , , , , , , , , , , , , , , , , , , , , , , , , , , , , , , , , , , , , , , , , , , , , , , , , , , , , , , , , , , , , , , , , , , , , , , , , , , , , , , , , , , , , , , , , , , , , , , , , , , , , , , , , , , , , , , , , , , , , , , , , , , , , , , , , , , , , , , , , , , , , , , , , , , , , , , , , , , , , , , , , , , , , , , , , , , , , , , , , , , , , , , </v>
      </c>
      <c r="R400" s="8"/>
      <c r="S400" s="8" t="s">
        <v>1018</v>
      </c>
      <c r="T400" s="8" t="s">
        <v>39</v>
      </c>
      <c r="U400" s="8">
        <f t="shared" si="72"/>
        <v>0</v>
      </c>
      <c r="V400" s="8">
        <f t="shared" si="73"/>
        <v>0</v>
      </c>
      <c r="W400" s="8" t="str">
        <f t="shared" si="74"/>
        <v>Noord-Holland</v>
      </c>
    </row>
    <row r="401" spans="7:23">
      <c r="G401" s="8" t="s">
        <v>1957</v>
      </c>
      <c r="H401" s="8" t="s">
        <v>379</v>
      </c>
      <c r="I401" s="8">
        <f t="shared" si="66"/>
        <v>0</v>
      </c>
      <c r="J401" s="8">
        <f t="shared" si="67"/>
        <v>0</v>
      </c>
      <c r="K401" s="8" t="str">
        <f t="shared" si="68"/>
        <v>Hilversum</v>
      </c>
      <c r="L401" s="8"/>
      <c r="O401" s="8">
        <f t="shared" si="69"/>
        <v>1</v>
      </c>
      <c r="P401" s="8">
        <f t="shared" si="70"/>
        <v>1</v>
      </c>
      <c r="Q401" s="8" t="str">
        <f t="shared" si="71"/>
        <v xml:space="preserve">0, , , , , , , , , , , , , , , , , , , , , , , , , , , , , , , , , , , , , , , , , , , , , , , , , , , , , , , , , , , , , , , , , , , , , , , , , , , , , , , , , , , , , , , , , , , , , , , , , , , , , , , , , , , , , , , , , , , , , , , , , , , , , , , , , , , , , , , , , , , , , , , , , , , , , , , , , , , , , , , , , , , , , , , , , , , , , , , , , , , , , , , , , , , , , , , , , , , , , , , , , , , , , , , , , , , , , , , , , , , , </v>
      </c>
      <c r="R401" s="8"/>
      <c r="S401" s="8" t="s">
        <v>1021</v>
      </c>
      <c r="T401" s="8" t="s">
        <v>39</v>
      </c>
      <c r="U401" s="8">
        <f t="shared" si="72"/>
        <v>0</v>
      </c>
      <c r="V401" s="8">
        <f t="shared" si="73"/>
        <v>0</v>
      </c>
      <c r="W401" s="8" t="str">
        <f t="shared" si="74"/>
        <v>Noord-Holland</v>
      </c>
    </row>
    <row r="402" spans="7:23">
      <c r="G402" s="8" t="s">
        <v>1958</v>
      </c>
      <c r="H402" s="8" t="s">
        <v>379</v>
      </c>
      <c r="I402" s="8">
        <f t="shared" si="66"/>
        <v>0</v>
      </c>
      <c r="J402" s="8">
        <f t="shared" si="67"/>
        <v>0</v>
      </c>
      <c r="K402" s="8" t="str">
        <f t="shared" si="68"/>
        <v>Hilversum</v>
      </c>
      <c r="L402" s="8"/>
      <c r="O402" s="8">
        <f t="shared" si="69"/>
        <v>1</v>
      </c>
      <c r="P402" s="8">
        <f t="shared" si="70"/>
        <v>1</v>
      </c>
      <c r="Q402" s="8" t="str">
        <f t="shared" si="71"/>
        <v xml:space="preserve">0, , , , , , , , , , , , , , , , , , , , , , , , , , , , , , , , , , , , , , , , , , , , , , , , , , , , , , , , , , , , , , , , , , , , , , , , , , , , , , , , , , , , , , , , , , , , , , , , , , , , , , , , , , , , , , , , , , , , , , , , , , , , , , , , , , , , , , , , , , , , , , , , , , , , , , , , , , , , , , , , , , , , , , , , , , , , , , , , , , , , , , , , , , , , , , , , , , , , , , , , , , , , , , , , , , , , , , , , , , , , , </v>
      </c>
      <c r="R402" s="8"/>
      <c r="S402" s="8" t="s">
        <v>2447</v>
      </c>
      <c r="T402" s="8" t="s">
        <v>39</v>
      </c>
      <c r="U402" s="8">
        <f t="shared" si="72"/>
        <v>0</v>
      </c>
      <c r="V402" s="8">
        <f t="shared" si="73"/>
        <v>0</v>
      </c>
      <c r="W402" s="8" t="str">
        <f t="shared" si="74"/>
        <v>Noord-Holland</v>
      </c>
    </row>
    <row r="403" spans="7:23">
      <c r="G403" s="8" t="s">
        <v>939</v>
      </c>
      <c r="H403" s="8" t="s">
        <v>297</v>
      </c>
      <c r="I403" s="8">
        <f t="shared" si="66"/>
        <v>0</v>
      </c>
      <c r="J403" s="8">
        <f t="shared" si="67"/>
        <v>0</v>
      </c>
      <c r="K403" s="8" t="str">
        <f t="shared" si="68"/>
        <v>Gooise Meren</v>
      </c>
      <c r="L403" s="8"/>
      <c r="O403" s="8">
        <f t="shared" si="69"/>
        <v>1</v>
      </c>
      <c r="P403" s="8">
        <f t="shared" si="70"/>
        <v>1</v>
      </c>
      <c r="Q403" s="8" t="str">
        <f t="shared" si="71"/>
        <v xml:space="preserve">0, , , , , , , , , , , , , , , , , , , , , , , , , , , , , , , , , , , , , , , , , , , , , , , , , , , , , , , , , , , , , , , , , , , , , , , , , , , , , , , , , , , , , , , , , , , , , , , , , , , , , , , , , , , , , , , , , , , , , , , , , , , , , , , , , , , , , , , , , , , , , , , , , , , , , , , , , , , , , , , , , , , , , , , , , , , , , , , , , , , , , , , , , , , , , , , , , , , , , , , , , , , , , , , , , , , , , , , , , , , , , , </v>
      </c>
      <c r="R403" s="8"/>
      <c r="S403" s="8" t="s">
        <v>2448</v>
      </c>
      <c r="T403" s="8" t="s">
        <v>39</v>
      </c>
      <c r="U403" s="8">
        <f t="shared" si="72"/>
        <v>0</v>
      </c>
      <c r="V403" s="8">
        <f t="shared" si="73"/>
        <v>0</v>
      </c>
      <c r="W403" s="8" t="str">
        <f t="shared" si="74"/>
        <v>Noord-Holland</v>
      </c>
    </row>
    <row r="404" spans="7:23">
      <c r="G404" s="8" t="s">
        <v>939</v>
      </c>
      <c r="H404" s="8" t="s">
        <v>379</v>
      </c>
      <c r="I404" s="8">
        <f t="shared" si="66"/>
        <v>1</v>
      </c>
      <c r="J404" s="8">
        <f t="shared" si="67"/>
        <v>1</v>
      </c>
      <c r="K404" s="8" t="str">
        <f t="shared" si="68"/>
        <v>Gooise Meren, Hilversum</v>
      </c>
      <c r="L404" s="8"/>
      <c r="O404" s="8">
        <f t="shared" si="69"/>
        <v>1</v>
      </c>
      <c r="P404" s="8">
        <f t="shared" si="70"/>
        <v>1</v>
      </c>
      <c r="Q404" s="8" t="str">
        <f t="shared" si="71"/>
        <v xml:space="preserve">0, , , , , , , , , , , , , , , , , , , , , , , , , , , , , , , , , , , , , , , , , , , , , , , , , , , , , , , , , , , , , , , , , , , , , , , , , , , , , , , , , , , , , , , , , , , , , , , , , , , , , , , , , , , , , , , , , , , , , , , , , , , , , , , , , , , , , , , , , , , , , , , , , , , , , , , , , , , , , , , , , , , , , , , , , , , , , , , , , , , , , , , , , , , , , , , , , , , , , , , , , , , , , , , , , , , , , , , , , , , , , , , </v>
      </c>
      <c r="R404" s="8"/>
      <c r="S404" s="8" t="s">
        <v>2450</v>
      </c>
      <c r="T404" s="8" t="s">
        <v>39</v>
      </c>
      <c r="U404" s="8">
        <f t="shared" si="72"/>
        <v>0</v>
      </c>
      <c r="V404" s="8">
        <f t="shared" si="73"/>
        <v>0</v>
      </c>
      <c r="W404" s="8" t="str">
        <f t="shared" si="74"/>
        <v>Noord-Holland</v>
      </c>
    </row>
    <row r="405" spans="7:23">
      <c r="G405" s="8" t="s">
        <v>939</v>
      </c>
      <c r="H405" s="8" t="s">
        <v>334</v>
      </c>
      <c r="I405" s="8">
        <f t="shared" si="66"/>
        <v>0</v>
      </c>
      <c r="J405" s="8">
        <f t="shared" si="67"/>
        <v>1</v>
      </c>
      <c r="K405" s="8" t="str">
        <f t="shared" si="68"/>
        <v>Gooise Meren, Hilversum, Wijdemeren</v>
      </c>
      <c r="L405" s="8"/>
      <c r="O405" s="8">
        <f t="shared" si="69"/>
        <v>1</v>
      </c>
      <c r="P405" s="8">
        <f t="shared" si="70"/>
        <v>1</v>
      </c>
      <c r="Q405" s="8" t="str">
        <f t="shared" si="71"/>
        <v xml:space="preserve">0, , , , , , , , , , , , , , , , , , , , , , , , , , , , , , , , , , , , , , , , , , , , , , , , , , , , , , , , , , , , , , , , , , , , , , , , , , , , , , , , , , , , , , , , , , , , , , , , , , , , , , , , , , , , , , , , , , , , , , , , , , , , , , , , , , , , , , , , , , , , , , , , , , , , , , , , , , , , , , , , , , , , , , , , , , , , , , , , , , , , , , , , , , , , , , , , , , , , , , , , , , , , , , , , , , , , , , , , , , , , , , , , </v>
      </c>
      <c r="R405" s="8"/>
      <c r="S405" s="8" t="s">
        <v>2451</v>
      </c>
      <c r="T405" s="8" t="s">
        <v>39</v>
      </c>
      <c r="U405" s="8">
        <f t="shared" si="72"/>
        <v>0</v>
      </c>
      <c r="V405" s="8">
        <f t="shared" si="73"/>
        <v>0</v>
      </c>
      <c r="W405" s="8" t="str">
        <f t="shared" si="74"/>
        <v>Noord-Holland</v>
      </c>
    </row>
    <row r="406" spans="7:23">
      <c r="G406" s="8" t="s">
        <v>1959</v>
      </c>
      <c r="H406" s="8" t="s">
        <v>379</v>
      </c>
      <c r="I406" s="8">
        <f t="shared" si="66"/>
        <v>0</v>
      </c>
      <c r="J406" s="8">
        <f t="shared" si="67"/>
        <v>0</v>
      </c>
      <c r="K406" s="8" t="str">
        <f t="shared" si="68"/>
        <v>Hilversum</v>
      </c>
      <c r="L406" s="8"/>
      <c r="O406" s="8">
        <f t="shared" si="69"/>
        <v>1</v>
      </c>
      <c r="P406" s="8">
        <f t="shared" si="70"/>
        <v>1</v>
      </c>
      <c r="Q406" s="8" t="str">
        <f t="shared" si="71"/>
        <v xml:space="preserve">0, , , , , , , , , , , , , , , , , , , , , , , , , , , , , , , , , , , , , , , , , , , , , , , , , , , , , , , , , , , , , , , , , , , , , , , , , , , , , , , , , , , , , , , , , , , , , , , , , , , , , , , , , , , , , , , , , , , , , , , , , , , , , , , , , , , , , , , , , , , , , , , , , , , , , , , , , , , , , , , , , , , , , , , , , , , , , , , , , , , , , , , , , , , , , , , , , , , , , , , , , , , , , , , , , , , , , , , , , , , , , , , , , </v>
      </c>
      <c r="R406" s="8"/>
      <c r="S406" s="8" t="s">
        <v>2453</v>
      </c>
      <c r="T406" s="8" t="s">
        <v>39</v>
      </c>
      <c r="U406" s="8">
        <f t="shared" si="72"/>
        <v>0</v>
      </c>
      <c r="V406" s="8">
        <f t="shared" si="73"/>
        <v>0</v>
      </c>
      <c r="W406" s="8" t="str">
        <f t="shared" si="74"/>
        <v>Noord-Holland</v>
      </c>
    </row>
    <row r="407" spans="7:23">
      <c r="G407" s="8" t="s">
        <v>1959</v>
      </c>
      <c r="H407" s="8" t="s">
        <v>334</v>
      </c>
      <c r="I407" s="8">
        <f t="shared" si="66"/>
        <v>0</v>
      </c>
      <c r="J407" s="8">
        <f t="shared" si="67"/>
        <v>1</v>
      </c>
      <c r="K407" s="8" t="str">
        <f t="shared" si="68"/>
        <v>Hilversum, Wijdemeren</v>
      </c>
      <c r="L407" s="8"/>
      <c r="O407" s="8">
        <f t="shared" si="69"/>
        <v>1</v>
      </c>
      <c r="P407" s="8">
        <f t="shared" si="70"/>
        <v>1</v>
      </c>
      <c r="Q407" s="8" t="str">
        <f t="shared" si="71"/>
        <v xml:space="preserve">0, , , , , , , , , , , , , , , , , , , , , , , , , , , , , , , , , , , , , , , , , , , , , , , , , , , , , , , , , , , , , , , , , , , , , , , , , , , , , , , , , , , , , , , , , , , , , , , , , , , , , , , , , , , , , , , , , , , , , , , , , , , , , , , , , , , , , , , , , , , , , , , , , , , , , , , , , , , , , , , , , , , , , , , , , , , , , , , , , , , , , , , , , , , , , , , , , , , , , , , , , , , , , , , , , , , , , , , , , , , , , , , , , , </v>
      </c>
      <c r="R407" s="8"/>
      <c r="S407" s="8" t="s">
        <v>2454</v>
      </c>
      <c r="T407" s="8" t="s">
        <v>39</v>
      </c>
      <c r="U407" s="8">
        <f t="shared" si="72"/>
        <v>0</v>
      </c>
      <c r="V407" s="8">
        <f t="shared" si="73"/>
        <v>0</v>
      </c>
      <c r="W407" s="8" t="str">
        <f t="shared" si="74"/>
        <v>Noord-Holland</v>
      </c>
    </row>
    <row r="408" spans="7:23">
      <c r="G408" s="8" t="s">
        <v>2381</v>
      </c>
      <c r="H408" s="8" t="s">
        <v>297</v>
      </c>
      <c r="I408" s="8">
        <f t="shared" si="66"/>
        <v>0</v>
      </c>
      <c r="J408" s="8">
        <f t="shared" si="67"/>
        <v>0</v>
      </c>
      <c r="K408" s="8" t="str">
        <f t="shared" si="68"/>
        <v>Gooise Meren</v>
      </c>
      <c r="L408" s="8"/>
      <c r="O408" s="8">
        <f t="shared" si="69"/>
        <v>1</v>
      </c>
      <c r="P408" s="8">
        <f t="shared" si="70"/>
        <v>1</v>
      </c>
      <c r="Q408" s="8" t="str">
        <f t="shared" si="71"/>
        <v xml:space="preserve">0, , , , , , , , , , , , , , , , , , , , , , , , , , , , , , , , , , , , , , , , , , , , , , , , , , , , , , , , , , , , , , , , , , , , , , , , , , , , , , , , , , , , , , , , , , , , , , , , , , , , , , , , , , , , , , , , , , , , , , , , , , , , , , , , , , , , , , , , , , , , , , , , , , , , , , , , , , , , , , , , , , , , , , , , , , , , , , , , , , , , , , , , , , , , , , , , , , , , , , , , , , , , , , , , , , , , , , , , , , , , , , , , , , , </v>
      </c>
      <c r="R408" s="8"/>
      <c r="S408" s="8" t="s">
        <v>2456</v>
      </c>
      <c r="T408" s="8" t="s">
        <v>39</v>
      </c>
      <c r="U408" s="8">
        <f t="shared" si="72"/>
        <v>0</v>
      </c>
      <c r="V408" s="8">
        <f t="shared" si="73"/>
        <v>0</v>
      </c>
      <c r="W408" s="8" t="str">
        <f t="shared" si="74"/>
        <v>Noord-Holland</v>
      </c>
    </row>
    <row r="409" spans="7:23">
      <c r="G409" s="8" t="s">
        <v>2381</v>
      </c>
      <c r="H409" s="8" t="s">
        <v>379</v>
      </c>
      <c r="I409" s="8">
        <f t="shared" si="66"/>
        <v>1</v>
      </c>
      <c r="J409" s="8">
        <f t="shared" si="67"/>
        <v>1</v>
      </c>
      <c r="K409" s="8" t="str">
        <f t="shared" si="68"/>
        <v>Gooise Meren, Hilversum</v>
      </c>
      <c r="L409" s="8"/>
      <c r="O409" s="8">
        <f t="shared" si="69"/>
        <v>1</v>
      </c>
      <c r="P409" s="8">
        <f t="shared" si="70"/>
        <v>1</v>
      </c>
      <c r="Q409" s="8" t="str">
        <f t="shared" si="71"/>
        <v xml:space="preserve">0, , , , , , , , , , , , , , , , , , , , , , , , , , , , , , , , , , , , , , , , , , , , , , , , , , , , , , , , , , , , , , , , , , , , , , , , , , , , , , , , , , , , , , , , , , , , , , , , , , , , , , , , , , , , , , , , , , , , , , , , , , , , , , , , , , , , , , , , , , , , , , , , , , , , , , , , , , , , , , , , , , , , , , , , , , , , , , , , , , , , , , , , , , , , , , , , , , , , , , , , , , , , , , , , , , , , , , , , , , , , , , , , , , , , </v>
      </c>
      <c r="R409" s="8"/>
      <c r="S409" s="8" t="s">
        <v>2458</v>
      </c>
      <c r="T409" s="8" t="s">
        <v>39</v>
      </c>
      <c r="U409" s="8">
        <f t="shared" si="72"/>
        <v>0</v>
      </c>
      <c r="V409" s="8">
        <f t="shared" si="73"/>
        <v>0</v>
      </c>
      <c r="W409" s="8" t="str">
        <f t="shared" si="74"/>
        <v>Noord-Holland</v>
      </c>
    </row>
    <row r="410" spans="7:23">
      <c r="G410" s="8" t="s">
        <v>2381</v>
      </c>
      <c r="H410" s="8" t="s">
        <v>1003</v>
      </c>
      <c r="I410" s="8">
        <f t="shared" si="66"/>
        <v>1</v>
      </c>
      <c r="J410" s="8">
        <f t="shared" si="67"/>
        <v>1</v>
      </c>
      <c r="K410" s="8" t="str">
        <f t="shared" si="68"/>
        <v>Gooise Meren, Hilversum, Huizen</v>
      </c>
      <c r="L410" s="8"/>
      <c r="O410" s="8">
        <f t="shared" si="69"/>
        <v>1</v>
      </c>
      <c r="P410" s="8">
        <f t="shared" si="70"/>
        <v>1</v>
      </c>
      <c r="Q410" s="8" t="str">
        <f t="shared" si="71"/>
        <v xml:space="preserve">0, , , , , , , , , , , , , , , , , , , , , , , , , , , , , , , , , , , , , , , , , , , , , , , , , , , , , , , , , , , , , , , , , , , , , , , , , , , , , , , , , , , , , , , , , , , , , , , , , , , , , , , , , , , , , , , , , , , , , , , , , , , , , , , , , , , , , , , , , , , , , , , , , , , , , , , , , , , , , , , , , , , , , , , , , , , , , , , , , , , , , , , , , , , , , , , , , , , , , , , , , , , , , , , , , , , , , , , , , , , , , , , , , , , , , </v>
      </c>
      <c r="R410" s="8"/>
      <c r="S410" s="8" t="s">
        <v>2460</v>
      </c>
      <c r="T410" s="8" t="s">
        <v>39</v>
      </c>
      <c r="U410" s="8">
        <f t="shared" si="72"/>
        <v>0</v>
      </c>
      <c r="V410" s="8">
        <f t="shared" si="73"/>
        <v>0</v>
      </c>
      <c r="W410" s="8" t="str">
        <f t="shared" si="74"/>
        <v>Noord-Holland</v>
      </c>
    </row>
    <row r="411" spans="7:23">
      <c r="G411" s="8" t="s">
        <v>2381</v>
      </c>
      <c r="H411" s="8" t="s">
        <v>2383</v>
      </c>
      <c r="I411" s="8">
        <f t="shared" si="66"/>
        <v>0</v>
      </c>
      <c r="J411" s="8">
        <f t="shared" si="67"/>
        <v>1</v>
      </c>
      <c r="K411" s="8" t="str">
        <f t="shared" si="68"/>
        <v>Gooise Meren, Hilversum, Huizen, Laren</v>
      </c>
      <c r="L411" s="8"/>
      <c r="O411" s="8">
        <f t="shared" si="69"/>
        <v>1</v>
      </c>
      <c r="P411" s="8">
        <f t="shared" si="70"/>
        <v>1</v>
      </c>
      <c r="Q411" s="8" t="str">
        <f t="shared" si="71"/>
        <v xml:space="preserve">0, , , , , , , , , , , , , , , , , , , , , , , , , , , , , , , , , , , , , , , , , , , , , , , , , , , , , , , , , , , , , , , , , , , , , , , , , , , , , , , , , , , , , , , , , , , , , , , , , , , , , , , , , , , , , , , , , , , , , , , , , , , , , , , , , , , , , , , , , , , , , , , , , , , , , , , , , , , , , , , , , , , , , , , , , , , , , , , , , , , , , , , , , , , , , , , , , , , , , , , , , , , , , , , , , , , , , , , , , , , , , , , , , , , , , , </v>
      </c>
      <c r="R411" s="8"/>
      <c r="S411" s="8" t="s">
        <v>2462</v>
      </c>
      <c r="T411" s="8" t="s">
        <v>39</v>
      </c>
      <c r="U411" s="8">
        <f t="shared" si="72"/>
        <v>0</v>
      </c>
      <c r="V411" s="8">
        <f t="shared" si="73"/>
        <v>0</v>
      </c>
      <c r="W411" s="8" t="str">
        <f t="shared" si="74"/>
        <v>Noord-Holland</v>
      </c>
    </row>
    <row r="412" spans="7:23">
      <c r="G412" s="8" t="s">
        <v>2384</v>
      </c>
      <c r="H412" s="8" t="s">
        <v>2386</v>
      </c>
      <c r="I412" s="8">
        <f t="shared" si="66"/>
        <v>0</v>
      </c>
      <c r="J412" s="8">
        <f t="shared" si="67"/>
        <v>0</v>
      </c>
      <c r="K412" s="8" t="str">
        <f t="shared" si="68"/>
        <v>Blaricum</v>
      </c>
      <c r="L412" s="8"/>
      <c r="O412" s="8">
        <f t="shared" si="69"/>
        <v>1</v>
      </c>
      <c r="P412" s="8">
        <f t="shared" si="70"/>
        <v>1</v>
      </c>
      <c r="Q412" s="8" t="str">
        <f t="shared" si="71"/>
        <v xml:space="preserve">0, , , , , , , , , , , , , , , , , , , , , , , , , , , , , , , , , , , , , , , , , , , , , , , , , , , , , , , , , , , , , , , , , , , , , , , , , , , , , , , , , , , , , , , , , , , , , , , , , , , , , , , , , , , , , , , , , , , , , , , , , , , , , , , , , , , , , , , , , , , , , , , , , , , , , , , , , , , , , , , , , , , , , , , , , , , , , , , , , , , , , , , , , , , , , , , , , , , , , , , , , , , , , , , , , , , , , , , , , , , , , , , , , , , , , , , </v>
      </c>
      <c r="R412" s="8"/>
      <c r="S412" s="8" t="s">
        <v>2464</v>
      </c>
      <c r="T412" s="8" t="s">
        <v>39</v>
      </c>
      <c r="U412" s="8">
        <f t="shared" si="72"/>
        <v>0</v>
      </c>
      <c r="V412" s="8">
        <f t="shared" si="73"/>
        <v>0</v>
      </c>
      <c r="W412" s="8" t="str">
        <f t="shared" si="74"/>
        <v>Noord-Holland</v>
      </c>
    </row>
    <row r="413" spans="7:23">
      <c r="G413" s="8" t="s">
        <v>2384</v>
      </c>
      <c r="H413" s="8" t="s">
        <v>2387</v>
      </c>
      <c r="I413" s="8">
        <f t="shared" si="66"/>
        <v>1</v>
      </c>
      <c r="J413" s="8">
        <f t="shared" si="67"/>
        <v>1</v>
      </c>
      <c r="K413" s="8" t="str">
        <f t="shared" si="68"/>
        <v>Blaricum, Eemnes</v>
      </c>
      <c r="L413" s="8"/>
      <c r="O413" s="8">
        <f t="shared" si="69"/>
        <v>1</v>
      </c>
      <c r="P413" s="8">
        <f t="shared" si="70"/>
        <v>1</v>
      </c>
      <c r="Q413" s="8" t="str">
        <f t="shared" si="71"/>
        <v xml:space="preserve">0, , , , , , , , , , , , , , , , , , , , , , , , , , , , , , , , , , , , , , , , , , , , , , , , , , , , , , , , , , , , , , , , , , , , , , , , , , , , , , , , , , , , , , , , , , , , , , , , , , , , , , , , , , , , , , , , , , , , , , , , , , , , , , , , , , , , , , , , , , , , , , , , , , , , , , , , , , , , , , , , , , , , , , , , , , , , , , , , , , , , , , , , , , , , , , , , , , , , , , , , , , , , , , , , , , , , , , , , , , , , , , , , , , , , , , , , </v>
      </c>
      <c r="R413" s="8"/>
      <c r="S413" s="8" t="s">
        <v>2465</v>
      </c>
      <c r="T413" s="8" t="s">
        <v>39</v>
      </c>
      <c r="U413" s="8">
        <f t="shared" si="72"/>
        <v>0</v>
      </c>
      <c r="V413" s="8">
        <f t="shared" si="73"/>
        <v>0</v>
      </c>
      <c r="W413" s="8" t="str">
        <f t="shared" si="74"/>
        <v>Noord-Holland</v>
      </c>
    </row>
    <row r="414" spans="7:23">
      <c r="G414" s="8" t="s">
        <v>2384</v>
      </c>
      <c r="H414" s="8" t="s">
        <v>1003</v>
      </c>
      <c r="I414" s="8">
        <f t="shared" si="66"/>
        <v>1</v>
      </c>
      <c r="J414" s="8">
        <f t="shared" si="67"/>
        <v>1</v>
      </c>
      <c r="K414" s="8" t="str">
        <f t="shared" si="68"/>
        <v>Blaricum, Eemnes, Huizen</v>
      </c>
      <c r="L414" s="8"/>
      <c r="O414" s="8">
        <f t="shared" si="69"/>
        <v>1</v>
      </c>
      <c r="P414" s="8">
        <f t="shared" si="70"/>
        <v>1</v>
      </c>
      <c r="Q414" s="8" t="str">
        <f t="shared" si="71"/>
        <v xml:space="preserve">0, , , , , , , , , , , , , , , , , , , , , , , , , , , , , , , , , , , , , , , , , , , , , , , , , , , , , , , , , , , , , , , , , , , , , , , , , , , , , , , , , , , , , , , , , , , , , , , , , , , , , , , , , , , , , , , , , , , , , , , , , , , , , , , , , , , , , , , , , , , , , , , , , , , , , , , , , , , , , , , , , , , , , , , , , , , , , , , , , , , , , , , , , , , , , , , , , , , , , , , , , , , , , , , , , , , , , , , , , , , , , , , , , , , , , , , , , </v>
      </c>
      <c r="R414" s="8"/>
      <c r="S414" s="8" t="s">
        <v>2467</v>
      </c>
      <c r="T414" s="8" t="s">
        <v>39</v>
      </c>
      <c r="U414" s="8">
        <f t="shared" si="72"/>
        <v>0</v>
      </c>
      <c r="V414" s="8">
        <f t="shared" si="73"/>
        <v>0</v>
      </c>
      <c r="W414" s="8" t="str">
        <f t="shared" si="74"/>
        <v>Noord-Holland</v>
      </c>
    </row>
    <row r="415" spans="7:23">
      <c r="G415" s="8" t="s">
        <v>2384</v>
      </c>
      <c r="H415" s="8" t="s">
        <v>2383</v>
      </c>
      <c r="I415" s="8">
        <f t="shared" si="66"/>
        <v>0</v>
      </c>
      <c r="J415" s="8">
        <f t="shared" si="67"/>
        <v>1</v>
      </c>
      <c r="K415" s="8" t="str">
        <f t="shared" si="68"/>
        <v>Blaricum, Eemnes, Huizen, Laren</v>
      </c>
      <c r="L415" s="8"/>
      <c r="O415" s="8">
        <f t="shared" si="69"/>
        <v>1</v>
      </c>
      <c r="P415" s="8">
        <f t="shared" si="70"/>
        <v>1</v>
      </c>
      <c r="Q415" s="8" t="str">
        <f t="shared" si="71"/>
        <v xml:space="preserve">0, , , , , , , , , , , , , , , , , , , , , , , , , , , , , , , , , , , , , , , , , , , , , , , , , , , , , , , , , , , , , , , , , , , , , , , , , , , , , , , , , , , , , , , , , , , , , , , , , , , , , , , , , , , , , , , , , , , , , , , , , , , , , , , , , , , , , , , , , , , , , , , , , , , , , , , , , , , , , , , , , , , , , , , , , , , , , , , , , , , , , , , , , , , , , , , , , , , , , , , , , , , , , , , , , , , , , , , , , , , , , , , , , , , , , , , , , , </v>
      </c>
      <c r="R415" s="8"/>
      <c r="S415" s="8" t="s">
        <v>2468</v>
      </c>
      <c r="T415" s="8" t="s">
        <v>39</v>
      </c>
      <c r="U415" s="8">
        <f t="shared" si="72"/>
        <v>0</v>
      </c>
      <c r="V415" s="8">
        <f t="shared" si="73"/>
        <v>0</v>
      </c>
      <c r="W415" s="8" t="str">
        <f t="shared" si="74"/>
        <v>Noord-Holland</v>
      </c>
    </row>
    <row r="416" spans="7:23">
      <c r="G416" s="8" t="s">
        <v>2388</v>
      </c>
      <c r="H416" s="8" t="s">
        <v>2386</v>
      </c>
      <c r="I416" s="8">
        <f t="shared" si="66"/>
        <v>0</v>
      </c>
      <c r="J416" s="8">
        <f t="shared" si="67"/>
        <v>0</v>
      </c>
      <c r="K416" s="8" t="str">
        <f t="shared" si="68"/>
        <v>Blaricum</v>
      </c>
      <c r="L416" s="8"/>
      <c r="O416" s="8">
        <f t="shared" si="69"/>
        <v>1</v>
      </c>
      <c r="P416" s="8">
        <f t="shared" si="70"/>
        <v>1</v>
      </c>
      <c r="Q416" s="8" t="str">
        <f t="shared" si="71"/>
        <v xml:space="preserve">0, , , , , , , , , , , , , , , , , , , , , , , , , , , , , , , , , , , , , , , , , , , , , , , , , , , , , , , , , , , , , , , , , , , , , , , , , , , , , , , , , , , , , , , , , , , , , , , , , , , , , , , , , , , , , , , , , , , , , , , , , , , , , , , , , , , , , , , , , , , , , , , , , , , , , , , , , , , , , , , , , , , , , , , , , , , , , , , , , , , , , , , , , , , , , , , , , , , , , , , , , , , , , , , , , , , , , , , , , , , , , , , , , , , , , , , , , , , </v>
      </c>
      <c r="R416" s="8"/>
      <c r="S416" s="8" t="s">
        <v>2470</v>
      </c>
      <c r="T416" s="8" t="s">
        <v>39</v>
      </c>
      <c r="U416" s="8">
        <f t="shared" si="72"/>
        <v>0</v>
      </c>
      <c r="V416" s="8">
        <f t="shared" si="73"/>
        <v>0</v>
      </c>
      <c r="W416" s="8" t="str">
        <f t="shared" si="74"/>
        <v>Noord-Holland</v>
      </c>
    </row>
    <row r="417" spans="7:23">
      <c r="G417" s="8" t="s">
        <v>2388</v>
      </c>
      <c r="H417" s="8" t="s">
        <v>2387</v>
      </c>
      <c r="I417" s="8">
        <f t="shared" si="66"/>
        <v>1</v>
      </c>
      <c r="J417" s="8">
        <f t="shared" si="67"/>
        <v>1</v>
      </c>
      <c r="K417" s="8" t="str">
        <f t="shared" si="68"/>
        <v>Blaricum, Eemnes</v>
      </c>
      <c r="L417" s="8"/>
      <c r="O417" s="8">
        <f t="shared" si="69"/>
        <v>1</v>
      </c>
      <c r="P417" s="8">
        <f t="shared" si="70"/>
        <v>1</v>
      </c>
      <c r="Q417" s="8" t="str">
        <f t="shared" si="71"/>
        <v xml:space="preserve">0, , , , , , , , , , , , , , , , , , , , , , , , , , , , , , , , , , , , , , , , , , , , , , , , , , , , , , , , , , , , , , , , , , , , , , , , , , , , , , , , , , , , , , , , , , , , , , , , , , , , , , , , , , , , , , , , , , , , , , , , , , , , , , , , , , , , , , , , , , , , , , , , , , , , , , , , , , , , , , , , , , , , , , , , , , , , , , , , , , , , , , , , , , , , , , , , , , , , , , , , , , , , , , , , , , , , , , , , , , , , , , , , , , , , , , , , , , , , </v>
      </c>
      <c r="R417" s="8"/>
      <c r="S417" s="8" t="s">
        <v>1992</v>
      </c>
      <c r="T417" s="8" t="s">
        <v>39</v>
      </c>
      <c r="U417" s="8">
        <f t="shared" si="72"/>
        <v>0</v>
      </c>
      <c r="V417" s="8">
        <f t="shared" si="73"/>
        <v>0</v>
      </c>
      <c r="W417" s="8" t="str">
        <f t="shared" si="74"/>
        <v>Noord-Holland</v>
      </c>
    </row>
    <row r="418" spans="7:23">
      <c r="G418" s="8" t="s">
        <v>2388</v>
      </c>
      <c r="H418" s="8" t="s">
        <v>297</v>
      </c>
      <c r="I418" s="8">
        <f t="shared" si="66"/>
        <v>1</v>
      </c>
      <c r="J418" s="8">
        <f t="shared" si="67"/>
        <v>1</v>
      </c>
      <c r="K418" s="8" t="str">
        <f t="shared" si="68"/>
        <v>Blaricum, Eemnes, Gooise Meren</v>
      </c>
      <c r="L418" s="8"/>
      <c r="O418" s="8">
        <f t="shared" si="69"/>
        <v>1</v>
      </c>
      <c r="P418" s="8">
        <f t="shared" si="70"/>
        <v>1</v>
      </c>
      <c r="Q418"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v>
      </c>
      <c r="R418" s="8"/>
      <c r="S418" s="8" t="s">
        <v>1993</v>
      </c>
      <c r="T418" s="8" t="s">
        <v>39</v>
      </c>
      <c r="U418" s="8">
        <f t="shared" si="72"/>
        <v>0</v>
      </c>
      <c r="V418" s="8">
        <f t="shared" si="73"/>
        <v>0</v>
      </c>
      <c r="W418" s="8" t="str">
        <f t="shared" si="74"/>
        <v>Noord-Holland</v>
      </c>
    </row>
    <row r="419" spans="7:23">
      <c r="G419" s="8" t="s">
        <v>2388</v>
      </c>
      <c r="H419" s="8" t="s">
        <v>379</v>
      </c>
      <c r="I419" s="8">
        <f t="shared" si="66"/>
        <v>1</v>
      </c>
      <c r="J419" s="8">
        <f t="shared" si="67"/>
        <v>1</v>
      </c>
      <c r="K419" s="8" t="str">
        <f t="shared" si="68"/>
        <v>Blaricum, Eemnes, Gooise Meren, Hilversum</v>
      </c>
      <c r="L419" s="8"/>
      <c r="O419" s="8">
        <f t="shared" si="69"/>
        <v>1</v>
      </c>
      <c r="P419" s="8">
        <f t="shared" si="70"/>
        <v>1</v>
      </c>
      <c r="Q419"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v>
      </c>
      <c r="R419" s="8"/>
      <c r="S419" s="8" t="s">
        <v>2473</v>
      </c>
      <c r="T419" s="8" t="s">
        <v>39</v>
      </c>
      <c r="U419" s="8">
        <f t="shared" si="72"/>
        <v>0</v>
      </c>
      <c r="V419" s="8">
        <f t="shared" si="73"/>
        <v>0</v>
      </c>
      <c r="W419" s="8" t="str">
        <f t="shared" si="74"/>
        <v>Noord-Holland</v>
      </c>
    </row>
    <row r="420" spans="7:23">
      <c r="G420" s="8" t="s">
        <v>2388</v>
      </c>
      <c r="H420" s="8" t="s">
        <v>1003</v>
      </c>
      <c r="I420" s="8">
        <f t="shared" si="66"/>
        <v>1</v>
      </c>
      <c r="J420" s="8">
        <f t="shared" si="67"/>
        <v>1</v>
      </c>
      <c r="K420" s="8" t="str">
        <f t="shared" si="68"/>
        <v>Blaricum, Eemnes, Gooise Meren, Hilversum, Huizen</v>
      </c>
      <c r="L420" s="8"/>
      <c r="O420" s="8">
        <f t="shared" si="69"/>
        <v>1</v>
      </c>
      <c r="P420" s="8">
        <f t="shared" si="70"/>
        <v>1</v>
      </c>
      <c r="Q420"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v>
      </c>
      <c r="R420" s="8"/>
      <c r="S420" s="8" t="s">
        <v>2475</v>
      </c>
      <c r="T420" s="8" t="s">
        <v>39</v>
      </c>
      <c r="U420" s="8">
        <f t="shared" si="72"/>
        <v>0</v>
      </c>
      <c r="V420" s="8">
        <f t="shared" si="73"/>
        <v>0</v>
      </c>
      <c r="W420" s="8" t="str">
        <f t="shared" si="74"/>
        <v>Noord-Holland</v>
      </c>
    </row>
    <row r="421" spans="7:23">
      <c r="G421" s="8" t="s">
        <v>2388</v>
      </c>
      <c r="H421" s="8" t="s">
        <v>2383</v>
      </c>
      <c r="I421" s="8">
        <f t="shared" si="66"/>
        <v>0</v>
      </c>
      <c r="J421" s="8">
        <f t="shared" si="67"/>
        <v>1</v>
      </c>
      <c r="K421" s="8" t="str">
        <f t="shared" si="68"/>
        <v>Blaricum, Eemnes, Gooise Meren, Hilversum, Huizen, Laren</v>
      </c>
      <c r="L421" s="8"/>
      <c r="O421" s="8">
        <f t="shared" si="69"/>
        <v>1</v>
      </c>
      <c r="P421" s="8">
        <f t="shared" si="70"/>
        <v>1</v>
      </c>
      <c r="Q421"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v>
      </c>
      <c r="R421" s="8"/>
      <c r="S421" s="8" t="s">
        <v>2477</v>
      </c>
      <c r="T421" s="8" t="s">
        <v>39</v>
      </c>
      <c r="U421" s="8">
        <f t="shared" si="72"/>
        <v>0</v>
      </c>
      <c r="V421" s="8">
        <f t="shared" si="73"/>
        <v>0</v>
      </c>
      <c r="W421" s="8" t="str">
        <f t="shared" si="74"/>
        <v>Noord-Holland</v>
      </c>
    </row>
    <row r="422" spans="7:23">
      <c r="G422" s="8" t="s">
        <v>2389</v>
      </c>
      <c r="H422" s="8" t="s">
        <v>2390</v>
      </c>
      <c r="I422" s="8">
        <f t="shared" si="66"/>
        <v>0</v>
      </c>
      <c r="J422" s="8">
        <f t="shared" si="67"/>
        <v>0</v>
      </c>
      <c r="K422" s="8" t="str">
        <f t="shared" si="68"/>
        <v>Baarn</v>
      </c>
      <c r="L422" s="8"/>
      <c r="O422" s="8">
        <f t="shared" si="69"/>
        <v>1</v>
      </c>
      <c r="P422" s="8">
        <f t="shared" si="70"/>
        <v>1</v>
      </c>
      <c r="Q422"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v>
      </c>
      <c r="R422" s="8"/>
      <c r="S422" s="8" t="s">
        <v>2478</v>
      </c>
      <c r="T422" s="8" t="s">
        <v>39</v>
      </c>
      <c r="U422" s="8">
        <f t="shared" si="72"/>
        <v>0</v>
      </c>
      <c r="V422" s="8">
        <f t="shared" si="73"/>
        <v>0</v>
      </c>
      <c r="W422" s="8" t="str">
        <f t="shared" si="74"/>
        <v>Noord-Holland</v>
      </c>
    </row>
    <row r="423" spans="7:23">
      <c r="G423" s="8" t="s">
        <v>2389</v>
      </c>
      <c r="H423" s="8" t="s">
        <v>2387</v>
      </c>
      <c r="I423" s="8">
        <f t="shared" si="66"/>
        <v>1</v>
      </c>
      <c r="J423" s="8">
        <f t="shared" si="67"/>
        <v>1</v>
      </c>
      <c r="K423" s="8" t="str">
        <f t="shared" si="68"/>
        <v>Baarn, Eemnes</v>
      </c>
      <c r="L423" s="8"/>
      <c r="O423" s="8">
        <f t="shared" si="69"/>
        <v>1</v>
      </c>
      <c r="P423" s="8">
        <f t="shared" si="70"/>
        <v>1</v>
      </c>
      <c r="Q423"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v>
      </c>
      <c r="R423" s="8"/>
      <c r="S423" s="8" t="s">
        <v>2480</v>
      </c>
      <c r="T423" s="8" t="s">
        <v>39</v>
      </c>
      <c r="U423" s="8">
        <f t="shared" si="72"/>
        <v>0</v>
      </c>
      <c r="V423" s="8">
        <f t="shared" si="73"/>
        <v>0</v>
      </c>
      <c r="W423" s="8" t="str">
        <f t="shared" si="74"/>
        <v>Noord-Holland</v>
      </c>
    </row>
    <row r="424" spans="7:23">
      <c r="G424" s="8" t="s">
        <v>2389</v>
      </c>
      <c r="H424" s="8" t="s">
        <v>379</v>
      </c>
      <c r="I424" s="8">
        <f t="shared" si="66"/>
        <v>1</v>
      </c>
      <c r="J424" s="8">
        <f t="shared" si="67"/>
        <v>1</v>
      </c>
      <c r="K424" s="8" t="str">
        <f t="shared" si="68"/>
        <v>Baarn, Eemnes, Hilversum</v>
      </c>
      <c r="L424" s="8"/>
      <c r="O424" s="8">
        <f t="shared" si="69"/>
        <v>1</v>
      </c>
      <c r="P424" s="8">
        <f t="shared" si="70"/>
        <v>1</v>
      </c>
      <c r="Q424"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v>
      </c>
      <c r="R424" s="8"/>
      <c r="S424" s="8" t="s">
        <v>2481</v>
      </c>
      <c r="T424" s="8" t="s">
        <v>39</v>
      </c>
      <c r="U424" s="8">
        <f t="shared" si="72"/>
        <v>0</v>
      </c>
      <c r="V424" s="8">
        <f t="shared" si="73"/>
        <v>0</v>
      </c>
      <c r="W424" s="8" t="str">
        <f t="shared" si="74"/>
        <v>Noord-Holland</v>
      </c>
    </row>
    <row r="425" spans="7:23">
      <c r="G425" s="8" t="s">
        <v>2389</v>
      </c>
      <c r="H425" s="8" t="s">
        <v>2383</v>
      </c>
      <c r="I425" s="8">
        <f t="shared" si="66"/>
        <v>0</v>
      </c>
      <c r="J425" s="8">
        <f t="shared" si="67"/>
        <v>1</v>
      </c>
      <c r="K425" s="8" t="str">
        <f t="shared" si="68"/>
        <v>Baarn, Eemnes, Hilversum, Laren</v>
      </c>
      <c r="L425" s="8"/>
      <c r="O425" s="8">
        <f t="shared" si="69"/>
        <v>1</v>
      </c>
      <c r="P425" s="8">
        <f t="shared" si="70"/>
        <v>1</v>
      </c>
      <c r="Q425"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v>
      </c>
      <c r="R425" s="8"/>
      <c r="S425" s="8" t="s">
        <v>1996</v>
      </c>
      <c r="T425" s="8" t="s">
        <v>39</v>
      </c>
      <c r="U425" s="8">
        <f t="shared" si="72"/>
        <v>0</v>
      </c>
      <c r="V425" s="8">
        <f t="shared" si="73"/>
        <v>0</v>
      </c>
      <c r="W425" s="8" t="str">
        <f t="shared" si="74"/>
        <v>Noord-Holland</v>
      </c>
    </row>
    <row r="426" spans="7:23">
      <c r="G426" s="8" t="s">
        <v>2391</v>
      </c>
      <c r="H426" s="8" t="s">
        <v>2390</v>
      </c>
      <c r="I426" s="8">
        <f t="shared" si="66"/>
        <v>0</v>
      </c>
      <c r="J426" s="8">
        <f t="shared" si="67"/>
        <v>0</v>
      </c>
      <c r="K426" s="8" t="str">
        <f t="shared" si="68"/>
        <v>Baarn</v>
      </c>
      <c r="L426" s="8"/>
      <c r="O426" s="8">
        <f t="shared" si="69"/>
        <v>1</v>
      </c>
      <c r="P426" s="8">
        <f t="shared" si="70"/>
        <v>1</v>
      </c>
      <c r="Q426"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v>
      </c>
      <c r="R426" s="8"/>
      <c r="S426" s="8" t="s">
        <v>1997</v>
      </c>
      <c r="T426" s="8" t="s">
        <v>39</v>
      </c>
      <c r="U426" s="8">
        <f t="shared" si="72"/>
        <v>0</v>
      </c>
      <c r="V426" s="8">
        <f t="shared" si="73"/>
        <v>0</v>
      </c>
      <c r="W426" s="8" t="str">
        <f t="shared" si="74"/>
        <v>Noord-Holland</v>
      </c>
    </row>
    <row r="427" spans="7:23">
      <c r="G427" s="8" t="s">
        <v>2391</v>
      </c>
      <c r="H427" s="8" t="s">
        <v>873</v>
      </c>
      <c r="I427" s="8">
        <f t="shared" si="66"/>
        <v>1</v>
      </c>
      <c r="J427" s="8">
        <f t="shared" si="67"/>
        <v>1</v>
      </c>
      <c r="K427" s="8" t="str">
        <f t="shared" si="68"/>
        <v>Baarn, De Bilt</v>
      </c>
      <c r="L427" s="8"/>
      <c r="O427" s="8">
        <f t="shared" si="69"/>
        <v>1</v>
      </c>
      <c r="P427" s="8">
        <f t="shared" si="70"/>
        <v>1</v>
      </c>
      <c r="Q427"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v>
      </c>
      <c r="R427" s="8"/>
      <c r="S427" s="8" t="s">
        <v>1998</v>
      </c>
      <c r="T427" s="8" t="s">
        <v>39</v>
      </c>
      <c r="U427" s="8">
        <f t="shared" si="72"/>
        <v>0</v>
      </c>
      <c r="V427" s="8">
        <f t="shared" si="73"/>
        <v>0</v>
      </c>
      <c r="W427" s="8" t="str">
        <f t="shared" si="74"/>
        <v>Noord-Holland</v>
      </c>
    </row>
    <row r="428" spans="7:23">
      <c r="G428" s="8" t="s">
        <v>2391</v>
      </c>
      <c r="H428" s="8" t="s">
        <v>379</v>
      </c>
      <c r="I428" s="8">
        <f t="shared" si="66"/>
        <v>1</v>
      </c>
      <c r="J428" s="8">
        <f t="shared" si="67"/>
        <v>1</v>
      </c>
      <c r="K428" s="8" t="str">
        <f t="shared" si="68"/>
        <v>Baarn, De Bilt, Hilversum</v>
      </c>
      <c r="L428" s="8"/>
      <c r="O428" s="8">
        <f t="shared" si="69"/>
        <v>1</v>
      </c>
      <c r="P428" s="8">
        <f t="shared" si="70"/>
        <v>1</v>
      </c>
      <c r="Q428"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v>
      </c>
      <c r="R428" s="8"/>
      <c r="S428" s="8" t="s">
        <v>1999</v>
      </c>
      <c r="T428" s="8" t="s">
        <v>39</v>
      </c>
      <c r="U428" s="8">
        <f t="shared" si="72"/>
        <v>0</v>
      </c>
      <c r="V428" s="8">
        <f t="shared" si="73"/>
        <v>0</v>
      </c>
      <c r="W428" s="8" t="str">
        <f t="shared" si="74"/>
        <v>Noord-Holland</v>
      </c>
    </row>
    <row r="429" spans="7:23">
      <c r="G429" s="8" t="s">
        <v>2391</v>
      </c>
      <c r="H429" s="8" t="s">
        <v>334</v>
      </c>
      <c r="I429" s="8">
        <f t="shared" si="66"/>
        <v>0</v>
      </c>
      <c r="J429" s="8">
        <f t="shared" si="67"/>
        <v>1</v>
      </c>
      <c r="K429" s="8" t="str">
        <f t="shared" si="68"/>
        <v>Baarn, De Bilt, Hilversum, Wijdemeren</v>
      </c>
      <c r="L429" s="8"/>
      <c r="O429" s="8">
        <f t="shared" si="69"/>
        <v>1</v>
      </c>
      <c r="P429" s="8">
        <f t="shared" si="70"/>
        <v>1</v>
      </c>
      <c r="Q429"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v>
      </c>
      <c r="R429" s="8"/>
      <c r="S429" s="8" t="s">
        <v>2000</v>
      </c>
      <c r="T429" s="8" t="s">
        <v>39</v>
      </c>
      <c r="U429" s="8">
        <f t="shared" si="72"/>
        <v>0</v>
      </c>
      <c r="V429" s="8">
        <f t="shared" si="73"/>
        <v>0</v>
      </c>
      <c r="W429" s="8" t="str">
        <f t="shared" si="74"/>
        <v>Noord-Holland</v>
      </c>
    </row>
    <row r="430" spans="7:23">
      <c r="G430" s="8" t="s">
        <v>949</v>
      </c>
      <c r="H430" s="8" t="s">
        <v>379</v>
      </c>
      <c r="I430" s="8">
        <f t="shared" si="66"/>
        <v>0</v>
      </c>
      <c r="J430" s="8">
        <f t="shared" si="67"/>
        <v>0</v>
      </c>
      <c r="K430" s="8" t="str">
        <f t="shared" si="68"/>
        <v>Hilversum</v>
      </c>
      <c r="L430" s="8"/>
      <c r="O430" s="8">
        <f t="shared" si="69"/>
        <v>1</v>
      </c>
      <c r="P430" s="8">
        <f t="shared" si="70"/>
        <v>1</v>
      </c>
      <c r="Q430"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v>
      </c>
      <c r="R430" s="8"/>
      <c r="S430" s="8" t="s">
        <v>2001</v>
      </c>
      <c r="T430" s="8" t="s">
        <v>39</v>
      </c>
      <c r="U430" s="8">
        <f t="shared" si="72"/>
        <v>0</v>
      </c>
      <c r="V430" s="8">
        <f t="shared" si="73"/>
        <v>0</v>
      </c>
      <c r="W430" s="8" t="str">
        <f t="shared" si="74"/>
        <v>Noord-Holland</v>
      </c>
    </row>
    <row r="431" spans="7:23">
      <c r="G431" s="8" t="s">
        <v>2392</v>
      </c>
      <c r="H431" s="8" t="s">
        <v>297</v>
      </c>
      <c r="I431" s="8">
        <f t="shared" si="66"/>
        <v>0</v>
      </c>
      <c r="J431" s="8">
        <f t="shared" si="67"/>
        <v>0</v>
      </c>
      <c r="K431" s="8" t="str">
        <f t="shared" si="68"/>
        <v>Gooise Meren</v>
      </c>
      <c r="L431" s="8"/>
      <c r="O431" s="8">
        <f t="shared" si="69"/>
        <v>1</v>
      </c>
      <c r="P431" s="8">
        <f t="shared" si="70"/>
        <v>1</v>
      </c>
      <c r="Q431"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v>
      </c>
      <c r="R431" s="8"/>
      <c r="S431" s="8" t="s">
        <v>2002</v>
      </c>
      <c r="T431" s="8" t="s">
        <v>39</v>
      </c>
      <c r="U431" s="8">
        <f t="shared" si="72"/>
        <v>0</v>
      </c>
      <c r="V431" s="8">
        <f t="shared" si="73"/>
        <v>0</v>
      </c>
      <c r="W431" s="8" t="str">
        <f t="shared" si="74"/>
        <v>Noord-Holland</v>
      </c>
    </row>
    <row r="432" spans="7:23">
      <c r="G432" s="8" t="s">
        <v>2392</v>
      </c>
      <c r="H432" s="8" t="s">
        <v>379</v>
      </c>
      <c r="I432" s="8">
        <f t="shared" si="66"/>
        <v>0</v>
      </c>
      <c r="J432" s="8">
        <f t="shared" si="67"/>
        <v>1</v>
      </c>
      <c r="K432" s="8" t="str">
        <f t="shared" si="68"/>
        <v>Gooise Meren, Hilversum</v>
      </c>
      <c r="L432" s="8"/>
      <c r="O432" s="8">
        <f t="shared" si="69"/>
        <v>1</v>
      </c>
      <c r="P432" s="8">
        <f t="shared" si="70"/>
        <v>1</v>
      </c>
      <c r="Q432"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v>
      </c>
      <c r="R432" s="8"/>
      <c r="S432" s="8" t="s">
        <v>2003</v>
      </c>
      <c r="T432" s="8" t="s">
        <v>39</v>
      </c>
      <c r="U432" s="8">
        <f t="shared" si="72"/>
        <v>0</v>
      </c>
      <c r="V432" s="8">
        <f t="shared" si="73"/>
        <v>0</v>
      </c>
      <c r="W432" s="8" t="str">
        <f t="shared" si="74"/>
        <v>Noord-Holland</v>
      </c>
    </row>
    <row r="433" spans="7:23">
      <c r="G433" s="8" t="s">
        <v>2393</v>
      </c>
      <c r="H433" s="8" t="s">
        <v>38</v>
      </c>
      <c r="I433" s="8">
        <f t="shared" si="66"/>
        <v>0</v>
      </c>
      <c r="J433" s="8">
        <f t="shared" si="67"/>
        <v>0</v>
      </c>
      <c r="K433" s="8" t="str">
        <f t="shared" si="68"/>
        <v>Amsterdam</v>
      </c>
      <c r="L433" s="8"/>
      <c r="O433" s="8">
        <f t="shared" si="69"/>
        <v>1</v>
      </c>
      <c r="P433" s="8">
        <f t="shared" si="70"/>
        <v>1</v>
      </c>
      <c r="Q433"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v>
      </c>
      <c r="R433" s="8"/>
      <c r="S433" s="8" t="s">
        <v>2483</v>
      </c>
      <c r="T433" s="8" t="s">
        <v>195</v>
      </c>
      <c r="U433" s="8">
        <f t="shared" si="72"/>
        <v>0</v>
      </c>
      <c r="V433" s="8">
        <f t="shared" si="73"/>
        <v>0</v>
      </c>
      <c r="W433" s="8" t="str">
        <f t="shared" si="74"/>
        <v>Utrecht</v>
      </c>
    </row>
    <row r="434" spans="7:23">
      <c r="G434" s="8" t="s">
        <v>2395</v>
      </c>
      <c r="H434" s="8" t="s">
        <v>75</v>
      </c>
      <c r="I434" s="8">
        <f t="shared" si="66"/>
        <v>0</v>
      </c>
      <c r="J434" s="8">
        <f t="shared" si="67"/>
        <v>0</v>
      </c>
      <c r="K434" s="8" t="str">
        <f t="shared" si="68"/>
        <v>Diemen</v>
      </c>
      <c r="L434" s="8"/>
      <c r="O434" s="8">
        <f t="shared" si="69"/>
        <v>1</v>
      </c>
      <c r="P434" s="8">
        <f t="shared" si="70"/>
        <v>1</v>
      </c>
      <c r="Q434"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v>
      </c>
      <c r="R434" s="8"/>
      <c r="S434" s="8" t="s">
        <v>2488</v>
      </c>
      <c r="T434" s="8" t="s">
        <v>2488</v>
      </c>
      <c r="U434" s="8">
        <f t="shared" si="72"/>
        <v>0</v>
      </c>
      <c r="V434" s="8">
        <f t="shared" si="73"/>
        <v>0</v>
      </c>
      <c r="W434" s="8" t="str">
        <f t="shared" si="74"/>
        <v>(leeg)</v>
      </c>
    </row>
    <row r="435" spans="7:23">
      <c r="G435" s="8" t="s">
        <v>2397</v>
      </c>
      <c r="H435" s="8" t="s">
        <v>38</v>
      </c>
      <c r="I435" s="8">
        <f t="shared" si="66"/>
        <v>0</v>
      </c>
      <c r="J435" s="8">
        <f t="shared" si="67"/>
        <v>0</v>
      </c>
      <c r="K435" s="8" t="str">
        <f t="shared" si="68"/>
        <v>Amsterdam</v>
      </c>
      <c r="L435" s="8"/>
      <c r="O435" s="8">
        <f t="shared" si="69"/>
        <v>1</v>
      </c>
      <c r="P435" s="8">
        <f t="shared" si="70"/>
        <v>1</v>
      </c>
      <c r="Q435"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v>
      </c>
      <c r="R435" s="8"/>
    </row>
    <row r="436" spans="7:23">
      <c r="G436" s="8" t="s">
        <v>954</v>
      </c>
      <c r="H436" s="8" t="s">
        <v>215</v>
      </c>
      <c r="I436" s="8">
        <f t="shared" si="66"/>
        <v>0</v>
      </c>
      <c r="J436" s="8">
        <f t="shared" si="67"/>
        <v>0</v>
      </c>
      <c r="K436" s="8" t="str">
        <f t="shared" si="68"/>
        <v>Stichtse Vecht</v>
      </c>
      <c r="L436" s="8"/>
      <c r="O436" s="8">
        <f t="shared" si="69"/>
        <v>1</v>
      </c>
      <c r="P436" s="8">
        <f t="shared" si="70"/>
        <v>1</v>
      </c>
      <c r="Q436"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v>
      </c>
      <c r="R436" s="8"/>
    </row>
    <row r="437" spans="7:23">
      <c r="G437" s="8" t="s">
        <v>2399</v>
      </c>
      <c r="H437" s="8" t="s">
        <v>38</v>
      </c>
      <c r="I437" s="8">
        <f t="shared" si="66"/>
        <v>0</v>
      </c>
      <c r="J437" s="8">
        <f t="shared" si="67"/>
        <v>0</v>
      </c>
      <c r="K437" s="8" t="str">
        <f t="shared" si="68"/>
        <v>Amsterdam</v>
      </c>
      <c r="L437" s="8"/>
      <c r="O437" s="8">
        <f t="shared" si="69"/>
        <v>1</v>
      </c>
      <c r="P437" s="8">
        <f t="shared" si="70"/>
        <v>1</v>
      </c>
      <c r="Q437"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v>
      </c>
      <c r="R437" s="8"/>
    </row>
    <row r="438" spans="7:23">
      <c r="G438" s="8" t="s">
        <v>2401</v>
      </c>
      <c r="H438" s="8" t="s">
        <v>215</v>
      </c>
      <c r="I438" s="8">
        <f t="shared" si="66"/>
        <v>0</v>
      </c>
      <c r="J438" s="8">
        <f t="shared" si="67"/>
        <v>0</v>
      </c>
      <c r="K438" s="8" t="str">
        <f t="shared" si="68"/>
        <v>Stichtse Vecht</v>
      </c>
      <c r="L438" s="8"/>
      <c r="O438" s="8">
        <f t="shared" si="69"/>
        <v>1</v>
      </c>
      <c r="P438" s="8">
        <f t="shared" si="70"/>
        <v>1</v>
      </c>
      <c r="Q438"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v>
      </c>
      <c r="R438" s="8"/>
    </row>
    <row r="439" spans="7:23">
      <c r="G439" s="8" t="s">
        <v>2403</v>
      </c>
      <c r="H439" s="8" t="s">
        <v>75</v>
      </c>
      <c r="I439" s="8">
        <f t="shared" si="66"/>
        <v>0</v>
      </c>
      <c r="J439" s="8">
        <f t="shared" si="67"/>
        <v>0</v>
      </c>
      <c r="K439" s="8" t="str">
        <f t="shared" si="68"/>
        <v>Diemen</v>
      </c>
      <c r="L439" s="8"/>
      <c r="O439" s="8">
        <f t="shared" si="69"/>
        <v>1</v>
      </c>
      <c r="P439" s="8">
        <f t="shared" si="70"/>
        <v>1</v>
      </c>
      <c r="Q439"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v>
      </c>
      <c r="R439" s="8"/>
    </row>
    <row r="440" spans="7:23">
      <c r="G440" s="8" t="s">
        <v>2403</v>
      </c>
      <c r="H440" s="8" t="s">
        <v>297</v>
      </c>
      <c r="I440" s="8">
        <f t="shared" si="66"/>
        <v>0</v>
      </c>
      <c r="J440" s="8">
        <f t="shared" si="67"/>
        <v>1</v>
      </c>
      <c r="K440" s="8" t="str">
        <f t="shared" si="68"/>
        <v>Diemen, Gooise Meren</v>
      </c>
      <c r="L440" s="8"/>
      <c r="O440" s="8">
        <f t="shared" si="69"/>
        <v>1</v>
      </c>
      <c r="P440" s="8">
        <f t="shared" si="70"/>
        <v>1</v>
      </c>
      <c r="Q440"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v>
      </c>
      <c r="R440" s="8"/>
    </row>
    <row r="441" spans="7:23">
      <c r="G441" s="8" t="s">
        <v>2405</v>
      </c>
      <c r="H441" s="8" t="s">
        <v>215</v>
      </c>
      <c r="I441" s="8">
        <f t="shared" si="66"/>
        <v>0</v>
      </c>
      <c r="J441" s="8">
        <f t="shared" si="67"/>
        <v>0</v>
      </c>
      <c r="K441" s="8" t="str">
        <f t="shared" si="68"/>
        <v>Stichtse Vecht</v>
      </c>
      <c r="L441" s="8"/>
      <c r="O441" s="8">
        <f t="shared" si="69"/>
        <v>1</v>
      </c>
      <c r="P441" s="8">
        <f t="shared" si="70"/>
        <v>1</v>
      </c>
      <c r="Q441"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v>
      </c>
      <c r="R441" s="8"/>
    </row>
    <row r="442" spans="7:23">
      <c r="G442" s="8" t="s">
        <v>2407</v>
      </c>
      <c r="H442" s="8" t="s">
        <v>38</v>
      </c>
      <c r="I442" s="8">
        <f t="shared" si="66"/>
        <v>0</v>
      </c>
      <c r="J442" s="8">
        <f t="shared" si="67"/>
        <v>0</v>
      </c>
      <c r="K442" s="8" t="str">
        <f t="shared" si="68"/>
        <v>Amsterdam</v>
      </c>
      <c r="L442" s="8"/>
      <c r="O442" s="8">
        <f t="shared" si="69"/>
        <v>1</v>
      </c>
      <c r="P442" s="8">
        <f t="shared" si="70"/>
        <v>1</v>
      </c>
      <c r="Q442"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v>
      </c>
      <c r="R442" s="8"/>
    </row>
    <row r="443" spans="7:23">
      <c r="G443" s="8" t="s">
        <v>1960</v>
      </c>
      <c r="H443" s="8" t="s">
        <v>38</v>
      </c>
      <c r="I443" s="8">
        <f t="shared" si="66"/>
        <v>0</v>
      </c>
      <c r="J443" s="8">
        <f t="shared" si="67"/>
        <v>0</v>
      </c>
      <c r="K443" s="8" t="str">
        <f t="shared" si="68"/>
        <v>Amsterdam</v>
      </c>
      <c r="L443" s="8"/>
      <c r="O443" s="8">
        <f t="shared" si="69"/>
        <v>1</v>
      </c>
      <c r="P443" s="8">
        <f t="shared" si="70"/>
        <v>1</v>
      </c>
      <c r="Q443"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v>
      </c>
      <c r="R443" s="8"/>
    </row>
    <row r="444" spans="7:23">
      <c r="G444" s="8" t="s">
        <v>1961</v>
      </c>
      <c r="H444" s="8" t="s">
        <v>38</v>
      </c>
      <c r="I444" s="8">
        <f t="shared" si="66"/>
        <v>0</v>
      </c>
      <c r="J444" s="8">
        <f t="shared" si="67"/>
        <v>0</v>
      </c>
      <c r="K444" s="8" t="str">
        <f t="shared" si="68"/>
        <v>Amsterdam</v>
      </c>
      <c r="L444" s="8"/>
      <c r="O444" s="8">
        <f t="shared" si="69"/>
        <v>1</v>
      </c>
      <c r="P444" s="8">
        <f t="shared" si="70"/>
        <v>1</v>
      </c>
      <c r="Q444"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v>
      </c>
      <c r="R444" s="8"/>
    </row>
    <row r="445" spans="7:23">
      <c r="G445" s="8" t="s">
        <v>1962</v>
      </c>
      <c r="H445" s="8" t="s">
        <v>38</v>
      </c>
      <c r="I445" s="8">
        <f t="shared" si="66"/>
        <v>0</v>
      </c>
      <c r="J445" s="8">
        <f t="shared" si="67"/>
        <v>0</v>
      </c>
      <c r="K445" s="8" t="str">
        <f t="shared" si="68"/>
        <v>Amsterdam</v>
      </c>
      <c r="L445" s="8"/>
      <c r="O445" s="8">
        <f t="shared" si="69"/>
        <v>1</v>
      </c>
      <c r="P445" s="8">
        <f t="shared" si="70"/>
        <v>1</v>
      </c>
      <c r="Q445"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v>
      </c>
      <c r="R445" s="8"/>
    </row>
    <row r="446" spans="7:23">
      <c r="G446" s="8" t="s">
        <v>1963</v>
      </c>
      <c r="H446" s="8" t="s">
        <v>38</v>
      </c>
      <c r="I446" s="8">
        <f t="shared" si="66"/>
        <v>0</v>
      </c>
      <c r="J446" s="8">
        <f t="shared" si="67"/>
        <v>0</v>
      </c>
      <c r="K446" s="8" t="str">
        <f t="shared" si="68"/>
        <v>Amsterdam</v>
      </c>
      <c r="L446" s="8"/>
      <c r="O446" s="8">
        <f t="shared" si="69"/>
        <v>1</v>
      </c>
      <c r="P446" s="8">
        <f t="shared" si="70"/>
        <v>1</v>
      </c>
      <c r="Q446"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v>
      </c>
      <c r="R446" s="8"/>
    </row>
    <row r="447" spans="7:23">
      <c r="G447" s="8" t="s">
        <v>1964</v>
      </c>
      <c r="H447" s="8" t="s">
        <v>38</v>
      </c>
      <c r="I447" s="8">
        <f t="shared" ref="I447:I510" si="75">IF(AND(G447=G448,G447=G446),1,0)</f>
        <v>0</v>
      </c>
      <c r="J447" s="8">
        <f t="shared" ref="J447:J510" si="76">IF(AND(G446=G447),1,0)</f>
        <v>0</v>
      </c>
      <c r="K447" s="8" t="str">
        <f t="shared" ref="K447:K510" si="77">IF(AND(I447=0,J447=0),H447,CONCATENATE(K446,", ",H447))</f>
        <v>Amsterdam</v>
      </c>
      <c r="L447" s="8"/>
      <c r="O447" s="8">
        <f t="shared" ref="O447:O510" si="78">IF(AND(M447=M448,M447=M446),1,0)</f>
        <v>1</v>
      </c>
      <c r="P447" s="8">
        <f t="shared" ref="P447:P510" si="79">IF(AND(M446=M447),1,0)</f>
        <v>1</v>
      </c>
      <c r="Q447" s="8" t="str">
        <f t="shared" ref="Q447:Q510" si="80">IF(AND(O447=0,P447=0),N447,CONCATENATE(Q446,", ",N447))</f>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v>
      </c>
      <c r="R447" s="8"/>
    </row>
    <row r="448" spans="7:23">
      <c r="G448" s="8" t="s">
        <v>1965</v>
      </c>
      <c r="H448" s="8" t="s">
        <v>38</v>
      </c>
      <c r="I448" s="8">
        <f t="shared" si="75"/>
        <v>0</v>
      </c>
      <c r="J448" s="8">
        <f t="shared" si="76"/>
        <v>0</v>
      </c>
      <c r="K448" s="8" t="str">
        <f t="shared" si="77"/>
        <v>Amsterdam</v>
      </c>
      <c r="L448" s="8"/>
      <c r="O448" s="8">
        <f t="shared" si="78"/>
        <v>1</v>
      </c>
      <c r="P448" s="8">
        <f t="shared" si="79"/>
        <v>1</v>
      </c>
      <c r="Q44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v>
      </c>
      <c r="R448" s="8"/>
    </row>
    <row r="449" spans="7:17">
      <c r="G449" s="8" t="s">
        <v>2410</v>
      </c>
      <c r="H449" s="8" t="s">
        <v>38</v>
      </c>
      <c r="I449" s="8">
        <f t="shared" si="75"/>
        <v>0</v>
      </c>
      <c r="J449" s="8">
        <f t="shared" si="76"/>
        <v>0</v>
      </c>
      <c r="K449" s="8" t="str">
        <f t="shared" si="77"/>
        <v>Amsterdam</v>
      </c>
      <c r="L449" s="8"/>
      <c r="O449" s="8">
        <f t="shared" si="78"/>
        <v>1</v>
      </c>
      <c r="P449" s="8">
        <f t="shared" si="79"/>
        <v>1</v>
      </c>
      <c r="Q44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0" spans="7:17">
      <c r="G450" s="8" t="s">
        <v>2410</v>
      </c>
      <c r="H450" s="8" t="s">
        <v>75</v>
      </c>
      <c r="I450" s="8">
        <f t="shared" si="75"/>
        <v>0</v>
      </c>
      <c r="J450" s="8">
        <f t="shared" si="76"/>
        <v>1</v>
      </c>
      <c r="K450" s="8" t="str">
        <f t="shared" si="77"/>
        <v>Amsterdam, Diemen</v>
      </c>
      <c r="L450" s="8"/>
      <c r="O450" s="8">
        <f t="shared" si="78"/>
        <v>1</v>
      </c>
      <c r="P450" s="8">
        <f t="shared" si="79"/>
        <v>1</v>
      </c>
      <c r="Q45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1" spans="7:17">
      <c r="G451" s="8" t="s">
        <v>2411</v>
      </c>
      <c r="H451" s="8" t="s">
        <v>38</v>
      </c>
      <c r="I451" s="8">
        <f t="shared" si="75"/>
        <v>0</v>
      </c>
      <c r="J451" s="8">
        <f t="shared" si="76"/>
        <v>0</v>
      </c>
      <c r="K451" s="8" t="str">
        <f t="shared" si="77"/>
        <v>Amsterdam</v>
      </c>
      <c r="L451" s="8"/>
      <c r="O451" s="8">
        <f t="shared" si="78"/>
        <v>1</v>
      </c>
      <c r="P451" s="8">
        <f t="shared" si="79"/>
        <v>1</v>
      </c>
      <c r="Q45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2" spans="7:17">
      <c r="G452" s="8" t="s">
        <v>2411</v>
      </c>
      <c r="H452" s="8" t="s">
        <v>75</v>
      </c>
      <c r="I452" s="8">
        <f t="shared" si="75"/>
        <v>0</v>
      </c>
      <c r="J452" s="8">
        <f t="shared" si="76"/>
        <v>1</v>
      </c>
      <c r="K452" s="8" t="str">
        <f t="shared" si="77"/>
        <v>Amsterdam, Diemen</v>
      </c>
      <c r="L452" s="8"/>
      <c r="O452" s="8">
        <f t="shared" si="78"/>
        <v>1</v>
      </c>
      <c r="P452" s="8">
        <f t="shared" si="79"/>
        <v>1</v>
      </c>
      <c r="Q45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3" spans="7:17">
      <c r="G453" s="8" t="s">
        <v>1967</v>
      </c>
      <c r="H453" s="8" t="s">
        <v>38</v>
      </c>
      <c r="I453" s="8">
        <f t="shared" si="75"/>
        <v>0</v>
      </c>
      <c r="J453" s="8">
        <f t="shared" si="76"/>
        <v>0</v>
      </c>
      <c r="K453" s="8" t="str">
        <f t="shared" si="77"/>
        <v>Amsterdam</v>
      </c>
      <c r="L453" s="8"/>
      <c r="O453" s="8">
        <f t="shared" si="78"/>
        <v>1</v>
      </c>
      <c r="P453" s="8">
        <f t="shared" si="79"/>
        <v>1</v>
      </c>
      <c r="Q45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4" spans="7:17">
      <c r="G454" s="8" t="s">
        <v>408</v>
      </c>
      <c r="H454" s="8" t="s">
        <v>194</v>
      </c>
      <c r="I454" s="8">
        <f t="shared" si="75"/>
        <v>0</v>
      </c>
      <c r="J454" s="8">
        <f t="shared" si="76"/>
        <v>0</v>
      </c>
      <c r="K454" s="8" t="str">
        <f t="shared" si="77"/>
        <v>De Ronde Venen</v>
      </c>
      <c r="L454" s="8"/>
      <c r="O454" s="8">
        <f t="shared" si="78"/>
        <v>1</v>
      </c>
      <c r="P454" s="8">
        <f t="shared" si="79"/>
        <v>1</v>
      </c>
      <c r="Q45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5" spans="7:17">
      <c r="G455" s="8" t="s">
        <v>408</v>
      </c>
      <c r="H455" s="8" t="s">
        <v>215</v>
      </c>
      <c r="I455" s="8">
        <f t="shared" si="75"/>
        <v>0</v>
      </c>
      <c r="J455" s="8">
        <f t="shared" si="76"/>
        <v>1</v>
      </c>
      <c r="K455" s="8" t="str">
        <f t="shared" si="77"/>
        <v>De Ronde Venen, Stichtse Vecht</v>
      </c>
      <c r="L455" s="8"/>
      <c r="O455" s="8">
        <f t="shared" si="78"/>
        <v>1</v>
      </c>
      <c r="P455" s="8">
        <f t="shared" si="79"/>
        <v>1</v>
      </c>
      <c r="Q45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6" spans="7:17">
      <c r="G456" s="8" t="s">
        <v>2413</v>
      </c>
      <c r="H456" s="8" t="s">
        <v>215</v>
      </c>
      <c r="I456" s="8">
        <f t="shared" si="75"/>
        <v>0</v>
      </c>
      <c r="J456" s="8">
        <f t="shared" si="76"/>
        <v>0</v>
      </c>
      <c r="K456" s="8" t="str">
        <f t="shared" si="77"/>
        <v>Stichtse Vecht</v>
      </c>
      <c r="L456" s="8"/>
      <c r="O456" s="8">
        <f t="shared" si="78"/>
        <v>1</v>
      </c>
      <c r="P456" s="8">
        <f t="shared" si="79"/>
        <v>1</v>
      </c>
      <c r="Q45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7" spans="7:17">
      <c r="G457" s="8" t="s">
        <v>2414</v>
      </c>
      <c r="H457" s="8" t="s">
        <v>215</v>
      </c>
      <c r="I457" s="8">
        <f t="shared" si="75"/>
        <v>0</v>
      </c>
      <c r="J457" s="8">
        <f t="shared" si="76"/>
        <v>0</v>
      </c>
      <c r="K457" s="8" t="str">
        <f t="shared" si="77"/>
        <v>Stichtse Vecht</v>
      </c>
      <c r="L457" s="8"/>
      <c r="O457" s="8">
        <f t="shared" si="78"/>
        <v>1</v>
      </c>
      <c r="P457" s="8">
        <f t="shared" si="79"/>
        <v>1</v>
      </c>
      <c r="Q45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8" spans="7:17">
      <c r="G458" s="8" t="s">
        <v>2415</v>
      </c>
      <c r="H458" s="8" t="s">
        <v>215</v>
      </c>
      <c r="I458" s="8">
        <f t="shared" si="75"/>
        <v>0</v>
      </c>
      <c r="J458" s="8">
        <f t="shared" si="76"/>
        <v>0</v>
      </c>
      <c r="K458" s="8" t="str">
        <f t="shared" si="77"/>
        <v>Stichtse Vecht</v>
      </c>
      <c r="L458" s="8"/>
      <c r="O458" s="8">
        <f t="shared" si="78"/>
        <v>1</v>
      </c>
      <c r="P458" s="8">
        <f t="shared" si="79"/>
        <v>1</v>
      </c>
      <c r="Q45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9" spans="7:17">
      <c r="G459" s="8" t="s">
        <v>2416</v>
      </c>
      <c r="H459" s="8" t="s">
        <v>215</v>
      </c>
      <c r="I459" s="8">
        <f t="shared" si="75"/>
        <v>0</v>
      </c>
      <c r="J459" s="8">
        <f t="shared" si="76"/>
        <v>0</v>
      </c>
      <c r="K459" s="8" t="str">
        <f t="shared" si="77"/>
        <v>Stichtse Vecht</v>
      </c>
      <c r="L459" s="8"/>
      <c r="O459" s="8">
        <f t="shared" si="78"/>
        <v>1</v>
      </c>
      <c r="P459" s="8">
        <f t="shared" si="79"/>
        <v>1</v>
      </c>
      <c r="Q45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0" spans="7:17">
      <c r="G460" s="8" t="s">
        <v>964</v>
      </c>
      <c r="H460" s="8" t="s">
        <v>215</v>
      </c>
      <c r="I460" s="8">
        <f t="shared" si="75"/>
        <v>0</v>
      </c>
      <c r="J460" s="8">
        <f t="shared" si="76"/>
        <v>0</v>
      </c>
      <c r="K460" s="8" t="str">
        <f t="shared" si="77"/>
        <v>Stichtse Vecht</v>
      </c>
      <c r="L460" s="8"/>
      <c r="O460" s="8">
        <f t="shared" si="78"/>
        <v>1</v>
      </c>
      <c r="P460" s="8">
        <f t="shared" si="79"/>
        <v>1</v>
      </c>
      <c r="Q46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1" spans="7:17">
      <c r="G461" s="8" t="s">
        <v>2417</v>
      </c>
      <c r="H461" s="8" t="s">
        <v>38</v>
      </c>
      <c r="I461" s="8">
        <f t="shared" si="75"/>
        <v>0</v>
      </c>
      <c r="J461" s="8">
        <f t="shared" si="76"/>
        <v>0</v>
      </c>
      <c r="K461" s="8" t="str">
        <f t="shared" si="77"/>
        <v>Amsterdam</v>
      </c>
      <c r="L461" s="8"/>
      <c r="O461" s="8">
        <f t="shared" si="78"/>
        <v>1</v>
      </c>
      <c r="P461" s="8">
        <f t="shared" si="79"/>
        <v>1</v>
      </c>
      <c r="Q46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2" spans="7:17">
      <c r="G462" s="8" t="s">
        <v>2417</v>
      </c>
      <c r="H462" s="8" t="s">
        <v>194</v>
      </c>
      <c r="I462" s="8">
        <f t="shared" si="75"/>
        <v>0</v>
      </c>
      <c r="J462" s="8">
        <f t="shared" si="76"/>
        <v>1</v>
      </c>
      <c r="K462" s="8" t="str">
        <f t="shared" si="77"/>
        <v>Amsterdam, De Ronde Venen</v>
      </c>
      <c r="L462" s="8"/>
      <c r="O462" s="8">
        <f t="shared" si="78"/>
        <v>1</v>
      </c>
      <c r="P462" s="8">
        <f t="shared" si="79"/>
        <v>1</v>
      </c>
      <c r="Q46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3" spans="7:17">
      <c r="G463" s="8" t="s">
        <v>975</v>
      </c>
      <c r="H463" s="8" t="s">
        <v>194</v>
      </c>
      <c r="I463" s="8">
        <f t="shared" si="75"/>
        <v>0</v>
      </c>
      <c r="J463" s="8">
        <f t="shared" si="76"/>
        <v>0</v>
      </c>
      <c r="K463" s="8" t="str">
        <f t="shared" si="77"/>
        <v>De Ronde Venen</v>
      </c>
      <c r="L463" s="8"/>
      <c r="O463" s="8">
        <f t="shared" si="78"/>
        <v>1</v>
      </c>
      <c r="P463" s="8">
        <f t="shared" si="79"/>
        <v>1</v>
      </c>
      <c r="Q46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4" spans="7:17">
      <c r="G464" s="8" t="s">
        <v>2418</v>
      </c>
      <c r="H464" s="8" t="s">
        <v>194</v>
      </c>
      <c r="I464" s="8">
        <f t="shared" si="75"/>
        <v>0</v>
      </c>
      <c r="J464" s="8">
        <f t="shared" si="76"/>
        <v>0</v>
      </c>
      <c r="K464" s="8" t="str">
        <f t="shared" si="77"/>
        <v>De Ronde Venen</v>
      </c>
      <c r="L464" s="8"/>
      <c r="O464" s="8">
        <f t="shared" si="78"/>
        <v>1</v>
      </c>
      <c r="P464" s="8">
        <f t="shared" si="79"/>
        <v>1</v>
      </c>
      <c r="Q46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5" spans="7:17">
      <c r="G465" s="8" t="s">
        <v>2420</v>
      </c>
      <c r="H465" s="8" t="s">
        <v>215</v>
      </c>
      <c r="I465" s="8">
        <f t="shared" si="75"/>
        <v>0</v>
      </c>
      <c r="J465" s="8">
        <f t="shared" si="76"/>
        <v>0</v>
      </c>
      <c r="K465" s="8" t="str">
        <f t="shared" si="77"/>
        <v>Stichtse Vecht</v>
      </c>
      <c r="L465" s="8"/>
      <c r="O465" s="8">
        <f t="shared" si="78"/>
        <v>1</v>
      </c>
      <c r="P465" s="8">
        <f t="shared" si="79"/>
        <v>1</v>
      </c>
      <c r="Q46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6" spans="7:17">
      <c r="G466" s="8" t="s">
        <v>2421</v>
      </c>
      <c r="H466" s="8" t="s">
        <v>215</v>
      </c>
      <c r="I466" s="8">
        <f t="shared" si="75"/>
        <v>0</v>
      </c>
      <c r="J466" s="8">
        <f t="shared" si="76"/>
        <v>0</v>
      </c>
      <c r="K466" s="8" t="str">
        <f t="shared" si="77"/>
        <v>Stichtse Vecht</v>
      </c>
      <c r="L466" s="8"/>
      <c r="O466" s="8">
        <f t="shared" si="78"/>
        <v>1</v>
      </c>
      <c r="P466" s="8">
        <f t="shared" si="79"/>
        <v>1</v>
      </c>
      <c r="Q46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7" spans="7:17">
      <c r="G467" s="8" t="s">
        <v>2423</v>
      </c>
      <c r="H467" s="8" t="s">
        <v>215</v>
      </c>
      <c r="I467" s="8">
        <f t="shared" si="75"/>
        <v>0</v>
      </c>
      <c r="J467" s="8">
        <f t="shared" si="76"/>
        <v>0</v>
      </c>
      <c r="K467" s="8" t="str">
        <f t="shared" si="77"/>
        <v>Stichtse Vecht</v>
      </c>
      <c r="L467" s="8"/>
      <c r="O467" s="8">
        <f t="shared" si="78"/>
        <v>1</v>
      </c>
      <c r="P467" s="8">
        <f t="shared" si="79"/>
        <v>1</v>
      </c>
      <c r="Q46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8" spans="7:17">
      <c r="G468" s="8" t="s">
        <v>2424</v>
      </c>
      <c r="H468" s="8" t="s">
        <v>215</v>
      </c>
      <c r="I468" s="8">
        <f t="shared" si="75"/>
        <v>0</v>
      </c>
      <c r="J468" s="8">
        <f t="shared" si="76"/>
        <v>0</v>
      </c>
      <c r="K468" s="8" t="str">
        <f t="shared" si="77"/>
        <v>Stichtse Vecht</v>
      </c>
      <c r="L468" s="8"/>
      <c r="O468" s="8">
        <f t="shared" si="78"/>
        <v>1</v>
      </c>
      <c r="P468" s="8">
        <f t="shared" si="79"/>
        <v>1</v>
      </c>
      <c r="Q46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9" spans="7:17">
      <c r="G469" s="8" t="s">
        <v>2426</v>
      </c>
      <c r="H469" s="8" t="s">
        <v>215</v>
      </c>
      <c r="I469" s="8">
        <f t="shared" si="75"/>
        <v>0</v>
      </c>
      <c r="J469" s="8">
        <f t="shared" si="76"/>
        <v>0</v>
      </c>
      <c r="K469" s="8" t="str">
        <f t="shared" si="77"/>
        <v>Stichtse Vecht</v>
      </c>
      <c r="L469" s="8"/>
      <c r="O469" s="8">
        <f t="shared" si="78"/>
        <v>1</v>
      </c>
      <c r="P469" s="8">
        <f t="shared" si="79"/>
        <v>1</v>
      </c>
      <c r="Q46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0" spans="7:17">
      <c r="G470" s="8" t="s">
        <v>1970</v>
      </c>
      <c r="H470" s="8" t="s">
        <v>38</v>
      </c>
      <c r="I470" s="8">
        <f t="shared" si="75"/>
        <v>0</v>
      </c>
      <c r="J470" s="8">
        <f t="shared" si="76"/>
        <v>0</v>
      </c>
      <c r="K470" s="8" t="str">
        <f t="shared" si="77"/>
        <v>Amsterdam</v>
      </c>
      <c r="L470" s="8"/>
      <c r="O470" s="8">
        <f t="shared" si="78"/>
        <v>1</v>
      </c>
      <c r="P470" s="8">
        <f t="shared" si="79"/>
        <v>1</v>
      </c>
      <c r="Q47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1" spans="7:17">
      <c r="G471" s="8" t="s">
        <v>1971</v>
      </c>
      <c r="H471" s="8" t="s">
        <v>75</v>
      </c>
      <c r="I471" s="8">
        <f t="shared" si="75"/>
        <v>0</v>
      </c>
      <c r="J471" s="8">
        <f t="shared" si="76"/>
        <v>0</v>
      </c>
      <c r="K471" s="8" t="str">
        <f t="shared" si="77"/>
        <v>Diemen</v>
      </c>
      <c r="L471" s="8"/>
      <c r="O471" s="8">
        <f t="shared" si="78"/>
        <v>1</v>
      </c>
      <c r="P471" s="8">
        <f t="shared" si="79"/>
        <v>1</v>
      </c>
      <c r="Q47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2" spans="7:17">
      <c r="G472" s="8" t="s">
        <v>1972</v>
      </c>
      <c r="H472" s="8" t="s">
        <v>75</v>
      </c>
      <c r="I472" s="8">
        <f t="shared" si="75"/>
        <v>0</v>
      </c>
      <c r="J472" s="8">
        <f t="shared" si="76"/>
        <v>0</v>
      </c>
      <c r="K472" s="8" t="str">
        <f t="shared" si="77"/>
        <v>Diemen</v>
      </c>
      <c r="L472" s="8"/>
      <c r="O472" s="8">
        <f t="shared" si="78"/>
        <v>1</v>
      </c>
      <c r="P472" s="8">
        <f t="shared" si="79"/>
        <v>1</v>
      </c>
      <c r="Q47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3" spans="7:17">
      <c r="G473" s="8" t="s">
        <v>2428</v>
      </c>
      <c r="H473" s="8" t="s">
        <v>75</v>
      </c>
      <c r="I473" s="8">
        <f t="shared" si="75"/>
        <v>0</v>
      </c>
      <c r="J473" s="8">
        <f t="shared" si="76"/>
        <v>0</v>
      </c>
      <c r="K473" s="8" t="str">
        <f t="shared" si="77"/>
        <v>Diemen</v>
      </c>
      <c r="L473" s="8"/>
      <c r="O473" s="8">
        <f t="shared" si="78"/>
        <v>1</v>
      </c>
      <c r="P473" s="8">
        <f t="shared" si="79"/>
        <v>1</v>
      </c>
      <c r="Q47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4" spans="7:17">
      <c r="G474" s="8" t="s">
        <v>2428</v>
      </c>
      <c r="H474" s="8" t="s">
        <v>297</v>
      </c>
      <c r="I474" s="8">
        <f t="shared" si="75"/>
        <v>1</v>
      </c>
      <c r="J474" s="8">
        <f t="shared" si="76"/>
        <v>1</v>
      </c>
      <c r="K474" s="8" t="str">
        <f t="shared" si="77"/>
        <v>Diemen, Gooise Meren</v>
      </c>
      <c r="L474" s="8"/>
      <c r="O474" s="8">
        <f t="shared" si="78"/>
        <v>1</v>
      </c>
      <c r="P474" s="8">
        <f t="shared" si="79"/>
        <v>1</v>
      </c>
      <c r="Q47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5" spans="7:17">
      <c r="G475" s="8" t="s">
        <v>2428</v>
      </c>
      <c r="H475" s="8" t="s">
        <v>455</v>
      </c>
      <c r="I475" s="8">
        <f t="shared" si="75"/>
        <v>0</v>
      </c>
      <c r="J475" s="8">
        <f t="shared" si="76"/>
        <v>1</v>
      </c>
      <c r="K475" s="8" t="str">
        <f t="shared" si="77"/>
        <v>Diemen, Gooise Meren, Weesp</v>
      </c>
      <c r="L475" s="8"/>
      <c r="O475" s="8">
        <f t="shared" si="78"/>
        <v>1</v>
      </c>
      <c r="P475" s="8">
        <f t="shared" si="79"/>
        <v>1</v>
      </c>
      <c r="Q47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6" spans="7:17">
      <c r="G476" s="8" t="s">
        <v>2429</v>
      </c>
      <c r="H476" s="8" t="s">
        <v>297</v>
      </c>
      <c r="I476" s="8">
        <f t="shared" si="75"/>
        <v>0</v>
      </c>
      <c r="J476" s="8">
        <f t="shared" si="76"/>
        <v>0</v>
      </c>
      <c r="K476" s="8" t="str">
        <f t="shared" si="77"/>
        <v>Gooise Meren</v>
      </c>
      <c r="L476" s="8"/>
      <c r="O476" s="8">
        <f t="shared" si="78"/>
        <v>1</v>
      </c>
      <c r="P476" s="8">
        <f t="shared" si="79"/>
        <v>1</v>
      </c>
      <c r="Q47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7" spans="7:17">
      <c r="G477" s="8" t="s">
        <v>2429</v>
      </c>
      <c r="H477" s="8" t="s">
        <v>455</v>
      </c>
      <c r="I477" s="8">
        <f t="shared" si="75"/>
        <v>0</v>
      </c>
      <c r="J477" s="8">
        <f t="shared" si="76"/>
        <v>1</v>
      </c>
      <c r="K477" s="8" t="str">
        <f t="shared" si="77"/>
        <v>Gooise Meren, Weesp</v>
      </c>
      <c r="L477" s="8"/>
      <c r="O477" s="8">
        <f t="shared" si="78"/>
        <v>1</v>
      </c>
      <c r="P477" s="8">
        <f t="shared" si="79"/>
        <v>1</v>
      </c>
      <c r="Q47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8" spans="7:17">
      <c r="G478" s="8" t="s">
        <v>2431</v>
      </c>
      <c r="H478" s="8" t="s">
        <v>215</v>
      </c>
      <c r="I478" s="8">
        <f t="shared" si="75"/>
        <v>0</v>
      </c>
      <c r="J478" s="8">
        <f t="shared" si="76"/>
        <v>0</v>
      </c>
      <c r="K478" s="8" t="str">
        <f t="shared" si="77"/>
        <v>Stichtse Vecht</v>
      </c>
      <c r="L478" s="8"/>
      <c r="O478" s="8">
        <f t="shared" si="78"/>
        <v>1</v>
      </c>
      <c r="P478" s="8">
        <f t="shared" si="79"/>
        <v>1</v>
      </c>
      <c r="Q47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9" spans="7:17">
      <c r="G479" s="8" t="s">
        <v>2431</v>
      </c>
      <c r="H479" s="8" t="s">
        <v>455</v>
      </c>
      <c r="I479" s="8">
        <f t="shared" si="75"/>
        <v>0</v>
      </c>
      <c r="J479" s="8">
        <f t="shared" si="76"/>
        <v>1</v>
      </c>
      <c r="K479" s="8" t="str">
        <f t="shared" si="77"/>
        <v>Stichtse Vecht, Weesp</v>
      </c>
      <c r="L479" s="8"/>
      <c r="O479" s="8">
        <f t="shared" si="78"/>
        <v>1</v>
      </c>
      <c r="P479" s="8">
        <f t="shared" si="79"/>
        <v>1</v>
      </c>
      <c r="Q47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0" spans="7:17">
      <c r="G480" s="8" t="s">
        <v>2432</v>
      </c>
      <c r="H480" s="8" t="s">
        <v>215</v>
      </c>
      <c r="I480" s="8">
        <f t="shared" si="75"/>
        <v>0</v>
      </c>
      <c r="J480" s="8">
        <f t="shared" si="76"/>
        <v>0</v>
      </c>
      <c r="K480" s="8" t="str">
        <f t="shared" si="77"/>
        <v>Stichtse Vecht</v>
      </c>
      <c r="L480" s="8"/>
      <c r="O480" s="8">
        <f t="shared" si="78"/>
        <v>1</v>
      </c>
      <c r="P480" s="8">
        <f t="shared" si="79"/>
        <v>1</v>
      </c>
      <c r="Q48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1" spans="7:17">
      <c r="G481" s="8" t="s">
        <v>2432</v>
      </c>
      <c r="H481" s="8" t="s">
        <v>455</v>
      </c>
      <c r="I481" s="8">
        <f t="shared" si="75"/>
        <v>0</v>
      </c>
      <c r="J481" s="8">
        <f t="shared" si="76"/>
        <v>1</v>
      </c>
      <c r="K481" s="8" t="str">
        <f t="shared" si="77"/>
        <v>Stichtse Vecht, Weesp</v>
      </c>
      <c r="L481" s="8"/>
      <c r="O481" s="8">
        <f t="shared" si="78"/>
        <v>1</v>
      </c>
      <c r="P481" s="8">
        <f t="shared" si="79"/>
        <v>1</v>
      </c>
      <c r="Q48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2" spans="7:17">
      <c r="G482" s="8" t="s">
        <v>987</v>
      </c>
      <c r="H482" s="8" t="s">
        <v>455</v>
      </c>
      <c r="I482" s="8">
        <f t="shared" si="75"/>
        <v>0</v>
      </c>
      <c r="J482" s="8">
        <f t="shared" si="76"/>
        <v>0</v>
      </c>
      <c r="K482" s="8" t="str">
        <f t="shared" si="77"/>
        <v>Weesp</v>
      </c>
      <c r="L482" s="8"/>
      <c r="O482" s="8">
        <f t="shared" si="78"/>
        <v>1</v>
      </c>
      <c r="P482" s="8">
        <f t="shared" si="79"/>
        <v>1</v>
      </c>
      <c r="Q48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3" spans="7:17">
      <c r="G483" s="8" t="s">
        <v>2434</v>
      </c>
      <c r="H483" s="8" t="s">
        <v>215</v>
      </c>
      <c r="I483" s="8">
        <f t="shared" si="75"/>
        <v>0</v>
      </c>
      <c r="J483" s="8">
        <f t="shared" si="76"/>
        <v>0</v>
      </c>
      <c r="K483" s="8" t="str">
        <f t="shared" si="77"/>
        <v>Stichtse Vecht</v>
      </c>
      <c r="L483" s="8"/>
      <c r="O483" s="8">
        <f t="shared" si="78"/>
        <v>1</v>
      </c>
      <c r="P483" s="8">
        <f t="shared" si="79"/>
        <v>1</v>
      </c>
      <c r="Q48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4" spans="7:17">
      <c r="G484" s="8" t="s">
        <v>2435</v>
      </c>
      <c r="H484" s="8" t="s">
        <v>215</v>
      </c>
      <c r="I484" s="8">
        <f t="shared" si="75"/>
        <v>0</v>
      </c>
      <c r="J484" s="8">
        <f t="shared" si="76"/>
        <v>0</v>
      </c>
      <c r="K484" s="8" t="str">
        <f t="shared" si="77"/>
        <v>Stichtse Vecht</v>
      </c>
      <c r="L484" s="8"/>
      <c r="O484" s="8">
        <f t="shared" si="78"/>
        <v>1</v>
      </c>
      <c r="P484" s="8">
        <f t="shared" si="79"/>
        <v>1</v>
      </c>
      <c r="Q48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5" spans="7:17">
      <c r="G485" s="8" t="s">
        <v>997</v>
      </c>
      <c r="H485" s="8" t="s">
        <v>215</v>
      </c>
      <c r="I485" s="8">
        <f t="shared" si="75"/>
        <v>0</v>
      </c>
      <c r="J485" s="8">
        <f t="shared" si="76"/>
        <v>0</v>
      </c>
      <c r="K485" s="8" t="str">
        <f t="shared" si="77"/>
        <v>Stichtse Vecht</v>
      </c>
      <c r="L485" s="8"/>
      <c r="O485" s="8">
        <f t="shared" si="78"/>
        <v>1</v>
      </c>
      <c r="P485" s="8">
        <f t="shared" si="79"/>
        <v>1</v>
      </c>
      <c r="Q48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6" spans="7:17">
      <c r="G486" s="8" t="s">
        <v>1974</v>
      </c>
      <c r="H486" s="8" t="s">
        <v>75</v>
      </c>
      <c r="I486" s="8">
        <f t="shared" si="75"/>
        <v>0</v>
      </c>
      <c r="J486" s="8">
        <f t="shared" si="76"/>
        <v>0</v>
      </c>
      <c r="K486" s="8" t="str">
        <f t="shared" si="77"/>
        <v>Diemen</v>
      </c>
      <c r="L486" s="8"/>
      <c r="O486" s="8">
        <f t="shared" si="78"/>
        <v>1</v>
      </c>
      <c r="P486" s="8">
        <f t="shared" si="79"/>
        <v>1</v>
      </c>
      <c r="Q48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7" spans="7:17">
      <c r="G487" s="8" t="s">
        <v>1975</v>
      </c>
      <c r="H487" s="8" t="s">
        <v>215</v>
      </c>
      <c r="I487" s="8">
        <f t="shared" si="75"/>
        <v>0</v>
      </c>
      <c r="J487" s="8">
        <f t="shared" si="76"/>
        <v>0</v>
      </c>
      <c r="K487" s="8" t="str">
        <f t="shared" si="77"/>
        <v>Stichtse Vecht</v>
      </c>
      <c r="L487" s="8"/>
      <c r="O487" s="8">
        <f t="shared" si="78"/>
        <v>1</v>
      </c>
      <c r="P487" s="8">
        <f t="shared" si="79"/>
        <v>1</v>
      </c>
      <c r="Q48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8" spans="7:17">
      <c r="G488" s="8" t="s">
        <v>1976</v>
      </c>
      <c r="H488" s="8" t="s">
        <v>215</v>
      </c>
      <c r="I488" s="8">
        <f t="shared" si="75"/>
        <v>0</v>
      </c>
      <c r="J488" s="8">
        <f t="shared" si="76"/>
        <v>0</v>
      </c>
      <c r="K488" s="8" t="str">
        <f t="shared" si="77"/>
        <v>Stichtse Vecht</v>
      </c>
      <c r="L488" s="8"/>
      <c r="O488" s="8">
        <f t="shared" si="78"/>
        <v>1</v>
      </c>
      <c r="P488" s="8">
        <f t="shared" si="79"/>
        <v>1</v>
      </c>
      <c r="Q48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9" spans="7:17">
      <c r="G489" s="8" t="s">
        <v>1977</v>
      </c>
      <c r="H489" s="8" t="s">
        <v>455</v>
      </c>
      <c r="I489" s="8">
        <f t="shared" si="75"/>
        <v>0</v>
      </c>
      <c r="J489" s="8">
        <f t="shared" si="76"/>
        <v>0</v>
      </c>
      <c r="K489" s="8" t="str">
        <f t="shared" si="77"/>
        <v>Weesp</v>
      </c>
      <c r="L489" s="8"/>
      <c r="O489" s="8">
        <f t="shared" si="78"/>
        <v>1</v>
      </c>
      <c r="P489" s="8">
        <f t="shared" si="79"/>
        <v>1</v>
      </c>
      <c r="Q48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0" spans="7:17">
      <c r="G490" s="8" t="s">
        <v>2439</v>
      </c>
      <c r="H490" s="8" t="s">
        <v>1003</v>
      </c>
      <c r="I490" s="8">
        <f t="shared" si="75"/>
        <v>0</v>
      </c>
      <c r="J490" s="8">
        <f t="shared" si="76"/>
        <v>0</v>
      </c>
      <c r="K490" s="8" t="str">
        <f t="shared" si="77"/>
        <v>Huizen</v>
      </c>
      <c r="L490" s="8"/>
      <c r="O490" s="8">
        <f t="shared" si="78"/>
        <v>1</v>
      </c>
      <c r="P490" s="8">
        <f t="shared" si="79"/>
        <v>1</v>
      </c>
      <c r="Q49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1" spans="7:17">
      <c r="G491" s="8" t="s">
        <v>2440</v>
      </c>
      <c r="H491" s="8" t="s">
        <v>38</v>
      </c>
      <c r="I491" s="8">
        <f t="shared" si="75"/>
        <v>0</v>
      </c>
      <c r="J491" s="8">
        <f t="shared" si="76"/>
        <v>0</v>
      </c>
      <c r="K491" s="8" t="str">
        <f t="shared" si="77"/>
        <v>Amsterdam</v>
      </c>
      <c r="L491" s="8"/>
      <c r="O491" s="8">
        <f t="shared" si="78"/>
        <v>1</v>
      </c>
      <c r="P491" s="8">
        <f t="shared" si="79"/>
        <v>1</v>
      </c>
      <c r="Q49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2" spans="7:17">
      <c r="G492" s="8" t="s">
        <v>2442</v>
      </c>
      <c r="H492" s="8" t="s">
        <v>38</v>
      </c>
      <c r="I492" s="8">
        <f t="shared" si="75"/>
        <v>0</v>
      </c>
      <c r="J492" s="8">
        <f t="shared" si="76"/>
        <v>0</v>
      </c>
      <c r="K492" s="8" t="str">
        <f t="shared" si="77"/>
        <v>Amsterdam</v>
      </c>
      <c r="L492" s="8"/>
      <c r="O492" s="8">
        <f t="shared" si="78"/>
        <v>1</v>
      </c>
      <c r="P492" s="8">
        <f t="shared" si="79"/>
        <v>1</v>
      </c>
      <c r="Q49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3" spans="7:17">
      <c r="G493" s="8" t="s">
        <v>1005</v>
      </c>
      <c r="H493" s="8" t="s">
        <v>38</v>
      </c>
      <c r="I493" s="8">
        <f t="shared" si="75"/>
        <v>0</v>
      </c>
      <c r="J493" s="8">
        <f t="shared" si="76"/>
        <v>0</v>
      </c>
      <c r="K493" s="8" t="str">
        <f t="shared" si="77"/>
        <v>Amsterdam</v>
      </c>
      <c r="L493" s="8"/>
      <c r="O493" s="8">
        <f t="shared" si="78"/>
        <v>1</v>
      </c>
      <c r="P493" s="8">
        <f t="shared" si="79"/>
        <v>1</v>
      </c>
      <c r="Q49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4" spans="7:17">
      <c r="G494" s="8" t="s">
        <v>1007</v>
      </c>
      <c r="H494" s="8" t="s">
        <v>2386</v>
      </c>
      <c r="I494" s="8">
        <f t="shared" si="75"/>
        <v>0</v>
      </c>
      <c r="J494" s="8">
        <f t="shared" si="76"/>
        <v>0</v>
      </c>
      <c r="K494" s="8" t="str">
        <f t="shared" si="77"/>
        <v>Blaricum</v>
      </c>
      <c r="L494" s="8"/>
      <c r="O494" s="8">
        <f t="shared" si="78"/>
        <v>1</v>
      </c>
      <c r="P494" s="8">
        <f t="shared" si="79"/>
        <v>1</v>
      </c>
      <c r="Q49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5" spans="7:17">
      <c r="G495" s="8" t="s">
        <v>1007</v>
      </c>
      <c r="H495" s="8" t="s">
        <v>2387</v>
      </c>
      <c r="I495" s="8">
        <f t="shared" si="75"/>
        <v>0</v>
      </c>
      <c r="J495" s="8">
        <f t="shared" si="76"/>
        <v>1</v>
      </c>
      <c r="K495" s="8" t="str">
        <f t="shared" si="77"/>
        <v>Blaricum, Eemnes</v>
      </c>
      <c r="L495" s="8"/>
      <c r="O495" s="8">
        <f t="shared" si="78"/>
        <v>1</v>
      </c>
      <c r="P495" s="8">
        <f t="shared" si="79"/>
        <v>1</v>
      </c>
      <c r="Q49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6" spans="7:17">
      <c r="G496" s="8" t="s">
        <v>1014</v>
      </c>
      <c r="H496" s="8" t="s">
        <v>2386</v>
      </c>
      <c r="I496" s="8">
        <f t="shared" si="75"/>
        <v>0</v>
      </c>
      <c r="J496" s="8">
        <f t="shared" si="76"/>
        <v>0</v>
      </c>
      <c r="K496" s="8" t="str">
        <f t="shared" si="77"/>
        <v>Blaricum</v>
      </c>
      <c r="L496" s="8"/>
      <c r="O496" s="8">
        <f t="shared" si="78"/>
        <v>1</v>
      </c>
      <c r="P496" s="8">
        <f t="shared" si="79"/>
        <v>1</v>
      </c>
      <c r="Q49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7" spans="7:17">
      <c r="G497" s="8" t="s">
        <v>1014</v>
      </c>
      <c r="H497" s="8" t="s">
        <v>2387</v>
      </c>
      <c r="I497" s="8">
        <f t="shared" si="75"/>
        <v>1</v>
      </c>
      <c r="J497" s="8">
        <f t="shared" si="76"/>
        <v>1</v>
      </c>
      <c r="K497" s="8" t="str">
        <f t="shared" si="77"/>
        <v>Blaricum, Eemnes</v>
      </c>
      <c r="L497" s="8"/>
      <c r="O497" s="8">
        <f t="shared" si="78"/>
        <v>1</v>
      </c>
      <c r="P497" s="8">
        <f t="shared" si="79"/>
        <v>1</v>
      </c>
      <c r="Q49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8" spans="7:17">
      <c r="G498" s="8" t="s">
        <v>1014</v>
      </c>
      <c r="H498" s="8" t="s">
        <v>1003</v>
      </c>
      <c r="I498" s="8">
        <f t="shared" si="75"/>
        <v>0</v>
      </c>
      <c r="J498" s="8">
        <f t="shared" si="76"/>
        <v>1</v>
      </c>
      <c r="K498" s="8" t="str">
        <f t="shared" si="77"/>
        <v>Blaricum, Eemnes, Huizen</v>
      </c>
      <c r="L498" s="8"/>
      <c r="O498" s="8">
        <f t="shared" si="78"/>
        <v>1</v>
      </c>
      <c r="P498" s="8">
        <f t="shared" si="79"/>
        <v>1</v>
      </c>
      <c r="Q49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9" spans="7:17">
      <c r="G499" s="8" t="s">
        <v>1978</v>
      </c>
      <c r="H499" s="8" t="s">
        <v>2386</v>
      </c>
      <c r="I499" s="8">
        <f t="shared" si="75"/>
        <v>0</v>
      </c>
      <c r="J499" s="8">
        <f t="shared" si="76"/>
        <v>0</v>
      </c>
      <c r="K499" s="8" t="str">
        <f t="shared" si="77"/>
        <v>Blaricum</v>
      </c>
      <c r="L499" s="8"/>
      <c r="O499" s="8">
        <f t="shared" si="78"/>
        <v>1</v>
      </c>
      <c r="P499" s="8">
        <f t="shared" si="79"/>
        <v>1</v>
      </c>
      <c r="Q49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0" spans="7:17">
      <c r="G500" s="8" t="s">
        <v>1978</v>
      </c>
      <c r="H500" s="8" t="s">
        <v>2387</v>
      </c>
      <c r="I500" s="8">
        <f t="shared" si="75"/>
        <v>1</v>
      </c>
      <c r="J500" s="8">
        <f t="shared" si="76"/>
        <v>1</v>
      </c>
      <c r="K500" s="8" t="str">
        <f t="shared" si="77"/>
        <v>Blaricum, Eemnes</v>
      </c>
      <c r="L500" s="8"/>
      <c r="O500" s="8">
        <f t="shared" si="78"/>
        <v>1</v>
      </c>
      <c r="P500" s="8">
        <f t="shared" si="79"/>
        <v>1</v>
      </c>
      <c r="Q50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1" spans="7:17">
      <c r="G501" s="8" t="s">
        <v>1978</v>
      </c>
      <c r="H501" s="8" t="s">
        <v>1003</v>
      </c>
      <c r="I501" s="8">
        <f t="shared" si="75"/>
        <v>0</v>
      </c>
      <c r="J501" s="8">
        <f t="shared" si="76"/>
        <v>1</v>
      </c>
      <c r="K501" s="8" t="str">
        <f t="shared" si="77"/>
        <v>Blaricum, Eemnes, Huizen</v>
      </c>
      <c r="L501" s="8"/>
      <c r="O501" s="8">
        <f t="shared" si="78"/>
        <v>1</v>
      </c>
      <c r="P501" s="8">
        <f t="shared" si="79"/>
        <v>1</v>
      </c>
      <c r="Q50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2" spans="7:17">
      <c r="G502" s="8" t="s">
        <v>1979</v>
      </c>
      <c r="H502" s="8" t="s">
        <v>297</v>
      </c>
      <c r="I502" s="8">
        <f t="shared" si="75"/>
        <v>0</v>
      </c>
      <c r="J502" s="8">
        <f t="shared" si="76"/>
        <v>0</v>
      </c>
      <c r="K502" s="8" t="str">
        <f t="shared" si="77"/>
        <v>Gooise Meren</v>
      </c>
      <c r="L502" s="8"/>
      <c r="O502" s="8">
        <f t="shared" si="78"/>
        <v>1</v>
      </c>
      <c r="P502" s="8">
        <f t="shared" si="79"/>
        <v>1</v>
      </c>
      <c r="Q50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3" spans="7:17">
      <c r="G503" s="8" t="s">
        <v>1980</v>
      </c>
      <c r="H503" s="8" t="s">
        <v>38</v>
      </c>
      <c r="I503" s="8">
        <f t="shared" si="75"/>
        <v>0</v>
      </c>
      <c r="J503" s="8">
        <f t="shared" si="76"/>
        <v>0</v>
      </c>
      <c r="K503" s="8" t="str">
        <f t="shared" si="77"/>
        <v>Amsterdam</v>
      </c>
      <c r="L503" s="8"/>
      <c r="O503" s="8">
        <f t="shared" si="78"/>
        <v>1</v>
      </c>
      <c r="P503" s="8">
        <f t="shared" si="79"/>
        <v>1</v>
      </c>
      <c r="Q50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4" spans="7:17">
      <c r="G504" s="8" t="s">
        <v>1981</v>
      </c>
      <c r="H504" s="8" t="s">
        <v>38</v>
      </c>
      <c r="I504" s="8">
        <f t="shared" si="75"/>
        <v>0</v>
      </c>
      <c r="J504" s="8">
        <f t="shared" si="76"/>
        <v>0</v>
      </c>
      <c r="K504" s="8" t="str">
        <f t="shared" si="77"/>
        <v>Amsterdam</v>
      </c>
      <c r="L504" s="8"/>
      <c r="O504" s="8">
        <f t="shared" si="78"/>
        <v>1</v>
      </c>
      <c r="P504" s="8">
        <f t="shared" si="79"/>
        <v>1</v>
      </c>
      <c r="Q50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5" spans="7:17">
      <c r="G505" s="8" t="s">
        <v>1982</v>
      </c>
      <c r="H505" s="8" t="s">
        <v>38</v>
      </c>
      <c r="I505" s="8">
        <f t="shared" si="75"/>
        <v>0</v>
      </c>
      <c r="J505" s="8">
        <f t="shared" si="76"/>
        <v>0</v>
      </c>
      <c r="K505" s="8" t="str">
        <f t="shared" si="77"/>
        <v>Amsterdam</v>
      </c>
      <c r="L505" s="8"/>
      <c r="O505" s="8">
        <f t="shared" si="78"/>
        <v>1</v>
      </c>
      <c r="P505" s="8">
        <f t="shared" si="79"/>
        <v>1</v>
      </c>
      <c r="Q50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6" spans="7:17">
      <c r="G506" s="8" t="s">
        <v>1983</v>
      </c>
      <c r="H506" s="8" t="s">
        <v>38</v>
      </c>
      <c r="I506" s="8">
        <f t="shared" si="75"/>
        <v>0</v>
      </c>
      <c r="J506" s="8">
        <f t="shared" si="76"/>
        <v>0</v>
      </c>
      <c r="K506" s="8" t="str">
        <f t="shared" si="77"/>
        <v>Amsterdam</v>
      </c>
      <c r="L506" s="8"/>
      <c r="O506" s="8">
        <f t="shared" si="78"/>
        <v>1</v>
      </c>
      <c r="P506" s="8">
        <f t="shared" si="79"/>
        <v>1</v>
      </c>
      <c r="Q50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7" spans="7:17">
      <c r="G507" s="8" t="s">
        <v>1984</v>
      </c>
      <c r="H507" s="8" t="s">
        <v>38</v>
      </c>
      <c r="I507" s="8">
        <f t="shared" si="75"/>
        <v>0</v>
      </c>
      <c r="J507" s="8">
        <f t="shared" si="76"/>
        <v>0</v>
      </c>
      <c r="K507" s="8" t="str">
        <f t="shared" si="77"/>
        <v>Amsterdam</v>
      </c>
      <c r="L507" s="8"/>
      <c r="O507" s="8">
        <f t="shared" si="78"/>
        <v>1</v>
      </c>
      <c r="P507" s="8">
        <f t="shared" si="79"/>
        <v>1</v>
      </c>
      <c r="Q50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8" spans="7:17">
      <c r="G508" s="8" t="s">
        <v>2443</v>
      </c>
      <c r="H508" s="8" t="s">
        <v>2386</v>
      </c>
      <c r="I508" s="8">
        <f t="shared" si="75"/>
        <v>0</v>
      </c>
      <c r="J508" s="8">
        <f t="shared" si="76"/>
        <v>0</v>
      </c>
      <c r="K508" s="8" t="str">
        <f t="shared" si="77"/>
        <v>Blaricum</v>
      </c>
      <c r="L508" s="8"/>
      <c r="O508" s="8">
        <f t="shared" si="78"/>
        <v>1</v>
      </c>
      <c r="P508" s="8">
        <f t="shared" si="79"/>
        <v>1</v>
      </c>
      <c r="Q50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9" spans="7:17">
      <c r="G509" s="8" t="s">
        <v>2443</v>
      </c>
      <c r="H509" s="8" t="s">
        <v>1003</v>
      </c>
      <c r="I509" s="8">
        <f t="shared" si="75"/>
        <v>0</v>
      </c>
      <c r="J509" s="8">
        <f t="shared" si="76"/>
        <v>1</v>
      </c>
      <c r="K509" s="8" t="str">
        <f t="shared" si="77"/>
        <v>Blaricum, Huizen</v>
      </c>
      <c r="L509" s="8"/>
      <c r="O509" s="8">
        <f t="shared" si="78"/>
        <v>1</v>
      </c>
      <c r="P509" s="8">
        <f t="shared" si="79"/>
        <v>1</v>
      </c>
      <c r="Q50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0" spans="7:17">
      <c r="G510" s="8" t="s">
        <v>2444</v>
      </c>
      <c r="H510" s="8" t="s">
        <v>1003</v>
      </c>
      <c r="I510" s="8">
        <f t="shared" si="75"/>
        <v>0</v>
      </c>
      <c r="J510" s="8">
        <f t="shared" si="76"/>
        <v>0</v>
      </c>
      <c r="K510" s="8" t="str">
        <f t="shared" si="77"/>
        <v>Huizen</v>
      </c>
      <c r="L510" s="8"/>
      <c r="O510" s="8">
        <f t="shared" si="78"/>
        <v>1</v>
      </c>
      <c r="P510" s="8">
        <f t="shared" si="79"/>
        <v>1</v>
      </c>
      <c r="Q51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1" spans="7:17">
      <c r="G511" s="8" t="s">
        <v>1986</v>
      </c>
      <c r="H511" s="8" t="s">
        <v>38</v>
      </c>
      <c r="I511" s="8">
        <f t="shared" ref="I511:I550" si="81">IF(AND(G511=G512,G511=G510),1,0)</f>
        <v>0</v>
      </c>
      <c r="J511" s="8">
        <f t="shared" ref="J511:J550" si="82">IF(AND(G510=G511),1,0)</f>
        <v>0</v>
      </c>
      <c r="K511" s="8" t="str">
        <f t="shared" ref="K511:K550" si="83">IF(AND(I511=0,J511=0),H511,CONCATENATE(K510,", ",H511))</f>
        <v>Amsterdam</v>
      </c>
      <c r="L511" s="8"/>
      <c r="O511" s="8">
        <f t="shared" ref="O511:O550" si="84">IF(AND(M511=M512,M511=M510),1,0)</f>
        <v>1</v>
      </c>
      <c r="P511" s="8">
        <f t="shared" ref="P511:P550" si="85">IF(AND(M510=M511),1,0)</f>
        <v>1</v>
      </c>
      <c r="Q511" s="8" t="str">
        <f t="shared" ref="Q511:Q550" si="86">IF(AND(O511=0,P511=0),N511,CONCATENATE(Q510,", ",N511))</f>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2" spans="7:17">
      <c r="G512" s="8" t="s">
        <v>1018</v>
      </c>
      <c r="H512" s="8" t="s">
        <v>38</v>
      </c>
      <c r="I512" s="8">
        <f t="shared" si="81"/>
        <v>0</v>
      </c>
      <c r="J512" s="8">
        <f t="shared" si="82"/>
        <v>0</v>
      </c>
      <c r="K512" s="8" t="str">
        <f t="shared" si="83"/>
        <v>Amsterdam</v>
      </c>
      <c r="L512" s="8"/>
      <c r="O512" s="8">
        <f t="shared" si="84"/>
        <v>1</v>
      </c>
      <c r="P512" s="8">
        <f t="shared" si="85"/>
        <v>1</v>
      </c>
      <c r="Q51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3" spans="7:17">
      <c r="G513" s="8" t="s">
        <v>1018</v>
      </c>
      <c r="H513" s="8" t="s">
        <v>2446</v>
      </c>
      <c r="I513" s="8">
        <f t="shared" si="81"/>
        <v>0</v>
      </c>
      <c r="J513" s="8">
        <f t="shared" si="82"/>
        <v>1</v>
      </c>
      <c r="K513" s="8" t="str">
        <f t="shared" si="83"/>
        <v>Amsterdam, Haarlemmermeer</v>
      </c>
      <c r="L513" s="8"/>
      <c r="O513" s="8">
        <f t="shared" si="84"/>
        <v>1</v>
      </c>
      <c r="P513" s="8">
        <f t="shared" si="85"/>
        <v>1</v>
      </c>
      <c r="Q51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4" spans="7:17">
      <c r="G514" s="8" t="s">
        <v>1021</v>
      </c>
      <c r="H514" s="8" t="s">
        <v>613</v>
      </c>
      <c r="I514" s="8">
        <f t="shared" si="81"/>
        <v>0</v>
      </c>
      <c r="J514" s="8">
        <f t="shared" si="82"/>
        <v>0</v>
      </c>
      <c r="K514" s="8" t="str">
        <f t="shared" si="83"/>
        <v>Aalsmeer</v>
      </c>
      <c r="L514" s="8"/>
      <c r="O514" s="8">
        <f t="shared" si="84"/>
        <v>1</v>
      </c>
      <c r="P514" s="8">
        <f t="shared" si="85"/>
        <v>1</v>
      </c>
      <c r="Q51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5" spans="7:17">
      <c r="G515" s="8" t="s">
        <v>2447</v>
      </c>
      <c r="H515" s="8" t="s">
        <v>38</v>
      </c>
      <c r="I515" s="8">
        <f t="shared" si="81"/>
        <v>0</v>
      </c>
      <c r="J515" s="8">
        <f t="shared" si="82"/>
        <v>0</v>
      </c>
      <c r="K515" s="8" t="str">
        <f t="shared" si="83"/>
        <v>Amsterdam</v>
      </c>
      <c r="L515" s="8"/>
      <c r="O515" s="8">
        <f t="shared" si="84"/>
        <v>1</v>
      </c>
      <c r="P515" s="8">
        <f t="shared" si="85"/>
        <v>1</v>
      </c>
      <c r="Q51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6" spans="7:17">
      <c r="G516" s="8" t="s">
        <v>2448</v>
      </c>
      <c r="H516" s="8" t="s">
        <v>38</v>
      </c>
      <c r="I516" s="8">
        <f t="shared" si="81"/>
        <v>0</v>
      </c>
      <c r="J516" s="8">
        <f t="shared" si="82"/>
        <v>0</v>
      </c>
      <c r="K516" s="8" t="str">
        <f t="shared" si="83"/>
        <v>Amsterdam</v>
      </c>
      <c r="L516" s="8"/>
      <c r="O516" s="8">
        <f t="shared" si="84"/>
        <v>1</v>
      </c>
      <c r="P516" s="8">
        <f t="shared" si="85"/>
        <v>1</v>
      </c>
      <c r="Q51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7" spans="7:17">
      <c r="G517" s="8" t="s">
        <v>2450</v>
      </c>
      <c r="H517" s="8" t="s">
        <v>38</v>
      </c>
      <c r="I517" s="8">
        <f t="shared" si="81"/>
        <v>0</v>
      </c>
      <c r="J517" s="8">
        <f t="shared" si="82"/>
        <v>0</v>
      </c>
      <c r="K517" s="8" t="str">
        <f t="shared" si="83"/>
        <v>Amsterdam</v>
      </c>
      <c r="L517" s="8"/>
      <c r="O517" s="8">
        <f t="shared" si="84"/>
        <v>1</v>
      </c>
      <c r="P517" s="8">
        <f t="shared" si="85"/>
        <v>1</v>
      </c>
      <c r="Q51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8" spans="7:17">
      <c r="G518" s="8" t="s">
        <v>2451</v>
      </c>
      <c r="H518" s="8" t="s">
        <v>38</v>
      </c>
      <c r="I518" s="8">
        <f t="shared" si="81"/>
        <v>0</v>
      </c>
      <c r="J518" s="8">
        <f t="shared" si="82"/>
        <v>0</v>
      </c>
      <c r="K518" s="8" t="str">
        <f t="shared" si="83"/>
        <v>Amsterdam</v>
      </c>
      <c r="L518" s="8"/>
      <c r="O518" s="8">
        <f t="shared" si="84"/>
        <v>1</v>
      </c>
      <c r="P518" s="8">
        <f t="shared" si="85"/>
        <v>1</v>
      </c>
      <c r="Q51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9" spans="7:17">
      <c r="G519" s="8" t="s">
        <v>2453</v>
      </c>
      <c r="H519" s="8" t="s">
        <v>38</v>
      </c>
      <c r="I519" s="8">
        <f t="shared" si="81"/>
        <v>0</v>
      </c>
      <c r="J519" s="8">
        <f t="shared" si="82"/>
        <v>0</v>
      </c>
      <c r="K519" s="8" t="str">
        <f t="shared" si="83"/>
        <v>Amsterdam</v>
      </c>
      <c r="L519" s="8"/>
      <c r="O519" s="8">
        <f t="shared" si="84"/>
        <v>1</v>
      </c>
      <c r="P519" s="8">
        <f t="shared" si="85"/>
        <v>1</v>
      </c>
      <c r="Q51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0" spans="7:17">
      <c r="G520" s="8" t="s">
        <v>2453</v>
      </c>
      <c r="H520" s="8" t="s">
        <v>2446</v>
      </c>
      <c r="I520" s="8">
        <f t="shared" si="81"/>
        <v>0</v>
      </c>
      <c r="J520" s="8">
        <f t="shared" si="82"/>
        <v>1</v>
      </c>
      <c r="K520" s="8" t="str">
        <f t="shared" si="83"/>
        <v>Amsterdam, Haarlemmermeer</v>
      </c>
      <c r="L520" s="8"/>
      <c r="O520" s="8">
        <f t="shared" si="84"/>
        <v>1</v>
      </c>
      <c r="P520" s="8">
        <f t="shared" si="85"/>
        <v>1</v>
      </c>
      <c r="Q52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1" spans="7:17">
      <c r="G521" s="8" t="s">
        <v>2454</v>
      </c>
      <c r="H521" s="8" t="s">
        <v>38</v>
      </c>
      <c r="I521" s="8">
        <f t="shared" si="81"/>
        <v>0</v>
      </c>
      <c r="J521" s="8">
        <f t="shared" si="82"/>
        <v>0</v>
      </c>
      <c r="K521" s="8" t="str">
        <f t="shared" si="83"/>
        <v>Amsterdam</v>
      </c>
      <c r="L521" s="8"/>
      <c r="O521" s="8">
        <f t="shared" si="84"/>
        <v>1</v>
      </c>
      <c r="P521" s="8">
        <f t="shared" si="85"/>
        <v>1</v>
      </c>
      <c r="Q521"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2" spans="7:17">
      <c r="G522" s="8" t="s">
        <v>2456</v>
      </c>
      <c r="H522" s="8" t="s">
        <v>38</v>
      </c>
      <c r="I522" s="8">
        <f t="shared" si="81"/>
        <v>0</v>
      </c>
      <c r="J522" s="8">
        <f t="shared" si="82"/>
        <v>0</v>
      </c>
      <c r="K522" s="8" t="str">
        <f t="shared" si="83"/>
        <v>Amsterdam</v>
      </c>
      <c r="L522" s="8"/>
      <c r="O522" s="8">
        <f t="shared" si="84"/>
        <v>1</v>
      </c>
      <c r="P522" s="8">
        <f t="shared" si="85"/>
        <v>1</v>
      </c>
      <c r="Q52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3" spans="7:17">
      <c r="G523" s="8" t="s">
        <v>2458</v>
      </c>
      <c r="H523" s="8" t="s">
        <v>38</v>
      </c>
      <c r="I523" s="8">
        <f t="shared" si="81"/>
        <v>0</v>
      </c>
      <c r="J523" s="8">
        <f t="shared" si="82"/>
        <v>0</v>
      </c>
      <c r="K523" s="8" t="str">
        <f t="shared" si="83"/>
        <v>Amsterdam</v>
      </c>
      <c r="L523" s="8"/>
      <c r="O523" s="8">
        <f t="shared" si="84"/>
        <v>1</v>
      </c>
      <c r="P523" s="8">
        <f t="shared" si="85"/>
        <v>1</v>
      </c>
      <c r="Q52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4" spans="7:17">
      <c r="G524" s="8" t="s">
        <v>2460</v>
      </c>
      <c r="H524" s="8" t="s">
        <v>38</v>
      </c>
      <c r="I524" s="8">
        <f t="shared" si="81"/>
        <v>0</v>
      </c>
      <c r="J524" s="8">
        <f t="shared" si="82"/>
        <v>0</v>
      </c>
      <c r="K524" s="8" t="str">
        <f t="shared" si="83"/>
        <v>Amsterdam</v>
      </c>
      <c r="L524" s="8"/>
      <c r="O524" s="8">
        <f t="shared" si="84"/>
        <v>1</v>
      </c>
      <c r="P524" s="8">
        <f t="shared" si="85"/>
        <v>1</v>
      </c>
      <c r="Q52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5" spans="7:17">
      <c r="G525" s="8" t="s">
        <v>2462</v>
      </c>
      <c r="H525" s="8" t="s">
        <v>38</v>
      </c>
      <c r="I525" s="8">
        <f t="shared" si="81"/>
        <v>0</v>
      </c>
      <c r="J525" s="8">
        <f t="shared" si="82"/>
        <v>0</v>
      </c>
      <c r="K525" s="8" t="str">
        <f t="shared" si="83"/>
        <v>Amsterdam</v>
      </c>
      <c r="L525" s="8"/>
      <c r="O525" s="8">
        <f t="shared" si="84"/>
        <v>1</v>
      </c>
      <c r="P525" s="8">
        <f t="shared" si="85"/>
        <v>1</v>
      </c>
      <c r="Q52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6" spans="7:17">
      <c r="G526" s="8" t="s">
        <v>2464</v>
      </c>
      <c r="H526" s="8" t="s">
        <v>38</v>
      </c>
      <c r="I526" s="8">
        <f t="shared" si="81"/>
        <v>0</v>
      </c>
      <c r="J526" s="8">
        <f t="shared" si="82"/>
        <v>0</v>
      </c>
      <c r="K526" s="8" t="str">
        <f t="shared" si="83"/>
        <v>Amsterdam</v>
      </c>
      <c r="L526" s="8"/>
      <c r="O526" s="8">
        <f t="shared" si="84"/>
        <v>1</v>
      </c>
      <c r="P526" s="8">
        <f t="shared" si="85"/>
        <v>1</v>
      </c>
      <c r="Q52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7" spans="7:17">
      <c r="G527" s="8" t="s">
        <v>2464</v>
      </c>
      <c r="H527" s="8" t="s">
        <v>2446</v>
      </c>
      <c r="I527" s="8">
        <f t="shared" si="81"/>
        <v>0</v>
      </c>
      <c r="J527" s="8">
        <f t="shared" si="82"/>
        <v>1</v>
      </c>
      <c r="K527" s="8" t="str">
        <f t="shared" si="83"/>
        <v>Amsterdam, Haarlemmermeer</v>
      </c>
      <c r="L527" s="8"/>
      <c r="O527" s="8">
        <f t="shared" si="84"/>
        <v>1</v>
      </c>
      <c r="P527" s="8">
        <f t="shared" si="85"/>
        <v>1</v>
      </c>
      <c r="Q52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8" spans="7:17">
      <c r="G528" s="8" t="s">
        <v>2465</v>
      </c>
      <c r="H528" s="8" t="s">
        <v>38</v>
      </c>
      <c r="I528" s="8">
        <f t="shared" si="81"/>
        <v>0</v>
      </c>
      <c r="J528" s="8">
        <f t="shared" si="82"/>
        <v>0</v>
      </c>
      <c r="K528" s="8" t="str">
        <f t="shared" si="83"/>
        <v>Amsterdam</v>
      </c>
      <c r="L528" s="8"/>
      <c r="O528" s="8">
        <f t="shared" si="84"/>
        <v>1</v>
      </c>
      <c r="P528" s="8">
        <f t="shared" si="85"/>
        <v>1</v>
      </c>
      <c r="Q52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9" spans="7:17">
      <c r="G529" s="8" t="s">
        <v>2465</v>
      </c>
      <c r="H529" s="8" t="s">
        <v>2446</v>
      </c>
      <c r="I529" s="8">
        <f t="shared" si="81"/>
        <v>0</v>
      </c>
      <c r="J529" s="8">
        <f t="shared" si="82"/>
        <v>1</v>
      </c>
      <c r="K529" s="8" t="str">
        <f t="shared" si="83"/>
        <v>Amsterdam, Haarlemmermeer</v>
      </c>
      <c r="L529" s="8"/>
      <c r="O529" s="8">
        <f t="shared" si="84"/>
        <v>1</v>
      </c>
      <c r="P529" s="8">
        <f t="shared" si="85"/>
        <v>1</v>
      </c>
      <c r="Q52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0" spans="7:17">
      <c r="G530" s="8" t="s">
        <v>2467</v>
      </c>
      <c r="H530" s="8" t="s">
        <v>38</v>
      </c>
      <c r="I530" s="8">
        <f t="shared" si="81"/>
        <v>0</v>
      </c>
      <c r="J530" s="8">
        <f t="shared" si="82"/>
        <v>0</v>
      </c>
      <c r="K530" s="8" t="str">
        <f t="shared" si="83"/>
        <v>Amsterdam</v>
      </c>
      <c r="L530" s="8"/>
      <c r="O530" s="8">
        <f t="shared" si="84"/>
        <v>1</v>
      </c>
      <c r="P530" s="8">
        <f t="shared" si="85"/>
        <v>1</v>
      </c>
      <c r="Q53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1" spans="7:17">
      <c r="G531" s="8" t="s">
        <v>2468</v>
      </c>
      <c r="H531" s="8" t="s">
        <v>38</v>
      </c>
      <c r="I531" s="8">
        <f t="shared" si="81"/>
        <v>0</v>
      </c>
      <c r="J531" s="8">
        <f t="shared" si="82"/>
        <v>0</v>
      </c>
      <c r="K531" s="8" t="str">
        <f t="shared" si="83"/>
        <v>Amsterdam</v>
      </c>
      <c r="L531" s="8"/>
      <c r="O531" s="8">
        <f t="shared" si="84"/>
        <v>1</v>
      </c>
      <c r="P531" s="8">
        <f t="shared" si="85"/>
        <v>1</v>
      </c>
      <c r="Q531"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2" spans="7:17">
      <c r="G532" s="8" t="s">
        <v>2470</v>
      </c>
      <c r="H532" s="8" t="s">
        <v>38</v>
      </c>
      <c r="I532" s="8">
        <f t="shared" si="81"/>
        <v>0</v>
      </c>
      <c r="J532" s="8">
        <f t="shared" si="82"/>
        <v>0</v>
      </c>
      <c r="K532" s="8" t="str">
        <f t="shared" si="83"/>
        <v>Amsterdam</v>
      </c>
      <c r="L532" s="8"/>
      <c r="O532" s="8">
        <f t="shared" si="84"/>
        <v>1</v>
      </c>
      <c r="P532" s="8">
        <f t="shared" si="85"/>
        <v>1</v>
      </c>
      <c r="Q53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3" spans="7:17">
      <c r="G533" s="8" t="s">
        <v>1992</v>
      </c>
      <c r="H533" s="8" t="s">
        <v>38</v>
      </c>
      <c r="I533" s="8">
        <f t="shared" si="81"/>
        <v>0</v>
      </c>
      <c r="J533" s="8">
        <f t="shared" si="82"/>
        <v>0</v>
      </c>
      <c r="K533" s="8" t="str">
        <f t="shared" si="83"/>
        <v>Amsterdam</v>
      </c>
      <c r="L533" s="8"/>
      <c r="O533" s="8">
        <f t="shared" si="84"/>
        <v>1</v>
      </c>
      <c r="P533" s="8">
        <f t="shared" si="85"/>
        <v>1</v>
      </c>
      <c r="Q53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4" spans="7:17">
      <c r="G534" s="8" t="s">
        <v>1993</v>
      </c>
      <c r="H534" s="8" t="s">
        <v>38</v>
      </c>
      <c r="I534" s="8">
        <f t="shared" si="81"/>
        <v>0</v>
      </c>
      <c r="J534" s="8">
        <f t="shared" si="82"/>
        <v>0</v>
      </c>
      <c r="K534" s="8" t="str">
        <f t="shared" si="83"/>
        <v>Amsterdam</v>
      </c>
      <c r="L534" s="8"/>
      <c r="O534" s="8">
        <f t="shared" si="84"/>
        <v>1</v>
      </c>
      <c r="P534" s="8">
        <f t="shared" si="85"/>
        <v>1</v>
      </c>
      <c r="Q53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5" spans="7:17">
      <c r="G535" s="8" t="s">
        <v>2473</v>
      </c>
      <c r="H535" s="8" t="s">
        <v>38</v>
      </c>
      <c r="I535" s="8">
        <f t="shared" si="81"/>
        <v>0</v>
      </c>
      <c r="J535" s="8">
        <f t="shared" si="82"/>
        <v>0</v>
      </c>
      <c r="K535" s="8" t="str">
        <f t="shared" si="83"/>
        <v>Amsterdam</v>
      </c>
      <c r="L535" s="8"/>
      <c r="O535" s="8">
        <f t="shared" si="84"/>
        <v>1</v>
      </c>
      <c r="P535" s="8">
        <f t="shared" si="85"/>
        <v>1</v>
      </c>
      <c r="Q53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6" spans="7:17">
      <c r="G536" s="8" t="s">
        <v>2475</v>
      </c>
      <c r="H536" s="8" t="s">
        <v>38</v>
      </c>
      <c r="I536" s="8">
        <f t="shared" si="81"/>
        <v>0</v>
      </c>
      <c r="J536" s="8">
        <f t="shared" si="82"/>
        <v>0</v>
      </c>
      <c r="K536" s="8" t="str">
        <f t="shared" si="83"/>
        <v>Amsterdam</v>
      </c>
      <c r="L536" s="8"/>
      <c r="O536" s="8">
        <f t="shared" si="84"/>
        <v>1</v>
      </c>
      <c r="P536" s="8">
        <f t="shared" si="85"/>
        <v>1</v>
      </c>
      <c r="Q53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7" spans="7:17">
      <c r="G537" s="8" t="s">
        <v>2477</v>
      </c>
      <c r="H537" s="8" t="s">
        <v>38</v>
      </c>
      <c r="I537" s="8">
        <f t="shared" si="81"/>
        <v>0</v>
      </c>
      <c r="J537" s="8">
        <f t="shared" si="82"/>
        <v>0</v>
      </c>
      <c r="K537" s="8" t="str">
        <f t="shared" si="83"/>
        <v>Amsterdam</v>
      </c>
      <c r="L537" s="8"/>
      <c r="O537" s="8">
        <f t="shared" si="84"/>
        <v>1</v>
      </c>
      <c r="P537" s="8">
        <f t="shared" si="85"/>
        <v>1</v>
      </c>
      <c r="Q53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8" spans="7:17">
      <c r="G538" s="8" t="s">
        <v>2478</v>
      </c>
      <c r="H538" s="8" t="s">
        <v>38</v>
      </c>
      <c r="I538" s="8">
        <f t="shared" si="81"/>
        <v>0</v>
      </c>
      <c r="J538" s="8">
        <f t="shared" si="82"/>
        <v>0</v>
      </c>
      <c r="K538" s="8" t="str">
        <f t="shared" si="83"/>
        <v>Amsterdam</v>
      </c>
      <c r="L538" s="8"/>
      <c r="O538" s="8">
        <f t="shared" si="84"/>
        <v>1</v>
      </c>
      <c r="P538" s="8">
        <f t="shared" si="85"/>
        <v>1</v>
      </c>
      <c r="Q53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9" spans="7:17">
      <c r="G539" s="8" t="s">
        <v>2480</v>
      </c>
      <c r="H539" s="8" t="s">
        <v>38</v>
      </c>
      <c r="I539" s="8">
        <f t="shared" si="81"/>
        <v>0</v>
      </c>
      <c r="J539" s="8">
        <f t="shared" si="82"/>
        <v>0</v>
      </c>
      <c r="K539" s="8" t="str">
        <f t="shared" si="83"/>
        <v>Amsterdam</v>
      </c>
      <c r="L539" s="8"/>
      <c r="O539" s="8">
        <f t="shared" si="84"/>
        <v>1</v>
      </c>
      <c r="P539" s="8">
        <f t="shared" si="85"/>
        <v>1</v>
      </c>
      <c r="Q53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0" spans="7:17">
      <c r="G540" s="8" t="s">
        <v>2481</v>
      </c>
      <c r="H540" s="8" t="s">
        <v>38</v>
      </c>
      <c r="I540" s="8">
        <f t="shared" si="81"/>
        <v>0</v>
      </c>
      <c r="J540" s="8">
        <f t="shared" si="82"/>
        <v>0</v>
      </c>
      <c r="K540" s="8" t="str">
        <f t="shared" si="83"/>
        <v>Amsterdam</v>
      </c>
      <c r="L540" s="8"/>
      <c r="O540" s="8">
        <f t="shared" si="84"/>
        <v>1</v>
      </c>
      <c r="P540" s="8">
        <f t="shared" si="85"/>
        <v>1</v>
      </c>
      <c r="Q54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1" spans="7:17">
      <c r="G541" s="8" t="s">
        <v>1996</v>
      </c>
      <c r="H541" s="8" t="s">
        <v>38</v>
      </c>
      <c r="I541" s="8">
        <f t="shared" si="81"/>
        <v>0</v>
      </c>
      <c r="J541" s="8">
        <f t="shared" si="82"/>
        <v>0</v>
      </c>
      <c r="K541" s="8" t="str">
        <f t="shared" si="83"/>
        <v>Amsterdam</v>
      </c>
      <c r="L541" s="8"/>
      <c r="O541" s="8">
        <f t="shared" si="84"/>
        <v>1</v>
      </c>
      <c r="P541" s="8">
        <f t="shared" si="85"/>
        <v>1</v>
      </c>
      <c r="Q541"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2" spans="7:17">
      <c r="G542" s="8" t="s">
        <v>1997</v>
      </c>
      <c r="H542" s="8" t="s">
        <v>38</v>
      </c>
      <c r="I542" s="8">
        <f t="shared" si="81"/>
        <v>0</v>
      </c>
      <c r="J542" s="8">
        <f t="shared" si="82"/>
        <v>0</v>
      </c>
      <c r="K542" s="8" t="str">
        <f t="shared" si="83"/>
        <v>Amsterdam</v>
      </c>
      <c r="L542" s="8"/>
      <c r="O542" s="8">
        <f t="shared" si="84"/>
        <v>1</v>
      </c>
      <c r="P542" s="8">
        <f t="shared" si="85"/>
        <v>1</v>
      </c>
      <c r="Q54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3" spans="7:17">
      <c r="G543" s="8" t="s">
        <v>1998</v>
      </c>
      <c r="H543" s="8" t="s">
        <v>38</v>
      </c>
      <c r="I543" s="8">
        <f t="shared" si="81"/>
        <v>0</v>
      </c>
      <c r="J543" s="8">
        <f t="shared" si="82"/>
        <v>0</v>
      </c>
      <c r="K543" s="8" t="str">
        <f t="shared" si="83"/>
        <v>Amsterdam</v>
      </c>
      <c r="L543" s="8"/>
      <c r="O543" s="8">
        <f t="shared" si="84"/>
        <v>1</v>
      </c>
      <c r="P543" s="8">
        <f t="shared" si="85"/>
        <v>1</v>
      </c>
      <c r="Q54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4" spans="7:17">
      <c r="G544" s="8" t="s">
        <v>1999</v>
      </c>
      <c r="H544" s="8" t="s">
        <v>38</v>
      </c>
      <c r="I544" s="8">
        <f t="shared" si="81"/>
        <v>0</v>
      </c>
      <c r="J544" s="8">
        <f t="shared" si="82"/>
        <v>0</v>
      </c>
      <c r="K544" s="8" t="str">
        <f t="shared" si="83"/>
        <v>Amsterdam</v>
      </c>
      <c r="L544" s="8"/>
      <c r="O544" s="8">
        <f t="shared" si="84"/>
        <v>1</v>
      </c>
      <c r="P544" s="8">
        <f t="shared" si="85"/>
        <v>1</v>
      </c>
      <c r="Q54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5" spans="7:17">
      <c r="G545" s="8" t="s">
        <v>2000</v>
      </c>
      <c r="H545" s="8" t="s">
        <v>38</v>
      </c>
      <c r="I545" s="8">
        <f t="shared" si="81"/>
        <v>0</v>
      </c>
      <c r="J545" s="8">
        <f t="shared" si="82"/>
        <v>0</v>
      </c>
      <c r="K545" s="8" t="str">
        <f t="shared" si="83"/>
        <v>Amsterdam</v>
      </c>
      <c r="L545" s="8"/>
      <c r="O545" s="8">
        <f t="shared" si="84"/>
        <v>1</v>
      </c>
      <c r="P545" s="8">
        <f t="shared" si="85"/>
        <v>1</v>
      </c>
      <c r="Q54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6" spans="7:17">
      <c r="G546" s="8" t="s">
        <v>2001</v>
      </c>
      <c r="H546" s="8" t="s">
        <v>297</v>
      </c>
      <c r="I546" s="8">
        <f t="shared" si="81"/>
        <v>0</v>
      </c>
      <c r="J546" s="8">
        <f t="shared" si="82"/>
        <v>0</v>
      </c>
      <c r="K546" s="8" t="str">
        <f t="shared" si="83"/>
        <v>Gooise Meren</v>
      </c>
      <c r="L546" s="8"/>
      <c r="O546" s="8">
        <f t="shared" si="84"/>
        <v>1</v>
      </c>
      <c r="P546" s="8">
        <f t="shared" si="85"/>
        <v>1</v>
      </c>
      <c r="Q54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7" spans="7:17">
      <c r="G547" s="8" t="s">
        <v>2002</v>
      </c>
      <c r="H547" s="8" t="s">
        <v>297</v>
      </c>
      <c r="I547" s="8">
        <f t="shared" si="81"/>
        <v>0</v>
      </c>
      <c r="J547" s="8">
        <f t="shared" si="82"/>
        <v>0</v>
      </c>
      <c r="K547" s="8" t="str">
        <f t="shared" si="83"/>
        <v>Gooise Meren</v>
      </c>
      <c r="L547" s="8"/>
      <c r="O547" s="8">
        <f t="shared" si="84"/>
        <v>1</v>
      </c>
      <c r="P547" s="8">
        <f t="shared" si="85"/>
        <v>1</v>
      </c>
      <c r="Q54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8" spans="7:17">
      <c r="G548" s="8" t="s">
        <v>2003</v>
      </c>
      <c r="H548" s="8" t="s">
        <v>455</v>
      </c>
      <c r="I548" s="8">
        <f t="shared" si="81"/>
        <v>0</v>
      </c>
      <c r="J548" s="8">
        <f t="shared" si="82"/>
        <v>0</v>
      </c>
      <c r="K548" s="8" t="str">
        <f t="shared" si="83"/>
        <v>Weesp</v>
      </c>
      <c r="L548" s="8"/>
      <c r="O548" s="8">
        <f t="shared" si="84"/>
        <v>1</v>
      </c>
      <c r="P548" s="8">
        <f t="shared" si="85"/>
        <v>1</v>
      </c>
      <c r="Q54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9" spans="7:17">
      <c r="G549" s="8" t="s">
        <v>2483</v>
      </c>
      <c r="H549" s="8" t="s">
        <v>215</v>
      </c>
      <c r="I549" s="8">
        <f t="shared" si="81"/>
        <v>0</v>
      </c>
      <c r="J549" s="8">
        <f t="shared" si="82"/>
        <v>0</v>
      </c>
      <c r="K549" s="8" t="str">
        <f t="shared" si="83"/>
        <v>Stichtse Vecht</v>
      </c>
      <c r="L549" s="8"/>
      <c r="O549" s="8">
        <f t="shared" si="84"/>
        <v>1</v>
      </c>
      <c r="P549" s="8">
        <f t="shared" si="85"/>
        <v>1</v>
      </c>
      <c r="Q54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0" spans="7:17">
      <c r="G550" s="8" t="s">
        <v>2488</v>
      </c>
      <c r="H550" s="8" t="s">
        <v>2488</v>
      </c>
      <c r="I550" s="8">
        <f t="shared" si="81"/>
        <v>0</v>
      </c>
      <c r="J550" s="8">
        <f t="shared" si="82"/>
        <v>0</v>
      </c>
      <c r="K550" s="8" t="str">
        <f t="shared" si="83"/>
        <v>(leeg)</v>
      </c>
      <c r="L550" s="8"/>
      <c r="O550" s="8">
        <f t="shared" si="84"/>
        <v>1</v>
      </c>
      <c r="P550" s="8">
        <f t="shared" si="85"/>
        <v>1</v>
      </c>
      <c r="Q55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sheetData>
  <autoFilter ref="C3:E254" xr:uid="{D7EDDAE3-9408-4367-B796-CE87A5DCA13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SharedContentType xmlns="Microsoft.SharePoint.Taxonomy.ContentTypeSync" SourceId="7c1d69d6-3248-424b-85a1-c0d9ad05b603" ContentTypeId="0x0101004F34529632943E4DBB820B36F0ABAA060601" PreviousValue="false"/>
</file>

<file path=customXml/item3.xml><?xml version="1.0" encoding="utf-8"?>
<ct:contentTypeSchema xmlns:ct="http://schemas.microsoft.com/office/2006/metadata/contentType" xmlns:ma="http://schemas.microsoft.com/office/2006/metadata/properties/metaAttributes" ct:_="" ma:_="" ma:contentTypeName="Algemeen - Word" ma:contentTypeID="0x0101004F34529632943E4DBB820B36F0ABAA0606010086381A6D56669A4DB59F7772448721B1" ma:contentTypeVersion="5" ma:contentTypeDescription="" ma:contentTypeScope="" ma:versionID="8fe95572a7a7878b61abe4cdcaa95a61">
  <xsd:schema xmlns:xsd="http://www.w3.org/2001/XMLSchema" xmlns:xs="http://www.w3.org/2001/XMLSchema" xmlns:p="http://schemas.microsoft.com/office/2006/metadata/properties" xmlns:ns2="d59e9867-4acc-40d5-91da-91f4047d1695" xmlns:ns3="fbe582d4-4cd9-4e01-adc0-428c7d30a990" targetNamespace="http://schemas.microsoft.com/office/2006/metadata/properties" ma:root="true" ma:fieldsID="9b624776c1a3c75443e1a1b758f5efa1" ns2:_="" ns3:_="">
    <xsd:import namespace="d59e9867-4acc-40d5-91da-91f4047d1695"/>
    <xsd:import namespace="fbe582d4-4cd9-4e01-adc0-428c7d30a990"/>
    <xsd:element name="properties">
      <xsd:complexType>
        <xsd:sequence>
          <xsd:element name="documentManagement">
            <xsd:complexType>
              <xsd:all>
                <xsd:element ref="ns2:Classificatie" minOccurs="0"/>
                <xsd:element ref="ns2:TaxKeywordTaxHTField" minOccurs="0"/>
                <xsd:element ref="ns2:TaxCatchAll" minOccurs="0"/>
                <xsd:element ref="ns2:TaxCatchAllLabel" minOccurs="0"/>
                <xsd:element ref="ns2:Aanmaakdatum" minOccurs="0"/>
                <xsd:element ref="ns2:Aggregatieniveau" minOccurs="0"/>
                <xsd:element ref="ns2:Document_x0020_type" minOccurs="0"/>
                <xsd:element ref="ns2:Entiteit_x0020_type" minOccurs="0"/>
                <xsd:element ref="ns2:Identificatiekenmerk" minOccurs="0"/>
                <xsd:element ref="ns2:Omschrijving"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9e9867-4acc-40d5-91da-91f4047d1695" elementFormDefault="qualified">
    <xsd:import namespace="http://schemas.microsoft.com/office/2006/documentManagement/types"/>
    <xsd:import namespace="http://schemas.microsoft.com/office/infopath/2007/PartnerControls"/>
    <xsd:element name="Classificatie" ma:index="8" nillable="true" ma:displayName="Classificatie" ma:default="Openbaar" ma:format="Dropdown" ma:internalName="Classificatie">
      <xsd:simpleType>
        <xsd:restriction base="dms:Choice">
          <xsd:enumeration value="Openbaar"/>
          <xsd:enumeration value="Intern"/>
          <xsd:enumeration value="Vertrouwelijk"/>
        </xsd:restriction>
      </xsd:simpleType>
    </xsd:element>
    <xsd:element name="TaxKeywordTaxHTField" ma:index="9" nillable="true" ma:taxonomy="true" ma:internalName="TaxKeywordTaxHTField" ma:taxonomyFieldName="TaxKeyword" ma:displayName="Ondernemingstrefwoorden" ma:fieldId="{23f27201-bee3-471e-b2e7-b64fd8b7ca38}" ma:taxonomyMulti="true" ma:sspId="7c1d69d6-3248-424b-85a1-c0d9ad05b603"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0EFC20CD-FFEE-448C-92FD-8750F0F079A9}" ma:internalName="TaxCatchAll" ma:showField="CatchAllData" ma:web="{4053d47c-e7ab-4fe7-9faa-326c425f2d86}">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0EFC20CD-FFEE-448C-92FD-8750F0F079A9}" ma:internalName="TaxCatchAllLabel" ma:readOnly="true" ma:showField="CatchAllDataLabel" ma:web="{4053d47c-e7ab-4fe7-9faa-326c425f2d86}">
      <xsd:complexType>
        <xsd:complexContent>
          <xsd:extension base="dms:MultiChoiceLookup">
            <xsd:sequence>
              <xsd:element name="Value" type="dms:Lookup" maxOccurs="unbounded" minOccurs="0" nillable="true"/>
            </xsd:sequence>
          </xsd:extension>
        </xsd:complexContent>
      </xsd:complexType>
    </xsd:element>
    <xsd:element name="Aanmaakdatum" ma:index="13" nillable="true" ma:displayName="Datum Document" ma:format="DateOnly" ma:internalName="Aanmaakdatum">
      <xsd:simpleType>
        <xsd:restriction base="dms:DateTime"/>
      </xsd:simpleType>
    </xsd:element>
    <xsd:element name="Aggregatieniveau" ma:index="14" nillable="true" ma:displayName="Aggregatieniveau" ma:default="Archiefstuk" ma:format="Dropdown" ma:internalName="Aggregatieniveau">
      <xsd:simpleType>
        <xsd:restriction base="dms:Choice">
          <xsd:enumeration value="Archiefstuk"/>
        </xsd:restriction>
      </xsd:simpleType>
    </xsd:element>
    <xsd:element name="Document_x0020_type" ma:index="15" nillable="true" ma:displayName="Document type" ma:format="Dropdown" ma:internalName="Document_x0020_type">
      <xsd:simpleType>
        <xsd:restriction base="dms:Choice">
          <xsd:enumeration value="AANGIFTE"/>
          <xsd:enumeration value="AANMANING"/>
          <xsd:enumeration value="AANMELDING"/>
          <xsd:enumeration value="AANVRAAG"/>
          <xsd:enumeration value="ADVIES"/>
          <xsd:enumeration value="AFMELDING"/>
          <xsd:enumeration value="AFSPRAAK"/>
          <xsd:enumeration value="AGENDA"/>
          <xsd:enumeration value="BEGELEIDEND SCHRIJVEN"/>
          <xsd:enumeration value="BEGROTING"/>
          <xsd:enumeration value="BENOEMING"/>
          <xsd:enumeration value="BEROEPSCHRIFT"/>
          <xsd:enumeration value="BESCHIKKING"/>
          <xsd:enumeration value="BESLUIT"/>
          <xsd:enumeration value="BESLUITENLIJST"/>
          <xsd:enumeration value="BESTEK"/>
          <xsd:enumeration value="BESTELLING"/>
          <xsd:enumeration value="BESTEMMINGSPLAN"/>
          <xsd:enumeration value="BETAALAFSPRAAK"/>
          <xsd:enumeration value="BETAALOPDRACHT"/>
          <xsd:enumeration value="BETALINGSHERINNERING"/>
          <xsd:enumeration value="BEVESTIGING"/>
          <xsd:enumeration value="BEZWAARSCHRIFT"/>
          <xsd:enumeration value="CHECKLIST"/>
          <xsd:enumeration value="DECLARATIE"/>
          <xsd:enumeration value="FACTUUR"/>
          <xsd:enumeration value="FILM"/>
          <xsd:enumeration value="FOTO"/>
          <xsd:enumeration value="GARANTIEBEWIJS"/>
          <xsd:enumeration value="GESPREKSVERSLAG"/>
          <xsd:enumeration value="GRAFIEK"/>
          <xsd:enumeration value="HERINNERING"/>
          <xsd:enumeration value="IDENTIFICATIEBEWIJS"/>
          <xsd:enumeration value="KAART"/>
          <xsd:enumeration value="KLACHT"/>
          <xsd:enumeration value="mededeling"/>
          <xsd:enumeration value="MELDING"/>
          <xsd:enumeration value="NORM"/>
          <xsd:enumeration value="NOTA"/>
          <xsd:enumeration value="NOTITIE"/>
          <xsd:enumeration value="OFFERTE"/>
          <xsd:enumeration value="ONTWERP"/>
          <xsd:enumeration value="OPDRACHT"/>
          <xsd:enumeration value="OVEREENKOMST"/>
          <xsd:enumeration value="PAKKET VAN EISEN"/>
          <xsd:enumeration value="PLAN VAN AANPAK"/>
          <xsd:enumeration value="PROCESBESCHRIJVING"/>
          <xsd:enumeration value="PROCES-VERBAAL"/>
          <xsd:enumeration value="RAPPORT"/>
          <xsd:enumeration value="SOLLICITATIEBRIEF"/>
          <xsd:enumeration value="TEKENING"/>
          <xsd:enumeration value="VERGADERVERSLAG"/>
          <xsd:enumeration value="VERGUNNING"/>
          <xsd:enumeration value="VERKLARING"/>
          <xsd:enumeration value="VERORDENING"/>
          <xsd:enumeration value="VERSLAG"/>
          <xsd:enumeration value="VERSLAG VAN BEVINDINGEN"/>
          <xsd:enumeration value="VERZOEK"/>
          <xsd:enumeration value="VERZOEKSCHRIFT"/>
          <xsd:enumeration value="VOORDRACHT"/>
          <xsd:enumeration value="VOORSCHRIFT"/>
          <xsd:enumeration value="VOORSTEL"/>
          <xsd:enumeration value="WET"/>
        </xsd:restriction>
      </xsd:simpleType>
    </xsd:element>
    <xsd:element name="Entiteit_x0020_type" ma:index="16" nillable="true" ma:displayName="Entiteit type" ma:default="Record" ma:format="Dropdown" ma:internalName="Entiteit_x0020_type">
      <xsd:simpleType>
        <xsd:restriction base="dms:Choice">
          <xsd:enumeration value="Record"/>
        </xsd:restriction>
      </xsd:simpleType>
    </xsd:element>
    <xsd:element name="Identificatiekenmerk" ma:index="17" nillable="true" ma:displayName="Identificatiekenmerk" ma:description="Uniek kenmerk, door systeem gegenereerd" ma:internalName="Identificatiekenmerk">
      <xsd:simpleType>
        <xsd:restriction base="dms:Text">
          <xsd:maxLength value="255"/>
        </xsd:restriction>
      </xsd:simpleType>
    </xsd:element>
    <xsd:element name="Omschrijving" ma:index="18" nillable="true" ma:displayName="Omschrijving" ma:internalName="Omschrijving">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e582d4-4cd9-4e01-adc0-428c7d30a990" elementFormDefault="qualified">
    <xsd:import namespace="http://schemas.microsoft.com/office/2006/documentManagement/types"/>
    <xsd:import namespace="http://schemas.microsoft.com/office/infopath/2007/PartnerControls"/>
    <xsd:element name="_dlc_DocId" ma:index="19" nillable="true" ma:displayName="Waarde van de document-id" ma:description="De waarde van de document-id die aan dit item is toegewezen." ma:internalName="_dlc_DocId" ma:readOnly="true">
      <xsd:simpleType>
        <xsd:restriction base="dms:Text"/>
      </xsd:simpleType>
    </xsd:element>
    <xsd:element name="_dlc_DocIdUrl" ma:index="20" nillable="true" ma:displayName="Document-id" ma:description="Permanente koppeling naar dit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Id blijven behouden" ma:description="Id behouden tijdens toevoegen."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Aggregatieniveau xmlns="d59e9867-4acc-40d5-91da-91f4047d1695" xsi:nil="true"/>
    <Identificatiekenmerk xmlns="d59e9867-4acc-40d5-91da-91f4047d1695" xsi:nil="true"/>
    <Classificatie xmlns="d59e9867-4acc-40d5-91da-91f4047d1695">Intern</Classificatie>
    <TaxKeywordTaxHTField xmlns="d59e9867-4acc-40d5-91da-91f4047d1695">
      <Terms xmlns="http://schemas.microsoft.com/office/infopath/2007/PartnerControls"/>
    </TaxKeywordTaxHTField>
    <Aanmaakdatum xmlns="d59e9867-4acc-40d5-91da-91f4047d1695" xsi:nil="true"/>
    <TaxCatchAll xmlns="d59e9867-4acc-40d5-91da-91f4047d1695"/>
    <Document_x0020_type xmlns="d59e9867-4acc-40d5-91da-91f4047d1695" xsi:nil="true"/>
    <Entiteit_x0020_type xmlns="d59e9867-4acc-40d5-91da-91f4047d1695" xsi:nil="true"/>
    <Omschrijving xmlns="d59e9867-4acc-40d5-91da-91f4047d1695" xsi:nil="true"/>
    <_dlc_DocId xmlns="fbe582d4-4cd9-4e01-adc0-428c7d30a990">PNHZET2ZRHHM-1647798991-186298</_dlc_DocId>
    <_dlc_DocIdUrl xmlns="fbe582d4-4cd9-4e01-adc0-428c7d30a990">
      <Url>https://waternet.sharepoint.com/sites/0182/_layouts/15/DocIdRedir.aspx?ID=PNHZET2ZRHHM-1647798991-186298</Url>
      <Description>PNHZET2ZRHHM-1647798991-186298</Description>
    </_dlc_DocIdUrl>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3470CD-18B7-4320-95E8-74BA0D0CF483}">
  <ds:schemaRefs>
    <ds:schemaRef ds:uri="http://schemas.microsoft.com/sharepoint/events"/>
  </ds:schemaRefs>
</ds:datastoreItem>
</file>

<file path=customXml/itemProps2.xml><?xml version="1.0" encoding="utf-8"?>
<ds:datastoreItem xmlns:ds="http://schemas.openxmlformats.org/officeDocument/2006/customXml" ds:itemID="{B40E78EF-FA64-477C-B32F-B2A918519654}">
  <ds:schemaRefs>
    <ds:schemaRef ds:uri="Microsoft.SharePoint.Taxonomy.ContentTypeSync"/>
  </ds:schemaRefs>
</ds:datastoreItem>
</file>

<file path=customXml/itemProps3.xml><?xml version="1.0" encoding="utf-8"?>
<ds:datastoreItem xmlns:ds="http://schemas.openxmlformats.org/officeDocument/2006/customXml" ds:itemID="{F86B8397-87B8-4D40-AF04-C46E58BC1F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9e9867-4acc-40d5-91da-91f4047d1695"/>
    <ds:schemaRef ds:uri="fbe582d4-4cd9-4e01-adc0-428c7d30a9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55E2F0D-1F28-4F83-8202-005B93307A63}">
  <ds:schemaRefs>
    <ds:schemaRef ds:uri="http://schemas.microsoft.com/office/2006/metadata/properties"/>
    <ds:schemaRef ds:uri="http://schemas.microsoft.com/office/infopath/2007/PartnerControls"/>
    <ds:schemaRef ds:uri="d59e9867-4acc-40d5-91da-91f4047d1695"/>
    <ds:schemaRef ds:uri="fbe582d4-4cd9-4e01-adc0-428c7d30a990"/>
  </ds:schemaRefs>
</ds:datastoreItem>
</file>

<file path=customXml/itemProps5.xml><?xml version="1.0" encoding="utf-8"?>
<ds:datastoreItem xmlns:ds="http://schemas.openxmlformats.org/officeDocument/2006/customXml" ds:itemID="{94B747E4-DC85-406F-9229-756F259B9E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esfKRW_20201127</vt:lpstr>
      <vt:lpstr>instructieInvullenESF</vt:lpstr>
      <vt:lpstr>opmerkingen_tekstWKP</vt:lpstr>
      <vt:lpstr>stedelijklandelijk</vt:lpstr>
      <vt:lpstr>EAG_Gemeente_Provincie</vt: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Moria, Laura</dc:creator>
  <cp:keywords/>
  <dc:description/>
  <cp:lastModifiedBy>Laura Moria</cp:lastModifiedBy>
  <cp:revision/>
  <dcterms:created xsi:type="dcterms:W3CDTF">2020-03-26T11:42:34Z</dcterms:created>
  <dcterms:modified xsi:type="dcterms:W3CDTF">2021-05-18T13:32:24Z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0x0101004F34529632943E4DBB820B36F0ABAA0606010086381A6D56669A4DB59F7772448721B1</vt:lpwstr>
  </property>
  <property fmtid="{D5CDD505-2E9C-101B-9397-08002B2CF9AE}" pid="3" name="TaxKeyword">
    <vt:lpwstr/>
  </property>
  <property fmtid="{D5CDD505-2E9C-101B-9397-08002B2CF9AE}" pid="4" name="_dlc_DocIdItemGuid">
    <vt:lpwstr>3a352922-f1c8-48b1-83a8-1a5ac91403e6</vt:lpwstr>
  </property>
</Properties>
</file>