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0"/>
  <workbookPr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30" documentId="8_{D095F8D5-100E-4FFD-9080-3D5ADE8874CE}" xr6:coauthVersionLast="45" xr6:coauthVersionMax="45" xr10:uidLastSave="{E1833F8A-5ECF-466F-9E39-8CEF099A01E0}"/>
  <bookViews>
    <workbookView minimized="1" xWindow="1680" yWindow="3624" windowWidth="18288" windowHeight="8994"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definedNames>
    <definedName name="_xlnm._FilterDatabase" localSheetId="5" hidden="1">Blad1!$C$3:$E$254</definedName>
    <definedName name="_xlnm._FilterDatabase" localSheetId="4" hidden="1">EAG_Gemeente_Provincie!$A$1:$J$547</definedName>
    <definedName name="_xlnm._FilterDatabase" localSheetId="0" hidden="1">esfKRW_20201127!$A$1:$AN$233</definedName>
    <definedName name="_xlnm._FilterDatabase" localSheetId="1" hidden="1">instructieInvullenESF!$A$2:$K$4394</definedName>
    <definedName name="_xlnm._FilterDatabase" localSheetId="3" hidden="1">stedelijklandelijk!$A$1:$F$244</definedName>
  </definedNames>
  <calcPr calcId="191028" calcCompleted="0"/>
  <pivotCaches>
    <pivotCache cacheId="628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9" i="6" l="1"/>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l="1"/>
  <c r="V255" i="7"/>
  <c r="W255" i="7" s="1"/>
  <c r="U256" i="7"/>
  <c r="W256" i="7" s="1"/>
  <c r="V256" i="7"/>
  <c r="U257" i="7"/>
  <c r="V257" i="7"/>
  <c r="U258" i="7"/>
  <c r="W258" i="7" s="1"/>
  <c r="V258" i="7"/>
  <c r="U259" i="7"/>
  <c r="V259" i="7"/>
  <c r="U260" i="7"/>
  <c r="W260" i="7" s="1"/>
  <c r="V260" i="7"/>
  <c r="U261" i="7"/>
  <c r="V261" i="7"/>
  <c r="U262" i="7"/>
  <c r="W262" i="7" s="1"/>
  <c r="V262" i="7"/>
  <c r="U263" i="7"/>
  <c r="W263" i="7" s="1"/>
  <c r="V263" i="7"/>
  <c r="U264" i="7"/>
  <c r="W264" i="7" s="1"/>
  <c r="V264" i="7"/>
  <c r="U265" i="7"/>
  <c r="V265" i="7"/>
  <c r="W265" i="7" s="1"/>
  <c r="U266" i="7"/>
  <c r="V266" i="7"/>
  <c r="W266" i="7"/>
  <c r="U267" i="7"/>
  <c r="W267" i="7" s="1"/>
  <c r="V267" i="7"/>
  <c r="U268" i="7"/>
  <c r="V268" i="7"/>
  <c r="W268" i="7"/>
  <c r="U269" i="7"/>
  <c r="V269" i="7"/>
  <c r="W269" i="7" s="1"/>
  <c r="U270" i="7"/>
  <c r="V270" i="7"/>
  <c r="W270" i="7"/>
  <c r="U271" i="7"/>
  <c r="V271" i="7"/>
  <c r="W271" i="7" s="1"/>
  <c r="U272" i="7"/>
  <c r="W272" i="7" s="1"/>
  <c r="V272" i="7"/>
  <c r="U273" i="7"/>
  <c r="W273" i="7" s="1"/>
  <c r="V273" i="7"/>
  <c r="U274" i="7"/>
  <c r="W274" i="7" s="1"/>
  <c r="V274" i="7"/>
  <c r="U275" i="7"/>
  <c r="W275" i="7" s="1"/>
  <c r="V275" i="7"/>
  <c r="U276" i="7"/>
  <c r="W276" i="7" s="1"/>
  <c r="V276" i="7"/>
  <c r="U277" i="7"/>
  <c r="V277" i="7"/>
  <c r="W277" i="7" s="1"/>
  <c r="U278" i="7"/>
  <c r="W278" i="7" s="1"/>
  <c r="V278" i="7"/>
  <c r="U279" i="7"/>
  <c r="W279" i="7" s="1"/>
  <c r="V279" i="7"/>
  <c r="U280" i="7"/>
  <c r="V280" i="7"/>
  <c r="W280" i="7" s="1"/>
  <c r="U281" i="7"/>
  <c r="V281" i="7"/>
  <c r="W281" i="7" s="1"/>
  <c r="U282" i="7"/>
  <c r="V282" i="7"/>
  <c r="W282" i="7"/>
  <c r="U283" i="7"/>
  <c r="W283" i="7" s="1"/>
  <c r="V283" i="7"/>
  <c r="U284" i="7"/>
  <c r="V284" i="7"/>
  <c r="W284" i="7"/>
  <c r="U285" i="7"/>
  <c r="V285" i="7"/>
  <c r="W285" i="7"/>
  <c r="U286" i="7"/>
  <c r="V286" i="7"/>
  <c r="W286" i="7"/>
  <c r="U287" i="7"/>
  <c r="V287" i="7"/>
  <c r="W287" i="7"/>
  <c r="U288" i="7"/>
  <c r="W288" i="7" s="1"/>
  <c r="V288" i="7"/>
  <c r="U289" i="7"/>
  <c r="W289" i="7" s="1"/>
  <c r="V289" i="7"/>
  <c r="U290" i="7"/>
  <c r="W290" i="7" s="1"/>
  <c r="V290" i="7"/>
  <c r="U291" i="7"/>
  <c r="W291" i="7" s="1"/>
  <c r="V291" i="7"/>
  <c r="U292" i="7"/>
  <c r="W292" i="7" s="1"/>
  <c r="V292" i="7"/>
  <c r="U293" i="7"/>
  <c r="W293" i="7" s="1"/>
  <c r="V293" i="7"/>
  <c r="U294" i="7"/>
  <c r="W294" i="7" s="1"/>
  <c r="V294" i="7"/>
  <c r="U295" i="7"/>
  <c r="W295" i="7" s="1"/>
  <c r="V295" i="7"/>
  <c r="U296" i="7"/>
  <c r="V296" i="7"/>
  <c r="W296" i="7" s="1"/>
  <c r="U297" i="7"/>
  <c r="V297" i="7"/>
  <c r="W297" i="7" s="1"/>
  <c r="U298" i="7"/>
  <c r="V298" i="7"/>
  <c r="W298" i="7"/>
  <c r="U299" i="7"/>
  <c r="W299" i="7" s="1"/>
  <c r="V299" i="7"/>
  <c r="U300" i="7"/>
  <c r="V300" i="7"/>
  <c r="W300" i="7"/>
  <c r="U301" i="7"/>
  <c r="V301" i="7"/>
  <c r="W301" i="7"/>
  <c r="U302" i="7"/>
  <c r="V302" i="7"/>
  <c r="W302" i="7"/>
  <c r="U303" i="7"/>
  <c r="V303" i="7"/>
  <c r="W303" i="7"/>
  <c r="U304" i="7"/>
  <c r="W304" i="7" s="1"/>
  <c r="V304" i="7"/>
  <c r="U305" i="7"/>
  <c r="W305" i="7" s="1"/>
  <c r="V305" i="7"/>
  <c r="U306" i="7"/>
  <c r="W306" i="7" s="1"/>
  <c r="V306" i="7"/>
  <c r="U307" i="7"/>
  <c r="W307" i="7" s="1"/>
  <c r="V307" i="7"/>
  <c r="U308" i="7"/>
  <c r="W308" i="7" s="1"/>
  <c r="V308" i="7"/>
  <c r="U309" i="7"/>
  <c r="W309" i="7" s="1"/>
  <c r="V309" i="7"/>
  <c r="U310" i="7"/>
  <c r="W310" i="7" s="1"/>
  <c r="V310" i="7"/>
  <c r="U311" i="7"/>
  <c r="W311" i="7" s="1"/>
  <c r="V311" i="7"/>
  <c r="U312" i="7"/>
  <c r="V312" i="7"/>
  <c r="W312" i="7" s="1"/>
  <c r="U313" i="7"/>
  <c r="V313" i="7"/>
  <c r="W313" i="7" s="1"/>
  <c r="U314" i="7"/>
  <c r="V314" i="7"/>
  <c r="W314" i="7"/>
  <c r="U315" i="7"/>
  <c r="W315" i="7" s="1"/>
  <c r="V315" i="7"/>
  <c r="U316" i="7"/>
  <c r="V316" i="7"/>
  <c r="W316" i="7"/>
  <c r="U317" i="7"/>
  <c r="V317" i="7"/>
  <c r="W317" i="7"/>
  <c r="U318" i="7"/>
  <c r="V318" i="7"/>
  <c r="W318" i="7"/>
  <c r="U319" i="7"/>
  <c r="V319" i="7"/>
  <c r="W319" i="7"/>
  <c r="U320" i="7"/>
  <c r="W320" i="7" s="1"/>
  <c r="V320" i="7"/>
  <c r="U321" i="7"/>
  <c r="W321" i="7" s="1"/>
  <c r="V321" i="7"/>
  <c r="U322" i="7"/>
  <c r="V322" i="7"/>
  <c r="U323" i="7"/>
  <c r="W323" i="7" s="1"/>
  <c r="V323" i="7"/>
  <c r="U324" i="7"/>
  <c r="V324" i="7"/>
  <c r="U325" i="7"/>
  <c r="W325" i="7" s="1"/>
  <c r="V325" i="7"/>
  <c r="U326" i="7"/>
  <c r="W326" i="7" s="1"/>
  <c r="V326" i="7"/>
  <c r="U327" i="7"/>
  <c r="W327" i="7" s="1"/>
  <c r="V327" i="7"/>
  <c r="U328" i="7"/>
  <c r="V328" i="7"/>
  <c r="U329" i="7"/>
  <c r="V329" i="7"/>
  <c r="W329" i="7" s="1"/>
  <c r="U330" i="7"/>
  <c r="V330" i="7"/>
  <c r="W330" i="7"/>
  <c r="U331" i="7"/>
  <c r="W331" i="7" s="1"/>
  <c r="V331" i="7"/>
  <c r="U332" i="7"/>
  <c r="V332" i="7"/>
  <c r="W332" i="7"/>
  <c r="U333" i="7"/>
  <c r="V333" i="7"/>
  <c r="W333" i="7"/>
  <c r="U334" i="7"/>
  <c r="V334" i="7"/>
  <c r="W334" i="7"/>
  <c r="U335" i="7"/>
  <c r="V335" i="7"/>
  <c r="W335" i="7"/>
  <c r="U336" i="7"/>
  <c r="W336" i="7" s="1"/>
  <c r="V336" i="7"/>
  <c r="U337" i="7"/>
  <c r="W337" i="7" s="1"/>
  <c r="V337" i="7"/>
  <c r="U338" i="7"/>
  <c r="W338" i="7" s="1"/>
  <c r="V338" i="7"/>
  <c r="U339" i="7"/>
  <c r="W339" i="7" s="1"/>
  <c r="V339" i="7"/>
  <c r="U340" i="7"/>
  <c r="W340" i="7" s="1"/>
  <c r="V340" i="7"/>
  <c r="U341" i="7"/>
  <c r="W341" i="7" s="1"/>
  <c r="V341" i="7"/>
  <c r="U342" i="7"/>
  <c r="W342" i="7" s="1"/>
  <c r="V342" i="7"/>
  <c r="U343" i="7"/>
  <c r="W343" i="7" s="1"/>
  <c r="V343" i="7"/>
  <c r="U344" i="7"/>
  <c r="V344" i="7"/>
  <c r="W344" i="7" s="1"/>
  <c r="U345" i="7"/>
  <c r="V345" i="7"/>
  <c r="W345" i="7" s="1"/>
  <c r="U346" i="7"/>
  <c r="V346" i="7"/>
  <c r="W346" i="7"/>
  <c r="U347" i="7"/>
  <c r="W347" i="7" s="1"/>
  <c r="V347" i="7"/>
  <c r="U348" i="7"/>
  <c r="V348" i="7"/>
  <c r="W348" i="7"/>
  <c r="U349" i="7"/>
  <c r="V349" i="7"/>
  <c r="W349" i="7"/>
  <c r="U350" i="7"/>
  <c r="V350" i="7"/>
  <c r="W350" i="7"/>
  <c r="U351" i="7"/>
  <c r="V351" i="7"/>
  <c r="W351" i="7"/>
  <c r="U352" i="7"/>
  <c r="W352" i="7" s="1"/>
  <c r="V352" i="7"/>
  <c r="U353" i="7"/>
  <c r="W353" i="7" s="1"/>
  <c r="V353" i="7"/>
  <c r="U354" i="7"/>
  <c r="W354" i="7" s="1"/>
  <c r="V354" i="7"/>
  <c r="U355" i="7"/>
  <c r="W355" i="7" s="1"/>
  <c r="V355" i="7"/>
  <c r="U356" i="7"/>
  <c r="V356" i="7"/>
  <c r="U357" i="7"/>
  <c r="W357" i="7" s="1"/>
  <c r="V357" i="7"/>
  <c r="U358" i="7"/>
  <c r="W358" i="7" s="1"/>
  <c r="V358" i="7"/>
  <c r="U359" i="7"/>
  <c r="W359" i="7" s="1"/>
  <c r="V359" i="7"/>
  <c r="U360" i="7"/>
  <c r="V360" i="7"/>
  <c r="W360" i="7" s="1"/>
  <c r="U361" i="7"/>
  <c r="V361" i="7"/>
  <c r="W361" i="7" s="1"/>
  <c r="U362" i="7"/>
  <c r="V362" i="7"/>
  <c r="W362" i="7"/>
  <c r="U363" i="7"/>
  <c r="W363" i="7" s="1"/>
  <c r="V363" i="7"/>
  <c r="U364" i="7"/>
  <c r="V364" i="7"/>
  <c r="W364" i="7"/>
  <c r="U365" i="7"/>
  <c r="V365" i="7"/>
  <c r="W365" i="7"/>
  <c r="U366" i="7"/>
  <c r="V366" i="7"/>
  <c r="W366" i="7"/>
  <c r="U367" i="7"/>
  <c r="V367" i="7"/>
  <c r="W367" i="7"/>
  <c r="U368" i="7"/>
  <c r="W368" i="7" s="1"/>
  <c r="V368" i="7"/>
  <c r="U369" i="7"/>
  <c r="W369" i="7" s="1"/>
  <c r="V369" i="7"/>
  <c r="U370" i="7"/>
  <c r="V370" i="7"/>
  <c r="U371" i="7"/>
  <c r="W371" i="7" s="1"/>
  <c r="V371" i="7"/>
  <c r="U372" i="7"/>
  <c r="V372" i="7"/>
  <c r="U373" i="7"/>
  <c r="W373" i="7" s="1"/>
  <c r="V373" i="7"/>
  <c r="U374" i="7"/>
  <c r="W374" i="7" s="1"/>
  <c r="V374" i="7"/>
  <c r="U375" i="7"/>
  <c r="W375" i="7" s="1"/>
  <c r="V375" i="7"/>
  <c r="U376" i="7"/>
  <c r="W376" i="7" s="1"/>
  <c r="V376" i="7"/>
  <c r="U377" i="7"/>
  <c r="V377" i="7"/>
  <c r="W377" i="7" s="1"/>
  <c r="U378" i="7"/>
  <c r="V378" i="7"/>
  <c r="W378" i="7"/>
  <c r="U379" i="7"/>
  <c r="W379" i="7" s="1"/>
  <c r="V379" i="7"/>
  <c r="U380" i="7"/>
  <c r="V380" i="7"/>
  <c r="W380" i="7"/>
  <c r="U381" i="7"/>
  <c r="V381" i="7"/>
  <c r="W381" i="7"/>
  <c r="U382" i="7"/>
  <c r="V382" i="7"/>
  <c r="W382" i="7"/>
  <c r="U383" i="7"/>
  <c r="V383" i="7"/>
  <c r="W383" i="7"/>
  <c r="U384" i="7"/>
  <c r="W384" i="7" s="1"/>
  <c r="V384" i="7"/>
  <c r="U385" i="7"/>
  <c r="W385" i="7" s="1"/>
  <c r="V385" i="7"/>
  <c r="U386" i="7"/>
  <c r="V386" i="7"/>
  <c r="U387" i="7"/>
  <c r="W387" i="7" s="1"/>
  <c r="V387" i="7"/>
  <c r="U388" i="7"/>
  <c r="W388" i="7" s="1"/>
  <c r="V388" i="7"/>
  <c r="U389" i="7"/>
  <c r="W389" i="7" s="1"/>
  <c r="V389" i="7"/>
  <c r="U390" i="7"/>
  <c r="V390" i="7"/>
  <c r="U391" i="7"/>
  <c r="W391" i="7" s="1"/>
  <c r="V391" i="7"/>
  <c r="U392" i="7"/>
  <c r="V392" i="7"/>
  <c r="W392" i="7" s="1"/>
  <c r="U393" i="7"/>
  <c r="V393" i="7"/>
  <c r="W393" i="7" s="1"/>
  <c r="U394" i="7"/>
  <c r="V394" i="7"/>
  <c r="W394" i="7"/>
  <c r="U395" i="7"/>
  <c r="W395" i="7" s="1"/>
  <c r="V395" i="7"/>
  <c r="U396" i="7"/>
  <c r="V396" i="7"/>
  <c r="W396" i="7"/>
  <c r="U397" i="7"/>
  <c r="V397" i="7"/>
  <c r="W397" i="7"/>
  <c r="U398" i="7"/>
  <c r="V398" i="7"/>
  <c r="W398" i="7"/>
  <c r="U399" i="7"/>
  <c r="V399" i="7"/>
  <c r="W399" i="7"/>
  <c r="U400" i="7"/>
  <c r="W400" i="7" s="1"/>
  <c r="V400" i="7"/>
  <c r="U401" i="7"/>
  <c r="W401" i="7" s="1"/>
  <c r="V401" i="7"/>
  <c r="U402" i="7"/>
  <c r="W402" i="7" s="1"/>
  <c r="V402" i="7"/>
  <c r="U403" i="7"/>
  <c r="W403" i="7" s="1"/>
  <c r="V403" i="7"/>
  <c r="U404" i="7"/>
  <c r="W404" i="7" s="1"/>
  <c r="V404" i="7"/>
  <c r="U405" i="7"/>
  <c r="W405" i="7" s="1"/>
  <c r="V405" i="7"/>
  <c r="U406" i="7"/>
  <c r="W406" i="7" s="1"/>
  <c r="V406" i="7"/>
  <c r="U407" i="7"/>
  <c r="W407" i="7" s="1"/>
  <c r="V407" i="7"/>
  <c r="U408" i="7"/>
  <c r="V408" i="7"/>
  <c r="W408" i="7" s="1"/>
  <c r="U409" i="7"/>
  <c r="V409" i="7"/>
  <c r="W409" i="7" s="1"/>
  <c r="U410" i="7"/>
  <c r="V410" i="7"/>
  <c r="W410" i="7"/>
  <c r="U411" i="7"/>
  <c r="W411" i="7" s="1"/>
  <c r="V411" i="7"/>
  <c r="U412" i="7"/>
  <c r="V412" i="7"/>
  <c r="W412" i="7"/>
  <c r="U413" i="7"/>
  <c r="V413" i="7"/>
  <c r="W413" i="7"/>
  <c r="U414" i="7"/>
  <c r="V414" i="7"/>
  <c r="W414" i="7"/>
  <c r="U415" i="7"/>
  <c r="V415" i="7"/>
  <c r="W415" i="7"/>
  <c r="U416" i="7"/>
  <c r="W416" i="7" s="1"/>
  <c r="V416" i="7"/>
  <c r="U417" i="7"/>
  <c r="W417" i="7" s="1"/>
  <c r="V417" i="7"/>
  <c r="U418" i="7"/>
  <c r="W418" i="7" s="1"/>
  <c r="V418" i="7"/>
  <c r="U419" i="7"/>
  <c r="W419" i="7" s="1"/>
  <c r="V419" i="7"/>
  <c r="U420" i="7"/>
  <c r="W420" i="7" s="1"/>
  <c r="V420" i="7"/>
  <c r="U421" i="7"/>
  <c r="W421" i="7" s="1"/>
  <c r="V421" i="7"/>
  <c r="U422" i="7"/>
  <c r="W422" i="7" s="1"/>
  <c r="V422" i="7"/>
  <c r="U423" i="7"/>
  <c r="W423" i="7" s="1"/>
  <c r="V423" i="7"/>
  <c r="U424" i="7"/>
  <c r="V424" i="7"/>
  <c r="W424" i="7" s="1"/>
  <c r="U425" i="7"/>
  <c r="V425" i="7"/>
  <c r="W425" i="7" s="1"/>
  <c r="U426" i="7"/>
  <c r="V426" i="7"/>
  <c r="W426" i="7"/>
  <c r="U427" i="7"/>
  <c r="W427" i="7" s="1"/>
  <c r="V427" i="7"/>
  <c r="U428" i="7"/>
  <c r="V428" i="7"/>
  <c r="W428" i="7"/>
  <c r="U429" i="7"/>
  <c r="V429" i="7"/>
  <c r="W429" i="7"/>
  <c r="U430" i="7"/>
  <c r="V430" i="7"/>
  <c r="W430" i="7"/>
  <c r="U431" i="7"/>
  <c r="V431" i="7"/>
  <c r="W431" i="7"/>
  <c r="U432" i="7"/>
  <c r="W432" i="7" s="1"/>
  <c r="V432" i="7"/>
  <c r="U433" i="7"/>
  <c r="W433" i="7" s="1"/>
  <c r="V433" i="7"/>
  <c r="U434" i="7"/>
  <c r="W434" i="7" s="1"/>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s="1"/>
  <c r="I256" i="7"/>
  <c r="J256" i="7"/>
  <c r="I257" i="7"/>
  <c r="K257" i="7" s="1"/>
  <c r="J257" i="7"/>
  <c r="I258" i="7"/>
  <c r="J258" i="7"/>
  <c r="I259" i="7"/>
  <c r="K259" i="7" s="1"/>
  <c r="J259" i="7"/>
  <c r="I260" i="7"/>
  <c r="K260" i="7" s="1"/>
  <c r="J260" i="7"/>
  <c r="I261" i="7"/>
  <c r="J261" i="7"/>
  <c r="K261" i="7" s="1"/>
  <c r="I262" i="7"/>
  <c r="J262" i="7"/>
  <c r="I263" i="7"/>
  <c r="K263" i="7" s="1"/>
  <c r="J263" i="7"/>
  <c r="I264" i="7"/>
  <c r="J264" i="7"/>
  <c r="K264" i="7" s="1"/>
  <c r="I265" i="7"/>
  <c r="J265" i="7"/>
  <c r="I266" i="7"/>
  <c r="J266" i="7"/>
  <c r="I267" i="7"/>
  <c r="K267" i="7" s="1"/>
  <c r="J267" i="7"/>
  <c r="I268" i="7"/>
  <c r="J268" i="7"/>
  <c r="K268" i="7"/>
  <c r="I269" i="7"/>
  <c r="J269" i="7"/>
  <c r="K269" i="7"/>
  <c r="I270" i="7"/>
  <c r="J270" i="7"/>
  <c r="K270" i="7"/>
  <c r="I271" i="7"/>
  <c r="J271" i="7"/>
  <c r="K271" i="7" s="1"/>
  <c r="I272" i="7"/>
  <c r="K272" i="7" s="1"/>
  <c r="J272" i="7"/>
  <c r="I273" i="7"/>
  <c r="J273" i="7"/>
  <c r="I274" i="7"/>
  <c r="K274" i="7" s="1"/>
  <c r="J274" i="7"/>
  <c r="I275" i="7"/>
  <c r="J275" i="7"/>
  <c r="I276" i="7"/>
  <c r="J276" i="7"/>
  <c r="I277" i="7"/>
  <c r="J277" i="7"/>
  <c r="K277" i="7" s="1"/>
  <c r="I278" i="7"/>
  <c r="K278" i="7" s="1"/>
  <c r="J278" i="7"/>
  <c r="I279" i="7"/>
  <c r="K279" i="7" s="1"/>
  <c r="J279" i="7"/>
  <c r="I280" i="7"/>
  <c r="J280" i="7"/>
  <c r="K280" i="7" s="1"/>
  <c r="I281" i="7"/>
  <c r="J281" i="7"/>
  <c r="I282" i="7"/>
  <c r="J282" i="7"/>
  <c r="K282" i="7"/>
  <c r="I283" i="7"/>
  <c r="K283" i="7" s="1"/>
  <c r="J283" i="7"/>
  <c r="I284" i="7"/>
  <c r="J284" i="7"/>
  <c r="K284" i="7"/>
  <c r="I285" i="7"/>
  <c r="J285" i="7"/>
  <c r="K285" i="7"/>
  <c r="I286" i="7"/>
  <c r="J286" i="7"/>
  <c r="K286" i="7"/>
  <c r="I287" i="7"/>
  <c r="J287" i="7"/>
  <c r="K287" i="7" s="1"/>
  <c r="I288" i="7"/>
  <c r="K288" i="7" s="1"/>
  <c r="J288" i="7"/>
  <c r="I289" i="7"/>
  <c r="K289" i="7" s="1"/>
  <c r="J289" i="7"/>
  <c r="I290" i="7"/>
  <c r="K290" i="7" s="1"/>
  <c r="J290" i="7"/>
  <c r="I291" i="7"/>
  <c r="K291" i="7" s="1"/>
  <c r="J291" i="7"/>
  <c r="I292" i="7"/>
  <c r="J292" i="7"/>
  <c r="I293" i="7"/>
  <c r="J293" i="7"/>
  <c r="K293" i="7" s="1"/>
  <c r="I294" i="7"/>
  <c r="J294" i="7"/>
  <c r="I295" i="7"/>
  <c r="K295" i="7" s="1"/>
  <c r="J295" i="7"/>
  <c r="I296" i="7"/>
  <c r="J296" i="7"/>
  <c r="K296" i="7" s="1"/>
  <c r="I297" i="7"/>
  <c r="J297" i="7"/>
  <c r="K297" i="7" s="1"/>
  <c r="I298" i="7"/>
  <c r="J298" i="7"/>
  <c r="K298" i="7"/>
  <c r="I299" i="7"/>
  <c r="K299" i="7" s="1"/>
  <c r="J299" i="7"/>
  <c r="I300" i="7"/>
  <c r="J300" i="7"/>
  <c r="K300" i="7"/>
  <c r="I301" i="7"/>
  <c r="J301" i="7"/>
  <c r="K301" i="7"/>
  <c r="I302" i="7"/>
  <c r="J302" i="7"/>
  <c r="K302" i="7"/>
  <c r="I303" i="7"/>
  <c r="J303" i="7"/>
  <c r="K303" i="7" s="1"/>
  <c r="I304" i="7"/>
  <c r="K304" i="7" s="1"/>
  <c r="J304" i="7"/>
  <c r="I305" i="7"/>
  <c r="K305" i="7" s="1"/>
  <c r="J305" i="7"/>
  <c r="I306" i="7"/>
  <c r="K306" i="7" s="1"/>
  <c r="J306" i="7"/>
  <c r="I307" i="7"/>
  <c r="K307" i="7" s="1"/>
  <c r="J307" i="7"/>
  <c r="I308" i="7"/>
  <c r="K308" i="7" s="1"/>
  <c r="J308" i="7"/>
  <c r="I309" i="7"/>
  <c r="J309" i="7"/>
  <c r="K309" i="7" s="1"/>
  <c r="I310" i="7"/>
  <c r="K310" i="7" s="1"/>
  <c r="J310" i="7"/>
  <c r="I311" i="7"/>
  <c r="K311" i="7" s="1"/>
  <c r="J311" i="7"/>
  <c r="I312" i="7"/>
  <c r="J312" i="7"/>
  <c r="I313" i="7"/>
  <c r="J313" i="7"/>
  <c r="K313" i="7" s="1"/>
  <c r="K314" i="7" s="1"/>
  <c r="I314" i="7"/>
  <c r="J314" i="7"/>
  <c r="I315" i="7"/>
  <c r="K315" i="7" s="1"/>
  <c r="J315" i="7"/>
  <c r="I316" i="7"/>
  <c r="J316" i="7"/>
  <c r="K316" i="7"/>
  <c r="K317" i="7" s="1"/>
  <c r="I317" i="7"/>
  <c r="J317" i="7"/>
  <c r="I318" i="7"/>
  <c r="J318" i="7"/>
  <c r="K318" i="7"/>
  <c r="I319" i="7"/>
  <c r="J319" i="7"/>
  <c r="K319" i="7" s="1"/>
  <c r="I320" i="7"/>
  <c r="K320" i="7" s="1"/>
  <c r="J320" i="7"/>
  <c r="I321" i="7"/>
  <c r="J321" i="7"/>
  <c r="I322" i="7"/>
  <c r="K322" i="7" s="1"/>
  <c r="J322" i="7"/>
  <c r="I323" i="7"/>
  <c r="K323" i="7" s="1"/>
  <c r="J323" i="7"/>
  <c r="I324" i="7"/>
  <c r="K324" i="7" s="1"/>
  <c r="J324" i="7"/>
  <c r="I325" i="7"/>
  <c r="J325" i="7"/>
  <c r="K325" i="7" s="1"/>
  <c r="I326" i="7"/>
  <c r="K326" i="7" s="1"/>
  <c r="J326" i="7"/>
  <c r="I327" i="7"/>
  <c r="K327" i="7" s="1"/>
  <c r="J327" i="7"/>
  <c r="I328" i="7"/>
  <c r="J328" i="7"/>
  <c r="K328" i="7" s="1"/>
  <c r="I329" i="7"/>
  <c r="J329" i="7"/>
  <c r="I330" i="7"/>
  <c r="J330" i="7"/>
  <c r="K330" i="7"/>
  <c r="I331" i="7"/>
  <c r="K331" i="7" s="1"/>
  <c r="J331" i="7"/>
  <c r="I332" i="7"/>
  <c r="J332" i="7"/>
  <c r="K332" i="7"/>
  <c r="K333" i="7" s="1"/>
  <c r="I333" i="7"/>
  <c r="J333" i="7"/>
  <c r="I334" i="7"/>
  <c r="J334" i="7"/>
  <c r="K334" i="7"/>
  <c r="I335" i="7"/>
  <c r="J335" i="7"/>
  <c r="K335" i="7" s="1"/>
  <c r="I336" i="7"/>
  <c r="K336" i="7" s="1"/>
  <c r="J336" i="7"/>
  <c r="I337" i="7"/>
  <c r="K337" i="7" s="1"/>
  <c r="J337" i="7"/>
  <c r="I338" i="7"/>
  <c r="K338" i="7" s="1"/>
  <c r="J338" i="7"/>
  <c r="I339" i="7"/>
  <c r="J339" i="7"/>
  <c r="I340" i="7"/>
  <c r="K340" i="7" s="1"/>
  <c r="J340" i="7"/>
  <c r="I341" i="7"/>
  <c r="J341" i="7"/>
  <c r="I342" i="7"/>
  <c r="K342" i="7" s="1"/>
  <c r="J342" i="7"/>
  <c r="I343" i="7"/>
  <c r="K343" i="7" s="1"/>
  <c r="J343" i="7"/>
  <c r="I344" i="7"/>
  <c r="J344" i="7"/>
  <c r="K344" i="7" s="1"/>
  <c r="I345" i="7"/>
  <c r="J345" i="7"/>
  <c r="K345" i="7" s="1"/>
  <c r="I346" i="7"/>
  <c r="J346" i="7"/>
  <c r="K346" i="7"/>
  <c r="I347" i="7"/>
  <c r="K347" i="7" s="1"/>
  <c r="J347" i="7"/>
  <c r="I348" i="7"/>
  <c r="J348" i="7"/>
  <c r="K348" i="7"/>
  <c r="I349" i="7"/>
  <c r="J349" i="7"/>
  <c r="K349" i="7"/>
  <c r="I350" i="7"/>
  <c r="J350" i="7"/>
  <c r="K350" i="7"/>
  <c r="I351" i="7"/>
  <c r="J351" i="7"/>
  <c r="K351" i="7" s="1"/>
  <c r="I352" i="7"/>
  <c r="K352" i="7" s="1"/>
  <c r="J352" i="7"/>
  <c r="I353" i="7"/>
  <c r="J353" i="7"/>
  <c r="I354" i="7"/>
  <c r="K354" i="7" s="1"/>
  <c r="J354" i="7"/>
  <c r="I355" i="7"/>
  <c r="J355" i="7"/>
  <c r="I356" i="7"/>
  <c r="J356" i="7"/>
  <c r="I357" i="7"/>
  <c r="J357" i="7"/>
  <c r="K357" i="7" s="1"/>
  <c r="I358" i="7"/>
  <c r="K358" i="7" s="1"/>
  <c r="J358" i="7"/>
  <c r="I359" i="7"/>
  <c r="K359" i="7" s="1"/>
  <c r="J359" i="7"/>
  <c r="I360" i="7"/>
  <c r="J360" i="7"/>
  <c r="I361" i="7"/>
  <c r="J361" i="7"/>
  <c r="I362" i="7"/>
  <c r="J362" i="7"/>
  <c r="I363" i="7"/>
  <c r="K363" i="7" s="1"/>
  <c r="K364" i="7" s="1"/>
  <c r="J363" i="7"/>
  <c r="I364" i="7"/>
  <c r="J364" i="7"/>
  <c r="I365" i="7"/>
  <c r="J365" i="7"/>
  <c r="K365" i="7"/>
  <c r="I366" i="7"/>
  <c r="J366" i="7"/>
  <c r="K366" i="7"/>
  <c r="I367" i="7"/>
  <c r="J367" i="7"/>
  <c r="K367" i="7" s="1"/>
  <c r="I368" i="7"/>
  <c r="K368" i="7" s="1"/>
  <c r="J368" i="7"/>
  <c r="I369" i="7"/>
  <c r="K369" i="7" s="1"/>
  <c r="J369" i="7"/>
  <c r="I370" i="7"/>
  <c r="K370" i="7" s="1"/>
  <c r="J370" i="7"/>
  <c r="I371" i="7"/>
  <c r="J371" i="7"/>
  <c r="I372" i="7"/>
  <c r="K372" i="7" s="1"/>
  <c r="J372" i="7"/>
  <c r="I373" i="7"/>
  <c r="J373" i="7"/>
  <c r="K373" i="7" s="1"/>
  <c r="I374" i="7"/>
  <c r="K374" i="7" s="1"/>
  <c r="J374" i="7"/>
  <c r="I375" i="7"/>
  <c r="K375" i="7" s="1"/>
  <c r="J375" i="7"/>
  <c r="I376" i="7"/>
  <c r="J376" i="7"/>
  <c r="K376" i="7" s="1"/>
  <c r="I377" i="7"/>
  <c r="J377" i="7"/>
  <c r="K377" i="7" s="1"/>
  <c r="I378" i="7"/>
  <c r="J378" i="7"/>
  <c r="K378" i="7"/>
  <c r="I379" i="7"/>
  <c r="K379" i="7" s="1"/>
  <c r="J379" i="7"/>
  <c r="I380" i="7"/>
  <c r="J380" i="7"/>
  <c r="K380" i="7"/>
  <c r="I381" i="7"/>
  <c r="J381" i="7"/>
  <c r="K381" i="7"/>
  <c r="I382" i="7"/>
  <c r="J382" i="7"/>
  <c r="K382" i="7"/>
  <c r="I383" i="7"/>
  <c r="J383" i="7"/>
  <c r="K383" i="7" s="1"/>
  <c r="I384" i="7"/>
  <c r="K384" i="7" s="1"/>
  <c r="J384" i="7"/>
  <c r="I385" i="7"/>
  <c r="K385" i="7" s="1"/>
  <c r="J385" i="7"/>
  <c r="I386" i="7"/>
  <c r="K386" i="7" s="1"/>
  <c r="J386" i="7"/>
  <c r="I387" i="7"/>
  <c r="J387" i="7"/>
  <c r="I388" i="7"/>
  <c r="K388" i="7" s="1"/>
  <c r="J388" i="7"/>
  <c r="I389" i="7"/>
  <c r="J389" i="7"/>
  <c r="I390" i="7"/>
  <c r="K390" i="7" s="1"/>
  <c r="J390" i="7"/>
  <c r="I391" i="7"/>
  <c r="K391" i="7" s="1"/>
  <c r="J391" i="7"/>
  <c r="I392" i="7"/>
  <c r="J392" i="7"/>
  <c r="K392" i="7" s="1"/>
  <c r="I393" i="7"/>
  <c r="J393" i="7"/>
  <c r="K393" i="7" s="1"/>
  <c r="I394" i="7"/>
  <c r="J394" i="7"/>
  <c r="K394" i="7"/>
  <c r="I395" i="7"/>
  <c r="K395" i="7" s="1"/>
  <c r="K396" i="7" s="1"/>
  <c r="J395" i="7"/>
  <c r="I396" i="7"/>
  <c r="J396" i="7"/>
  <c r="I397" i="7"/>
  <c r="J397" i="7"/>
  <c r="K397" i="7"/>
  <c r="I398" i="7"/>
  <c r="J398" i="7"/>
  <c r="K398" i="7"/>
  <c r="I399" i="7"/>
  <c r="J399" i="7"/>
  <c r="K399" i="7" s="1"/>
  <c r="I400" i="7"/>
  <c r="K400" i="7" s="1"/>
  <c r="J400" i="7"/>
  <c r="I401" i="7"/>
  <c r="K401" i="7" s="1"/>
  <c r="J401" i="7"/>
  <c r="I402" i="7"/>
  <c r="K402" i="7" s="1"/>
  <c r="J402" i="7"/>
  <c r="I403" i="7"/>
  <c r="K403" i="7" s="1"/>
  <c r="J403" i="7"/>
  <c r="I404" i="7"/>
  <c r="J404" i="7"/>
  <c r="I405" i="7"/>
  <c r="J405" i="7"/>
  <c r="I406" i="7"/>
  <c r="K406" i="7" s="1"/>
  <c r="J406" i="7"/>
  <c r="I407" i="7"/>
  <c r="K407" i="7" s="1"/>
  <c r="J407" i="7"/>
  <c r="I408" i="7"/>
  <c r="J408" i="7"/>
  <c r="K408" i="7" s="1"/>
  <c r="I409" i="7"/>
  <c r="J409" i="7"/>
  <c r="I410" i="7"/>
  <c r="J410" i="7"/>
  <c r="I411" i="7"/>
  <c r="J411" i="7"/>
  <c r="I412" i="7"/>
  <c r="J412" i="7"/>
  <c r="K412" i="7"/>
  <c r="K413" i="7" s="1"/>
  <c r="K414" i="7" s="1"/>
  <c r="I413" i="7"/>
  <c r="J413" i="7"/>
  <c r="I414" i="7"/>
  <c r="J414" i="7"/>
  <c r="I415" i="7"/>
  <c r="J415" i="7"/>
  <c r="K415" i="7" s="1"/>
  <c r="I416" i="7"/>
  <c r="K416" i="7" s="1"/>
  <c r="J416" i="7"/>
  <c r="I417" i="7"/>
  <c r="J417" i="7"/>
  <c r="I418" i="7"/>
  <c r="J418" i="7"/>
  <c r="I419" i="7"/>
  <c r="J419" i="7"/>
  <c r="I420" i="7"/>
  <c r="J420" i="7"/>
  <c r="I421" i="7"/>
  <c r="J421" i="7"/>
  <c r="I422" i="7"/>
  <c r="K422" i="7" s="1"/>
  <c r="J422" i="7"/>
  <c r="I423" i="7"/>
  <c r="J423" i="7"/>
  <c r="I424" i="7"/>
  <c r="J424" i="7"/>
  <c r="I425" i="7"/>
  <c r="J425" i="7"/>
  <c r="I426" i="7"/>
  <c r="J426" i="7"/>
  <c r="K426" i="7"/>
  <c r="I427" i="7"/>
  <c r="K427" i="7" s="1"/>
  <c r="K428" i="7" s="1"/>
  <c r="K429" i="7" s="1"/>
  <c r="J427" i="7"/>
  <c r="I428" i="7"/>
  <c r="J428" i="7"/>
  <c r="I429" i="7"/>
  <c r="J429" i="7"/>
  <c r="I430" i="7"/>
  <c r="J430" i="7"/>
  <c r="K430" i="7"/>
  <c r="I431" i="7"/>
  <c r="J431" i="7"/>
  <c r="K431" i="7" s="1"/>
  <c r="I432" i="7"/>
  <c r="J432" i="7"/>
  <c r="I433" i="7"/>
  <c r="K433" i="7" s="1"/>
  <c r="J433" i="7"/>
  <c r="I434" i="7"/>
  <c r="K434" i="7" s="1"/>
  <c r="J434" i="7"/>
  <c r="I435" i="7"/>
  <c r="K435" i="7" s="1"/>
  <c r="J435" i="7"/>
  <c r="I436" i="7"/>
  <c r="K436" i="7" s="1"/>
  <c r="J436" i="7"/>
  <c r="I437" i="7"/>
  <c r="J437" i="7"/>
  <c r="K437" i="7" s="1"/>
  <c r="I438" i="7"/>
  <c r="K438" i="7" s="1"/>
  <c r="J438" i="7"/>
  <c r="I439" i="7"/>
  <c r="K439" i="7" s="1"/>
  <c r="J439" i="7"/>
  <c r="I440" i="7"/>
  <c r="J440" i="7"/>
  <c r="K440" i="7" s="1"/>
  <c r="I441" i="7"/>
  <c r="J441" i="7"/>
  <c r="K441" i="7" s="1"/>
  <c r="I442" i="7"/>
  <c r="J442" i="7"/>
  <c r="K442" i="7"/>
  <c r="I443" i="7"/>
  <c r="K443" i="7" s="1"/>
  <c r="J443" i="7"/>
  <c r="I444" i="7"/>
  <c r="J444" i="7"/>
  <c r="K444" i="7"/>
  <c r="I445" i="7"/>
  <c r="J445" i="7"/>
  <c r="K445" i="7"/>
  <c r="I446" i="7"/>
  <c r="J446" i="7"/>
  <c r="K446" i="7"/>
  <c r="I447" i="7"/>
  <c r="J447" i="7"/>
  <c r="K447" i="7" s="1"/>
  <c r="I448" i="7"/>
  <c r="K448" i="7" s="1"/>
  <c r="J448" i="7"/>
  <c r="I449" i="7"/>
  <c r="K449" i="7" s="1"/>
  <c r="J449" i="7"/>
  <c r="I450" i="7"/>
  <c r="K450" i="7" s="1"/>
  <c r="J450" i="7"/>
  <c r="I451" i="7"/>
  <c r="K451" i="7" s="1"/>
  <c r="J451" i="7"/>
  <c r="I452" i="7"/>
  <c r="J452" i="7"/>
  <c r="I453" i="7"/>
  <c r="K453" i="7" s="1"/>
  <c r="J453" i="7"/>
  <c r="I454" i="7"/>
  <c r="K454" i="7" s="1"/>
  <c r="J454" i="7"/>
  <c r="I455" i="7"/>
  <c r="K455" i="7" s="1"/>
  <c r="J455" i="7"/>
  <c r="I456" i="7"/>
  <c r="J456" i="7"/>
  <c r="K456" i="7" s="1"/>
  <c r="I457" i="7"/>
  <c r="J457" i="7"/>
  <c r="K457" i="7" s="1"/>
  <c r="I458" i="7"/>
  <c r="J458" i="7"/>
  <c r="K458" i="7"/>
  <c r="I459" i="7"/>
  <c r="K459" i="7" s="1"/>
  <c r="J459" i="7"/>
  <c r="I460" i="7"/>
  <c r="J460" i="7"/>
  <c r="K460" i="7"/>
  <c r="I461" i="7"/>
  <c r="J461" i="7"/>
  <c r="K461" i="7"/>
  <c r="I462" i="7"/>
  <c r="J462" i="7"/>
  <c r="K462" i="7"/>
  <c r="I463" i="7"/>
  <c r="J463" i="7"/>
  <c r="K463" i="7" s="1"/>
  <c r="I464" i="7"/>
  <c r="K464" i="7" s="1"/>
  <c r="J464" i="7"/>
  <c r="I465" i="7"/>
  <c r="K465" i="7" s="1"/>
  <c r="J465" i="7"/>
  <c r="I466" i="7"/>
  <c r="K466" i="7" s="1"/>
  <c r="J466" i="7"/>
  <c r="I467" i="7"/>
  <c r="K467" i="7" s="1"/>
  <c r="J467" i="7"/>
  <c r="I468" i="7"/>
  <c r="K468" i="7" s="1"/>
  <c r="J468" i="7"/>
  <c r="I469" i="7"/>
  <c r="K469" i="7" s="1"/>
  <c r="J469" i="7"/>
  <c r="I470" i="7"/>
  <c r="K470" i="7" s="1"/>
  <c r="J470" i="7"/>
  <c r="I471" i="7"/>
  <c r="K471" i="7" s="1"/>
  <c r="J471" i="7"/>
  <c r="I472" i="7"/>
  <c r="J472" i="7"/>
  <c r="K472" i="7" s="1"/>
  <c r="I473" i="7"/>
  <c r="J473" i="7"/>
  <c r="K473" i="7" s="1"/>
  <c r="K474" i="7" s="1"/>
  <c r="I474" i="7"/>
  <c r="J474" i="7"/>
  <c r="I475" i="7"/>
  <c r="J475" i="7"/>
  <c r="I476" i="7"/>
  <c r="J476" i="7"/>
  <c r="K476" i="7"/>
  <c r="K477" i="7" s="1"/>
  <c r="I477" i="7"/>
  <c r="J477" i="7"/>
  <c r="I478" i="7"/>
  <c r="J478" i="7"/>
  <c r="K478" i="7"/>
  <c r="I479" i="7"/>
  <c r="J479" i="7"/>
  <c r="K479" i="7" s="1"/>
  <c r="I480" i="7"/>
  <c r="K480" i="7" s="1"/>
  <c r="J480" i="7"/>
  <c r="I481" i="7"/>
  <c r="J481" i="7"/>
  <c r="I482" i="7"/>
  <c r="K482" i="7" s="1"/>
  <c r="J482" i="7"/>
  <c r="I483" i="7"/>
  <c r="K483" i="7" s="1"/>
  <c r="J483" i="7"/>
  <c r="I484" i="7"/>
  <c r="K484" i="7" s="1"/>
  <c r="J484" i="7"/>
  <c r="I485" i="7"/>
  <c r="K485" i="7" s="1"/>
  <c r="J485" i="7"/>
  <c r="I486" i="7"/>
  <c r="K486" i="7" s="1"/>
  <c r="J486" i="7"/>
  <c r="I487" i="7"/>
  <c r="K487" i="7" s="1"/>
  <c r="J487" i="7"/>
  <c r="I488" i="7"/>
  <c r="J488" i="7"/>
  <c r="K488" i="7" s="1"/>
  <c r="I489" i="7"/>
  <c r="J489" i="7"/>
  <c r="K489" i="7" s="1"/>
  <c r="I490" i="7"/>
  <c r="J490" i="7"/>
  <c r="K490" i="7"/>
  <c r="I491" i="7"/>
  <c r="K491" i="7" s="1"/>
  <c r="J491" i="7"/>
  <c r="I492" i="7"/>
  <c r="J492" i="7"/>
  <c r="K492" i="7"/>
  <c r="I493" i="7"/>
  <c r="J493" i="7"/>
  <c r="K493" i="7"/>
  <c r="I494" i="7"/>
  <c r="J494" i="7"/>
  <c r="K494" i="7"/>
  <c r="I495" i="7"/>
  <c r="J495" i="7"/>
  <c r="K495" i="7" s="1"/>
  <c r="I496" i="7"/>
  <c r="K496" i="7" s="1"/>
  <c r="J496" i="7"/>
  <c r="I497" i="7"/>
  <c r="J497" i="7"/>
  <c r="I498" i="7"/>
  <c r="J498" i="7"/>
  <c r="I499" i="7"/>
  <c r="K499" i="7" s="1"/>
  <c r="J499" i="7"/>
  <c r="I500" i="7"/>
  <c r="J500" i="7"/>
  <c r="I501" i="7"/>
  <c r="J501" i="7"/>
  <c r="I502" i="7"/>
  <c r="K502" i="7" s="1"/>
  <c r="J502" i="7"/>
  <c r="I503" i="7"/>
  <c r="K503" i="7" s="1"/>
  <c r="J503" i="7"/>
  <c r="I504" i="7"/>
  <c r="J504" i="7"/>
  <c r="K504" i="7" s="1"/>
  <c r="I505" i="7"/>
  <c r="J505" i="7"/>
  <c r="K505" i="7" s="1"/>
  <c r="I506" i="7"/>
  <c r="J506" i="7"/>
  <c r="K506" i="7"/>
  <c r="I507" i="7"/>
  <c r="K507" i="7" s="1"/>
  <c r="J507" i="7"/>
  <c r="I508" i="7"/>
  <c r="J508" i="7"/>
  <c r="K508" i="7"/>
  <c r="K509" i="7" s="1"/>
  <c r="I509" i="7"/>
  <c r="J509" i="7"/>
  <c r="I510" i="7"/>
  <c r="J510" i="7"/>
  <c r="K510" i="7"/>
  <c r="I511" i="7"/>
  <c r="J511" i="7"/>
  <c r="K511" i="7" s="1"/>
  <c r="I512" i="7"/>
  <c r="K512" i="7" s="1"/>
  <c r="J512" i="7"/>
  <c r="I513" i="7"/>
  <c r="J513" i="7"/>
  <c r="I514" i="7"/>
  <c r="K514" i="7" s="1"/>
  <c r="J514" i="7"/>
  <c r="I515" i="7"/>
  <c r="K515" i="7" s="1"/>
  <c r="J515" i="7"/>
  <c r="I516" i="7"/>
  <c r="K516" i="7" s="1"/>
  <c r="J516" i="7"/>
  <c r="I517" i="7"/>
  <c r="K517" i="7" s="1"/>
  <c r="J517" i="7"/>
  <c r="I518" i="7"/>
  <c r="K518" i="7" s="1"/>
  <c r="J518" i="7"/>
  <c r="I519" i="7"/>
  <c r="K519" i="7" s="1"/>
  <c r="J519" i="7"/>
  <c r="I520" i="7"/>
  <c r="J520" i="7"/>
  <c r="K520" i="7" s="1"/>
  <c r="I521" i="7"/>
  <c r="J521" i="7"/>
  <c r="K521" i="7" s="1"/>
  <c r="I522" i="7"/>
  <c r="J522" i="7"/>
  <c r="K522" i="7"/>
  <c r="I523" i="7"/>
  <c r="K523" i="7" s="1"/>
  <c r="J523" i="7"/>
  <c r="I524" i="7"/>
  <c r="J524" i="7"/>
  <c r="K524" i="7"/>
  <c r="I525" i="7"/>
  <c r="J525" i="7"/>
  <c r="K525" i="7"/>
  <c r="I526" i="7"/>
  <c r="J526" i="7"/>
  <c r="K526" i="7"/>
  <c r="I527" i="7"/>
  <c r="J527" i="7"/>
  <c r="K527" i="7" s="1"/>
  <c r="I528" i="7"/>
  <c r="K528" i="7" s="1"/>
  <c r="J528" i="7"/>
  <c r="I529" i="7"/>
  <c r="K529" i="7" s="1"/>
  <c r="J529" i="7"/>
  <c r="I530" i="7"/>
  <c r="K530" i="7" s="1"/>
  <c r="J530" i="7"/>
  <c r="I531" i="7"/>
  <c r="K531" i="7" s="1"/>
  <c r="J531" i="7"/>
  <c r="I532" i="7"/>
  <c r="K532" i="7" s="1"/>
  <c r="J532" i="7"/>
  <c r="I533" i="7"/>
  <c r="K533" i="7" s="1"/>
  <c r="J533" i="7"/>
  <c r="I534" i="7"/>
  <c r="K534" i="7" s="1"/>
  <c r="J534" i="7"/>
  <c r="I535" i="7"/>
  <c r="K535" i="7" s="1"/>
  <c r="J535" i="7"/>
  <c r="I536" i="7"/>
  <c r="J536" i="7"/>
  <c r="K536" i="7" s="1"/>
  <c r="I537" i="7"/>
  <c r="J537" i="7"/>
  <c r="K537" i="7" s="1"/>
  <c r="I538" i="7"/>
  <c r="J538" i="7"/>
  <c r="K538" i="7"/>
  <c r="I539" i="7"/>
  <c r="K539" i="7" s="1"/>
  <c r="J539" i="7"/>
  <c r="I540" i="7"/>
  <c r="J540" i="7"/>
  <c r="K540" i="7"/>
  <c r="I541" i="7"/>
  <c r="J541" i="7"/>
  <c r="K541" i="7"/>
  <c r="I542" i="7"/>
  <c r="J542" i="7"/>
  <c r="K542" i="7"/>
  <c r="I543" i="7"/>
  <c r="J543" i="7"/>
  <c r="K543" i="7" s="1"/>
  <c r="I544" i="7"/>
  <c r="K544" i="7" s="1"/>
  <c r="J544" i="7"/>
  <c r="I545" i="7"/>
  <c r="K545" i="7" s="1"/>
  <c r="J545" i="7"/>
  <c r="I546" i="7"/>
  <c r="K546" i="7" s="1"/>
  <c r="J546" i="7"/>
  <c r="I547" i="7"/>
  <c r="K547" i="7" s="1"/>
  <c r="J547" i="7"/>
  <c r="I548" i="7"/>
  <c r="K548" i="7" s="1"/>
  <c r="J548" i="7"/>
  <c r="I549" i="7"/>
  <c r="K549" i="7" s="1"/>
  <c r="J549" i="7"/>
  <c r="I550" i="7"/>
  <c r="K550" i="7" s="1"/>
  <c r="J550" i="7"/>
  <c r="C19" i="7"/>
  <c r="V254" i="7"/>
  <c r="U254" i="7"/>
  <c r="V253" i="7"/>
  <c r="U253" i="7"/>
  <c r="W253" i="7" s="1"/>
  <c r="V252" i="7"/>
  <c r="U252" i="7"/>
  <c r="V251" i="7"/>
  <c r="U251" i="7"/>
  <c r="V250" i="7"/>
  <c r="U250" i="7"/>
  <c r="V249" i="7"/>
  <c r="U249" i="7"/>
  <c r="V248" i="7"/>
  <c r="U248" i="7"/>
  <c r="V247" i="7"/>
  <c r="U247" i="7"/>
  <c r="V246" i="7"/>
  <c r="U246" i="7"/>
  <c r="V245" i="7"/>
  <c r="U245" i="7"/>
  <c r="W245" i="7" s="1"/>
  <c r="V244" i="7"/>
  <c r="U244" i="7"/>
  <c r="V243" i="7"/>
  <c r="U243" i="7"/>
  <c r="V242" i="7"/>
  <c r="U242" i="7"/>
  <c r="V241" i="7"/>
  <c r="U241" i="7"/>
  <c r="V240" i="7"/>
  <c r="U240" i="7"/>
  <c r="V239" i="7"/>
  <c r="U239" i="7"/>
  <c r="V238" i="7"/>
  <c r="U238" i="7"/>
  <c r="W238" i="7" s="1"/>
  <c r="V237" i="7"/>
  <c r="U237" i="7"/>
  <c r="V236" i="7"/>
  <c r="U236" i="7"/>
  <c r="V235" i="7"/>
  <c r="U235" i="7"/>
  <c r="V234" i="7"/>
  <c r="U234" i="7"/>
  <c r="V233" i="7"/>
  <c r="U233" i="7"/>
  <c r="V232" i="7"/>
  <c r="U232" i="7"/>
  <c r="V231" i="7"/>
  <c r="U231" i="7"/>
  <c r="W231" i="7" s="1"/>
  <c r="V230" i="7"/>
  <c r="U230" i="7"/>
  <c r="V229" i="7"/>
  <c r="U229" i="7"/>
  <c r="W229" i="7" s="1"/>
  <c r="V228" i="7"/>
  <c r="U228" i="7"/>
  <c r="W228" i="7" s="1"/>
  <c r="V227" i="7"/>
  <c r="U227" i="7"/>
  <c r="V226" i="7"/>
  <c r="U226" i="7"/>
  <c r="V225" i="7"/>
  <c r="U225" i="7"/>
  <c r="V224" i="7"/>
  <c r="U224" i="7"/>
  <c r="V223" i="7"/>
  <c r="U223" i="7"/>
  <c r="V222" i="7"/>
  <c r="U222" i="7"/>
  <c r="V221" i="7"/>
  <c r="U221" i="7"/>
  <c r="W221" i="7" s="1"/>
  <c r="V220" i="7"/>
  <c r="U220" i="7"/>
  <c r="V219" i="7"/>
  <c r="U219" i="7"/>
  <c r="V218" i="7"/>
  <c r="U218" i="7"/>
  <c r="V217" i="7"/>
  <c r="U217" i="7"/>
  <c r="V216" i="7"/>
  <c r="U216" i="7"/>
  <c r="V215" i="7"/>
  <c r="U215" i="7"/>
  <c r="W215" i="7" s="1"/>
  <c r="V214" i="7"/>
  <c r="U214" i="7"/>
  <c r="W214" i="7" s="1"/>
  <c r="V213" i="7"/>
  <c r="U213" i="7"/>
  <c r="V212" i="7"/>
  <c r="U212" i="7"/>
  <c r="V211" i="7"/>
  <c r="U211" i="7"/>
  <c r="V210" i="7"/>
  <c r="U210" i="7"/>
  <c r="V209" i="7"/>
  <c r="U209" i="7"/>
  <c r="W209" i="7" s="1"/>
  <c r="V208" i="7"/>
  <c r="U208" i="7"/>
  <c r="V207" i="7"/>
  <c r="U207" i="7"/>
  <c r="W207" i="7" s="1"/>
  <c r="V206" i="7"/>
  <c r="U206" i="7"/>
  <c r="V205" i="7"/>
  <c r="U205" i="7"/>
  <c r="W205" i="7" s="1"/>
  <c r="V204" i="7"/>
  <c r="U204" i="7"/>
  <c r="V203" i="7"/>
  <c r="U203" i="7"/>
  <c r="V202" i="7"/>
  <c r="U202" i="7"/>
  <c r="V201" i="7"/>
  <c r="U201" i="7"/>
  <c r="V200" i="7"/>
  <c r="U200" i="7"/>
  <c r="V199" i="7"/>
  <c r="U199" i="7"/>
  <c r="V198" i="7"/>
  <c r="U198" i="7"/>
  <c r="W198" i="7" s="1"/>
  <c r="V197" i="7"/>
  <c r="U197" i="7"/>
  <c r="W197" i="7" s="1"/>
  <c r="V196" i="7"/>
  <c r="U196" i="7"/>
  <c r="V195" i="7"/>
  <c r="U195" i="7"/>
  <c r="V194" i="7"/>
  <c r="U194" i="7"/>
  <c r="W194" i="7" s="1"/>
  <c r="V193" i="7"/>
  <c r="U193" i="7"/>
  <c r="W193" i="7" s="1"/>
  <c r="V192" i="7"/>
  <c r="U192" i="7"/>
  <c r="V191" i="7"/>
  <c r="U191" i="7"/>
  <c r="W191" i="7" s="1"/>
  <c r="V190" i="7"/>
  <c r="U190" i="7"/>
  <c r="W190" i="7" s="1"/>
  <c r="V189" i="7"/>
  <c r="U189" i="7"/>
  <c r="V188" i="7"/>
  <c r="U188" i="7"/>
  <c r="V187" i="7"/>
  <c r="U187" i="7"/>
  <c r="V186" i="7"/>
  <c r="U186" i="7"/>
  <c r="V185" i="7"/>
  <c r="U185" i="7"/>
  <c r="W185" i="7" s="1"/>
  <c r="V184" i="7"/>
  <c r="U184" i="7"/>
  <c r="V183" i="7"/>
  <c r="U183" i="7"/>
  <c r="V182" i="7"/>
  <c r="U182" i="7"/>
  <c r="W182" i="7" s="1"/>
  <c r="V181" i="7"/>
  <c r="U181" i="7"/>
  <c r="W181" i="7" s="1"/>
  <c r="V180" i="7"/>
  <c r="U180" i="7"/>
  <c r="V179" i="7"/>
  <c r="U179" i="7"/>
  <c r="V178" i="7"/>
  <c r="U178" i="7"/>
  <c r="W178" i="7" s="1"/>
  <c r="V177" i="7"/>
  <c r="U177" i="7"/>
  <c r="V176" i="7"/>
  <c r="U176" i="7"/>
  <c r="V175" i="7"/>
  <c r="U175" i="7"/>
  <c r="W175" i="7" s="1"/>
  <c r="V174" i="7"/>
  <c r="U174" i="7"/>
  <c r="W174" i="7" s="1"/>
  <c r="V173" i="7"/>
  <c r="U173" i="7"/>
  <c r="V172" i="7"/>
  <c r="U172" i="7"/>
  <c r="V171" i="7"/>
  <c r="U171" i="7"/>
  <c r="V170" i="7"/>
  <c r="U170" i="7"/>
  <c r="W170" i="7" s="1"/>
  <c r="V169" i="7"/>
  <c r="U169" i="7"/>
  <c r="W169" i="7" s="1"/>
  <c r="V168" i="7"/>
  <c r="U168" i="7"/>
  <c r="V167" i="7"/>
  <c r="U167" i="7"/>
  <c r="V166" i="7"/>
  <c r="U166" i="7"/>
  <c r="V165" i="7"/>
  <c r="U165" i="7"/>
  <c r="W165" i="7" s="1"/>
  <c r="V164" i="7"/>
  <c r="U164" i="7"/>
  <c r="V163" i="7"/>
  <c r="U163" i="7"/>
  <c r="V162" i="7"/>
  <c r="U162" i="7"/>
  <c r="V161" i="7"/>
  <c r="U161" i="7"/>
  <c r="W161" i="7" s="1"/>
  <c r="V160" i="7"/>
  <c r="U160" i="7"/>
  <c r="V159" i="7"/>
  <c r="U159" i="7"/>
  <c r="V158" i="7"/>
  <c r="U158" i="7"/>
  <c r="W158" i="7" s="1"/>
  <c r="V157" i="7"/>
  <c r="U157" i="7"/>
  <c r="V156" i="7"/>
  <c r="U156" i="7"/>
  <c r="V155" i="7"/>
  <c r="U155" i="7"/>
  <c r="V154" i="7"/>
  <c r="U154" i="7"/>
  <c r="W154" i="7" s="1"/>
  <c r="V153" i="7"/>
  <c r="U153" i="7"/>
  <c r="W153" i="7" s="1"/>
  <c r="V152" i="7"/>
  <c r="U152" i="7"/>
  <c r="V151" i="7"/>
  <c r="U151" i="7"/>
  <c r="V150" i="7"/>
  <c r="U150" i="7"/>
  <c r="W150" i="7" s="1"/>
  <c r="V149" i="7"/>
  <c r="U149" i="7"/>
  <c r="W149" i="7" s="1"/>
  <c r="V148" i="7"/>
  <c r="U148" i="7"/>
  <c r="V147" i="7"/>
  <c r="U147" i="7"/>
  <c r="V146" i="7"/>
  <c r="U146" i="7"/>
  <c r="W146" i="7" s="1"/>
  <c r="V145" i="7"/>
  <c r="U145" i="7"/>
  <c r="W145" i="7" s="1"/>
  <c r="V144" i="7"/>
  <c r="U144" i="7"/>
  <c r="V143" i="7"/>
  <c r="U143" i="7"/>
  <c r="V142" i="7"/>
  <c r="U142" i="7"/>
  <c r="V141" i="7"/>
  <c r="U141" i="7"/>
  <c r="V140" i="7"/>
  <c r="U140" i="7"/>
  <c r="V139" i="7"/>
  <c r="U139" i="7"/>
  <c r="V138" i="7"/>
  <c r="U138" i="7"/>
  <c r="V137" i="7"/>
  <c r="U137" i="7"/>
  <c r="W137" i="7" s="1"/>
  <c r="V136" i="7"/>
  <c r="U136" i="7"/>
  <c r="V135" i="7"/>
  <c r="U135" i="7"/>
  <c r="V134" i="7"/>
  <c r="U134" i="7"/>
  <c r="V133" i="7"/>
  <c r="U133" i="7"/>
  <c r="V132" i="7"/>
  <c r="U132" i="7"/>
  <c r="V131" i="7"/>
  <c r="U131" i="7"/>
  <c r="W131" i="7" s="1"/>
  <c r="V130" i="7"/>
  <c r="U130" i="7"/>
  <c r="W130" i="7" s="1"/>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s="1"/>
  <c r="V57" i="7"/>
  <c r="U57" i="7"/>
  <c r="V56" i="7"/>
  <c r="U56" i="7"/>
  <c r="V55" i="7"/>
  <c r="U55" i="7"/>
  <c r="V54" i="7"/>
  <c r="U54" i="7"/>
  <c r="V53" i="7"/>
  <c r="U53" i="7"/>
  <c r="V52" i="7"/>
  <c r="U52" i="7"/>
  <c r="V51" i="7"/>
  <c r="U51" i="7"/>
  <c r="V50" i="7"/>
  <c r="U50" i="7"/>
  <c r="W50" i="7" s="1"/>
  <c r="V49" i="7"/>
  <c r="U49" i="7"/>
  <c r="V48" i="7"/>
  <c r="U48" i="7"/>
  <c r="V47" i="7"/>
  <c r="U47" i="7"/>
  <c r="V46" i="7"/>
  <c r="U46" i="7"/>
  <c r="V45" i="7"/>
  <c r="U45" i="7"/>
  <c r="V44" i="7"/>
  <c r="U44" i="7"/>
  <c r="V43" i="7"/>
  <c r="U43" i="7"/>
  <c r="V42" i="7"/>
  <c r="U42" i="7"/>
  <c r="W42" i="7" s="1"/>
  <c r="V41" i="7"/>
  <c r="U41" i="7"/>
  <c r="V40" i="7"/>
  <c r="U40" i="7"/>
  <c r="V39" i="7"/>
  <c r="U39" i="7"/>
  <c r="V38" i="7"/>
  <c r="U38" i="7"/>
  <c r="V37" i="7"/>
  <c r="U37" i="7"/>
  <c r="V36" i="7"/>
  <c r="U36" i="7"/>
  <c r="V35" i="7"/>
  <c r="U35" i="7"/>
  <c r="W35" i="7" s="1"/>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s="1"/>
  <c r="V12" i="7"/>
  <c r="U12" i="7"/>
  <c r="V11" i="7"/>
  <c r="U11" i="7"/>
  <c r="V10" i="7"/>
  <c r="U10" i="7"/>
  <c r="V9" i="7"/>
  <c r="U9" i="7"/>
  <c r="W9" i="7" s="1"/>
  <c r="V8" i="7"/>
  <c r="U8" i="7"/>
  <c r="W8" i="7" s="1"/>
  <c r="V7" i="7"/>
  <c r="U7" i="7"/>
  <c r="V6" i="7"/>
  <c r="U6" i="7"/>
  <c r="V5" i="7"/>
  <c r="U5" i="7"/>
  <c r="W5" i="7" s="1"/>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s="1"/>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s="1"/>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s="1"/>
  <c r="C7" i="7"/>
  <c r="C8" i="7"/>
  <c r="C9" i="7"/>
  <c r="C10" i="7"/>
  <c r="E10" i="7" s="1"/>
  <c r="C11" i="7"/>
  <c r="C12" i="7"/>
  <c r="C13" i="7"/>
  <c r="C14" i="7"/>
  <c r="C15" i="7"/>
  <c r="C16" i="7"/>
  <c r="C17" i="7"/>
  <c r="E19" i="7"/>
  <c r="E20" i="7" s="1"/>
  <c r="C20" i="7"/>
  <c r="C21" i="7"/>
  <c r="E21" i="7" s="1"/>
  <c r="C22" i="7"/>
  <c r="C23" i="7"/>
  <c r="E23" i="7" s="1"/>
  <c r="C24" i="7"/>
  <c r="C25" i="7"/>
  <c r="C26" i="7"/>
  <c r="C27" i="7"/>
  <c r="E27" i="7" s="1"/>
  <c r="C28" i="7"/>
  <c r="C29" i="7"/>
  <c r="E29" i="7" s="1"/>
  <c r="C30" i="7"/>
  <c r="C31" i="7"/>
  <c r="C32" i="7"/>
  <c r="C33" i="7"/>
  <c r="C34" i="7"/>
  <c r="C35" i="7"/>
  <c r="E35" i="7" s="1"/>
  <c r="C36" i="7"/>
  <c r="C37" i="7"/>
  <c r="C38" i="7"/>
  <c r="C39" i="7"/>
  <c r="E39" i="7" s="1"/>
  <c r="C40" i="7"/>
  <c r="C41" i="7"/>
  <c r="C42" i="7"/>
  <c r="E42" i="7" s="1"/>
  <c r="C43" i="7"/>
  <c r="C44" i="7"/>
  <c r="C45" i="7"/>
  <c r="E45" i="7" s="1"/>
  <c r="C46" i="7"/>
  <c r="C47" i="7"/>
  <c r="C48" i="7"/>
  <c r="C49" i="7"/>
  <c r="C50" i="7"/>
  <c r="C51" i="7"/>
  <c r="E51" i="7" s="1"/>
  <c r="C52" i="7"/>
  <c r="C53" i="7"/>
  <c r="C54" i="7"/>
  <c r="C55" i="7"/>
  <c r="C56" i="7"/>
  <c r="C57" i="7"/>
  <c r="C58" i="7"/>
  <c r="C59" i="7"/>
  <c r="E59" i="7" s="1"/>
  <c r="C60" i="7"/>
  <c r="C61" i="7"/>
  <c r="C62" i="7"/>
  <c r="C63" i="7"/>
  <c r="E63" i="7" s="1"/>
  <c r="C64" i="7"/>
  <c r="C65" i="7"/>
  <c r="C66" i="7"/>
  <c r="C67" i="7"/>
  <c r="E67" i="7" s="1"/>
  <c r="C68" i="7"/>
  <c r="E68" i="7" s="1"/>
  <c r="C69" i="7"/>
  <c r="C70" i="7"/>
  <c r="E70" i="7" s="1"/>
  <c r="C71" i="7"/>
  <c r="C72" i="7"/>
  <c r="C73" i="7"/>
  <c r="C74" i="7"/>
  <c r="E74" i="7" s="1"/>
  <c r="C75" i="7"/>
  <c r="E75" i="7" s="1"/>
  <c r="C76" i="7"/>
  <c r="C77" i="7"/>
  <c r="E77" i="7" s="1"/>
  <c r="C78" i="7"/>
  <c r="C79" i="7"/>
  <c r="C80" i="7"/>
  <c r="C81" i="7"/>
  <c r="C82" i="7"/>
  <c r="C83" i="7"/>
  <c r="E83" i="7" s="1"/>
  <c r="C84" i="7"/>
  <c r="C85" i="7"/>
  <c r="C86" i="7"/>
  <c r="E86" i="7" s="1"/>
  <c r="C87" i="7"/>
  <c r="C88" i="7"/>
  <c r="C89" i="7"/>
  <c r="C90" i="7"/>
  <c r="E90" i="7" s="1"/>
  <c r="C91" i="7"/>
  <c r="E91" i="7" s="1"/>
  <c r="C92" i="7"/>
  <c r="C93" i="7"/>
  <c r="C94" i="7"/>
  <c r="C95" i="7"/>
  <c r="E95" i="7" s="1"/>
  <c r="C96" i="7"/>
  <c r="C97" i="7"/>
  <c r="C98" i="7"/>
  <c r="C99" i="7"/>
  <c r="C100" i="7"/>
  <c r="C101" i="7"/>
  <c r="C102" i="7"/>
  <c r="C103" i="7"/>
  <c r="C104" i="7"/>
  <c r="C105" i="7"/>
  <c r="C106" i="7"/>
  <c r="E106" i="7" s="1"/>
  <c r="C107" i="7"/>
  <c r="E107" i="7" s="1"/>
  <c r="C108" i="7"/>
  <c r="C109" i="7"/>
  <c r="E109" i="7" s="1"/>
  <c r="C110" i="7"/>
  <c r="C111" i="7"/>
  <c r="C112" i="7"/>
  <c r="C113" i="7"/>
  <c r="C114" i="7"/>
  <c r="C115" i="7"/>
  <c r="E115" i="7" s="1"/>
  <c r="E116" i="7" s="1"/>
  <c r="C116" i="7"/>
  <c r="C117" i="7"/>
  <c r="E117" i="7" s="1"/>
  <c r="C118" i="7"/>
  <c r="E118" i="7" s="1"/>
  <c r="C119" i="7"/>
  <c r="C120" i="7"/>
  <c r="C121" i="7"/>
  <c r="C122" i="7"/>
  <c r="C123" i="7"/>
  <c r="E123" i="7" s="1"/>
  <c r="C124" i="7"/>
  <c r="C125" i="7"/>
  <c r="E125" i="7" s="1"/>
  <c r="C126" i="7"/>
  <c r="E126" i="7" s="1"/>
  <c r="C127" i="7"/>
  <c r="E127" i="7" s="1"/>
  <c r="C128" i="7"/>
  <c r="C129" i="7"/>
  <c r="C130" i="7"/>
  <c r="C131" i="7"/>
  <c r="E131" i="7" s="1"/>
  <c r="C132" i="7"/>
  <c r="C133" i="7"/>
  <c r="C134" i="7"/>
  <c r="E134" i="7" s="1"/>
  <c r="C135" i="7"/>
  <c r="C136" i="7"/>
  <c r="C137" i="7"/>
  <c r="C138" i="7"/>
  <c r="E138" i="7" s="1"/>
  <c r="C139" i="7"/>
  <c r="C140" i="7"/>
  <c r="C141" i="7"/>
  <c r="C142" i="7"/>
  <c r="E142" i="7" s="1"/>
  <c r="C143" i="7"/>
  <c r="E143" i="7" s="1"/>
  <c r="C144" i="7"/>
  <c r="C145" i="7"/>
  <c r="C146" i="7"/>
  <c r="C147" i="7"/>
  <c r="C148" i="7"/>
  <c r="C149" i="7"/>
  <c r="C150" i="7"/>
  <c r="C151" i="7"/>
  <c r="C152" i="7"/>
  <c r="C153" i="7"/>
  <c r="C154" i="7"/>
  <c r="E154" i="7" s="1"/>
  <c r="C155" i="7"/>
  <c r="E155" i="7" s="1"/>
  <c r="C156" i="7"/>
  <c r="C157" i="7"/>
  <c r="E157" i="7" s="1"/>
  <c r="C158" i="7"/>
  <c r="C159" i="7"/>
  <c r="E159" i="7" s="1"/>
  <c r="C160" i="7"/>
  <c r="C161" i="7"/>
  <c r="C162" i="7"/>
  <c r="C163" i="7"/>
  <c r="E163" i="7" s="1"/>
  <c r="C164" i="7"/>
  <c r="C165" i="7"/>
  <c r="C166" i="7"/>
  <c r="E166" i="7" s="1"/>
  <c r="C167" i="7"/>
  <c r="C168" i="7"/>
  <c r="C169" i="7"/>
  <c r="C170" i="7"/>
  <c r="C171" i="7"/>
  <c r="E171" i="7" s="1"/>
  <c r="C172" i="7"/>
  <c r="C173" i="7"/>
  <c r="C174" i="7"/>
  <c r="C175" i="7"/>
  <c r="C176" i="7"/>
  <c r="C177" i="7"/>
  <c r="C178" i="7"/>
  <c r="C179" i="7"/>
  <c r="C180" i="7"/>
  <c r="E180" i="7" s="1"/>
  <c r="C181" i="7"/>
  <c r="C182" i="7"/>
  <c r="C183" i="7"/>
  <c r="C184" i="7"/>
  <c r="C185" i="7"/>
  <c r="C186" i="7"/>
  <c r="E186" i="7" s="1"/>
  <c r="C187" i="7"/>
  <c r="E187" i="7" s="1"/>
  <c r="C188" i="7"/>
  <c r="C189" i="7"/>
  <c r="E189" i="7" s="1"/>
  <c r="C190" i="7"/>
  <c r="E190" i="7" s="1"/>
  <c r="C191" i="7"/>
  <c r="C192" i="7"/>
  <c r="C193" i="7"/>
  <c r="C194" i="7"/>
  <c r="C195" i="7"/>
  <c r="E195" i="7" s="1"/>
  <c r="C196" i="7"/>
  <c r="E196" i="7" s="1"/>
  <c r="C197" i="7"/>
  <c r="C198" i="7"/>
  <c r="E198" i="7" s="1"/>
  <c r="C199" i="7"/>
  <c r="C200" i="7"/>
  <c r="C201" i="7"/>
  <c r="C202" i="7"/>
  <c r="E202" i="7" s="1"/>
  <c r="C203" i="7"/>
  <c r="E203" i="7" s="1"/>
  <c r="C204" i="7"/>
  <c r="C205" i="7"/>
  <c r="C206" i="7"/>
  <c r="E206" i="7" s="1"/>
  <c r="C207" i="7"/>
  <c r="C208" i="7"/>
  <c r="C209" i="7"/>
  <c r="C210" i="7"/>
  <c r="C211" i="7"/>
  <c r="E211" i="7" s="1"/>
  <c r="C212" i="7"/>
  <c r="E212" i="7" s="1"/>
  <c r="C213" i="7"/>
  <c r="E213" i="7" s="1"/>
  <c r="C214" i="7"/>
  <c r="C215" i="7"/>
  <c r="E215" i="7" s="1"/>
  <c r="C216" i="7"/>
  <c r="C217" i="7"/>
  <c r="C218" i="7"/>
  <c r="E218" i="7" s="1"/>
  <c r="C219" i="7"/>
  <c r="C220" i="7"/>
  <c r="C221" i="7"/>
  <c r="E221" i="7" s="1"/>
  <c r="C222" i="7"/>
  <c r="E222" i="7" s="1"/>
  <c r="C223" i="7"/>
  <c r="E223" i="7" s="1"/>
  <c r="C224" i="7"/>
  <c r="C225" i="7"/>
  <c r="C226" i="7"/>
  <c r="C227" i="7"/>
  <c r="E227" i="7" s="1"/>
  <c r="C228" i="7"/>
  <c r="C229" i="7"/>
  <c r="C230" i="7"/>
  <c r="E230" i="7" s="1"/>
  <c r="C231" i="7"/>
  <c r="C232" i="7"/>
  <c r="C233" i="7"/>
  <c r="C234" i="7"/>
  <c r="E234" i="7" s="1"/>
  <c r="C235" i="7"/>
  <c r="E235" i="7" s="1"/>
  <c r="C236" i="7"/>
  <c r="C237" i="7"/>
  <c r="E237" i="7" s="1"/>
  <c r="C238" i="7"/>
  <c r="C239" i="7"/>
  <c r="E239" i="7" s="1"/>
  <c r="C240" i="7"/>
  <c r="C241" i="7"/>
  <c r="C242" i="7"/>
  <c r="C243" i="7"/>
  <c r="E243" i="7" s="1"/>
  <c r="C244" i="7"/>
  <c r="E244" i="7" s="1"/>
  <c r="C245" i="7"/>
  <c r="C246" i="7"/>
  <c r="E246" i="7" s="1"/>
  <c r="C247" i="7"/>
  <c r="C248" i="7"/>
  <c r="C249" i="7"/>
  <c r="C250" i="7"/>
  <c r="E250" i="7" s="1"/>
  <c r="C251" i="7"/>
  <c r="E251" i="7" s="1"/>
  <c r="C252" i="7"/>
  <c r="C253" i="7"/>
  <c r="E253" i="7" s="1"/>
  <c r="C254" i="7"/>
  <c r="E254" i="7" s="1"/>
  <c r="C4" i="7"/>
  <c r="E4" i="7" s="1"/>
  <c r="W386" i="7" l="1"/>
  <c r="W324" i="7"/>
  <c r="W261" i="7"/>
  <c r="W372" i="7"/>
  <c r="W322" i="7"/>
  <c r="W259" i="7"/>
  <c r="W370" i="7"/>
  <c r="W356" i="7"/>
  <c r="W328" i="7"/>
  <c r="W390" i="7"/>
  <c r="W257" i="7"/>
  <c r="K481" i="7"/>
  <c r="K452" i="7"/>
  <c r="K423" i="7"/>
  <c r="K424" i="7" s="1"/>
  <c r="K425" i="7" s="1"/>
  <c r="K371" i="7"/>
  <c r="K356" i="7"/>
  <c r="K312" i="7"/>
  <c r="K262" i="7"/>
  <c r="K341" i="7"/>
  <c r="K355" i="7"/>
  <c r="K275" i="7"/>
  <c r="K276" i="7" s="1"/>
  <c r="K501" i="7"/>
  <c r="K500" i="7"/>
  <c r="K353" i="7"/>
  <c r="K339" i="7"/>
  <c r="K281" i="7"/>
  <c r="K404" i="7"/>
  <c r="K405" i="7" s="1"/>
  <c r="K389" i="7"/>
  <c r="K360" i="7"/>
  <c r="K361" i="7" s="1"/>
  <c r="K362" i="7" s="1"/>
  <c r="K273" i="7"/>
  <c r="K258" i="7"/>
  <c r="K513" i="7"/>
  <c r="K294" i="7"/>
  <c r="K265" i="7"/>
  <c r="K266" i="7" s="1"/>
  <c r="K497" i="7"/>
  <c r="K498" i="7" s="1"/>
  <c r="K432" i="7"/>
  <c r="K417" i="7"/>
  <c r="K418" i="7" s="1"/>
  <c r="K419" i="7" s="1"/>
  <c r="K420" i="7" s="1"/>
  <c r="K421" i="7" s="1"/>
  <c r="K409" i="7"/>
  <c r="K410" i="7" s="1"/>
  <c r="K411" i="7" s="1"/>
  <c r="K387" i="7"/>
  <c r="K329" i="7"/>
  <c r="K256" i="7"/>
  <c r="K321" i="7"/>
  <c r="K292" i="7"/>
  <c r="K475" i="7"/>
  <c r="W152" i="7"/>
  <c r="W168" i="7"/>
  <c r="W176" i="7"/>
  <c r="W192" i="7"/>
  <c r="W208" i="7"/>
  <c r="W240" i="7"/>
  <c r="W248" i="7"/>
  <c r="E241" i="7"/>
  <c r="E225" i="7"/>
  <c r="E209" i="7"/>
  <c r="E193" i="7"/>
  <c r="E97" i="7"/>
  <c r="E81" i="7"/>
  <c r="E49" i="7"/>
  <c r="E33" i="7"/>
  <c r="W17" i="7"/>
  <c r="W18" i="7" s="1"/>
  <c r="W113" i="7"/>
  <c r="E240" i="7"/>
  <c r="E96" i="7"/>
  <c r="E64" i="7"/>
  <c r="E128" i="7"/>
  <c r="E129" i="7" s="1"/>
  <c r="E130" i="7" s="1"/>
  <c r="E110" i="7"/>
  <c r="E111" i="7" s="1"/>
  <c r="E94" i="7"/>
  <c r="E78" i="7"/>
  <c r="E79" i="7" s="1"/>
  <c r="E80" i="7" s="1"/>
  <c r="E62" i="7"/>
  <c r="E46" i="7"/>
  <c r="E30" i="7"/>
  <c r="E144" i="7"/>
  <c r="E216" i="7"/>
  <c r="E217" i="7" s="1"/>
  <c r="E242" i="7"/>
  <c r="W40" i="7"/>
  <c r="W80" i="7"/>
  <c r="W96" i="7"/>
  <c r="W120" i="7"/>
  <c r="E11" i="7"/>
  <c r="W41" i="7"/>
  <c r="W73" i="7"/>
  <c r="W81" i="7"/>
  <c r="W97" i="7"/>
  <c r="W121" i="7"/>
  <c r="W129" i="7"/>
  <c r="E139" i="7"/>
  <c r="E43" i="7"/>
  <c r="E9" i="7"/>
  <c r="W225" i="7"/>
  <c r="W241" i="7"/>
  <c r="E172" i="7"/>
  <c r="E173" i="7" s="1"/>
  <c r="E174" i="7" s="1"/>
  <c r="E175" i="7" s="1"/>
  <c r="E176" i="7" s="1"/>
  <c r="E177" i="7" s="1"/>
  <c r="E178" i="7" s="1"/>
  <c r="E179" i="7" s="1"/>
  <c r="E137" i="7"/>
  <c r="E8" i="7"/>
  <c r="W66" i="7"/>
  <c r="W82" i="7"/>
  <c r="W98" i="7"/>
  <c r="W106" i="7"/>
  <c r="W114" i="7"/>
  <c r="E248" i="7"/>
  <c r="E200" i="7"/>
  <c r="E184" i="7"/>
  <c r="E168" i="7"/>
  <c r="E169" i="7" s="1"/>
  <c r="E120" i="7"/>
  <c r="E121" i="7" s="1"/>
  <c r="E104" i="7"/>
  <c r="E88" i="7"/>
  <c r="E89" i="7" s="1"/>
  <c r="E72" i="7"/>
  <c r="E56" i="7"/>
  <c r="E57" i="7" s="1"/>
  <c r="E58" i="7" s="1"/>
  <c r="E40" i="7"/>
  <c r="E41" i="7" s="1"/>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s="1"/>
  <c r="E140" i="7"/>
  <c r="E141" i="7" s="1"/>
  <c r="E44" i="7"/>
  <c r="W46" i="7"/>
  <c r="W70" i="7"/>
  <c r="W86" i="7"/>
  <c r="W126" i="7"/>
  <c r="E55" i="7"/>
  <c r="E194" i="7"/>
  <c r="E50" i="7"/>
  <c r="E207" i="7"/>
  <c r="E47" i="7"/>
  <c r="E48" i="7" s="1"/>
  <c r="E31" i="7"/>
  <c r="E32" i="7" s="1"/>
  <c r="W47" i="7"/>
  <c r="W55" i="7"/>
  <c r="W79" i="7"/>
  <c r="W87" i="7"/>
  <c r="W95" i="7"/>
  <c r="W119" i="7"/>
  <c r="E224" i="7"/>
  <c r="E208" i="7"/>
  <c r="E192" i="7"/>
  <c r="E160" i="7"/>
  <c r="E161" i="7" s="1"/>
  <c r="E162" i="7" s="1"/>
  <c r="E112" i="7"/>
  <c r="E113" i="7" s="1"/>
  <c r="E114" i="7" s="1"/>
  <c r="W10" i="7"/>
  <c r="W65" i="7"/>
  <c r="W89" i="7"/>
  <c r="W105" i="7"/>
  <c r="W136" i="7"/>
  <c r="E145" i="7"/>
  <c r="E191" i="7"/>
  <c r="E238" i="7"/>
  <c r="W249" i="7"/>
  <c r="W250" i="7" s="1"/>
  <c r="E252" i="7"/>
  <c r="E188" i="7"/>
  <c r="E156" i="7"/>
  <c r="E108" i="7"/>
  <c r="E60" i="7"/>
  <c r="E61" i="7" s="1"/>
  <c r="W28" i="7"/>
  <c r="W99" i="7"/>
  <c r="W138" i="7"/>
  <c r="W177" i="7"/>
  <c r="W201" i="7"/>
  <c r="W217" i="7"/>
  <c r="W233" i="7"/>
  <c r="E236" i="7"/>
  <c r="E219" i="7"/>
  <c r="E220" i="7" s="1"/>
  <c r="E204" i="7"/>
  <c r="E205" i="7" s="1"/>
  <c r="E124" i="7"/>
  <c r="E92" i="7"/>
  <c r="E93" i="7" s="1"/>
  <c r="E12" i="7"/>
  <c r="E13" i="7" s="1"/>
  <c r="E14" i="7" s="1"/>
  <c r="E15" i="7" s="1"/>
  <c r="E16" i="7" s="1"/>
  <c r="E17" i="7" s="1"/>
  <c r="E18" i="7" s="1"/>
  <c r="W162" i="7"/>
  <c r="E249" i="7"/>
  <c r="E233" i="7"/>
  <c r="E201" i="7"/>
  <c r="E185" i="7"/>
  <c r="E105" i="7"/>
  <c r="E73" i="7"/>
  <c r="E25" i="7"/>
  <c r="E26" i="7" s="1"/>
  <c r="W37" i="7"/>
  <c r="W45" i="7"/>
  <c r="W77" i="7"/>
  <c r="W116" i="7"/>
  <c r="W155" i="7"/>
  <c r="W163" i="7"/>
  <c r="W171" i="7"/>
  <c r="W179" i="7"/>
  <c r="W187" i="7"/>
  <c r="W203" i="7"/>
  <c r="W204" i="7" s="1"/>
  <c r="W211" i="7"/>
  <c r="W227" i="7"/>
  <c r="W243" i="7"/>
  <c r="W251" i="7"/>
  <c r="W252" i="7" s="1"/>
  <c r="E170" i="7"/>
  <c r="E122" i="7"/>
  <c r="W14" i="7"/>
  <c r="W22" i="7"/>
  <c r="W23" i="7" s="1"/>
  <c r="W30" i="7"/>
  <c r="W109" i="7"/>
  <c r="W132" i="7"/>
  <c r="W244" i="7"/>
  <c r="E231" i="7"/>
  <c r="E232" i="7" s="1"/>
  <c r="E71" i="7"/>
  <c r="E5" i="7"/>
  <c r="E65" i="7"/>
  <c r="W15" i="7"/>
  <c r="W102" i="7"/>
  <c r="W110" i="7"/>
  <c r="W133" i="7"/>
  <c r="W141" i="7"/>
  <c r="W188" i="7"/>
  <c r="E149" i="7"/>
  <c r="E150" i="7" s="1"/>
  <c r="E151" i="7" s="1"/>
  <c r="E152" i="7" s="1"/>
  <c r="E153" i="7" s="1"/>
  <c r="E245" i="7"/>
  <c r="E197" i="7"/>
  <c r="W103" i="7"/>
  <c r="W142" i="7"/>
  <c r="E181" i="7"/>
  <c r="E182" i="7" s="1"/>
  <c r="E183" i="7" s="1"/>
  <c r="E85" i="7"/>
  <c r="E69" i="7"/>
  <c r="E229" i="7"/>
  <c r="E226" i="7"/>
  <c r="E210" i="7"/>
  <c r="E146" i="7"/>
  <c r="E147" i="7" s="1"/>
  <c r="E148" i="7" s="1"/>
  <c r="E98" i="7"/>
  <c r="E99" i="7" s="1"/>
  <c r="E100" i="7" s="1"/>
  <c r="E101" i="7" s="1"/>
  <c r="E102" i="7" s="1"/>
  <c r="E103" i="7" s="1"/>
  <c r="E82" i="7"/>
  <c r="E66" i="7"/>
  <c r="W33" i="7"/>
  <c r="W104" i="7"/>
  <c r="W112" i="7"/>
  <c r="W143" i="7"/>
  <c r="E158" i="7"/>
  <c r="W210" i="7"/>
  <c r="W226" i="7"/>
  <c r="E133" i="7"/>
  <c r="W6" i="7"/>
  <c r="W43" i="7"/>
  <c r="W88" i="7"/>
  <c r="W117" i="7"/>
  <c r="W124" i="7"/>
  <c r="W183" i="7"/>
  <c r="W7" i="7"/>
  <c r="W44" i="7"/>
  <c r="W74" i="7"/>
  <c r="W75" i="7" s="1"/>
  <c r="W111" i="7"/>
  <c r="W118" i="7"/>
  <c r="W147" i="7"/>
  <c r="W148" i="7" s="1"/>
  <c r="W184" i="7"/>
  <c r="W213" i="7"/>
  <c r="W220" i="7"/>
  <c r="W235" i="7"/>
  <c r="E214" i="7"/>
  <c r="E164" i="7"/>
  <c r="E165" i="7" s="1"/>
  <c r="E36" i="7"/>
  <c r="E37" i="7" s="1"/>
  <c r="W199" i="7"/>
  <c r="W60" i="7"/>
  <c r="W31" i="7"/>
  <c r="W38" i="7"/>
  <c r="W53" i="7"/>
  <c r="W61" i="7"/>
  <c r="W68" i="7"/>
  <c r="W90" i="7"/>
  <c r="W127" i="7"/>
  <c r="W134" i="7"/>
  <c r="W200" i="7"/>
  <c r="W236" i="7"/>
  <c r="W237" i="7" s="1"/>
  <c r="W156" i="7"/>
  <c r="W157" i="7" s="1"/>
  <c r="W24" i="7"/>
  <c r="W25" i="7" s="1"/>
  <c r="W32" i="7"/>
  <c r="W39" i="7"/>
  <c r="W54" i="7"/>
  <c r="W62" i="7"/>
  <c r="W63" i="7" s="1"/>
  <c r="W69" i="7"/>
  <c r="W76" i="7"/>
  <c r="W91" i="7"/>
  <c r="W128" i="7"/>
  <c r="W135" i="7"/>
  <c r="W164" i="7"/>
  <c r="W186" i="7"/>
  <c r="W223" i="7"/>
  <c r="W224" i="7" s="1"/>
  <c r="W230" i="7"/>
  <c r="E228" i="7"/>
  <c r="E76" i="7"/>
  <c r="E52" i="7"/>
  <c r="E53" i="7" s="1"/>
  <c r="E28" i="7"/>
  <c r="W172" i="7"/>
  <c r="W48" i="7"/>
  <c r="W49" i="7" s="1"/>
  <c r="W78" i="7"/>
  <c r="W85" i="7"/>
  <c r="W92" i="7"/>
  <c r="W107" i="7"/>
  <c r="W144" i="7"/>
  <c r="W173" i="7"/>
  <c r="W180" i="7"/>
  <c r="W202" i="7"/>
  <c r="W239" i="7"/>
  <c r="W246" i="7"/>
  <c r="W11" i="7"/>
  <c r="W26" i="7"/>
  <c r="W56" i="7"/>
  <c r="W57" i="7" s="1"/>
  <c r="W64" i="7"/>
  <c r="W71" i="7"/>
  <c r="W93" i="7"/>
  <c r="W100" i="7"/>
  <c r="W122" i="7"/>
  <c r="W166" i="7"/>
  <c r="W195" i="7"/>
  <c r="W232" i="7"/>
  <c r="K9" i="7"/>
  <c r="W12" i="7"/>
  <c r="W19" i="7"/>
  <c r="W20" i="7" s="1"/>
  <c r="W27" i="7"/>
  <c r="W72" i="7"/>
  <c r="W94" i="7"/>
  <c r="W101" i="7"/>
  <c r="W108" i="7"/>
  <c r="W123" i="7"/>
  <c r="W160" i="7"/>
  <c r="W167" i="7"/>
  <c r="W189" i="7"/>
  <c r="W196" i="7"/>
  <c r="W218" i="7"/>
  <c r="W219" i="7" s="1"/>
  <c r="W247" i="7"/>
  <c r="W212" i="7"/>
  <c r="W206" i="7"/>
  <c r="W16" i="7"/>
  <c r="W222" i="7"/>
  <c r="W216" i="7"/>
  <c r="W151" i="7"/>
  <c r="W159" i="7"/>
  <c r="W254" i="7"/>
  <c r="Q5" i="7"/>
  <c r="Q6" i="7" s="1"/>
  <c r="Q7" i="7" s="1"/>
  <c r="Q8" i="7" s="1"/>
  <c r="Q9" i="7" s="1"/>
  <c r="Q10" i="7" s="1"/>
  <c r="Q11" i="7" s="1"/>
  <c r="Q12" i="7" s="1"/>
  <c r="Q13" i="7" s="1"/>
  <c r="Q14" i="7" s="1"/>
  <c r="Q15" i="7" s="1"/>
  <c r="Q16" i="7" s="1"/>
  <c r="Q17" i="7" s="1"/>
  <c r="Q18" i="7" s="1"/>
  <c r="Q19" i="7" s="1"/>
  <c r="Q20" i="7" s="1"/>
  <c r="K5" i="7"/>
  <c r="K6" i="7" s="1"/>
  <c r="K7" i="7" s="1"/>
  <c r="K8" i="7" s="1"/>
  <c r="K10" i="7"/>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K50" i="7" s="1"/>
  <c r="K51" i="7" s="1"/>
  <c r="K52" i="7" s="1"/>
  <c r="K53" i="7" s="1"/>
  <c r="K54" i="7" s="1"/>
  <c r="K55" i="7" s="1"/>
  <c r="K56" i="7" s="1"/>
  <c r="K57" i="7" s="1"/>
  <c r="K58" i="7" s="1"/>
  <c r="K59" i="7" s="1"/>
  <c r="K60" i="7" s="1"/>
  <c r="K61" i="7" s="1"/>
  <c r="K62" i="7" s="1"/>
  <c r="K63" i="7" s="1"/>
  <c r="K64" i="7" s="1"/>
  <c r="K65" i="7" s="1"/>
  <c r="K66" i="7" s="1"/>
  <c r="K67" i="7" s="1"/>
  <c r="K68" i="7" s="1"/>
  <c r="K69" i="7" s="1"/>
  <c r="K70" i="7" s="1"/>
  <c r="K71" i="7" s="1"/>
  <c r="K72" i="7" s="1"/>
  <c r="K73" i="7" s="1"/>
  <c r="K74" i="7" s="1"/>
  <c r="K75" i="7" s="1"/>
  <c r="K76" i="7" s="1"/>
  <c r="K77"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K102" i="7" s="1"/>
  <c r="K103" i="7" s="1"/>
  <c r="K104" i="7" s="1"/>
  <c r="K105" i="7" s="1"/>
  <c r="K106" i="7" s="1"/>
  <c r="K107" i="7" s="1"/>
  <c r="K108" i="7" s="1"/>
  <c r="K109" i="7" s="1"/>
  <c r="K110" i="7" s="1"/>
  <c r="K111" i="7" s="1"/>
  <c r="K112" i="7" s="1"/>
  <c r="K113" i="7" s="1"/>
  <c r="K114" i="7" s="1"/>
  <c r="K115" i="7" s="1"/>
  <c r="K116" i="7" s="1"/>
  <c r="K117" i="7" s="1"/>
  <c r="K118" i="7" s="1"/>
  <c r="K119" i="7" s="1"/>
  <c r="K120" i="7" s="1"/>
  <c r="K121" i="7" s="1"/>
  <c r="K122" i="7" s="1"/>
  <c r="K123" i="7" s="1"/>
  <c r="K124" i="7" s="1"/>
  <c r="K125" i="7" s="1"/>
  <c r="K126" i="7" s="1"/>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K158" i="7" s="1"/>
  <c r="K159" i="7" s="1"/>
  <c r="K160" i="7" s="1"/>
  <c r="K161" i="7" s="1"/>
  <c r="K162" i="7" s="1"/>
  <c r="K163" i="7" s="1"/>
  <c r="K164" i="7" s="1"/>
  <c r="K165" i="7" s="1"/>
  <c r="K166" i="7" s="1"/>
  <c r="K167" i="7" s="1"/>
  <c r="K168" i="7" s="1"/>
  <c r="K169" i="7" s="1"/>
  <c r="K170" i="7" s="1"/>
  <c r="K171" i="7" s="1"/>
  <c r="K172" i="7" s="1"/>
  <c r="K173" i="7" s="1"/>
  <c r="K174" i="7" s="1"/>
  <c r="K175" i="7" s="1"/>
  <c r="K176" i="7" s="1"/>
  <c r="K177" i="7" s="1"/>
  <c r="K178" i="7" s="1"/>
  <c r="K179" i="7" s="1"/>
  <c r="K180" i="7" s="1"/>
  <c r="K181" i="7" s="1"/>
  <c r="K182" i="7" s="1"/>
  <c r="K183" i="7" s="1"/>
  <c r="K184" i="7" s="1"/>
  <c r="K185" i="7" s="1"/>
  <c r="K186" i="7" s="1"/>
  <c r="K187" i="7" s="1"/>
  <c r="K188" i="7" s="1"/>
  <c r="K189" i="7" s="1"/>
  <c r="K190" i="7" s="1"/>
  <c r="K191" i="7" s="1"/>
  <c r="K192" i="7" s="1"/>
  <c r="K193" i="7" s="1"/>
  <c r="K194" i="7" s="1"/>
  <c r="K195" i="7" s="1"/>
  <c r="K196" i="7" s="1"/>
  <c r="K197" i="7" s="1"/>
  <c r="K198" i="7" s="1"/>
  <c r="K199" i="7" s="1"/>
  <c r="K200" i="7" s="1"/>
  <c r="K201" i="7" s="1"/>
  <c r="K202" i="7" s="1"/>
  <c r="K203" i="7" s="1"/>
  <c r="K204" i="7" s="1"/>
  <c r="K205" i="7" s="1"/>
  <c r="K206" i="7" s="1"/>
  <c r="K207" i="7" s="1"/>
  <c r="K208" i="7" s="1"/>
  <c r="K209" i="7" s="1"/>
  <c r="K210" i="7" s="1"/>
  <c r="K211" i="7" s="1"/>
  <c r="K212" i="7" s="1"/>
  <c r="K213" i="7" s="1"/>
  <c r="K214" i="7" s="1"/>
  <c r="K215" i="7" s="1"/>
  <c r="K216" i="7" s="1"/>
  <c r="K217" i="7" s="1"/>
  <c r="K218" i="7" s="1"/>
  <c r="K219" i="7" s="1"/>
  <c r="K220" i="7" s="1"/>
  <c r="K221" i="7" s="1"/>
  <c r="K222" i="7" s="1"/>
  <c r="K223" i="7" s="1"/>
  <c r="K224" i="7" s="1"/>
  <c r="K225" i="7" s="1"/>
  <c r="K226" i="7" s="1"/>
  <c r="K227" i="7" s="1"/>
  <c r="K228" i="7" s="1"/>
  <c r="K229" i="7" s="1"/>
  <c r="K230" i="7" s="1"/>
  <c r="K231" i="7" s="1"/>
  <c r="K232" i="7" s="1"/>
  <c r="K233" i="7" s="1"/>
  <c r="K234" i="7" s="1"/>
  <c r="K235" i="7" s="1"/>
  <c r="K236" i="7" s="1"/>
  <c r="K237" i="7" s="1"/>
  <c r="K238" i="7" s="1"/>
  <c r="K239" i="7" s="1"/>
  <c r="K240" i="7" s="1"/>
  <c r="K241" i="7" s="1"/>
  <c r="K242" i="7" s="1"/>
  <c r="K243" i="7" s="1"/>
  <c r="K244" i="7" s="1"/>
  <c r="K245" i="7" s="1"/>
  <c r="K246" i="7" s="1"/>
  <c r="K247" i="7" s="1"/>
  <c r="K248" i="7" s="1"/>
  <c r="K249" i="7" s="1"/>
  <c r="K250" i="7" s="1"/>
  <c r="K251" i="7" s="1"/>
  <c r="K252" i="7" s="1"/>
  <c r="K253" i="7" s="1"/>
  <c r="K254" i="7" s="1"/>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l="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Q102" i="7" s="1"/>
  <c r="Q103" i="7" s="1"/>
  <c r="Q104" i="7" s="1"/>
  <c r="Q105" i="7" s="1"/>
  <c r="Q106" i="7" s="1"/>
  <c r="Q107" i="7" s="1"/>
  <c r="Q108" i="7" s="1"/>
  <c r="Q109" i="7" s="1"/>
  <c r="Q110" i="7" s="1"/>
  <c r="Q111" i="7" s="1"/>
  <c r="Q112" i="7" s="1"/>
  <c r="Q113" i="7" s="1"/>
  <c r="Q114" i="7" s="1"/>
  <c r="Q115" i="7" s="1"/>
  <c r="Q116" i="7" s="1"/>
  <c r="Q117" i="7" s="1"/>
  <c r="Q118" i="7" s="1"/>
  <c r="Q119" i="7" s="1"/>
  <c r="Q120" i="7" s="1"/>
  <c r="Q121" i="7" s="1"/>
  <c r="Q122" i="7" s="1"/>
  <c r="Q123" i="7" s="1"/>
  <c r="Q124" i="7" s="1"/>
  <c r="Q125" i="7" s="1"/>
  <c r="Q126" i="7" s="1"/>
  <c r="Q127" i="7" s="1"/>
  <c r="Q128" i="7" s="1"/>
  <c r="Q129" i="7" s="1"/>
  <c r="Q130" i="7" s="1"/>
  <c r="Q131" i="7" s="1"/>
  <c r="Q132" i="7" s="1"/>
  <c r="Q133" i="7" s="1"/>
  <c r="Q134" i="7" s="1"/>
  <c r="Q135" i="7" s="1"/>
  <c r="Q136" i="7" s="1"/>
  <c r="Q137" i="7" s="1"/>
  <c r="Q138" i="7" s="1"/>
  <c r="Q139" i="7" s="1"/>
  <c r="Q140" i="7" s="1"/>
  <c r="Q141" i="7" s="1"/>
  <c r="Q142" i="7" s="1"/>
  <c r="Q143" i="7" s="1"/>
  <c r="Q144" i="7" s="1"/>
  <c r="Q145" i="7" s="1"/>
  <c r="Q146" i="7" s="1"/>
  <c r="Q147" i="7" s="1"/>
  <c r="Q148" i="7" s="1"/>
  <c r="Q149" i="7" s="1"/>
  <c r="Q150" i="7" s="1"/>
  <c r="Q151" i="7" s="1"/>
  <c r="Q152" i="7" s="1"/>
  <c r="Q153" i="7" s="1"/>
  <c r="Q154" i="7" s="1"/>
  <c r="Q155" i="7" s="1"/>
  <c r="Q156" i="7" s="1"/>
  <c r="Q157" i="7" s="1"/>
  <c r="Q158" i="7" s="1"/>
  <c r="Q159" i="7" s="1"/>
  <c r="Q160" i="7" s="1"/>
  <c r="Q161" i="7" s="1"/>
  <c r="Q162" i="7" s="1"/>
  <c r="Q163" i="7" s="1"/>
  <c r="Q164" i="7" s="1"/>
  <c r="Q165" i="7" s="1"/>
  <c r="Q166" i="7" s="1"/>
  <c r="Q167" i="7" s="1"/>
  <c r="Q168" i="7" s="1"/>
  <c r="Q169" i="7" s="1"/>
  <c r="Q170" i="7" s="1"/>
  <c r="Q171" i="7" s="1"/>
  <c r="Q172" i="7" s="1"/>
  <c r="Q173" i="7" s="1"/>
  <c r="Q174" i="7" s="1"/>
  <c r="Q175" i="7" s="1"/>
  <c r="Q176" i="7" s="1"/>
  <c r="Q177" i="7" s="1"/>
  <c r="Q178" i="7" s="1"/>
  <c r="Q179" i="7" s="1"/>
  <c r="Q180" i="7" s="1"/>
  <c r="Q181" i="7" s="1"/>
  <c r="Q182" i="7" s="1"/>
  <c r="Q183" i="7" s="1"/>
  <c r="Q184" i="7" s="1"/>
  <c r="Q185" i="7" s="1"/>
  <c r="Q186" i="7" s="1"/>
  <c r="Q187" i="7" s="1"/>
  <c r="Q188" i="7" s="1"/>
  <c r="Q189" i="7" s="1"/>
  <c r="Q190" i="7" s="1"/>
  <c r="Q191" i="7" s="1"/>
  <c r="Q192" i="7" s="1"/>
  <c r="Q193" i="7" s="1"/>
  <c r="Q194" i="7" s="1"/>
  <c r="Q195" i="7" s="1"/>
  <c r="Q196" i="7" s="1"/>
  <c r="Q197" i="7" s="1"/>
  <c r="Q198" i="7" s="1"/>
  <c r="Q199" i="7" s="1"/>
  <c r="Q200" i="7" s="1"/>
  <c r="Q201" i="7" s="1"/>
  <c r="Q202" i="7" s="1"/>
  <c r="Q203" i="7" s="1"/>
  <c r="Q204" i="7" s="1"/>
  <c r="Q205" i="7" s="1"/>
  <c r="Q206" i="7" s="1"/>
  <c r="Q207" i="7" s="1"/>
  <c r="Q208" i="7" s="1"/>
  <c r="Q209" i="7" s="1"/>
  <c r="Q210" i="7" s="1"/>
  <c r="Q211" i="7" s="1"/>
  <c r="Q212" i="7" s="1"/>
  <c r="Q213" i="7" s="1"/>
  <c r="Q214" i="7" s="1"/>
  <c r="Q215" i="7" s="1"/>
  <c r="Q216" i="7" s="1"/>
  <c r="Q217" i="7" s="1"/>
  <c r="Q218" i="7" s="1"/>
  <c r="Q219" i="7" s="1"/>
  <c r="Q220" i="7" s="1"/>
  <c r="Q221" i="7" s="1"/>
  <c r="Q222" i="7" s="1"/>
  <c r="Q223" i="7" s="1"/>
  <c r="Q224" i="7" s="1"/>
  <c r="Q225" i="7" s="1"/>
  <c r="Q226" i="7" s="1"/>
  <c r="Q227" i="7" s="1"/>
  <c r="Q228" i="7" s="1"/>
  <c r="Q229" i="7" s="1"/>
  <c r="Q230" i="7" s="1"/>
  <c r="Q231" i="7" s="1"/>
  <c r="Q232" i="7" s="1"/>
  <c r="Q233" i="7" s="1"/>
  <c r="Q234" i="7" s="1"/>
  <c r="Q235" i="7" s="1"/>
  <c r="Q236" i="7" s="1"/>
  <c r="Q237" i="7" s="1"/>
  <c r="Q238" i="7" s="1"/>
  <c r="Q239" i="7" s="1"/>
  <c r="Q240" i="7" s="1"/>
  <c r="Q241" i="7" s="1"/>
  <c r="Q242" i="7" s="1"/>
  <c r="Q243" i="7" s="1"/>
  <c r="Q244" i="7" s="1"/>
  <c r="Q245" i="7" s="1"/>
  <c r="Q246" i="7" s="1"/>
  <c r="Q247" i="7" s="1"/>
  <c r="Q248" i="7" s="1"/>
  <c r="Q249" i="7" s="1"/>
  <c r="Q250" i="7" s="1"/>
  <c r="Q251" i="7" s="1"/>
  <c r="Q252" i="7" s="1"/>
  <c r="Q253" i="7" s="1"/>
  <c r="Q254" i="7" s="1"/>
  <c r="Q255" i="7" s="1"/>
  <c r="Q256" i="7" s="1"/>
  <c r="Q257" i="7" s="1"/>
  <c r="Q258" i="7" s="1"/>
  <c r="Q259" i="7" s="1"/>
  <c r="Q260" i="7" s="1"/>
  <c r="Q261" i="7" s="1"/>
  <c r="Q262" i="7" s="1"/>
  <c r="Q263" i="7" s="1"/>
  <c r="Q264" i="7" s="1"/>
  <c r="Q265" i="7" s="1"/>
  <c r="Q266" i="7" s="1"/>
  <c r="Q267" i="7" s="1"/>
  <c r="Q268" i="7" s="1"/>
  <c r="Q269" i="7" s="1"/>
  <c r="Q270" i="7" s="1"/>
  <c r="Q271" i="7" s="1"/>
  <c r="Q272" i="7" s="1"/>
  <c r="Q273" i="7" s="1"/>
  <c r="Q274" i="7" s="1"/>
  <c r="Q275" i="7" s="1"/>
  <c r="Q276" i="7" s="1"/>
  <c r="Q277" i="7" s="1"/>
  <c r="Q278" i="7" s="1"/>
  <c r="Q279" i="7" s="1"/>
  <c r="Q280" i="7" s="1"/>
  <c r="Q281" i="7" s="1"/>
  <c r="Q282" i="7" s="1"/>
  <c r="Q283" i="7" s="1"/>
  <c r="Q284" i="7" s="1"/>
  <c r="Q285" i="7" s="1"/>
  <c r="Q286" i="7" s="1"/>
  <c r="Q287" i="7" s="1"/>
  <c r="Q288" i="7" s="1"/>
  <c r="Q289" i="7" s="1"/>
  <c r="Q290" i="7" s="1"/>
  <c r="Q291" i="7" s="1"/>
  <c r="Q292" i="7" s="1"/>
  <c r="Q293" i="7" s="1"/>
  <c r="Q294" i="7" s="1"/>
  <c r="Q295" i="7" s="1"/>
  <c r="Q296" i="7" s="1"/>
  <c r="Q297" i="7" s="1"/>
  <c r="Q298" i="7" s="1"/>
  <c r="Q299" i="7" s="1"/>
  <c r="Q300" i="7" s="1"/>
  <c r="Q301" i="7" s="1"/>
  <c r="Q302" i="7" s="1"/>
  <c r="Q303" i="7" s="1"/>
  <c r="Q304" i="7" s="1"/>
  <c r="Q305" i="7" s="1"/>
  <c r="Q306" i="7" s="1"/>
  <c r="Q307" i="7" s="1"/>
  <c r="Q308" i="7" s="1"/>
  <c r="Q309" i="7" s="1"/>
  <c r="Q310" i="7" s="1"/>
  <c r="Q311" i="7" s="1"/>
  <c r="Q312" i="7" s="1"/>
  <c r="Q313" i="7" s="1"/>
  <c r="Q314" i="7" s="1"/>
  <c r="Q315" i="7" s="1"/>
  <c r="Q316" i="7" s="1"/>
  <c r="Q317" i="7" s="1"/>
  <c r="Q318" i="7" s="1"/>
  <c r="Q319" i="7" s="1"/>
  <c r="Q320" i="7" s="1"/>
  <c r="Q321" i="7" s="1"/>
  <c r="Q322" i="7" s="1"/>
  <c r="Q323" i="7" s="1"/>
  <c r="Q324" i="7" s="1"/>
  <c r="Q325" i="7" s="1"/>
  <c r="Q326" i="7" s="1"/>
  <c r="Q327" i="7" s="1"/>
  <c r="Q328" i="7" s="1"/>
  <c r="Q329" i="7" s="1"/>
  <c r="Q330" i="7" s="1"/>
  <c r="Q331" i="7" s="1"/>
  <c r="Q332" i="7" s="1"/>
  <c r="Q333" i="7" s="1"/>
  <c r="Q334" i="7" s="1"/>
  <c r="Q335" i="7" s="1"/>
  <c r="Q336" i="7" s="1"/>
  <c r="Q337" i="7" s="1"/>
  <c r="Q338" i="7" s="1"/>
  <c r="Q339" i="7" s="1"/>
  <c r="Q340" i="7" s="1"/>
  <c r="Q341" i="7" s="1"/>
  <c r="Q342" i="7" s="1"/>
  <c r="Q343" i="7" s="1"/>
  <c r="Q344" i="7" s="1"/>
  <c r="Q345" i="7" s="1"/>
  <c r="Q346" i="7" s="1"/>
  <c r="Q347" i="7" s="1"/>
  <c r="Q348" i="7" s="1"/>
  <c r="Q349" i="7" s="1"/>
  <c r="Q350" i="7" s="1"/>
  <c r="Q351" i="7" s="1"/>
  <c r="Q352" i="7" s="1"/>
  <c r="Q353" i="7" s="1"/>
  <c r="Q354" i="7" s="1"/>
  <c r="Q355" i="7" s="1"/>
  <c r="Q356" i="7" s="1"/>
  <c r="Q357" i="7" s="1"/>
  <c r="Q358" i="7" s="1"/>
  <c r="Q359" i="7" s="1"/>
  <c r="Q360" i="7" s="1"/>
  <c r="Q361" i="7" s="1"/>
  <c r="Q362" i="7" s="1"/>
  <c r="Q363" i="7" s="1"/>
  <c r="Q364" i="7" s="1"/>
  <c r="Q365" i="7" s="1"/>
  <c r="Q366" i="7" s="1"/>
  <c r="Q367" i="7" s="1"/>
  <c r="Q368" i="7" s="1"/>
  <c r="Q369" i="7" s="1"/>
  <c r="Q370" i="7" s="1"/>
  <c r="Q371" i="7" s="1"/>
  <c r="Q372" i="7" s="1"/>
  <c r="Q373" i="7" s="1"/>
  <c r="Q374" i="7" s="1"/>
  <c r="Q375" i="7" s="1"/>
  <c r="Q376" i="7" s="1"/>
  <c r="Q377" i="7" s="1"/>
  <c r="Q378" i="7" s="1"/>
  <c r="Q379" i="7" s="1"/>
  <c r="Q380" i="7" s="1"/>
  <c r="Q381" i="7" s="1"/>
  <c r="Q382" i="7" s="1"/>
  <c r="Q383" i="7" s="1"/>
  <c r="Q384" i="7" s="1"/>
  <c r="Q385" i="7" s="1"/>
  <c r="Q386" i="7" s="1"/>
  <c r="Q387" i="7" s="1"/>
  <c r="Q388" i="7" s="1"/>
  <c r="Q389" i="7" s="1"/>
  <c r="Q390" i="7" s="1"/>
  <c r="Q391" i="7" s="1"/>
  <c r="Q392" i="7" s="1"/>
  <c r="Q393" i="7" s="1"/>
  <c r="Q394" i="7" s="1"/>
  <c r="Q395" i="7" s="1"/>
  <c r="Q396" i="7" s="1"/>
  <c r="Q397" i="7" s="1"/>
  <c r="Q398" i="7" s="1"/>
  <c r="Q399" i="7" s="1"/>
  <c r="Q400" i="7" s="1"/>
  <c r="Q401" i="7" s="1"/>
  <c r="Q402" i="7" s="1"/>
  <c r="Q403" i="7" s="1"/>
  <c r="Q404" i="7" s="1"/>
  <c r="Q405" i="7" s="1"/>
  <c r="Q406" i="7" s="1"/>
  <c r="Q407" i="7" s="1"/>
  <c r="Q408" i="7" s="1"/>
  <c r="Q409" i="7" s="1"/>
  <c r="Q410" i="7" s="1"/>
  <c r="Q411" i="7" s="1"/>
  <c r="Q412" i="7" s="1"/>
  <c r="Q413" i="7" s="1"/>
  <c r="Q414" i="7" s="1"/>
  <c r="Q415" i="7" s="1"/>
  <c r="Q416" i="7" s="1"/>
  <c r="Q417" i="7" s="1"/>
  <c r="Q418" i="7" s="1"/>
  <c r="Q419" i="7" s="1"/>
  <c r="Q420" i="7" s="1"/>
  <c r="Q421" i="7" s="1"/>
  <c r="Q422" i="7" s="1"/>
  <c r="Q423" i="7" s="1"/>
  <c r="Q424" i="7" s="1"/>
  <c r="Q425" i="7" s="1"/>
  <c r="Q426" i="7" s="1"/>
  <c r="Q427" i="7" s="1"/>
  <c r="Q428" i="7" s="1"/>
  <c r="Q429" i="7" s="1"/>
  <c r="Q430" i="7" s="1"/>
  <c r="Q431" i="7" s="1"/>
  <c r="Q432" i="7" s="1"/>
  <c r="Q433" i="7" s="1"/>
  <c r="Q434" i="7" s="1"/>
  <c r="Q435" i="7" s="1"/>
  <c r="Q436" i="7" s="1"/>
  <c r="Q437" i="7" s="1"/>
  <c r="Q438" i="7" s="1"/>
  <c r="Q439" i="7" s="1"/>
  <c r="Q440" i="7" s="1"/>
  <c r="Q441" i="7" s="1"/>
  <c r="Q442" i="7" s="1"/>
  <c r="Q443" i="7" s="1"/>
  <c r="Q444" i="7" s="1"/>
  <c r="Q445" i="7" s="1"/>
  <c r="Q446" i="7" s="1"/>
  <c r="Q447" i="7" s="1"/>
  <c r="Q448" i="7" s="1"/>
  <c r="Q449" i="7" s="1"/>
  <c r="Q450" i="7" s="1"/>
  <c r="Q451" i="7" s="1"/>
  <c r="Q452" i="7" s="1"/>
  <c r="Q453" i="7" s="1"/>
  <c r="Q454" i="7" s="1"/>
  <c r="Q455" i="7" s="1"/>
  <c r="Q456" i="7" s="1"/>
  <c r="Q457" i="7" s="1"/>
  <c r="Q458" i="7" s="1"/>
  <c r="Q459" i="7" s="1"/>
  <c r="Q460" i="7" s="1"/>
  <c r="Q461" i="7" s="1"/>
  <c r="Q462" i="7" s="1"/>
  <c r="Q463" i="7" s="1"/>
  <c r="Q464" i="7" s="1"/>
  <c r="Q465" i="7" s="1"/>
  <c r="Q466" i="7" s="1"/>
  <c r="Q467" i="7" s="1"/>
  <c r="Q468" i="7" s="1"/>
  <c r="Q469" i="7" s="1"/>
  <c r="Q470" i="7" s="1"/>
  <c r="Q471" i="7" s="1"/>
  <c r="Q472" i="7" s="1"/>
  <c r="Q473" i="7" s="1"/>
  <c r="Q474" i="7" s="1"/>
  <c r="Q475" i="7" s="1"/>
  <c r="Q476" i="7" s="1"/>
  <c r="Q477" i="7" s="1"/>
  <c r="Q478" i="7" s="1"/>
  <c r="Q479" i="7" s="1"/>
  <c r="Q480" i="7" s="1"/>
  <c r="Q481" i="7" s="1"/>
  <c r="Q482" i="7" s="1"/>
  <c r="Q483" i="7" s="1"/>
  <c r="Q484" i="7" s="1"/>
  <c r="Q485" i="7" s="1"/>
  <c r="Q486" i="7" s="1"/>
  <c r="Q487" i="7" s="1"/>
  <c r="Q488" i="7" s="1"/>
  <c r="Q489" i="7" s="1"/>
  <c r="Q490" i="7" s="1"/>
  <c r="Q491" i="7" s="1"/>
  <c r="Q492" i="7" s="1"/>
  <c r="Q493" i="7" s="1"/>
  <c r="Q494" i="7" s="1"/>
  <c r="Q495" i="7" s="1"/>
  <c r="Q496" i="7" s="1"/>
  <c r="Q497" i="7" s="1"/>
  <c r="Q498" i="7" s="1"/>
  <c r="Q499" i="7" s="1"/>
  <c r="Q500" i="7" s="1"/>
  <c r="Q501" i="7" s="1"/>
  <c r="Q502" i="7" s="1"/>
  <c r="Q503" i="7" s="1"/>
  <c r="Q504" i="7" s="1"/>
  <c r="Q505" i="7" s="1"/>
  <c r="Q506" i="7" s="1"/>
  <c r="Q507" i="7" s="1"/>
  <c r="Q508" i="7" s="1"/>
  <c r="Q509" i="7" s="1"/>
  <c r="Q510" i="7" s="1"/>
  <c r="Q511" i="7" s="1"/>
  <c r="Q512" i="7" s="1"/>
  <c r="Q513" i="7" s="1"/>
  <c r="Q514" i="7" s="1"/>
  <c r="Q515" i="7" s="1"/>
  <c r="Q516" i="7" s="1"/>
  <c r="Q517" i="7" s="1"/>
  <c r="Q518" i="7" s="1"/>
  <c r="Q519" i="7" s="1"/>
  <c r="Q520" i="7" s="1"/>
  <c r="Q521" i="7" s="1"/>
  <c r="Q522" i="7" s="1"/>
  <c r="Q523" i="7" s="1"/>
  <c r="Q524" i="7" s="1"/>
  <c r="Q525" i="7" s="1"/>
  <c r="Q526" i="7" s="1"/>
  <c r="Q527" i="7" s="1"/>
  <c r="Q528" i="7" s="1"/>
  <c r="Q529" i="7" s="1"/>
  <c r="Q530" i="7" s="1"/>
  <c r="Q531" i="7" s="1"/>
  <c r="Q532" i="7" s="1"/>
  <c r="Q533" i="7" s="1"/>
  <c r="Q534" i="7" s="1"/>
  <c r="Q535" i="7" s="1"/>
  <c r="Q536" i="7" s="1"/>
  <c r="Q537" i="7" s="1"/>
  <c r="Q538" i="7" s="1"/>
  <c r="Q539" i="7" s="1"/>
  <c r="Q540" i="7" s="1"/>
  <c r="Q541" i="7" s="1"/>
  <c r="Q542" i="7" s="1"/>
  <c r="Q543" i="7" s="1"/>
  <c r="Q544" i="7" s="1"/>
  <c r="Q545" i="7" s="1"/>
  <c r="Q546" i="7" s="1"/>
  <c r="Q547" i="7" s="1"/>
  <c r="Q548" i="7" s="1"/>
  <c r="Q549" i="7" s="1"/>
  <c r="Q550" i="7" s="1"/>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tc={7D977517-980B-45A9-A536-0DE5C206E715}</author>
    <author>tc={500C446E-214E-4C24-B42B-C41CE13B9569}</author>
    <author>tc={F44C71EB-8E67-4965-A268-1C0D2DD3137A}</author>
  </authors>
  <commentList>
    <comment ref="R1" authorId="0" shapeId="0" xr:uid="{E683C3D7-BCD9-4EE5-B440-652A56DB9046}">
      <text>
        <t>[Threaded comment]
Your version of Excel allows you to read this threaded comment; however, any edits to it will get removed if the file is opened in a newer version of Excel. Learn more: https://go.microsoft.com/fwlink/?linkid=870924
Comment:
    automatisch gegenereerd, moet aan rapporten worden toegevoegd en niet meer in deze tabel. Nu dit als tussenoplossing</t>
      </text>
    </comment>
    <comment ref="Q66" authorId="1" shapeId="0" xr:uid="{7D977517-980B-45A9-A536-0DE5C206E715}">
      <text>
        <t>[Threaded comment]
Your version of Excel allows you to read this threaded comment; however, any edits to it will get removed if the file is opened in a newer version of Excel. Learn more: https://go.microsoft.com/fwlink/?linkid=870924
Comment:
    wat is te hoog?</t>
      </text>
    </comment>
    <comment ref="P103" authorId="2" shapeId="0" xr:uid="{500C446E-214E-4C24-B42B-C41CE13B9569}">
      <text>
        <t>[Threaded comment]
Your version of Excel allows you to read this threaded comment; however, any edits to it will get removed if the file is opened in a newer version of Excel. Learn more: https://go.microsoft.com/fwlink/?linkid=870924
Comment:
    een doel kan niet matig of slecht zijn.</t>
      </text>
    </comment>
    <comment ref="O171" authorId="3" shapeId="0" xr:uid="{F44C71EB-8E67-4965-A268-1C0D2DD3137A}">
      <text>
        <t>[Threaded comment]
Your version of Excel allows you to read this threaded comment; however, any edits to it will get removed if the file is opened in a newer version of Excel. Learn more: https://go.microsoft.com/fwlink/?linkid=870924
Comment:
    dit gaat niet over eag6 maar over het waterlichaam</t>
      </text>
    </comment>
  </commentList>
</comments>
</file>

<file path=xl/sharedStrings.xml><?xml version="1.0" encoding="utf-8"?>
<sst xmlns="http://schemas.openxmlformats.org/spreadsheetml/2006/main" count="11083" uniqueCount="2482">
  <si>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</si>
  <si>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</si>
  <si>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</si>
  <si>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</si>
  <si>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</si>
  <si>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</si>
  <si>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</si>
  <si>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</si>
  <si>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</si>
  <si>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</si>
  <si>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</si>
  <si>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</si>
  <si>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</si>
  <si>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</si>
  <si>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</si>
  <si>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</si>
  <si>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</si>
  <si>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</si>
  <si>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</si>
  <si>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</si>
  <si>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</si>
  <si>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</si>
  <si>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</si>
  <si>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</si>
  <si>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</si>
  <si>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</si>
  <si>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</si>
  <si>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</si>
  <si>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</si>
  <si>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</si>
  <si>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</si>
  <si>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</si>
  <si>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</si>
  <si>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</si>
  <si>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</si>
  <si>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</si>
  <si>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In 1010-EAG-1: Er is sprake van woekerende waterplanten. De gemiddelde bedekking is (90). De bedekking met kroos () is laag. Er is weinig FLAB (). </t>
  </si>
  <si>
    <t xml:space="preserve">Lichtklimaat vormt geen probleem. Er is voldoende doorzicht. Er valt licht op de bodem. </t>
  </si>
  <si>
    <t>Amsterdam</t>
  </si>
  <si>
    <t>Noord-Holland</t>
  </si>
  <si>
    <t>gebiedsbrede dataanalyse</t>
  </si>
  <si>
    <t>LM_20201127</t>
  </si>
  <si>
    <t>WIP_WSIgebiedsbreed</t>
  </si>
  <si>
    <t>Westerpark, Westerpark</t>
  </si>
  <si>
    <t>In 1020-EAG-1: De gemiddelde bedekking met waterplanten is laag (0.1). De bedekking met kroos (0) is laag. Er is weinig FLAB .</t>
  </si>
  <si>
    <t xml:space="preserve">Lichtklimaat vormt een probleem. Het lichtklimaat is slecht op plekken waar de waterdiepte voldoende groot is. De oorzaak is onbekend. </t>
  </si>
  <si>
    <t>LM_20201124</t>
  </si>
  <si>
    <t>BP Huis Te Vraag, BP Huis Te Vraag</t>
  </si>
  <si>
    <t>NTB</t>
  </si>
  <si>
    <t>In 1030-EAG-1: De gemiddelde bedekking met waterplanten is laag (5). De bedekking met kroos (3.5) is laag. Er is weinig FLAB .</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</si>
  <si>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</si>
  <si>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</si>
  <si>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</si>
  <si>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 xml:space="preserve">In 1050-EAG-1: Er is sprake van woekerende waterplanten. De gemiddelde bedekking is (100). De bedekking met kroos (0.1) is laag. Er is weinig FLAB (0).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</si>
  <si>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</si>
  <si>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</si>
  <si>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In 1060-EAG-1: De gemiddelde bedekking met waterplanten is laag (0). De bedekking met kroos () is hoog. Er is weinig FLAB.</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</si>
  <si>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</si>
  <si>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</si>
  <si>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</si>
  <si>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</si>
  <si>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</si>
  <si>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</si>
  <si>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</si>
  <si>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Fysisch-chemische en hydrobiologische waarnemingen laten zien dat dit een hoogproductief (voedselrijk) systeem is met aanwezigheid van waterplanten.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</si>
  <si>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</si>
  <si>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</si>
  <si>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</si>
  <si>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</si>
  <si>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</si>
  <si>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</si>
  <si>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</si>
  <si>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</si>
  <si>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</si>
  <si>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</si>
  <si>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</si>
  <si>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</si>
  <si>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</si>
  <si>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</si>
  <si>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</si>
  <si>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</si>
  <si>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De ecologische waterkwaliteit in het Flevopark is slecht: het water is troebel en er groeien onder water geen planten. Er wordt weinig kroos gemeten in de grotere wateren en de bedekking met FLAB is laag. Er komen wel drijfblad en emerse planten voor in redelijke bedekkingen.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</si>
  <si>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</si>
  <si>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</si>
  <si>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</si>
  <si>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</si>
  <si>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</si>
  <si>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</si>
  <si>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</si>
  <si>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</si>
  <si>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</si>
  <si>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</si>
  <si>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</si>
  <si>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</si>
  <si>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In 2030-EAG-1: De gemiddelde bedekking met waterplanten is laag (0). De bedekking met kroos (0) is laag. Er is weinig FLAB.</t>
  </si>
  <si>
    <t>Oosterpark, Oosterpark</t>
  </si>
  <si>
    <t>De gemiddelde bedekking met waterplanten is laag (0). De bedekking met kroos (0) is laag. Er is weinig FLAB .</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</si>
  <si>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</si>
  <si>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</si>
  <si>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</si>
  <si>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In 2050-EAG-1: De gemiddelde bedekking met waterplanten is laag (0). De bedekking met kroos (0) is laag.</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</si>
  <si>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</si>
  <si>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</si>
  <si>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gemiddelde bedekking met waterplanten is laag (2). De bedekking met kroos (0) is laag. Er is weinig FLAB.</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</si>
  <si>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</si>
  <si>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</si>
  <si>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</si>
  <si>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</si>
  <si>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</si>
  <si>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</si>
  <si>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</si>
  <si>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In 2140-EAG-3: De gemiddelde bedekking met waterplanten is laag (0). De bedekking met kroos (1) is laag. Er is weinig FLAB.</t>
  </si>
  <si>
    <t>In 2140-EAG-1: De score op de maatlat Waterflora vertoont geen trend. In 2140-EAG-3: De score op de maatlat Waterflora vertoont een negatieve trend (-0.77 ekr per planperiode tussen 2006 en 2019). In 2140-EAG-4: De score op de maatlat Waterflora vertoont een negatieve trend (-0.3 ekr per planperiode tussen 2006 en 2019). In 2140-EAG-5: De score op de maatlat Waterflora vertoont een positieve trend (0.36 ekr per planperiode tussen 2006 en 2019). In 2140-EAG-6: De score op de maatlat Waterflora vertoont een negatieve trend (-0.07 ekr per planperiode tussen 2006 en 2019).</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</si>
  <si>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</si>
  <si>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</si>
  <si>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</si>
  <si>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</si>
  <si>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</si>
  <si>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</si>
  <si>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</si>
  <si>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</si>
  <si>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</si>
  <si>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</si>
  <si>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2160-EAG-1: De gemiddelde bedekking met waterplanten is laag (2). De bedekking met kroos (0) is laag. Er is weinig FLAB.</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</si>
  <si>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</si>
  <si>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</si>
  <si>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gemiddelde bedekking met waterplanten is laag (0). De bedekking met kroos (50) is hoog. Er is weinig FLAB  ().</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</si>
  <si>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</si>
  <si>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</si>
  <si>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</si>
  <si>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</si>
  <si>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</si>
  <si>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gemiddelde bedekking met waterplanten is laag (0). De bedekking met kroos (0) is laag. Er is weinig FLAB.</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</si>
  <si>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</si>
  <si>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</si>
  <si>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</si>
  <si>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</si>
  <si>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gemiddelde bedekking met waterplanten is laag (1.05). De bedekking met kroos (3.5) is laag. Er is weinig FLAB.</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</si>
  <si>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</si>
  <si>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</si>
  <si>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</si>
  <si>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</si>
  <si>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gemiddelde bedekking met waterplanten is laag (0.1). De bedekking met kroos (0.1) is laag . Er is weinig FLAB.</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</si>
  <si>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</si>
  <si>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</si>
  <si>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</si>
  <si>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</si>
  <si>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</si>
  <si>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</si>
  <si>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In 2280-EAG-1: De gemiddelde bedekking met waterplanten is redelijk (10). De bedekking met kroos (0.1) is laag . Er is weinig FLAB.</t>
  </si>
  <si>
    <t>In 2280-EAG-1: De score op de maatlat Waterflora vertoont een negatieve trend (-0.3 ekr per planperiode tussen 2006 en 2019). Deze trend is gebaseerd op twee meetjaren.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</si>
  <si>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</si>
  <si>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</si>
  <si>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</si>
  <si>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</si>
  <si>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</si>
  <si>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</si>
  <si>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In 2290-EAG-1: De gemiddelde bedekking met waterplanten is redelijk (15). De bedekking met kroos (0.1) is laag . Er is weinig FLAB.</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</si>
  <si>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</si>
  <si>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</si>
  <si>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</si>
  <si>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</si>
  <si>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 xml:space="preserve">In 2300-EAG-1: De gemiddelde bedekking met waterplanten is redelijk (20). De bedekking met kroos (10) is hoog. Er is weinig FLAB. </t>
  </si>
  <si>
    <t>In 2300-EAG-1: De score op de maatlat Waterflora vertoont een negatieve trend (-0.1 ekr per planperiode tussen 2006 en 2019).</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</si>
  <si>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</si>
  <si>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</si>
  <si>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</si>
  <si>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</si>
  <si>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</si>
  <si>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</si>
  <si>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</si>
  <si>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Gemeenschapspolder West</t>
  </si>
  <si>
    <t>2310-EAG-1</t>
  </si>
  <si>
    <t>In 2310-EAG-1: De gemiddelde bedekking met waterplanten is redelijk (0.1). De bedekking met kroos (0) is laag. Er is weinig FLAB.</t>
  </si>
  <si>
    <t>In 2310-EAG-1: De score op de maatlat Waterflora vertoont een negatieve trend (-0.17 ekr per planperiode tussen 2006 en 2019). Deze trend is gebaseerd op twee meetjaren.</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</si>
  <si>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</si>
  <si>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voedingsstoffen voor) de rest van de polder.</t>
  </si>
  <si>
    <t>Productiviteit water vormt een probleem. Hoge fosforconcentraties zijn gemeten op GSW008 (een representatief meetpunt voor een 'natuurgebied' met een hoger peil?).</t>
  </si>
  <si>
    <t>Lichtklimaat in de Gemeenschapspolder West vormt mogelijk een belemmering voor een goede waterkwaliteit, zeker wanneer watergangen worden verdiept.</t>
  </si>
  <si>
    <t xml:space="preserve">In 2310-EAG-1: Habitatgeschiktheid vormt een probleem omdat de waterdiepte te gering is. De mediane waterdiepte is kleiner dan 35 cm (0.3). De mediane dikte van het slib is 0.15. Wanneer de sliblaag wordt verwijderd zal de waterdiepte voldoende zijn voor een gezond ecosysteem. In 2310-EAG-2: Habitatgeschiktheid vormt geen probleem omdat de waterdiepte niet te gering is. De mediane waterdiepte is groter dan 35 cm (0.55). De mediane dikte van het slib is 0.2. </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</si>
  <si>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</si>
  <si>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</si>
  <si>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</si>
  <si>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In 2330-EAG-1: De gemiddelde bedekking met waterplanten is redelijk (3.5). De bedekking met kroos (0.55) is laag. Er is weinig FLAB.</t>
  </si>
  <si>
    <t>In 2330-EAG-1: De score op de maatlat Waterflora vertoont een negatieve trend (-0.11 ekr per planperiode tussen 2006 en 2019).</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</si>
  <si>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</si>
  <si>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maar er is meer inzicht nodig in de kwaliteit van wellen. 
Het is voor het WGP belangrijk dat al onderzoeken naar mogelijke maatregelen om wellen te dichten en de randwoorwaarden voor baggeren in samenhang worden bekeken en dat dit hierover wordt gerapporteerd (met iig een geupdate factsheet). Daarnaast is van belang dat het effect van maatregelen om wellen te dichten en het op diepte brengen van watergangen wordt ingeschat en er in het WGP duidelijk wordt wanneer en door wie deze worden uitgevoerd zodat dit vertaald kan worden in ecologische korte termijn doelen. Verder is het goed om nieuwe inrichtingen en aanpassingen aan het watersysteem te evalueren.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</si>
  <si>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</si>
  <si>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</si>
  <si>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</si>
  <si>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</si>
  <si>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</si>
  <si>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</si>
  <si>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</si>
  <si>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</si>
  <si>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</si>
  <si>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</si>
  <si>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</si>
  <si>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</si>
  <si>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</si>
  <si>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In 2340-EAG-1: De gemiddelde bedekking met waterplanten is redelijk (10.5). De bedekking met kroos (2) is laag. Er is weinig FLAB.</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</si>
  <si>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</si>
  <si>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</si>
  <si>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</si>
  <si>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</si>
  <si>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</si>
  <si>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In 2350-EAG-1: De gemiddelde bedekking met waterplanten is redelijk (0). De bedekking met kroos (0.05) is laag. Er is weinig FLAB.</t>
  </si>
  <si>
    <t>Gemeenschapspolder West (Betlem), Gemeenschapspolder West (Betlem)</t>
  </si>
  <si>
    <t>In 2370-EAG-1: Er is sprake van woekerende waterplanten. De gemiddelde bedekking is (90). De bedekking met kroos (70) is hoog. Er is veel FLAB (15.05).</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</si>
  <si>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</si>
  <si>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</si>
  <si>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</si>
  <si>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gemiddelde bedekking met waterplanten is redelijk (18.5). De bedekking met kroos (0.55) is laag. Er is weinig FLAB.</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</si>
  <si>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</si>
  <si>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</si>
  <si>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</si>
  <si>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</si>
  <si>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</si>
  <si>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In 2502-EAG-2: De gemiddelde bedekking met waterplanten is redelijk (). De bedekking met kroos () is hoog. Er is weinig FLAB.</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</si>
  <si>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</si>
  <si>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</si>
  <si>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</si>
  <si>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</si>
  <si>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</si>
  <si>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</si>
  <si>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</si>
  <si>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</si>
  <si>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</si>
  <si>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In 2503-EAG-1: De gemiddelde bedekking met waterplanten is redelijk (0). De bedekking met kroos (0) is laag. Er is weinig FLAB.</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</si>
  <si>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</si>
  <si>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</si>
  <si>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</si>
  <si>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</si>
  <si>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</si>
  <si>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</si>
  <si>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Er is sprake van woekerende waterplanten. De gemiddelde bedekking is (80). De bedekking met kroos (1) is laag. Er is weinig FLAB (10).</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</si>
  <si>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</si>
  <si>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</si>
  <si>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</si>
  <si>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</si>
  <si>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gemiddelde bedekking met waterplanten is redelijk (). De bedekking met kroos () is hoog. Er is weinig FLAB.</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</si>
  <si>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</si>
  <si>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</si>
  <si>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</si>
  <si>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</si>
  <si>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In 2506-EAG-1: De gemiddelde bedekking met waterplanten is redelijk (47.5). De bedekking met kroos (0.05) is laag. Er is weinig FLAB.</t>
  </si>
  <si>
    <t>Hoogwaterzone Amstelkade P1, Hoogwaterzone Amstelkade P1</t>
  </si>
  <si>
    <t>Matig. Algemene ondergedoken waterplanten, maar ook veel flab.</t>
  </si>
  <si>
    <t>In 2511-EAG-1: De score op de maatlat Waterflora vertoont een negatieve trend (-0.2 ekr per planperiode tussen 2006 en 2019). Deze trend is gebaseerd op twee meetjaren.</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</si>
  <si>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</si>
  <si>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</si>
  <si>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</si>
  <si>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</si>
  <si>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</si>
  <si>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</si>
  <si>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</si>
  <si>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2530-EAG-2: De gemiddelde bedekking met waterplanten is redelijk (35). De bedekking met kroos (1) is laag. Er is weinig FLAB.</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</si>
  <si>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</si>
  <si>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</si>
  <si>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</si>
  <si>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2560-EAG-2: De gemiddelde bedekking met waterplanten is redelijk (). De bedekking met kroos () is hoog. Er is weinig FLAB.</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</si>
  <si>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</si>
  <si>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</si>
  <si>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</si>
  <si>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</si>
  <si>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</si>
  <si>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Redelijk rijk aan nutriënten. Vegetatie slecht tot goed.</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</si>
  <si>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</si>
  <si>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</si>
  <si>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</si>
  <si>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</si>
  <si>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</si>
  <si>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</si>
  <si>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</si>
  <si>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</si>
  <si>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</si>
  <si>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In 2610-EAG-1: De gemiddelde bedekking met waterplanten is redelijk (0). De bedekking met kroos (0) is laag. Er is weinig FLAB.</t>
  </si>
  <si>
    <t>In 2610-EAG-1: De score op de maatlat Waterflora vertoont een negatieve trend (-0.17 ekr per planperiode tussen 2006 en 2019).</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</si>
  <si>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</si>
  <si>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</si>
  <si>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</si>
  <si>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</si>
  <si>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</si>
  <si>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In 2620-EAG-1: De gemiddelde bedekking met waterplanten is redelijk (). De bedekking met kroos () is hoog. Er is weinig FLAB.</t>
  </si>
  <si>
    <t>In 2620-EAG-1: De score op de maatlat Waterflora vertoont een negatieve trend (-0.08 ekr per planperiode tussen 2006 en 2019).</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</si>
  <si>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</si>
  <si>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</si>
  <si>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</si>
  <si>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</si>
  <si>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In 2625-EAG-1: De gemiddelde bedekking met waterplanten is redelijk (). De bedekking met kroos () is hoog. Er is weinig FLAB.</t>
  </si>
  <si>
    <t>In 2625-EAG-1: De score op de maatlat Waterflora vertoont een negatieve trend (-0.21 ekr per planperiode tussen 2006 en 2019).</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</si>
  <si>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</si>
  <si>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</si>
  <si>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</si>
  <si>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</si>
  <si>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In 3020-EAG-1: De gemiddelde bedekking met waterplanten is redelijk (60). De bedekking met kroos (26.5) is hoog. Er is weinig FLAB  ().</t>
  </si>
  <si>
    <t xml:space="preserve">In 3020-EAG-2: Habitatgeschiktheid vormt een probleem omdat de waterdiepte te gering is. De mediane waterdiepte is kleiner dan 35 cm (0.2). De mediane dikte van het slib is 0.3. Wanneer de sliblaag wordt verwijderd zal de waterdiepte voldoende zijn voor een gezond ecosysteem. In 3020-EAG-1: Habitatgeschiktheid vormt geen probleem omdat de waterdiepte niet te gering is. De mediane waterdiepte is groter dan 35 cm (0.375). De mediane dikte van het slib is 0.35. </t>
  </si>
  <si>
    <t>Gooise Meren</t>
  </si>
  <si>
    <t>Bloemendalerpolder (noord), Bloemendalerpolder (noord)</t>
  </si>
  <si>
    <t>In 3040-EAG-1: De gemiddelde bedekking met waterplanten is redelijk (67.5). De bedekking met kroos (6.05) is laag. Er is weinig FLAB.</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</si>
  <si>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</si>
  <si>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</si>
  <si>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</si>
  <si>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</si>
  <si>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gemiddelde bedekking met waterplanten is redelijk (15). De bedekking met kroos (5) is laag. Er is weinig FLAB.</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</si>
  <si>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</si>
  <si>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</si>
  <si>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</si>
  <si>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</si>
  <si>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</si>
  <si>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</si>
  <si>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</si>
  <si>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</si>
  <si>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</si>
  <si>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</si>
  <si>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</si>
  <si>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gemiddelde bedekking met waterplanten is redelijk (70). De bedekking met kroos (1.5) is laag. Er is weinig FLAB.</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</si>
  <si>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</si>
  <si>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</si>
  <si>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</si>
  <si>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</si>
  <si>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</si>
  <si>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Er is sprake van woekerende waterplanten. De gemiddelde bedekking is (90). De bedekking met kroos (40) is hoog. Er is veel FLAB (20).</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</si>
  <si>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</si>
  <si>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</si>
  <si>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</si>
  <si>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</si>
  <si>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Matig (planen)</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</si>
  <si>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</si>
  <si>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</si>
  <si>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</si>
  <si>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</si>
  <si>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</si>
  <si>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</si>
  <si>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</si>
  <si>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</si>
  <si>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</si>
  <si>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Gegevens ontbreken in westelijk peilvak. In oostelijk peilvak varieert de beoordeling van vegetatie tussen goed en ontoereikend. Gemiddeld matig.</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</si>
  <si>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</si>
  <si>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</si>
  <si>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</si>
  <si>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</si>
  <si>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</si>
  <si>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3311-EAG-10: De gemiddelde bedekking met waterplanten is redelijk (). De bedekking met kroos () is hoog. Er is weinig FLAB . In 3311-EAG-8: De gemiddelde bedekking met waterplanten is redelijk (). De bedekking met kroos () is hoog. Er is weinig FLAB .</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</si>
  <si>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</si>
  <si>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</si>
  <si>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</si>
  <si>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</si>
  <si>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3350-EAG-2: De gemiddelde bedekking met waterplanten is redelijk (0). De bedekking met kroos (0) is laag. Er is weinig FLAB.</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</si>
  <si>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</si>
  <si>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</si>
  <si>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</si>
  <si>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</si>
  <si>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gemiddelde bedekking met waterplanten is redelijk (35). De bedekking met kroos (40) is hoog. Er is weinig FLAB  (). In 4100-EAG-2: De gemiddelde bedekking met waterplanten is redelijk (5). De bedekking met kroos (20) is hoog. Er is weinig FLAB  ().</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</si>
  <si>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</si>
  <si>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</si>
  <si>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</si>
  <si>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</si>
  <si>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gemiddelde bedekking met waterplanten is redelijk (1). De bedekking met kroos () is hoog. Er is weinig FLAB.</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</si>
  <si>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</si>
  <si>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</si>
  <si>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</si>
  <si>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</si>
  <si>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gemiddelde bedekking met waterplanten is redelijk (20). De bedekking met kroos (100) is hoog. Er is weinig FLAB  ().</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</si>
  <si>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</si>
  <si>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</si>
  <si>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</si>
  <si>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</si>
  <si>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</si>
  <si>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gemiddelde bedekking met waterplanten is redelijk (). De bedekking met kroos () is hoog. Er is weinig FLAB. In 4200-EAG-2: De gemiddelde bedekking met waterplanten is redelijk (). De bedekking met kroos () is hoog. Er is weinig FLAB.</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</si>
  <si>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</si>
  <si>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</si>
  <si>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</si>
  <si>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</si>
  <si>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</si>
  <si>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gemiddelde bedekking met waterplanten is redelijk (15). De bedekking met kroos (5) is laag. Er is weinig FLAB.</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</si>
  <si>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</si>
  <si>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</si>
  <si>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</si>
  <si>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</si>
  <si>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</si>
  <si>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In 4240-EAG-1: De gemiddelde bedekking met waterplanten is redelijk (60). De bedekking met kroos () is hoog. Er is weinig FLAB.</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</si>
  <si>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</si>
  <si>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</si>
  <si>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</si>
  <si>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In 6040-EAG-1: Er is sprake van woekerende waterplanten. De gemiddelde bedekking is (75). De bedekking met kroos (90) is hoog. Er is weinig FLAB (0).</t>
  </si>
  <si>
    <t xml:space="preserve">Habitatgeschiktheid vormt geen probleem omdat de waterdiepte niet te gering is. De mediane waterdiepte is groter dan 35 cm (0.475). De mediane dikte van het slib is 0.175. </t>
  </si>
  <si>
    <t>Krasseurstraat, Krasseurstraat</t>
  </si>
  <si>
    <t>In 6050-EAG-1: De gemiddelde bedekking met waterplanten is redelijk (67.5). De bedekking met kroos (0.1) is laag . Er is weinig FLAB.</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</si>
  <si>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</si>
  <si>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</si>
  <si>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gemiddelde bedekking met waterplanten is redelijk (0.1). De bedekking met kroos (0.1) is laag . Er is weinig FLAB.</t>
  </si>
  <si>
    <t>In 6060-EAG-1: De score op de maatlat Waterflora vertoont een negatieve trend (-0.14 ekr per planperiode tussen 2006 en 2019). Deze trend is gebaseerd op twee meetjaren.</t>
  </si>
  <si>
    <t>Polder Bernard, Polder Polder Bernard</t>
  </si>
  <si>
    <t>In 6080-EAG-1: De gemiddelde bedekking met waterplanten is redelijk (0.1). De bedekking met kroos (75) is hoog. Er is weinig FLAB  ().</t>
  </si>
  <si>
    <t xml:space="preserve">Habitatgeschiktheid vormt geen probleem omdat de waterdiepte niet te gering is. De mediane waterdiepte is groter dan 35 cm (0.6). De mediane dikte van het slib is 0.45. </t>
  </si>
  <si>
    <t>Noorder IJ Polder, Noorder IJ Polder</t>
  </si>
  <si>
    <t>In 6110-EAG-1: De gemiddelde bedekking met waterplanten is redelijk (0.5). De bedekking met kroos (1) is laag. Er is weinig FLAB.</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</si>
  <si>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</si>
  <si>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</si>
  <si>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</si>
  <si>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6400-EAG-2: De gemiddelde bedekking met waterplanten is redelijk (0). De bedekking met kroos (0.1) is laag . Er is weinig FLAB.</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</si>
  <si>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</si>
  <si>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</si>
  <si>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</si>
  <si>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</si>
  <si>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In 6420-EAG-1: De gemiddelde bedekking met waterplanten is redelijk (30). De bedekking met kroos () is hoog. Er is weinig FLAB.</t>
  </si>
  <si>
    <t>Baambrugge Oostzijds (west)</t>
  </si>
  <si>
    <t>6430-EAG-1</t>
  </si>
  <si>
    <t xml:space="preserve">In 6430-EAG-1: De gemiddelde bedekking met waterplanten is redelijk (13.5). De bedekking met kroos (10) is hoog. Er is weinig FLAB . </t>
  </si>
  <si>
    <t>In 6430-EAG-1: De score op de maatlat Waterflora vertoont een negatieve trend (-0.09 ekr per planperiode tussen 2006 en 2019).</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</si>
  <si>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</si>
  <si>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</si>
  <si>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</si>
  <si>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</si>
  <si>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</si>
  <si>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</si>
  <si>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6460-EAG-2: De gemiddelde bedekking met waterplanten is redelijk (15). De bedekking met kroos (95) is hoog. Er is weinig FLAB  ().</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</si>
  <si>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</si>
  <si>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</si>
  <si>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</si>
  <si>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</si>
  <si>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</si>
  <si>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Slecht tot goed. 46% van locaties heeft een goed ontwikkelde watervegetatie. 30% heeft overmatige kroosbedekking. Stikstof en fosforconcentraties zijn op veel locaties te hoog.</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</si>
  <si>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</si>
  <si>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</si>
  <si>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</si>
  <si>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</si>
  <si>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</si>
  <si>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In 6490-EAG-1: De gemiddelde bedekking met waterplanten is redelijk (67.5). De bedekking met kroos (79.5) is hoog. Er is weinig FLAB  ().</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</si>
  <si>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</si>
  <si>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</si>
  <si>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Er is sprake van woekerende waterplanten. De gemiddelde bedekking is (82.5). De bedekking met kroos (52.5) is hoog. Er is weinig FLAB (0).</t>
  </si>
  <si>
    <t>Over-Diemen (Zeehoeve), Zeehoeve</t>
  </si>
  <si>
    <t>De gemiddelde bedekking met waterplanten is redelijk (0). De bedekking met kroos (1) is laag. Er is weinig FLAB .</t>
  </si>
  <si>
    <t>Bloemendalerpolder en Gemeenschapspolder Oost, bemalen</t>
  </si>
  <si>
    <t>Varieert</t>
  </si>
  <si>
    <t>In 6530-EAG-2: De gemiddelde bedekking met waterplanten is redelijk (52.5). De bedekking met kroos (17.5) is hoog. Er is weinig FLAB  (). In 6530-EAG-1: De gemiddelde bedekking met waterplanten is redelijk (20). De bedekking met kroos (55) is hoog. Er is weinig FLAB  ().</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</si>
  <si>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</si>
  <si>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</si>
  <si>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</si>
  <si>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</si>
  <si>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</si>
  <si>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</si>
  <si>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</si>
  <si>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</si>
  <si>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</si>
  <si>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6570-EAG-1: De gemiddelde bedekking met waterplanten is redelijk (60). De bedekking met kroos (0.1) is laag . Er is weinig FLAB.</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</si>
  <si>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</si>
  <si>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</si>
  <si>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</si>
  <si>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</si>
  <si>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In 6590-EAG-1: De gemiddelde bedekking met waterplanten is redelijk (0). De bedekking met kroos (47.5) is hoog. Er is weinig FLAB  ().</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</si>
  <si>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</si>
  <si>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</si>
  <si>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</si>
  <si>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</si>
  <si>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7020-EAG-1: De gemiddelde bedekking met waterplanten is redelijk (65). De bedekking met kroos (0.05) is laag. Er is weinig FLAB.</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</si>
  <si>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</si>
  <si>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</si>
  <si>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</si>
  <si>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</si>
  <si>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</si>
  <si>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De gemiddelde bedekking met waterplanten is redelijk (20). De bedekking met kroos (0) is laag. Er is weinig FLAB .</t>
  </si>
  <si>
    <t>Eiland Zeeburg, Eiland Zeeburg</t>
  </si>
  <si>
    <t>In 7040-EAG-1: De gemiddelde bedekking met waterplanten is redelijk (15). De bedekking met kroos (0.55) is laag. Er is weinig FLAB.</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</si>
  <si>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</si>
  <si>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</si>
  <si>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</si>
  <si>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gemiddelde bedekking met waterplanten is redelijk (0). De bedekking met kroos (0) is laag. Er is weinig FLAB.</t>
  </si>
  <si>
    <t>In 7050-EAG-1: De score op de maatlat Waterflora vertoont een negatieve trend (-0.16 ekr per planperiode tussen 2006 en 2019).</t>
  </si>
  <si>
    <t>Steigereiland, Steigereiland</t>
  </si>
  <si>
    <t>In 7060-EAG-1: De gemiddelde bedekking met waterplanten is redelijk (20). De bedekking met kroos (0) is laag. Er is weinig FLAB.</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</si>
  <si>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</si>
  <si>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</si>
  <si>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</si>
  <si>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</si>
  <si>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In 7100-EAG-1: De gemiddelde bedekking met waterplanten is redelijk (12.55). De bedekking met kroos (0.05) is laag. Er is weinig FLAB. In 7100-EAG-2: De gemiddelde bedekking met waterplanten is redelijk (12.5). De bedekking met kroos (2.55) is hoog. Er is weinig FLAB.</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</si>
  <si>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</si>
  <si>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</si>
  <si>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</si>
  <si>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</si>
  <si>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</si>
  <si>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De fysisch-chemische waterkwaliteit in De Lange Bretten is matig. Bij het gemaal worden relatief hoge fosfaatgehalten gemeten (ordegrootte 0,7 mg P/l). De stikstofgehalten zijn relatief laag.</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</si>
  <si>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</si>
  <si>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</si>
  <si>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</si>
  <si>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</si>
  <si>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</si>
  <si>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</si>
  <si>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8020-EAG-2: De gemiddelde bedekking met waterplanten is redelijk (0.05). De bedekking met kroos (0.05) is laag. Er is weinig FLAB. In 8020-EAG-1: De gemiddelde bedekking met waterplanten is redelijk (0). De bedekking met kroos (0.1) is laag . Er is weinig FLAB.</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</si>
  <si>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</si>
  <si>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</si>
  <si>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</si>
  <si>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</si>
  <si>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</si>
  <si>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 xml:space="preserve">Met name fosfaatconcentratie is hoog. </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</si>
  <si>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</si>
  <si>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</si>
  <si>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</si>
  <si>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</si>
  <si>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</si>
  <si>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</si>
  <si>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</si>
  <si>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In 8040-EAG-1: De gemiddelde bedekking met waterplanten is slecht (0). De bedekking met kroos (1) is laag. Er is weinig FLAB. Stankklachten en stagnant water. Stikstof- en fosfaatconcentratie is hoog.</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</si>
  <si>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</si>
  <si>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</si>
  <si>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</si>
  <si>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</si>
  <si>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</si>
  <si>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</si>
  <si>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In 8050-EAG-1: De gemiddelde bedekking met waterplanten is redelijk (0.55). De bedekking met kroos (0.05) is laag. Er is weinig FLAB . In 8050-EAG-2: De gemiddelde bedekking met waterplanten is redelijk (0.1). De bedekking met kroos (2.5) is hoog. Er is weinig FLAB. De chemische kwaliteit is redelijk, met name fosfor is te hoog.</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</si>
  <si>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</si>
  <si>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</si>
  <si>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</si>
  <si>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</si>
  <si>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</si>
  <si>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</si>
  <si>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 xml:space="preserve">In de zomer treedt in het zuidoostelijke deel van de polder vaak kroosvorming op en groeien sloten helemaal dicht. Dit veroorzaakt na verloop van tijd ook stank-klachten. Waar geen kroos is, is het doorzicht redelijk goed. Omdat het verwijderen van kroos alleen symptoombestrijding is en hoge kosten met zich meebrengt, leidt dit niet tot een maatregel. In 2019 staat onderhoudsbaggeren gepland. In de Bonhöffersingel ontstaat bij warm weer botulisme. Met name fosfaatconcentratie is hoog.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 Een maatregel wordt niet genomen. </t>
  </si>
  <si>
    <t>In 8060-EAG-1: De score op de maatlat Waterflora vertoont een negatieve trend (-0.27 ekr per planperiode tussen 2006 en 2019).</t>
  </si>
  <si>
    <t>Aanpassen van in- en uitlaatconstructie bij Kortewater. Visvriendelijke pompen gebruiken bij renovatie gemalen</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</si>
  <si>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</si>
  <si>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</si>
  <si>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</si>
  <si>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</si>
  <si>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 xml:space="preserve">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 Met name fosfaatconcentratie is hoog. </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</si>
  <si>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</si>
  <si>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</si>
  <si>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</si>
  <si>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</si>
  <si>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</si>
  <si>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</si>
  <si>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 xml:space="preserve">Over de waterkwaliteit in de polder zijn weinig bijzonderheden bekend. Wel zijn in Nieuw Sloten de zomerconcentraties fosfaat relatief hoog en zijn de chlorideconcentraties juist lager. Met name fosfaatconcentratie is hoog. </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</si>
  <si>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</si>
  <si>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</si>
  <si>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</si>
  <si>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</si>
  <si>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In 8110-EAG-1: De gemiddelde bedekking met waterplanten is redelijk (0). De bedekking met kroos (0) is laag. Er is weinig FLAB.</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</si>
  <si>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</si>
  <si>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</si>
  <si>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In 9010-EAG-1: De gemiddelde bedekking met waterplanten is redelijk (30). De bedekking met kroos (95) is hoog. Er is weinig FLAB  ().</t>
  </si>
  <si>
    <t>Florapark (noord), Florapark (noord)</t>
  </si>
  <si>
    <t>In 9020-EAG-1: De gemiddelde bedekking met waterplanten is redelijk (0). De bedekking met kroos (0) is laag. Er is weinig FLAB.</t>
  </si>
  <si>
    <t>Florapark (zuid), Florapark (zuid)</t>
  </si>
  <si>
    <t>In 9030-EAG-1: Er is sprake van woekerende waterplanten, vooral draadwieren. De gemiddelde bedekking is (100). De bedekking met kroos (0.1) is laag. Er is veel FLAB (25).</t>
  </si>
  <si>
    <t>Buiksloterweg, Buiksloterweg</t>
  </si>
  <si>
    <t>In 9040-EAG-1: De gemiddelde bedekking met waterplanten is redelijk (70). De bedekking met kroos (1) is laag. Er is weinig FLAB.</t>
  </si>
  <si>
    <t>Wiel Onderwal, Wiel Onderwal</t>
  </si>
  <si>
    <t>In 9801-EAG-1: De gemiddelde bedekking met waterplanten is redelijk (25). De bedekking met kroos (0.1) is laag . Er is weinig FLAB.</t>
  </si>
  <si>
    <t>Buitendijks gebied Muiderberg, Buitendijks gebied Muiderberg</t>
  </si>
  <si>
    <t>Geen EAG, lozend op riolering</t>
  </si>
  <si>
    <t>De gemiddelde bedekking met waterplanten is redelijk (65). De bedekking met kroos (0) is laag. Er is weinig FLAB .</t>
  </si>
  <si>
    <t>Middelpolder onder Amstelveen</t>
  </si>
  <si>
    <t>2110-EAG-1, 2110-EAG-2, 2110-EAG-3, 2110-EAG-4, 2110-EAG-6, 2110-EAG-8</t>
  </si>
  <si>
    <t>De gemiddelde bedekking met waterplanten is redelijk (15). De bedekking met kroos (2) is laag. Er is weinig FLAB .</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</si>
  <si>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</si>
  <si>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</si>
  <si>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</si>
  <si>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</si>
  <si>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</si>
  <si>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</si>
  <si>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</si>
  <si>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gemiddelde bedekking met waterplanten is redelijk (30). De bedekking met kroos () is hoog. Er is weinig FLAB .</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</si>
  <si>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</si>
  <si>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</si>
  <si>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</si>
  <si>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</si>
  <si>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De gemiddelde bedekking met waterplanten is laag (1). De bedekking met kroos () is hoog. Er is weinig FLAB .</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</si>
  <si>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</si>
  <si>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</si>
  <si>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</si>
  <si>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</si>
  <si>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</si>
  <si>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</si>
  <si>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</si>
  <si>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De gemiddelde bedekking met waterplanten is redelijk (20). De bedekking met kroos (0.05) is laag. Er is weinig FLAB .</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</si>
  <si>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</si>
  <si>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</si>
  <si>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</si>
  <si>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De gemiddelde bedekking met waterplanten is laag (1). De bedekking met kroos (46.5) is hoog. Er is weinig FLAB  ().</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</si>
  <si>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</si>
  <si>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</si>
  <si>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</si>
  <si>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</si>
  <si>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</si>
  <si>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De gemiddelde bedekking met waterplanten is redelijk (55). De bedekking met kroos (15) is hoog. Er is weinig FLAB  ().</t>
  </si>
  <si>
    <t>Uithoorn</t>
  </si>
  <si>
    <t>Uithoornsche Polder, Uithoornse Polder zuid</t>
  </si>
  <si>
    <t>Er is sprake van woekerende waterplanten. De gemiddelde bedekking is (90). De bedekking met kroos (8) is laag. Er is weinig FLAB (5).</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</si>
  <si>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</si>
  <si>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</si>
  <si>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</si>
  <si>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</si>
  <si>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</si>
  <si>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gemiddelde bedekking met waterplanten is redelijk (0.1). De bedekking met kroos (0.1) is laag . Er is weinig FLAB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</si>
  <si>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</si>
  <si>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</si>
  <si>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</si>
  <si>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</si>
  <si>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gemiddelde bedekking met waterplanten is redelijk (27.5). De bedekking met kroos (2) is laag. Er is weinig FLAB .</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</si>
  <si>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</si>
  <si>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</si>
  <si>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Habitatgeschiktheid vormt een probleem omdat de waterdiepte te gering is. De mediane waterdiepte is kleiner dan 35 cm (0.325). De mediane dikte van het slib is 0.15. Wanneer de sliblaag wordt verwijderd zal de waterdiepte voldoende zijn voor een gezond ecosysteem.</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</si>
  <si>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</si>
  <si>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</si>
  <si>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</si>
  <si>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</si>
  <si>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</si>
  <si>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</si>
  <si>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</si>
  <si>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gemiddelde bedekking met waterplanten is redelijk (20.5). De bedekking met kroos () is hoog. Er is weinig FLAB .</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</si>
  <si>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</si>
  <si>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</si>
  <si>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</si>
  <si>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</si>
  <si>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</si>
  <si>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</si>
  <si>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 xml:space="preserve">Het doel voor de ecologische kwaliteit is het realiseren van een goede ecologische toestand voor zoute sloten met een minerale bodem (M1b),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</si>
  <si>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</si>
  <si>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</si>
  <si>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</si>
  <si>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</si>
  <si>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</si>
  <si>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score op de maatlat Waterflora vertoont een negatieve trend (-1 ekr per planperiode tussen 2006 en 2019). Deze trend is gebaseerd op twee meetjaren.</t>
  </si>
  <si>
    <t>Productiviteit water vormt een probleem. Er bloeien blauwalgen.</t>
  </si>
  <si>
    <t xml:space="preserve">Habitatgeschiktheid vormt geen probleem omdat de waterdiepte niet te gering is. De mediane waterdiepte is groter dan 35 cm (1). De mediane dikte van het slib is 0.25. </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</si>
  <si>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</si>
  <si>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</si>
  <si>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</si>
  <si>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</si>
  <si>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</si>
  <si>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De gemiddelde bedekking met waterplanten is redelijk (75). De bedekking met kroos (1) is laag. Er is weinig FLAB .</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</si>
  <si>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</si>
  <si>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</si>
  <si>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</si>
  <si>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</si>
  <si>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De gemiddelde bedekking met waterplanten is laag (0.1). De bedekking met kroos (1) is laag. Er is weinig FLAB .</t>
  </si>
  <si>
    <t>Polder de Nieuwe Bullewijk en Holendrechter- en Bullewijker Polder noord, Landelijk</t>
  </si>
  <si>
    <t>2250-EAG-2, 2250-EAG-5, 2250-EAG-6, 2250-EAG-7</t>
  </si>
  <si>
    <t>De gemiddelde bedekking met waterplanten is redelijk (16.5). De bedekking met kroos (15.05) is hoog. Er is weinig FLAB  ().</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</si>
  <si>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</si>
  <si>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</si>
  <si>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</si>
  <si>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gemiddelde bedekking met waterplanten is redelijk (50). De bedekking met kroos () is hoog. Er is weinig FLAB .</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</si>
  <si>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</si>
  <si>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</si>
  <si>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</si>
  <si>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</si>
  <si>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</si>
  <si>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gemiddelde bedekking met waterplanten is redelijk (50). De bedekking met kroos (5) is laag. Er is weinig FLAB .</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</si>
  <si>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</si>
  <si>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</si>
  <si>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</si>
  <si>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</si>
  <si>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</si>
  <si>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</si>
  <si>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De gemiddelde bedekking met waterplanten is redelijk (17.5). De bedekking met kroos (48.5) is hoog. Er is weinig FLAB  ().</t>
  </si>
  <si>
    <t xml:space="preserve">Habitatgeschiktheid vormt geen probleem omdat de waterdiepte niet te gering is. De mediane waterdiepte is groter dan 35 cm (0.55). De mediane dikte van het slib is 0.2. </t>
  </si>
  <si>
    <t>Polder de Rondehoep,Ouderkerk aan de Amstel</t>
  </si>
  <si>
    <t>2400-EAG-6</t>
  </si>
  <si>
    <t>Er is sprake van woekerende waterplanten. De gemiddelde bedekking is (90). De bedekking met kroos (1) is laag. Er is weinig FLAB (10).</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</si>
  <si>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</si>
  <si>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</si>
  <si>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</si>
  <si>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</si>
  <si>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De gemiddelde bedekking met waterplanten is redelijk (55). De bedekking met kroos (30) is hoog. Er is weinig FLAB  ().</t>
  </si>
  <si>
    <t>Productiviteit water vormt mogelijk een probleem. De fosforbelasting ligt tussen de 11.5 en 14.3 mg/m2/dag. De kritische fosforbelasting is 15.1. Dit is berekend met het metamodel van PCditch.</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</si>
  <si>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</si>
  <si>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</si>
  <si>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</si>
  <si>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Er is sprake van woekerende waterplanten. De gemiddelde bedekking is (87.5). De bedekking met kroos (10) is laag. Er is weinig FLAB ().</t>
  </si>
  <si>
    <t xml:space="preserve">In 2410-EAG-3: Habitatgeschiktheid vormt geen probleem omdat de waterdiepte niet te gering is. De mediane waterdiepte is groter dan 35 cm (0.375). De mediane dikte van het slib is 0.075. </t>
  </si>
  <si>
    <t>Polder Groot Wilnis Vinkeveen, Overig</t>
  </si>
  <si>
    <t>2500-EAG-1</t>
  </si>
  <si>
    <t>De gemiddelde bedekking met waterplanten is redelijk (21). De bedekking met kroos (0.1) is laag . Er is weinig FLAB .</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</si>
  <si>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</si>
  <si>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</si>
  <si>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</si>
  <si>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</si>
  <si>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</si>
  <si>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De gemiddelde bedekking met waterplanten is redelijk (7.5). De bedekking met kroos (0) is laag. Er is weinig FLAB .</t>
  </si>
  <si>
    <t>Productiviteit water vormt geen probleem. De fosforbelasting ligt tussen de 2.5 en 4 mg/m2/dag. De fosforbelasting/ kritische fosforbelasting is 14.1. Dit is berekend met het metamodel van PCditch.</t>
  </si>
  <si>
    <t>Groot Wilnis-Vinkeveen (zuid) en Polder Groot en Klein Oud-Aa, Heicop en Geer - KRW Waterlichaam</t>
  </si>
  <si>
    <t>2510-EAG-4, 2510-EAG-5</t>
  </si>
  <si>
    <t>Productiviteit water vormt geen probleem. De fosforbelasting ligt tussen de 4.6 en 4.61 mg/m2/dag. De fosforbelasting/ kritische fosforbelasting is 14. Dit is berekend met het metamodel van PCditch.</t>
  </si>
  <si>
    <t>Polder de Derde Bedijking, landelijk</t>
  </si>
  <si>
    <t>2520-EAG-1, 2520-EAG-3, 2520-EAG-4</t>
  </si>
  <si>
    <t>De gemiddelde bedekking met waterplanten is redelijk (60). De bedekking met kroos (10) is hoog. Er is weinig FLAB .</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</si>
  <si>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</si>
  <si>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</si>
  <si>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</si>
  <si>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</si>
  <si>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</si>
  <si>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gemiddelde bedekking met waterplanten is redelijk (30). De bedekking met kroos (1) is laag. Er is weinig FLAB .</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</si>
  <si>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</si>
  <si>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</si>
  <si>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</si>
  <si>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</si>
  <si>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Er is sprake van woekerende waterplanten. De gemiddelde bedekking is (80). De bedekking met kroos () is laag. Er is weinig FLAB ().</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</si>
  <si>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</si>
  <si>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</si>
  <si>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</si>
  <si>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</si>
  <si>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De gemiddelde bedekking met waterplanten is redelijk (10). De bedekking met kroos (0) is laag. Er is weinig FLAB .</t>
  </si>
  <si>
    <t>Noorderpolder of Botshol (zuid en west), Noorderpolder (oost)</t>
  </si>
  <si>
    <t>2550-EAG-4</t>
  </si>
  <si>
    <t>Er is sprake van woekerende waterplanten. De gemiddelde bedekking is (85). De bedekking met kroos (0.1) is laag. Er is weinig FLAB ().</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</si>
  <si>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</si>
  <si>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</si>
  <si>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</si>
  <si>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</si>
  <si>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</si>
  <si>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Er is sprake van woekerende waterplanten. De gemiddelde bedekking is (85). De bedekking met kroos (0) is laag. Er is weinig FLAB ().</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</si>
  <si>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</si>
  <si>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</si>
  <si>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</si>
  <si>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</si>
  <si>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De gemiddelde bedekking met waterplanten is redelijk (32.55). De bedekking met kroos (52.5) is hoog. Er is weinig FLAB  ().</t>
  </si>
  <si>
    <t>De score op de maatlat Waterflora vertoont een negatieve trend (-0.47 ekr per planperiode tussen 2006 en 2019).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</si>
  <si>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</si>
  <si>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</si>
  <si>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</si>
  <si>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</si>
  <si>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De gemiddelde bedekking met waterplanten is redelijk (50). De bedekking met kroos (29) is hoog. Er is weinig FLAB  ().</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</si>
  <si>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</si>
  <si>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</si>
  <si>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</si>
  <si>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</si>
  <si>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gemiddelde bedekking met waterplanten is redelijk (20). De bedekking met kroos (30) is hoog. Er is weinig FLAB  ().</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</si>
  <si>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</si>
  <si>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</si>
  <si>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</si>
  <si>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</si>
  <si>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De gemiddelde bedekking met waterplanten is redelijk (50). De bedekking met kroos (87.5) is hoog. Er is weinig FLAB  ().</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</si>
  <si>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</si>
  <si>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</si>
  <si>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</si>
  <si>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</si>
  <si>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De gemiddelde bedekking met waterplanten is redelijk (40). De bedekking met kroos (30) is hoog. Er is weinig FLAB  ().</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</si>
  <si>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</si>
  <si>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</si>
  <si>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</si>
  <si>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gemiddelde bedekking met waterplanten is redelijk (55). De bedekking met kroos (95) is hoog. Er is weinig FLAB  ().</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</si>
  <si>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</si>
  <si>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</si>
  <si>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</si>
  <si>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</si>
  <si>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</si>
  <si>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De gemiddelde bedekking met waterplanten is redelijk (45). De bedekking met kroos (47.55) is hoog. Er is weinig FLAB  ().</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</si>
  <si>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</si>
  <si>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</si>
  <si>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Naardermeer, Meerlanden</t>
  </si>
  <si>
    <t>3100-EAG-10</t>
  </si>
  <si>
    <t>De gemiddelde bedekking met waterplanten is redelijk (65). De bedekking met kroos () is hoog. Er is weinig FLAB .</t>
  </si>
  <si>
    <t>Nieuwe Keverdijksche Polder en Hilversumse Bovenmeent, Meerlanden, Landbouw ZO</t>
  </si>
  <si>
    <t>3110-EAG-1, 3110-EAG-2, 3110-EAG-3, 3110-EAG-5</t>
  </si>
  <si>
    <t>De gemiddelde bedekking met waterplanten is redelijk (70). De bedekking met kroos (0.5) is laag . Er is weinig FLAB .</t>
  </si>
  <si>
    <t>De score op de maatlat Waterflora vertoont een negatieve trend (-0.29 ekr per planperiode tussen 2006 en 2019).</t>
  </si>
  <si>
    <t>Productiviteit water vormt geen probleem. De fosforbelasting ligt tussen de 7.8 en 22.6 mg/m2/dag. De kritische fosforbelasting ligt rond de 15. Dit is berekend met het metamodel van PCditch.</t>
  </si>
  <si>
    <t>De waterbodem is voedselrijk (1.27kg/kg dg)</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</si>
  <si>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</si>
  <si>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Gooise Meren, Hilversum, Weesp</t>
  </si>
  <si>
    <t>Nieuwe Keverdijksche Polder en Hilversumse Bovenmeent, Aalscholverkolonie</t>
  </si>
  <si>
    <t>3110-EAG-4</t>
  </si>
  <si>
    <t>De gemiddelde bedekking met waterplanten is redelijk (50). De bedekking met kroos (95) is hoog. Er is weinig FLAB  ().</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</si>
  <si>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</si>
  <si>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</si>
  <si>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</si>
  <si>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</si>
  <si>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</si>
  <si>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</si>
  <si>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 gemiddelde bedekking met waterplanten is redelijk (70). De bedekking met kroos (1) is laag. Er is weinig FLAB .</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</si>
  <si>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</si>
  <si>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</si>
  <si>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</si>
  <si>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</si>
  <si>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</si>
  <si>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</si>
  <si>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</si>
  <si>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De gemiddelde bedekking met waterplanten is redelijk (55). De bedekking met kroos (0.5) is laag. Er is weinig FLAB .</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</si>
  <si>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</si>
  <si>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Productiviteit water vormt geen probleem. De fosforbelasting ligt tussen de 2.8 en 6.8 mg/m2/dag. De fosforbelasting/ kritische fosforbelasting is 14.2. Dit is berekend met het metamodel van PCditch.</t>
  </si>
  <si>
    <t>Habitatgeschiktheid vormt een probleem omdat de waterdiepte te gering is. De mediane waterdiepte is kleiner dan 35 cm (0.275). De mediane dikte van het slib is 0.1. Wanneer de sliblaag wordt verwijderd zal de waterdiepte voldoende zijn voor een gezond ecosysteem.</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</si>
  <si>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</si>
  <si>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</si>
  <si>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</si>
  <si>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</si>
  <si>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Horn en Kuyer polder heeft een redelijk soortenrijke vegetatiegemeenschap. De hetrogeniteit in vegetatie in de polder is vrij groot. In het zuidelijk deel komen meer soorten voor en in het Noorden wordt lokaal ook een hoge kroosbedekking gevonden. Zowel de hoeveelheid als de soortenrijkdom van waterplanten is de afgelopen jaren (2009-2018) enorm afgenomen. Opvallend is dat ook de hoeveelheid kroos is afgenomen. Kranswieren en brede waterpest zijn in 2015 en 2018 niet meer gevonden. Er komt vrij veel FLAB voor in de polder en lokaal woekeren waterpest en grof hoornblad.</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</si>
  <si>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</si>
  <si>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</si>
  <si>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</si>
  <si>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</si>
  <si>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</si>
  <si>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</si>
  <si>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</si>
  <si>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</si>
  <si>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</si>
  <si>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</si>
  <si>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</si>
  <si>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</si>
  <si>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</si>
  <si>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</si>
  <si>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</si>
  <si>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</si>
  <si>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Er is sprake van woekerende waterplanten. De gemiddelde bedekking is (80). De bedekking met kroos (0.1) is laag. Er is weinig FLAB (1.5).</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</si>
  <si>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</si>
  <si>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</si>
  <si>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</si>
  <si>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</si>
  <si>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</si>
  <si>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</si>
  <si>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</si>
  <si>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</si>
  <si>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</si>
  <si>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</si>
  <si>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De gemiddelde bedekking met waterplanten is redelijk (0.1). De bedekking met kroos (0) is laag. Er is weinig FLAB .</t>
  </si>
  <si>
    <t xml:space="preserve">Habitatgeschiktheid vormt geen probleem omdat de waterdiepte niet te gering is. De mediane waterdiepte is groter dan 35 cm (0.9). De mediane dikte van het slib is 0. </t>
  </si>
  <si>
    <t>Polder Kortenhoef, Kortenhoef</t>
  </si>
  <si>
    <t>3230-EAG-4</t>
  </si>
  <si>
    <t>De gemiddelde bedekking met waterplanten is redelijk (20). De bedekking met kroos (1) is laag. Er is weinig FLAB .</t>
  </si>
  <si>
    <t>Productiviteit water vormt een probleem. De fosforbelasting ligt tussen de 8.5 en 22.7 mg/m2/dag. De fosforbelasting/ kritische fosforbelasting is 14.4. Dit is berekend met het metamodel van PCditch.</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</si>
  <si>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</si>
  <si>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</si>
  <si>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</si>
  <si>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</si>
  <si>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</si>
  <si>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</si>
  <si>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</si>
  <si>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gemiddelde bedekking met waterplanten is redelijk (60). De bedekking met kroos (0.1) is laag . Er is weinig FLAB .</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</si>
  <si>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</si>
  <si>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</si>
  <si>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Slibdikte is op 60% van de meetpunten goed, op de rest matig.</t>
  </si>
  <si>
    <t>Gansenhoef oost, Staatsbosbheer</t>
  </si>
  <si>
    <t>3301-EAG-2</t>
  </si>
  <si>
    <t>De gemiddelde bedekking met waterplanten is redelijk (75). De bedekking met kroos (0.5) is laag . Er is weinig FLAB .</t>
  </si>
  <si>
    <t>Loenderveen (GWA), Waterleidingkanaal</t>
  </si>
  <si>
    <t>3310-EAG-1</t>
  </si>
  <si>
    <t>De gemiddelde bedekking met waterplanten is redelijk (10). De bedekking met kroos () is hoog. Er is weinig FLAB .</t>
  </si>
  <si>
    <t>Loenderveen, Terra Nova landelijk zuid</t>
  </si>
  <si>
    <t>3320-EAG-3</t>
  </si>
  <si>
    <t>Er is sprake van woekerende waterplanten. De gemiddelde bedekking is (100). De bedekking met kroos () is laag. Er is weinig FLAB ().</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</si>
  <si>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</si>
  <si>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</si>
  <si>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</si>
  <si>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</si>
  <si>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</si>
  <si>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</si>
  <si>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</si>
  <si>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Er is sprake van woekerende waterplanten. De gemiddelde bedekking is (90). De bedekking met kroos () is laag. Er is weinig FLAB ().</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</si>
  <si>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</si>
  <si>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</si>
  <si>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</si>
  <si>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</si>
  <si>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</si>
  <si>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</si>
  <si>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</si>
  <si>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De waterbodem is voedselrijk (0.8kg/kg dg)</t>
  </si>
  <si>
    <t xml:space="preserve">In 3360-EAG-15: Habitatgeschiktheid vormt geen probleem omdat de waterdiepte niet te gering is. De mediane waterdiepte is groter dan 35 cm (0.4). De mediane dikte van het slib is 0.075.  In 3360-EAG-5: Habitatgeschiktheid vormt geen probleem omdat de waterdiepte niet te gering is. De mediane waterdiepte is groter dan 35 cm (0.5). De mediane dikte van het slib is 0.15. </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</si>
  <si>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</si>
  <si>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</si>
  <si>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</si>
  <si>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</si>
  <si>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</si>
  <si>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</si>
  <si>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</si>
  <si>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</si>
  <si>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</si>
  <si>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</si>
  <si>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</si>
  <si>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</si>
  <si>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Er is sprake van woekerende waterplanten. De gemiddelde bedekking is (85). De bedekking met kroos (0.5) is laag. Er is weinig FLAB ().</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</si>
  <si>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</si>
  <si>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</si>
  <si>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</si>
  <si>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</si>
  <si>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</si>
  <si>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gemiddelde bedekking met waterplanten is redelijk (0). De bedekking met kroos (0) is laag. Er is weinig FLAB .</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</si>
  <si>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</si>
  <si>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</si>
  <si>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</si>
  <si>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</si>
  <si>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</si>
  <si>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</si>
  <si>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meeste sloten van polder Achttienhoven bevatten een goed ontwikkelde watervegetatie en een laag percentage kroosbedekking. Naast algemene soorten als smalle waterpest en grof hoornblad, komen ook bijzondere soorten voor als fonteinkruiden, kranswieren en plantensoorten die kwel indiceren. De beoordeling van de vegetatie met de KRW maatlaat is in alle EAG’s goed behalve in de Gagelpolder (3370-EAG-2). In dit gebied is de vegetatie niet representatief bemonsterd. Een monsterpunt heeft een sterke begroeiing met Krabbescheer wat een indicatie kan zijn van een goede waterkwaliteit.</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</si>
  <si>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</si>
  <si>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</si>
  <si>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</si>
  <si>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</si>
  <si>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Slibdikte is klein, max. 15 cm. Op sommige punten 15-30 cm.</t>
  </si>
  <si>
    <t xml:space="preserve"> In 3370-EAG-5: Habitatgeschiktheid vormt geen probleem omdat de waterdiepte niet te gering is. De mediane waterdiepte is groter dan 35 cm (0.45). De mediane dikte van het slib is 0.1. </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</si>
  <si>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</si>
  <si>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</si>
  <si>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</si>
  <si>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</si>
  <si>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</si>
  <si>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</si>
  <si>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</si>
  <si>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</si>
  <si>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De gemiddelde bedekking met waterplanten is redelijk (65). De bedekking met kroos (0.5) is laag . Er is weinig FLAB .</t>
  </si>
  <si>
    <t>Gooise Meren, Hilversum</t>
  </si>
  <si>
    <t>Buitendijken ten Noorden van Naarden, Schapenmeent</t>
  </si>
  <si>
    <t>4120-EAG-1</t>
  </si>
  <si>
    <t>De gemiddelde bedekking met waterplanten is redelijk (8). De bedekking met kroos (6) is laag. Er is weinig FLAB .</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</si>
  <si>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</si>
  <si>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</si>
  <si>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</si>
  <si>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</si>
  <si>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</si>
  <si>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De gemiddelde bedekking met waterplanten is redelijk (60). De bedekking met kroos (7) is laag. Er is weinig FLAB .</t>
  </si>
  <si>
    <t>Keverdijkse Overscheense Polder,</t>
  </si>
  <si>
    <t>4140-EAG-1, 4140-EAG-2, 4140-EAG-3, 4140-EAG-4</t>
  </si>
  <si>
    <t>Er is sprake van woekerende waterplanten. De gemiddelde bedekking is (97.5). De bedekking met kroos (1) is laag. Er is weinig FLAB ().</t>
  </si>
  <si>
    <t>Productiviteit water vormt mogelijk een probleem. De fosforbelasting ligt tussen de 20.6 en 21.7 mg/m2/dag. De kritische fosforbelasting is 16.1. Dit is berekend met het metamodel van PCditch.</t>
  </si>
  <si>
    <t>De waterbodem is voedselarm (0.54kg/kg dg)</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</si>
  <si>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</si>
  <si>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Keverdijkse Overscheense Polder, Stadzicht</t>
  </si>
  <si>
    <t>4140-EAG-5</t>
  </si>
  <si>
    <t>De gemiddelde bedekking met waterplanten is laag (1). De bedekking met kroos (70) is hoog. Er is weinig FLAB  ().</t>
  </si>
  <si>
    <t xml:space="preserve">Habitatgeschiktheid vormt lokaal een probleem omdat de waterdiepte te gering is. De mediane waterdiepte is (0.35). De mediane dikte van het slib is 0.125. </t>
  </si>
  <si>
    <t>Hollands Ankeveensche Polder, Hollandsch Ankeveensche Polder oost</t>
  </si>
  <si>
    <t>4210-EAG-4</t>
  </si>
  <si>
    <t>Er is sprake van woekerende waterplanten. De gemiddelde bedekking is (80). De bedekking met kroos (0) is laag. Er is weinig FLAB ().</t>
  </si>
  <si>
    <t>De score op de maatlat Waterflora vertoont een negatieve trend (-0.54 ekr per planperiode tussen 2006 en 2019).</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</si>
  <si>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</si>
  <si>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 xml:space="preserve">Productiviteit water vormt geen probleem. De fosforbelasting ligt tussen de 3.9 en 8.5 mg/m2/dag. De kritische fosforbelasting is 14.5. </t>
  </si>
  <si>
    <t>Lichtklimaat vormt lokaal een probleem en is lokaal slecht door kroos en flab.</t>
  </si>
  <si>
    <t>Hollands Ankeveensche Polder, Peilgebied 24-4</t>
  </si>
  <si>
    <t>4210-EAG-6</t>
  </si>
  <si>
    <t>Er is sprake van woekerende waterplanten. De gemiddelde bedekking is (95). De bedekking met kroos () is laag. Er is weinig FLAB ().</t>
  </si>
  <si>
    <t>Hoge fosfaatbelasting.</t>
  </si>
  <si>
    <t>Lokaal slecht door kroos en flab</t>
  </si>
  <si>
    <t>Habitatgeschiktheid vormt een probleem omdat de waterdiepte te gering is. De mediane waterdiepte is kleiner dan 35 cm (0.325). De mediane dikte van het slib is 0.175. Wanneer de sliblaag wordt verwijderd zal de waterdiepte voldoende zijn voor een gezond ecosysteem.</t>
  </si>
  <si>
    <t>'s-Gravelandsche Polder, 's-Gravelandsche Polder</t>
  </si>
  <si>
    <t>4250-EAG-1</t>
  </si>
  <si>
    <t>Er is sprake van woekerende waterplanten, vooral draadwieren. De gemiddelde bedekking is (70). De bedekking met kroos (5) is laag. Er is weinig FLAB (30).</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</si>
  <si>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</si>
  <si>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</si>
  <si>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</si>
  <si>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</si>
  <si>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</si>
  <si>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Er is sprake van woekerende waterplanten. De gemiddelde bedekking is (90). De bedekking met kroos (0.5) is laag. Er is weinig FLAB ().</t>
  </si>
  <si>
    <t>Gooise Meren, Hilversum, Huizen, Laren</t>
  </si>
  <si>
    <t>t Gooi stedelijk</t>
  </si>
  <si>
    <t>5000-EAG-7</t>
  </si>
  <si>
    <t>De gemiddelde bedekking met waterplanten is redelijk (32.5). De bedekking met kroos (0) is laag. Er is weinig FLAB .</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</si>
  <si>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</si>
  <si>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</si>
  <si>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</si>
  <si>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</si>
  <si>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</si>
  <si>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</si>
  <si>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De score op de maatlat Waterflora vertoont een negatieve trend (-0.14 ekr per planperiode tussen 2006 en 2019). Deze trend is gebaseerd op twee meetjaren.</t>
  </si>
  <si>
    <t>Polder Breukelerwaard West, bemalen gebied</t>
  </si>
  <si>
    <t>6440-EAG-1, 6440-EAG-2, 6440-EAG-3, 6440-EAG-4</t>
  </si>
  <si>
    <t>De gemiddelde bedekking met waterplanten is redelijk (17.5). De bedekking met kroos (2) is laag. Er is weinig FLAB .</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</si>
  <si>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</si>
  <si>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</si>
  <si>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</si>
  <si>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</si>
  <si>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</si>
  <si>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</si>
  <si>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</si>
  <si>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Er is sprake van woekerende waterplanten. De gemiddelde bedekking is (80). De bedekking met kroos (2) is laag. Er is weinig FLAB (25).</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</si>
  <si>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</si>
  <si>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</si>
  <si>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</si>
  <si>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</si>
  <si>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</si>
  <si>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</si>
  <si>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</si>
  <si>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De gemiddelde bedekking met waterplanten is redelijk (55). De bedekking met kroos (0) is laag. Er is weinig FLAB .</t>
  </si>
  <si>
    <t xml:space="preserve">Habitatgeschiktheid vormt geen probleem omdat de waterdiepte niet te gering is. De mediane waterdiepte is groter dan 35 cm (1.2). De mediane dikte van het slib is 0.01. </t>
  </si>
  <si>
    <t>Aetsveldse Polder Oost, bemalen</t>
  </si>
  <si>
    <t>6540-EAG-1, 6540-EAG-2</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</si>
  <si>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</si>
  <si>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</si>
  <si>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</si>
  <si>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</si>
  <si>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 xml:space="preserve">In 6540-EAG-2: Habitatgeschiktheid vormt een probleem omdat de waterdiepte te gering is. De mediane waterdiepte is kleiner dan 35 cm (0.3). De mediane dikte van het slib is 0.15. Wanneer de sliblaag wordt verwijderd zal de waterdiepte voldoende zijn voor een gezond ecosysteem. </t>
  </si>
  <si>
    <t>Stichtse Vecht, Weesp</t>
  </si>
  <si>
    <t>Aetsveldse Polder Oost, stedelijk Weesp</t>
  </si>
  <si>
    <t>6540-EAG-3</t>
  </si>
  <si>
    <t>Er is sprake van woekerende waterplanten. De gemiddelde bedekking is (80). De bedekking met kroos (0.1) is laag. Er is weinig FLAB (0.1).</t>
  </si>
  <si>
    <t>Productiviteit water vormt mogelijk een probleem. De fosforbelasting ligt tussen de 6.9 en 19 mg/m2/dag. De kritische fosforbelasting is 15.5. Dit is berekend met het metamodel van PCditch.</t>
  </si>
  <si>
    <t>Polder Nijenrode, landelijk gebied</t>
  </si>
  <si>
    <t>6550-EAG-1, 6550-EAG-2</t>
  </si>
  <si>
    <t>De gemiddelde bedekking met waterplanten is redelijk (40). De bedekking met kroos (50) is hoog. Er is weinig FLAB  ().</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</si>
  <si>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</si>
  <si>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</si>
  <si>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</si>
  <si>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</si>
  <si>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</si>
  <si>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gemiddelde bedekking met waterplanten is redelijk (30). De bedekking met kroos (100) is hoog. Er is weinig FLAB  ().</t>
  </si>
  <si>
    <t>De score op de maatlat Waterflora vertoont een negatieve trend (-0.36 ekr per planperiode tussen 2006 en 2019).</t>
  </si>
  <si>
    <t>IJmeer, Markermeer, Gooimeer en Eemmeer, IJmeer, Bovenmaat</t>
  </si>
  <si>
    <t>7000-EAG-1, 7000-EAG-2, 7000-EAG-3</t>
  </si>
  <si>
    <t>De gemiddelde bedekking met waterplanten is redelijk (50.05). De bedekking met kroos (20.05) is hoog. Er is weinig FLAB  ().</t>
  </si>
  <si>
    <t>Huizen</t>
  </si>
  <si>
    <t>IJmeer, Markermeer, Gooimeer en Eemmeer, Diemerzeedijk noord</t>
  </si>
  <si>
    <t>7000-EAG-4</t>
  </si>
  <si>
    <t>De Gooise Zomerkade, De Gooise Zomerkade</t>
  </si>
  <si>
    <t>7010-EAG-1</t>
  </si>
  <si>
    <t>Er is sprake van woekerende waterplanten. De gemiddelde bedekking is (90). De bedekking met kroos (1) is laag. Er is weinig FLAB ().</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</si>
  <si>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</si>
  <si>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</si>
  <si>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</si>
  <si>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</si>
  <si>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</si>
  <si>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</si>
  <si>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De gemiddelde bedekking met waterplanten is redelijk (75). De bedekking met kroos (0.1) is laag . Er is weinig FLAB .</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</si>
  <si>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</si>
  <si>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</si>
  <si>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</si>
  <si>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De gemiddelde bedekking met waterplanten is redelijk (70). De bedekking met kroos (3) is laag. Er is weinig FLAB .</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</si>
  <si>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</si>
  <si>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</si>
  <si>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</si>
  <si>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</si>
  <si>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</si>
  <si>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gemiddelde bedekking met waterplanten is redelijk (10). De bedekking met kroos (0.1) is laag . Er is weinig FLAB .</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</si>
  <si>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</si>
  <si>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</si>
  <si>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</si>
  <si>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</si>
  <si>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</si>
  <si>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</si>
  <si>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</si>
  <si>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</si>
  <si>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</si>
  <si>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 xml:space="preserve">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 </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</si>
  <si>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</si>
  <si>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</si>
  <si>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</si>
  <si>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</si>
  <si>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</si>
  <si>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</si>
  <si>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</si>
  <si>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</si>
  <si>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</si>
  <si>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</si>
  <si>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</si>
  <si>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</si>
  <si>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</si>
  <si>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</si>
  <si>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</si>
  <si>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</si>
  <si>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</si>
  <si>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</si>
  <si>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</si>
  <si>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</si>
  <si>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WSA_BestuurlijkVastgesteld</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</si>
  <si>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</si>
  <si>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</si>
  <si>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</si>
  <si>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</si>
  <si>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</si>
  <si>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</si>
  <si>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</si>
  <si>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</si>
  <si>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</si>
  <si>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</si>
  <si>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</si>
  <si>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</si>
  <si>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</si>
  <si>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</si>
  <si>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</si>
  <si>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</si>
  <si>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</si>
  <si>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</si>
  <si>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</si>
  <si>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</si>
  <si>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</si>
  <si>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</si>
  <si>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</si>
  <si>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</si>
  <si>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</si>
  <si>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</si>
  <si>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</si>
  <si>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</si>
  <si>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</si>
  <si>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</si>
  <si>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</si>
  <si>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</si>
  <si>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</si>
  <si>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</si>
  <si>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</si>
  <si>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</si>
  <si>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</si>
  <si>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</si>
  <si>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</si>
  <si>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</si>
  <si>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</si>
  <si>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</si>
  <si>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</si>
  <si>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</si>
  <si>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</si>
  <si>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</si>
  <si>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</si>
  <si>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</si>
  <si>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</si>
  <si>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</si>
  <si>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</si>
  <si>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</si>
  <si>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</si>
  <si>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</si>
  <si>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</si>
  <si>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</si>
  <si>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</si>
  <si>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</si>
  <si>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</si>
  <si>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</si>
  <si>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</si>
  <si>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</si>
  <si>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</si>
  <si>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</si>
  <si>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</si>
  <si>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</si>
  <si>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</si>
  <si>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</si>
  <si>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</si>
  <si>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</si>
  <si>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</si>
  <si>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</si>
  <si>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</si>
  <si>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</si>
  <si>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</si>
  <si>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</si>
  <si>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</si>
  <si>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</si>
  <si>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</si>
  <si>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</si>
  <si>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</si>
  <si>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</si>
  <si>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</si>
  <si>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</si>
  <si>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</si>
  <si>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</si>
  <si>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</si>
  <si>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</si>
  <si>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</si>
  <si>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</si>
  <si>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</si>
  <si>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</si>
  <si>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</si>
  <si>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</si>
  <si>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</si>
  <si>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</si>
  <si>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</si>
  <si>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</si>
  <si>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</si>
  <si>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</si>
  <si>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</si>
  <si>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</si>
  <si>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</si>
  <si>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</si>
  <si>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</si>
  <si>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</si>
  <si>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</si>
  <si>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</si>
  <si>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</si>
  <si>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</si>
  <si>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</si>
  <si>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</si>
  <si>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</si>
  <si>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</si>
  <si>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</si>
  <si>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</si>
  <si>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</si>
  <si>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</si>
  <si>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</si>
  <si>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</si>
  <si>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</si>
  <si>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</si>
  <si>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</si>
  <si>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</si>
  <si>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</si>
  <si>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</si>
  <si>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</si>
  <si>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</si>
  <si>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</si>
  <si>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</si>
  <si>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</si>
  <si>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</si>
  <si>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</si>
  <si>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</si>
  <si>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</si>
  <si>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</si>
  <si>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</si>
  <si>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</si>
  <si>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</si>
  <si>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</si>
  <si>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</si>
  <si>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</si>
  <si>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</si>
  <si>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</si>
  <si>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</si>
  <si>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</si>
  <si>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</si>
  <si>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</si>
  <si>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</si>
  <si>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</si>
  <si>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</si>
  <si>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</si>
  <si>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</si>
  <si>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</si>
  <si>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</si>
  <si>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</si>
  <si>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</si>
  <si>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</si>
  <si>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</si>
  <si>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</si>
  <si>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</si>
  <si>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</si>
  <si>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</si>
  <si>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</si>
  <si>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</si>
  <si>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</si>
  <si>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</si>
  <si>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</si>
  <si>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</si>
  <si>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</si>
  <si>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</si>
  <si>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</si>
  <si>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</si>
  <si>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</si>
  <si>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</si>
  <si>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</si>
  <si>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</si>
  <si>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</si>
  <si>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</si>
  <si>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</si>
  <si>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</si>
  <si>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</si>
  <si>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</si>
  <si>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</si>
  <si>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</si>
  <si>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</si>
  <si>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</si>
  <si>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</si>
  <si>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</si>
  <si>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</si>
  <si>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</si>
  <si>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</si>
  <si>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</si>
  <si>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</si>
  <si>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</si>
  <si>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</si>
  <si>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</si>
  <si>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</si>
  <si>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</si>
  <si>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</si>
  <si>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</si>
  <si>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</si>
  <si>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</si>
  <si>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</si>
  <si>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</si>
  <si>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</si>
  <si>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</si>
  <si>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</si>
  <si>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</si>
  <si>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</si>
  <si>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</si>
  <si>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</si>
  <si>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</si>
  <si>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</si>
  <si>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</si>
  <si>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</si>
  <si>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</si>
  <si>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</si>
  <si>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</si>
  <si>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</si>
  <si>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</si>
  <si>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</si>
  <si>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</si>
  <si>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</si>
  <si>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</si>
  <si>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</si>
  <si>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</si>
  <si>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</si>
  <si>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</si>
  <si>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</si>
  <si>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</si>
  <si>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</si>
  <si>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</si>
  <si>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</si>
  <si>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</si>
  <si>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</si>
  <si>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</si>
  <si>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</si>
  <si>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</si>
  <si>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</si>
  <si>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</si>
  <si>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</si>
  <si>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</si>
  <si>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</si>
  <si>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15.001683 - 150115_notitie savaza, Diek 2015, Gaasperplas: invloed maaibeheer op vegetatie en invloed nalevering diepe onderwaterbodem en Gaasperpark op de fosforbelasting, onbekend,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</si>
  <si>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</si>
  <si>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</si>
  <si>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</si>
  <si>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</si>
  <si>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</si>
  <si>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</si>
  <si>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</si>
  <si>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</si>
  <si>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</si>
  <si>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</si>
  <si>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</si>
  <si>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</si>
  <si>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</si>
  <si>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</si>
  <si>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</si>
  <si>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</si>
  <si>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</si>
  <si>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</si>
  <si>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</si>
  <si>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</si>
  <si>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</si>
  <si>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</si>
  <si>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</si>
  <si>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</si>
  <si>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</si>
  <si>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</si>
  <si>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</si>
  <si>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</si>
  <si>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</si>
  <si>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</si>
  <si>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</si>
  <si>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</si>
  <si>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</si>
  <si>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</si>
  <si>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</si>
  <si>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</si>
  <si>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</si>
  <si>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</si>
  <si>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</si>
  <si>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</si>
  <si>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</si>
  <si>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</si>
  <si>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</si>
  <si>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</si>
  <si>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</si>
  <si>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</si>
  <si>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</si>
  <si>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</si>
  <si>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</si>
  <si>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</si>
  <si>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</si>
  <si>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</si>
  <si>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</si>
  <si>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</si>
  <si>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</si>
  <si>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</si>
  <si>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</si>
  <si>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</si>
  <si>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Natuurmonumenten</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</si>
  <si>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</si>
  <si>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</si>
  <si>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</si>
  <si>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</si>
  <si>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</si>
  <si>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</si>
  <si>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</si>
  <si>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</si>
  <si>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</si>
  <si>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</si>
  <si>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</si>
  <si>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</si>
  <si>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</si>
  <si>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</si>
  <si>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</si>
  <si>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</si>
  <si>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</si>
  <si>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</si>
  <si>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</si>
  <si>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</si>
  <si>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</si>
  <si>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</si>
  <si>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</si>
  <si>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</si>
  <si>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</si>
  <si>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</si>
  <si>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</si>
  <si>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</si>
  <si>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</si>
  <si>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</si>
  <si>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</si>
  <si>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</si>
  <si>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</si>
  <si>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</si>
  <si>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</si>
  <si>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</si>
  <si>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</si>
  <si>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</si>
  <si>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</si>
  <si>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</si>
  <si>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</si>
  <si>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</si>
  <si>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</si>
  <si>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</si>
  <si>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</si>
  <si>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</si>
  <si>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</si>
  <si>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</si>
  <si>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</si>
  <si>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</si>
  <si>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</si>
  <si>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</si>
  <si>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</si>
  <si>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</si>
  <si>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</si>
  <si>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</si>
  <si>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</si>
  <si>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</si>
  <si>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</si>
  <si>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</si>
  <si>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</si>
  <si>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</si>
  <si>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</si>
  <si>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</si>
  <si>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</si>
  <si>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</si>
  <si>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</si>
  <si>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</si>
  <si>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</si>
  <si>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</si>
  <si>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</si>
  <si>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</si>
  <si>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</si>
  <si>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</si>
  <si>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</si>
  <si>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</si>
  <si>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</si>
  <si>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</si>
  <si>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</si>
  <si>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</si>
  <si>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</si>
  <si>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</si>
  <si>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</si>
  <si>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</si>
  <si>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</si>
  <si>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</si>
  <si>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</si>
  <si>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</si>
  <si>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</si>
  <si>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</si>
  <si>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</si>
  <si>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</si>
  <si>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</si>
  <si>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</si>
  <si>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</si>
  <si>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</si>
  <si>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</si>
  <si>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</si>
  <si>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</si>
  <si>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</si>
  <si>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</si>
  <si>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</si>
  <si>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</si>
  <si>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</si>
  <si>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</si>
  <si>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</si>
  <si>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</si>
  <si>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</si>
  <si>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</si>
  <si>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</si>
  <si>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</si>
  <si>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</si>
  <si>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</si>
  <si>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</si>
  <si>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</si>
  <si>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</si>
  <si>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</si>
  <si>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</si>
  <si>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</si>
  <si>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</si>
  <si>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</si>
  <si>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</si>
  <si>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</si>
  <si>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</si>
  <si>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</si>
  <si>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</si>
  <si>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</si>
  <si>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</si>
  <si>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</si>
  <si>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</si>
  <si>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</si>
  <si>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</si>
  <si>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</si>
  <si>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</si>
  <si>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</si>
  <si>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</si>
  <si>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</si>
  <si>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</si>
  <si>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</si>
  <si>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</si>
  <si>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</si>
  <si>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</si>
  <si>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</si>
  <si>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</si>
  <si>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</si>
  <si>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</si>
  <si>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</si>
  <si>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</si>
  <si>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</si>
  <si>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</si>
  <si>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</si>
  <si>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</si>
  <si>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</si>
  <si>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</si>
  <si>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</si>
  <si>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</si>
  <si>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</si>
  <si>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</si>
  <si>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</si>
  <si>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</si>
  <si>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</si>
  <si>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</si>
  <si>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</si>
  <si>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</si>
  <si>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</si>
  <si>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</si>
  <si>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</si>
  <si>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</si>
  <si>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</si>
  <si>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</si>
  <si>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</si>
  <si>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</si>
  <si>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</si>
  <si>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</si>
  <si>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</si>
  <si>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</si>
  <si>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</si>
  <si>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</si>
  <si>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</si>
  <si>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</si>
  <si>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</si>
  <si>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</si>
  <si>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</si>
  <si>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</si>
  <si>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</si>
  <si>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</si>
  <si>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</si>
  <si>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</si>
  <si>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</si>
  <si>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</si>
  <si>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</si>
  <si>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</si>
  <si>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</si>
  <si>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</si>
  <si>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</si>
  <si>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</si>
  <si>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</si>
  <si>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</si>
  <si>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</si>
  <si>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</si>
  <si>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</si>
  <si>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</si>
  <si>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</si>
  <si>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</si>
  <si>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</si>
  <si>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</si>
  <si>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</si>
  <si>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</si>
  <si>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</si>
  <si>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</si>
  <si>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</si>
  <si>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</si>
  <si>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</si>
  <si>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</si>
  <si>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</si>
  <si>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</si>
  <si>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</si>
  <si>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</si>
  <si>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</si>
  <si>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</si>
  <si>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</si>
  <si>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</si>
  <si>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</si>
  <si>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</si>
  <si>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</si>
  <si>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</si>
  <si>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</si>
  <si>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</si>
  <si>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</si>
  <si>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</si>
  <si>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</si>
  <si>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</si>
  <si>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</si>
  <si>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</si>
  <si>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</si>
  <si>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</si>
  <si>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</si>
  <si>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</si>
  <si>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</si>
  <si>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</si>
  <si>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</si>
  <si>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</si>
  <si>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</si>
  <si>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</si>
  <si>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</si>
  <si>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</si>
  <si>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</si>
  <si>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</si>
  <si>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</si>
  <si>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</si>
  <si>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</si>
  <si>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</si>
  <si>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</si>
  <si>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</si>
  <si>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</si>
  <si>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</si>
  <si>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</si>
  <si>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</si>
  <si>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</si>
  <si>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</si>
  <si>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</si>
  <si>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</si>
  <si>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</si>
  <si>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</si>
  <si>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</si>
  <si>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</si>
  <si>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</si>
  <si>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</si>
  <si>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</si>
  <si>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</si>
  <si>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</si>
  <si>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</si>
  <si>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</si>
  <si>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</si>
  <si>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</si>
  <si>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</si>
  <si>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</si>
  <si>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</si>
  <si>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</si>
  <si>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</si>
  <si>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</si>
  <si>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</si>
  <si>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</si>
  <si>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</si>
  <si>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</si>
  <si>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</si>
  <si>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</si>
  <si>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</si>
  <si>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</si>
  <si>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</si>
  <si>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</si>
  <si>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</si>
  <si>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</si>
  <si>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</si>
  <si>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</si>
  <si>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</si>
  <si>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</si>
  <si>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</si>
  <si>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</si>
  <si>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</si>
  <si>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</si>
  <si>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</si>
  <si>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</si>
  <si>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</si>
  <si>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</si>
  <si>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</si>
  <si>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</si>
  <si>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</si>
  <si>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</si>
  <si>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</si>
  <si>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</si>
  <si>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</si>
  <si>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</si>
  <si>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</si>
  <si>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</si>
  <si>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</si>
  <si>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</si>
  <si>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</si>
  <si>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</si>
  <si>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</si>
  <si>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</si>
  <si>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</si>
  <si>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</si>
  <si>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</si>
  <si>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</si>
  <si>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</si>
  <si>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</si>
  <si>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</si>
  <si>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</si>
  <si>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</si>
  <si>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</si>
  <si>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</si>
  <si>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</si>
  <si>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</si>
  <si>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</si>
  <si>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</si>
  <si>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</si>
  <si>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</si>
  <si>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</si>
  <si>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</si>
  <si>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</si>
  <si>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</si>
  <si>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</si>
  <si>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</si>
  <si>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</si>
  <si>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</si>
  <si>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</si>
  <si>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</si>
  <si>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</si>
  <si>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</si>
  <si>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</si>
  <si>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</si>
  <si>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</si>
  <si>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</si>
  <si>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</si>
  <si>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</si>
  <si>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</si>
  <si>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</si>
  <si>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</si>
  <si>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</si>
  <si>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</si>
  <si>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</si>
  <si>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</si>
  <si>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</si>
  <si>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</si>
  <si>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</si>
  <si>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</si>
  <si>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</si>
  <si>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</si>
  <si>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</si>
  <si>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</si>
  <si>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</si>
  <si>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</si>
  <si>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</si>
  <si>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</si>
  <si>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</si>
  <si>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</si>
  <si>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</si>
  <si>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</si>
  <si>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</si>
  <si>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</si>
  <si>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</si>
  <si>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</si>
  <si>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</si>
  <si>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</si>
  <si>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</si>
  <si>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</si>
  <si>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</si>
  <si>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</si>
  <si>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</si>
  <si>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</si>
  <si>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</si>
  <si>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</si>
  <si>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</si>
  <si>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</si>
  <si>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</si>
  <si>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</si>
  <si>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</si>
  <si>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</si>
  <si>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</si>
  <si>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</si>
  <si>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</si>
  <si>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</si>
  <si>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</si>
  <si>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</si>
  <si>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</si>
  <si>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</si>
  <si>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</si>
  <si>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</si>
  <si>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</si>
  <si>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</si>
  <si>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</si>
  <si>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</si>
  <si>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</si>
  <si>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</si>
  <si>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</si>
  <si>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</si>
  <si>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</si>
  <si>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</si>
  <si>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</si>
  <si>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</si>
  <si>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</si>
  <si>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</si>
  <si>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</si>
  <si>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</si>
  <si>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</si>
  <si>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</si>
  <si>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</si>
  <si>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</si>
  <si>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</si>
  <si>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</si>
  <si>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</si>
  <si>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</si>
  <si>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</si>
  <si>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</si>
  <si>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</si>
  <si>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</si>
  <si>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</si>
  <si>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</si>
  <si>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</si>
  <si>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</si>
  <si>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</si>
  <si>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</si>
  <si>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</si>
  <si>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</si>
  <si>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</si>
  <si>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</si>
  <si>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</si>
  <si>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</si>
  <si>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</si>
  <si>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</si>
  <si>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</si>
  <si>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</si>
  <si>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</si>
  <si>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</si>
  <si>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</si>
  <si>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</si>
  <si>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</si>
  <si>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</si>
  <si>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</si>
  <si>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</si>
  <si>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</si>
  <si>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</si>
  <si>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</si>
  <si>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</si>
  <si>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</si>
  <si>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</si>
  <si>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</si>
  <si>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</si>
  <si>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</si>
  <si>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</si>
  <si>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</si>
  <si>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</si>
  <si>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</si>
  <si>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</si>
  <si>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</si>
  <si>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</si>
  <si>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</si>
  <si>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</si>
  <si>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</si>
  <si>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</si>
  <si>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</si>
  <si>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</si>
  <si>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</si>
  <si>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</si>
  <si>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</si>
  <si>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</si>
  <si>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</si>
  <si>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</si>
  <si>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</si>
  <si>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</si>
  <si>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</si>
  <si>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</si>
  <si>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</si>
  <si>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</si>
  <si>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</si>
  <si>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</si>
  <si>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</si>
  <si>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</si>
  <si>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</si>
  <si>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</si>
  <si>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</si>
  <si>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</si>
  <si>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</si>
  <si>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</si>
  <si>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</si>
  <si>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</si>
  <si>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</si>
  <si>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</si>
  <si>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</si>
  <si>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</si>
  <si>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</si>
  <si>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</si>
  <si>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</si>
  <si>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</si>
  <si>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</si>
  <si>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</si>
  <si>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</si>
  <si>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</si>
  <si>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</si>
  <si>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</si>
  <si>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</si>
  <si>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</si>
  <si>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</si>
  <si>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</si>
  <si>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</si>
  <si>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</si>
  <si>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</si>
  <si>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</si>
  <si>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</si>
  <si>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</si>
  <si>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</si>
  <si>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</si>
  <si>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</si>
  <si>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</si>
  <si>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</si>
  <si>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</si>
  <si>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</si>
  <si>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</si>
  <si>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</si>
  <si>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</si>
  <si>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</si>
  <si>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</si>
  <si>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</si>
  <si>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</si>
  <si>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</si>
  <si>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</si>
  <si>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</si>
  <si>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</si>
  <si>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</si>
  <si>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</si>
  <si>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</si>
  <si>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</si>
  <si>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</si>
  <si>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</si>
  <si>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</si>
  <si>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</si>
  <si>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</si>
  <si>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</si>
  <si>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</si>
  <si>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</si>
  <si>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3110-EAG-1, 3110-EAG-2, 3110-EAG-3</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</si>
  <si>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</si>
  <si>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</si>
  <si>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</si>
  <si>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</si>
  <si>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</si>
  <si>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</si>
  <si>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</si>
  <si>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</si>
  <si>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</si>
  <si>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</si>
  <si>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</si>
  <si>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</si>
  <si>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</si>
  <si>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</si>
  <si>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</si>
  <si>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</si>
  <si>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</si>
  <si>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</si>
  <si>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</si>
  <si>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</si>
  <si>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</si>
  <si>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</si>
  <si>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</si>
  <si>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</si>
  <si>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</si>
  <si>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</si>
  <si>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</si>
  <si>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</si>
  <si>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</si>
  <si>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</si>
  <si>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</si>
  <si>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</si>
  <si>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</si>
  <si>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</si>
  <si>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</si>
  <si>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</si>
  <si>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</si>
  <si>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</si>
  <si>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</si>
  <si>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</si>
  <si>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</si>
  <si>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</si>
  <si>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</si>
  <si>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</si>
  <si>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</si>
  <si>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</si>
  <si>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</si>
  <si>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</si>
  <si>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</si>
  <si>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</si>
  <si>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</si>
  <si>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</si>
  <si>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</si>
  <si>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</si>
  <si>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</si>
  <si>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</si>
  <si>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</si>
  <si>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</si>
  <si>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</si>
  <si>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</si>
  <si>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</si>
  <si>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</si>
  <si>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</si>
  <si>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</si>
  <si>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</si>
  <si>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</si>
  <si>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</si>
  <si>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</si>
  <si>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</si>
  <si>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</si>
  <si>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</si>
  <si>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</si>
  <si>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</si>
  <si>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</si>
  <si>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</si>
  <si>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</si>
  <si>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</si>
  <si>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</si>
  <si>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</si>
  <si>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</si>
  <si>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</si>
  <si>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</si>
  <si>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</si>
  <si>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</si>
  <si>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</si>
  <si>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</si>
  <si>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</si>
  <si>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</si>
  <si>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</si>
  <si>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</si>
  <si>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</si>
  <si>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</si>
  <si>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</si>
  <si>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</si>
  <si>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</si>
  <si>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</si>
  <si>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</si>
  <si>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</si>
  <si>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</si>
  <si>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</si>
  <si>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</si>
  <si>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</si>
  <si>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</si>
  <si>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</si>
  <si>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</si>
  <si>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</si>
  <si>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</si>
  <si>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</si>
  <si>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</si>
  <si>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</si>
  <si>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</si>
  <si>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</si>
  <si>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</si>
  <si>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</si>
  <si>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</si>
  <si>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</si>
  <si>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</si>
  <si>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</si>
  <si>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</si>
  <si>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</si>
  <si>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</si>
  <si>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</si>
  <si>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</si>
  <si>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</si>
  <si>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</si>
  <si>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</si>
  <si>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</si>
  <si>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</si>
  <si>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</si>
  <si>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</si>
  <si>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</si>
  <si>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</si>
  <si>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</si>
  <si>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</si>
  <si>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</si>
  <si>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</si>
  <si>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</si>
  <si>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</si>
  <si>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</si>
  <si>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</si>
  <si>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</si>
  <si>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</si>
  <si>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</si>
  <si>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</si>
  <si>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</si>
  <si>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</si>
  <si>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</si>
  <si>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</si>
  <si>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</si>
  <si>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</si>
  <si>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</si>
  <si>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</si>
  <si>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</si>
  <si>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</si>
  <si>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</si>
  <si>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</si>
  <si>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</si>
  <si>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</si>
  <si>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</si>
  <si>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</si>
  <si>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</si>
  <si>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</si>
  <si>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</si>
  <si>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</si>
  <si>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</si>
  <si>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</si>
  <si>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</si>
  <si>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</si>
  <si>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</si>
  <si>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</si>
  <si>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</si>
  <si>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</si>
  <si>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</si>
  <si>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</si>
  <si>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</si>
  <si>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</si>
  <si>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</si>
  <si>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</si>
  <si>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</si>
  <si>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</si>
  <si>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</si>
  <si>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</si>
  <si>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</si>
  <si>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</si>
  <si>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</si>
  <si>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</si>
  <si>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</si>
  <si>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</si>
  <si>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</si>
  <si>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</si>
  <si>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</si>
  <si>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</si>
  <si>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</si>
  <si>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</si>
  <si>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</si>
  <si>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</si>
  <si>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</si>
  <si>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</si>
  <si>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</si>
  <si>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</si>
  <si>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</si>
  <si>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</si>
  <si>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</si>
  <si>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</si>
  <si>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</si>
  <si>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</si>
  <si>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</si>
  <si>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</si>
  <si>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</si>
  <si>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</si>
  <si>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</si>
  <si>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</si>
  <si>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</si>
  <si>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</si>
  <si>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</si>
  <si>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</si>
  <si>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</si>
  <si>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</si>
  <si>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</si>
  <si>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</si>
  <si>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</si>
  <si>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</si>
  <si>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</si>
  <si>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</si>
  <si>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</si>
  <si>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</si>
  <si>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</si>
  <si>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</si>
  <si>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</si>
  <si>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</si>
  <si>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</si>
  <si>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</si>
  <si>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</si>
  <si>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</si>
  <si>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</si>
  <si>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</si>
  <si>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</si>
  <si>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</si>
  <si>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</si>
  <si>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</si>
  <si>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</si>
  <si>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</si>
  <si>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</si>
  <si>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</si>
  <si>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</si>
  <si>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</si>
  <si>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</si>
  <si>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</si>
  <si>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</si>
  <si>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</si>
  <si>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</si>
  <si>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</si>
  <si>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</si>
  <si>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</si>
  <si>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</si>
  <si>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</si>
  <si>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</si>
  <si>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</si>
  <si>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</si>
  <si>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</si>
  <si>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</si>
  <si>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</si>
  <si>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</si>
  <si>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</si>
  <si>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</si>
  <si>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</si>
  <si>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</si>
  <si>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</si>
  <si>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</si>
  <si>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</si>
  <si>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</si>
  <si>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</si>
  <si>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</si>
  <si>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</si>
  <si>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</si>
  <si>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</si>
  <si>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</si>
  <si>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</si>
  <si>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</si>
  <si>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</si>
  <si>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</si>
  <si>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</si>
  <si>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</si>
  <si>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</si>
  <si>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</si>
  <si>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</si>
  <si>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</si>
  <si>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</si>
  <si>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</si>
  <si>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</si>
  <si>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</si>
  <si>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</si>
  <si>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</si>
  <si>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</si>
  <si>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</si>
  <si>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</si>
  <si>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</si>
  <si>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</si>
  <si>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3110-EAG-5</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</si>
  <si>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</si>
  <si>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</si>
  <si>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</si>
  <si>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</si>
  <si>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</si>
  <si>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</si>
  <si>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</si>
  <si>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</si>
  <si>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</si>
  <si>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</si>
  <si>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</si>
  <si>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</si>
  <si>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</si>
  <si>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</si>
  <si>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</si>
  <si>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</si>
  <si>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</si>
  <si>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</si>
  <si>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</si>
  <si>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</si>
  <si>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</si>
  <si>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</si>
  <si>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</si>
  <si>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</si>
  <si>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</si>
  <si>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</si>
  <si>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</si>
  <si>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</si>
  <si>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</si>
  <si>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</si>
  <si>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</si>
  <si>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</si>
  <si>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</si>
  <si>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</si>
  <si>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</si>
  <si>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</si>
  <si>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</si>
  <si>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</si>
  <si>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</si>
  <si>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</si>
  <si>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</si>
  <si>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</si>
  <si>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</si>
  <si>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</si>
  <si>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</si>
  <si>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</si>
  <si>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</si>
  <si>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</si>
  <si>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</si>
  <si>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</si>
  <si>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</si>
  <si>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</si>
  <si>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</si>
  <si>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</si>
  <si>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</si>
  <si>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</si>
  <si>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</si>
  <si>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</si>
  <si>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</si>
  <si>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</si>
  <si>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</si>
  <si>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</si>
  <si>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</si>
  <si>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</si>
  <si>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</si>
  <si>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</si>
  <si>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</si>
  <si>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</si>
  <si>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</si>
  <si>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</si>
  <si>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</si>
  <si>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</si>
  <si>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</si>
  <si>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</si>
  <si>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</si>
  <si>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</si>
  <si>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</si>
  <si>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</si>
  <si>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</si>
  <si>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</si>
  <si>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</si>
  <si>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</si>
  <si>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</si>
  <si>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</si>
  <si>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</si>
  <si>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</si>
  <si>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</si>
  <si>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</si>
  <si>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</si>
  <si>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</si>
  <si>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</si>
  <si>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</si>
  <si>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</si>
  <si>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</si>
  <si>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</si>
  <si>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</si>
  <si>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</si>
  <si>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</si>
  <si>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</si>
  <si>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</si>
  <si>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</si>
  <si>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</si>
  <si>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</si>
  <si>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</si>
  <si>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</si>
  <si>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</si>
  <si>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</si>
  <si>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</si>
  <si>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</si>
  <si>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</si>
  <si>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</si>
  <si>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</si>
  <si>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</si>
  <si>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</si>
  <si>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</si>
  <si>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</si>
  <si>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</si>
  <si>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</si>
  <si>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</si>
  <si>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</si>
  <si>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</si>
  <si>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</si>
  <si>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</si>
  <si>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</si>
  <si>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</si>
  <si>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</si>
  <si>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</si>
  <si>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</si>
  <si>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</si>
  <si>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</si>
  <si>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</si>
  <si>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</si>
  <si>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</si>
  <si>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</si>
  <si>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</si>
  <si>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</si>
  <si>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</si>
  <si>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</si>
  <si>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</si>
  <si>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</si>
  <si>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</si>
  <si>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4140-EAG-2</t>
  </si>
  <si>
    <t>4140-EAG-3</t>
  </si>
  <si>
    <t>4140-EAG-4</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</si>
  <si>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</si>
  <si>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</si>
  <si>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</si>
  <si>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</si>
  <si>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</si>
  <si>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</si>
  <si>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</si>
  <si>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</si>
  <si>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</si>
  <si>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</si>
  <si>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</si>
  <si>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</si>
  <si>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</si>
  <si>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</si>
  <si>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</si>
  <si>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</si>
  <si>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</si>
  <si>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</si>
  <si>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</si>
  <si>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</si>
  <si>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</si>
  <si>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</si>
  <si>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</si>
  <si>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</si>
  <si>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</si>
  <si>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</si>
  <si>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</si>
  <si>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</si>
  <si>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</si>
  <si>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</si>
  <si>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</si>
  <si>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</si>
  <si>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</si>
  <si>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</si>
  <si>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</si>
  <si>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</si>
  <si>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</si>
  <si>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</si>
  <si>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</si>
  <si>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</si>
  <si>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</si>
  <si>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</si>
  <si>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</si>
  <si>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</si>
  <si>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</si>
  <si>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</si>
  <si>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</si>
  <si>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</si>
  <si>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</si>
  <si>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</si>
  <si>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</si>
  <si>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</si>
  <si>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</si>
  <si>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</si>
  <si>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</si>
  <si>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</si>
  <si>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</si>
  <si>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</si>
  <si>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</si>
  <si>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</si>
  <si>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</si>
  <si>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</si>
  <si>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</si>
  <si>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</si>
  <si>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</si>
  <si>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</si>
  <si>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</si>
  <si>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</si>
  <si>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</si>
  <si>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</si>
  <si>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</si>
  <si>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</si>
  <si>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</si>
  <si>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</si>
  <si>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</si>
  <si>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</si>
  <si>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</si>
  <si>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</si>
  <si>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</si>
  <si>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</si>
  <si>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</si>
  <si>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</si>
  <si>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</si>
  <si>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</si>
  <si>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</si>
  <si>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</si>
  <si>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</si>
  <si>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</si>
  <si>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</si>
  <si>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</si>
  <si>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</si>
  <si>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</si>
  <si>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</si>
  <si>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</si>
  <si>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</si>
  <si>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</si>
  <si>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</si>
  <si>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</si>
  <si>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</si>
  <si>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</si>
  <si>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</si>
  <si>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</si>
  <si>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</si>
  <si>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</si>
  <si>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</si>
  <si>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</si>
  <si>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</si>
  <si>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</si>
  <si>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</si>
  <si>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</si>
  <si>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</si>
  <si>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</si>
  <si>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</si>
  <si>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</si>
  <si>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</si>
  <si>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</si>
  <si>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</si>
  <si>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</si>
  <si>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</si>
  <si>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</si>
  <si>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</si>
  <si>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(leeg)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</si>
</sst>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49">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ura Moria" id="{B32A158A-F823-45E3-BAF6-3F27EF704B0B}" userId="S::laura.moria@waternet.nl::f7aa10c1-76fa-4163-8f07-756cd255378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628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628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628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628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Q66" dT="2020-11-27T20:40:12.20" personId="{B32A158A-F823-45E3-BAF6-3F27EF704B0B}" id="{7D977517-980B-45A9-A536-0DE5C206E715}">
    <text>wat is te hoog?</text>
  </threadedComment>
  <threadedComment ref="P103" dT="2020-11-24T09:23:02.03" personId="{B32A158A-F823-45E3-BAF6-3F27EF704B0B}" id="{500C446E-214E-4C24-B42B-C41CE13B9569}">
    <text>een doel kan niet matig of slecht zijn.</text>
  </threadedComment>
  <threadedComment ref="O171"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233"/>
  <sheetViews>
    <sheetView tabSelected="1" zoomScale="55" zoomScaleNormal="55" workbookViewId="0">
      <selection activeCell="X2" sqref="X2"/>
    </sheetView>
  </sheetViews>
  <sheetFormatPr defaultColWidth="8.85546875" defaultRowHeight="16.899999999999999" customHeight="1"/>
  <cols>
    <col min="1" max="1" width="13.5703125" style="1" customWidth="1"/>
    <col min="2" max="2" width="11.42578125" style="1" customWidth="1"/>
    <col min="3" max="3" width="18" style="1" customWidth="1"/>
    <col min="4" max="4" width="12.85546875" style="1" customWidth="1"/>
    <col min="5" max="6" width="7.140625" style="1" customWidth="1"/>
    <col min="7" max="7" width="5.28515625" style="1" customWidth="1"/>
    <col min="8" max="8" width="3.42578125" style="1" customWidth="1"/>
    <col min="9" max="9" width="4.140625" style="1" customWidth="1"/>
    <col min="10" max="14" width="3.42578125" style="1" customWidth="1"/>
    <col min="15" max="16" width="8.140625" style="1" customWidth="1"/>
    <col min="17" max="17" width="7.85546875" style="1" customWidth="1"/>
    <col min="18" max="23" width="8.140625" style="1" customWidth="1"/>
    <col min="24" max="24" width="9" style="1" customWidth="1"/>
    <col min="25" max="25" width="8.140625" style="1" customWidth="1"/>
    <col min="26" max="26" width="7.5703125" style="1" customWidth="1"/>
    <col min="27" max="31" width="3.42578125" style="1" customWidth="1"/>
    <col min="32" max="32" width="14.42578125" style="1" customWidth="1"/>
    <col min="33" max="33" width="11.42578125" style="1" customWidth="1"/>
    <col min="34" max="34" width="10.42578125" style="1" customWidth="1"/>
    <col min="35" max="35" width="9.5703125" style="1" customWidth="1"/>
    <col min="36" max="39" width="9.140625" style="1" customWidth="1"/>
    <col min="40" max="16384" width="8.85546875" style="1"/>
  </cols>
  <sheetData>
    <row r="1" spans="1:48" customFormat="1" ht="16.899999999999999" customHeight="1">
      <c r="A1" s="29" t="s">
        <v>0</v>
      </c>
      <c r="B1" s="29" t="s">
        <v>1</v>
      </c>
      <c r="C1" s="16" t="s">
        <v>2</v>
      </c>
      <c r="D1" s="29" t="s">
        <v>3</v>
      </c>
      <c r="E1" s="29" t="s">
        <v>4</v>
      </c>
      <c r="F1" s="29" t="s">
        <v>5</v>
      </c>
      <c r="G1" s="16" t="s">
        <v>6</v>
      </c>
      <c r="H1" s="16" t="s">
        <v>7</v>
      </c>
      <c r="I1" s="16" t="s">
        <v>8</v>
      </c>
      <c r="J1" s="16" t="s">
        <v>9</v>
      </c>
      <c r="K1" s="16" t="s">
        <v>10</v>
      </c>
      <c r="L1" s="16" t="s">
        <v>11</v>
      </c>
      <c r="M1" s="16" t="s">
        <v>12</v>
      </c>
      <c r="N1" s="16" t="s">
        <v>13</v>
      </c>
      <c r="O1" s="16" t="s">
        <v>14</v>
      </c>
      <c r="P1" s="16" t="s">
        <v>15</v>
      </c>
      <c r="Q1" s="16" t="s">
        <v>16</v>
      </c>
      <c r="R1" s="25" t="s">
        <v>17</v>
      </c>
      <c r="S1" s="25" t="s">
        <v>18</v>
      </c>
      <c r="T1" s="16" t="s">
        <v>19</v>
      </c>
      <c r="U1" s="16" t="s">
        <v>20</v>
      </c>
      <c r="V1" s="16" t="s">
        <v>21</v>
      </c>
      <c r="W1" s="16" t="s">
        <v>6</v>
      </c>
      <c r="X1" s="16" t="s">
        <v>7</v>
      </c>
      <c r="Y1" s="16" t="s">
        <v>8</v>
      </c>
      <c r="Z1" s="16" t="s">
        <v>9</v>
      </c>
      <c r="AA1" s="16" t="s">
        <v>10</v>
      </c>
      <c r="AB1" s="16" t="s">
        <v>11</v>
      </c>
      <c r="AC1" s="16" t="s">
        <v>12</v>
      </c>
      <c r="AD1" s="16" t="s">
        <v>13</v>
      </c>
      <c r="AE1" s="16" t="s">
        <v>22</v>
      </c>
      <c r="AF1" s="25" t="s">
        <v>23</v>
      </c>
      <c r="AG1" s="25" t="s">
        <v>24</v>
      </c>
      <c r="AH1" s="16" t="s">
        <v>25</v>
      </c>
      <c r="AI1" s="25" t="s">
        <v>26</v>
      </c>
      <c r="AJ1" s="16" t="s">
        <v>27</v>
      </c>
      <c r="AK1" s="16" t="s">
        <v>28</v>
      </c>
      <c r="AL1" s="16" t="s">
        <v>29</v>
      </c>
      <c r="AM1" s="16" t="s">
        <v>30</v>
      </c>
      <c r="AN1" s="16" t="s">
        <v>31</v>
      </c>
      <c r="AO1" s="8"/>
      <c r="AP1" s="8"/>
      <c r="AQ1" s="8"/>
      <c r="AR1" s="8"/>
      <c r="AS1" s="8"/>
      <c r="AT1" s="8"/>
      <c r="AU1" s="8"/>
      <c r="AV1" s="8"/>
    </row>
    <row r="2" spans="1:48" customFormat="1" ht="16.899999999999999" hidden="1" customHeight="1">
      <c r="A2" s="29"/>
      <c r="B2" s="38"/>
      <c r="C2" s="16" t="s">
        <v>32</v>
      </c>
      <c r="D2" s="29">
        <v>1010</v>
      </c>
      <c r="E2" s="29" t="s">
        <v>33</v>
      </c>
      <c r="F2" s="29" t="s">
        <v>34</v>
      </c>
      <c r="G2" s="16">
        <v>0</v>
      </c>
      <c r="H2" s="16">
        <v>1</v>
      </c>
      <c r="I2" s="16">
        <v>0</v>
      </c>
      <c r="J2" s="16">
        <v>0</v>
      </c>
      <c r="K2" s="16">
        <v>0</v>
      </c>
      <c r="L2" s="16">
        <v>0</v>
      </c>
      <c r="M2" s="16">
        <v>0</v>
      </c>
      <c r="N2" s="16">
        <v>0</v>
      </c>
      <c r="O2" s="16"/>
      <c r="P2" s="16" t="s">
        <v>35</v>
      </c>
      <c r="Q2" s="16" t="s">
        <v>36</v>
      </c>
      <c r="R2" s="25"/>
      <c r="S2" s="25"/>
      <c r="T2" s="32"/>
      <c r="U2" s="16"/>
      <c r="V2" s="16"/>
      <c r="W2" s="16"/>
      <c r="X2" s="18" t="s">
        <v>37</v>
      </c>
      <c r="Y2" s="16"/>
      <c r="Z2" s="16"/>
      <c r="AA2" s="16"/>
      <c r="AB2" s="16"/>
      <c r="AC2" s="16"/>
      <c r="AD2" s="16"/>
      <c r="AE2" s="16"/>
      <c r="AF2" s="25" t="s">
        <v>38</v>
      </c>
      <c r="AG2" s="25" t="s">
        <v>39</v>
      </c>
      <c r="AH2" s="16"/>
      <c r="AI2" s="25"/>
      <c r="AJ2" s="16" t="s">
        <v>40</v>
      </c>
      <c r="AK2" s="16"/>
      <c r="AL2" s="16" t="s">
        <v>41</v>
      </c>
      <c r="AM2" s="16"/>
      <c r="AN2" s="16" t="s">
        <v>42</v>
      </c>
      <c r="AO2" s="8"/>
      <c r="AP2" s="8"/>
      <c r="AQ2" s="8"/>
      <c r="AR2" s="8"/>
      <c r="AS2" s="8"/>
      <c r="AT2" s="8"/>
      <c r="AU2" s="8"/>
      <c r="AV2" s="8"/>
    </row>
    <row r="3" spans="1:48" customFormat="1" ht="16.899999999999999" hidden="1" customHeight="1">
      <c r="A3" s="29"/>
      <c r="B3" s="38"/>
      <c r="C3" s="16" t="s">
        <v>43</v>
      </c>
      <c r="D3" s="29">
        <v>1020</v>
      </c>
      <c r="E3" s="29" t="s">
        <v>33</v>
      </c>
      <c r="F3" s="29" t="s">
        <v>34</v>
      </c>
      <c r="G3" s="16">
        <v>0</v>
      </c>
      <c r="H3" s="16">
        <v>3</v>
      </c>
      <c r="I3" s="16">
        <v>0</v>
      </c>
      <c r="J3" s="16">
        <v>0</v>
      </c>
      <c r="K3" s="16">
        <v>0</v>
      </c>
      <c r="L3" s="16">
        <v>0</v>
      </c>
      <c r="M3" s="16">
        <v>0</v>
      </c>
      <c r="N3" s="16">
        <v>0</v>
      </c>
      <c r="O3" s="16"/>
      <c r="P3" s="16" t="s">
        <v>35</v>
      </c>
      <c r="Q3" s="16" t="s">
        <v>44</v>
      </c>
      <c r="R3" s="25"/>
      <c r="S3" s="25"/>
      <c r="T3" s="16"/>
      <c r="U3" s="16"/>
      <c r="V3" s="16"/>
      <c r="W3" s="16"/>
      <c r="X3" s="16" t="s">
        <v>45</v>
      </c>
      <c r="Y3" s="16"/>
      <c r="Z3" s="16"/>
      <c r="AA3" s="16"/>
      <c r="AB3" s="16"/>
      <c r="AC3" s="16"/>
      <c r="AD3" s="16"/>
      <c r="AE3" s="16"/>
      <c r="AF3" s="25" t="s">
        <v>38</v>
      </c>
      <c r="AG3" s="25" t="s">
        <v>39</v>
      </c>
      <c r="AH3" s="16"/>
      <c r="AI3" s="25"/>
      <c r="AJ3" s="16" t="s">
        <v>40</v>
      </c>
      <c r="AK3" s="16"/>
      <c r="AL3" s="16" t="s">
        <v>46</v>
      </c>
      <c r="AM3" s="16"/>
      <c r="AN3" s="16" t="s">
        <v>42</v>
      </c>
      <c r="AO3" s="8"/>
      <c r="AP3" s="8"/>
      <c r="AQ3" s="8"/>
      <c r="AR3" s="8"/>
      <c r="AS3" s="8"/>
      <c r="AT3" s="8"/>
      <c r="AU3" s="8"/>
      <c r="AV3" s="8"/>
    </row>
    <row r="4" spans="1:48" customFormat="1" ht="16.899999999999999" hidden="1" customHeight="1">
      <c r="A4" s="29"/>
      <c r="B4" s="38"/>
      <c r="C4" s="16" t="s">
        <v>47</v>
      </c>
      <c r="D4" s="29">
        <v>1030</v>
      </c>
      <c r="E4" s="29" t="s">
        <v>48</v>
      </c>
      <c r="F4" s="29" t="s">
        <v>34</v>
      </c>
      <c r="G4" s="16">
        <v>0</v>
      </c>
      <c r="H4" s="16">
        <v>1</v>
      </c>
      <c r="I4" s="16">
        <v>0</v>
      </c>
      <c r="J4" s="16">
        <v>0</v>
      </c>
      <c r="K4" s="16">
        <v>0</v>
      </c>
      <c r="L4" s="16">
        <v>0</v>
      </c>
      <c r="M4" s="16">
        <v>0</v>
      </c>
      <c r="N4" s="16">
        <v>0</v>
      </c>
      <c r="O4" s="16"/>
      <c r="P4" s="16"/>
      <c r="Q4" s="16" t="s">
        <v>49</v>
      </c>
      <c r="R4" s="25"/>
      <c r="S4" s="25"/>
      <c r="T4" s="16"/>
      <c r="U4" s="16"/>
      <c r="V4" s="16"/>
      <c r="W4" s="16"/>
      <c r="X4" s="18" t="s">
        <v>37</v>
      </c>
      <c r="Y4" s="16"/>
      <c r="Z4" s="16"/>
      <c r="AA4" s="16"/>
      <c r="AB4" s="16"/>
      <c r="AC4" s="16"/>
      <c r="AD4" s="16"/>
      <c r="AE4" s="16"/>
      <c r="AF4" s="25" t="s">
        <v>38</v>
      </c>
      <c r="AG4" s="25" t="s">
        <v>39</v>
      </c>
      <c r="AH4" s="16"/>
      <c r="AI4" s="25"/>
      <c r="AJ4" s="16" t="s">
        <v>40</v>
      </c>
      <c r="AK4" s="16"/>
      <c r="AL4" s="16" t="s">
        <v>41</v>
      </c>
      <c r="AM4" s="16"/>
      <c r="AN4" s="16" t="s">
        <v>42</v>
      </c>
      <c r="AO4" s="8"/>
      <c r="AP4" s="8"/>
      <c r="AQ4" s="8"/>
      <c r="AR4" s="8"/>
      <c r="AS4" s="8"/>
      <c r="AT4" s="8"/>
      <c r="AU4" s="8"/>
      <c r="AV4" s="8"/>
    </row>
    <row r="5" spans="1:48" customFormat="1" ht="16.899999999999999" hidden="1" customHeight="1">
      <c r="A5" s="29"/>
      <c r="B5" s="38"/>
      <c r="C5" s="16" t="s">
        <v>50</v>
      </c>
      <c r="D5" s="29">
        <v>1050</v>
      </c>
      <c r="E5" s="29" t="s">
        <v>51</v>
      </c>
      <c r="F5" s="29" t="s">
        <v>34</v>
      </c>
      <c r="G5" s="16">
        <v>0</v>
      </c>
      <c r="H5" s="16">
        <v>1</v>
      </c>
      <c r="I5" s="16">
        <v>0</v>
      </c>
      <c r="J5" s="16">
        <v>3</v>
      </c>
      <c r="K5" s="16">
        <v>0</v>
      </c>
      <c r="L5" s="16">
        <v>0</v>
      </c>
      <c r="M5" s="16">
        <v>0</v>
      </c>
      <c r="N5" s="16">
        <v>0</v>
      </c>
      <c r="O5" s="16"/>
      <c r="P5" s="16" t="s">
        <v>52</v>
      </c>
      <c r="Q5" s="16" t="s">
        <v>53</v>
      </c>
      <c r="R5" s="25"/>
      <c r="S5" s="25"/>
      <c r="T5" s="16"/>
      <c r="U5" s="16"/>
      <c r="V5" s="16"/>
      <c r="W5" s="16"/>
      <c r="X5" s="18" t="s">
        <v>37</v>
      </c>
      <c r="Y5" s="16"/>
      <c r="Z5" s="16" t="s">
        <v>54</v>
      </c>
      <c r="AA5" s="16"/>
      <c r="AB5" s="16"/>
      <c r="AC5" s="16"/>
      <c r="AD5" s="16"/>
      <c r="AE5" s="16"/>
      <c r="AF5" s="25" t="s">
        <v>38</v>
      </c>
      <c r="AG5" s="25" t="s">
        <v>39</v>
      </c>
      <c r="AH5" s="16"/>
      <c r="AI5" s="25"/>
      <c r="AJ5" s="16" t="s">
        <v>40</v>
      </c>
      <c r="AK5" s="16"/>
      <c r="AL5" s="16" t="s">
        <v>46</v>
      </c>
      <c r="AM5" s="16"/>
      <c r="AN5" s="16" t="s">
        <v>42</v>
      </c>
      <c r="AO5" s="8"/>
      <c r="AP5" s="8"/>
      <c r="AQ5" s="8"/>
      <c r="AR5" s="8"/>
      <c r="AS5" s="8"/>
      <c r="AT5" s="8"/>
      <c r="AU5" s="8"/>
      <c r="AV5" s="8"/>
    </row>
    <row r="6" spans="1:48" customFormat="1" ht="16.899999999999999" hidden="1" customHeight="1">
      <c r="A6" s="29"/>
      <c r="B6" s="38"/>
      <c r="C6" s="16" t="s">
        <v>55</v>
      </c>
      <c r="D6" s="29">
        <v>1060</v>
      </c>
      <c r="E6" s="29" t="s">
        <v>33</v>
      </c>
      <c r="F6" s="29" t="s">
        <v>34</v>
      </c>
      <c r="G6" s="16">
        <v>0</v>
      </c>
      <c r="H6" s="16">
        <v>2</v>
      </c>
      <c r="I6" s="16">
        <v>0</v>
      </c>
      <c r="J6" s="16">
        <v>3</v>
      </c>
      <c r="K6" s="16">
        <v>0</v>
      </c>
      <c r="L6" s="16">
        <v>0</v>
      </c>
      <c r="M6" s="16">
        <v>0</v>
      </c>
      <c r="N6" s="16">
        <v>0</v>
      </c>
      <c r="O6" s="16"/>
      <c r="P6" s="16" t="s">
        <v>35</v>
      </c>
      <c r="Q6" s="16" t="s">
        <v>56</v>
      </c>
      <c r="R6" s="25"/>
      <c r="S6" s="25"/>
      <c r="T6" s="16"/>
      <c r="U6" s="16"/>
      <c r="V6" s="16"/>
      <c r="W6" s="16"/>
      <c r="X6" s="16" t="s">
        <v>57</v>
      </c>
      <c r="Y6" s="16"/>
      <c r="Z6" s="16"/>
      <c r="AA6" s="16"/>
      <c r="AB6" s="16"/>
      <c r="AC6" s="16"/>
      <c r="AD6" s="16"/>
      <c r="AE6" s="16"/>
      <c r="AF6" s="25" t="s">
        <v>38</v>
      </c>
      <c r="AG6" s="25" t="s">
        <v>39</v>
      </c>
      <c r="AH6" s="16"/>
      <c r="AI6" s="25"/>
      <c r="AJ6" s="16" t="s">
        <v>40</v>
      </c>
      <c r="AK6" s="16"/>
      <c r="AL6" s="16" t="s">
        <v>46</v>
      </c>
      <c r="AM6" s="16"/>
      <c r="AN6" s="16" t="s">
        <v>42</v>
      </c>
      <c r="AO6" s="8"/>
      <c r="AP6" s="8"/>
      <c r="AQ6" s="8"/>
      <c r="AR6" s="8"/>
      <c r="AS6" s="8"/>
      <c r="AT6" s="8"/>
      <c r="AU6" s="8"/>
      <c r="AV6" s="8"/>
    </row>
    <row r="7" spans="1:48" customFormat="1" ht="16.899999999999999" hidden="1" customHeight="1">
      <c r="A7" s="29" t="s">
        <v>58</v>
      </c>
      <c r="B7" s="29" t="s">
        <v>59</v>
      </c>
      <c r="C7" s="16" t="s">
        <v>60</v>
      </c>
      <c r="D7" s="29">
        <v>2010</v>
      </c>
      <c r="E7" s="29" t="s">
        <v>61</v>
      </c>
      <c r="F7" s="29" t="s">
        <v>34</v>
      </c>
      <c r="G7" s="16">
        <v>3</v>
      </c>
      <c r="H7" s="16">
        <v>2</v>
      </c>
      <c r="I7" s="16">
        <v>2</v>
      </c>
      <c r="J7" s="16">
        <v>3</v>
      </c>
      <c r="K7" s="16">
        <v>1</v>
      </c>
      <c r="L7" s="16">
        <v>1</v>
      </c>
      <c r="M7" s="16">
        <v>0</v>
      </c>
      <c r="N7" s="16">
        <v>0</v>
      </c>
      <c r="O7" s="16" t="s">
        <v>62</v>
      </c>
      <c r="P7" s="18" t="s">
        <v>63</v>
      </c>
      <c r="Q7" s="16" t="s">
        <v>64</v>
      </c>
      <c r="R7" s="25" t="s">
        <v>65</v>
      </c>
      <c r="S7" s="25"/>
      <c r="T7" s="16" t="s">
        <v>66</v>
      </c>
      <c r="U7" s="16" t="s">
        <v>67</v>
      </c>
      <c r="V7" s="17" t="s">
        <v>68</v>
      </c>
      <c r="W7" s="16" t="s">
        <v>69</v>
      </c>
      <c r="X7" s="16" t="s">
        <v>70</v>
      </c>
      <c r="Y7" s="16" t="s">
        <v>71</v>
      </c>
      <c r="Z7" s="16" t="s">
        <v>72</v>
      </c>
      <c r="AA7" s="16" t="s">
        <v>73</v>
      </c>
      <c r="AB7" s="16" t="s">
        <v>73</v>
      </c>
      <c r="AC7" s="16" t="s">
        <v>73</v>
      </c>
      <c r="AD7" s="16" t="s">
        <v>73</v>
      </c>
      <c r="AE7" s="16" t="s">
        <v>74</v>
      </c>
      <c r="AF7" s="25" t="s">
        <v>75</v>
      </c>
      <c r="AG7" s="25" t="s">
        <v>39</v>
      </c>
      <c r="AH7" s="16"/>
      <c r="AI7" s="25" t="s">
        <v>76</v>
      </c>
      <c r="AJ7" s="16" t="s">
        <v>77</v>
      </c>
      <c r="AK7" s="16"/>
      <c r="AL7" s="16" t="s">
        <v>41</v>
      </c>
      <c r="AM7" s="16"/>
      <c r="AN7" s="16" t="s">
        <v>78</v>
      </c>
      <c r="AO7" s="8"/>
      <c r="AP7" s="8"/>
      <c r="AQ7" s="8"/>
      <c r="AR7" s="8"/>
      <c r="AS7" s="8"/>
      <c r="AT7" s="8"/>
      <c r="AU7" s="8"/>
      <c r="AV7" s="8"/>
    </row>
    <row r="8" spans="1:48" customFormat="1" ht="16.899999999999999" hidden="1" customHeight="1">
      <c r="A8" s="29"/>
      <c r="B8" s="29"/>
      <c r="C8" s="16" t="s">
        <v>79</v>
      </c>
      <c r="D8" s="29">
        <v>2020</v>
      </c>
      <c r="E8" s="29" t="s">
        <v>33</v>
      </c>
      <c r="F8" s="29" t="s">
        <v>34</v>
      </c>
      <c r="G8" s="18">
        <v>3</v>
      </c>
      <c r="H8" s="16">
        <v>3</v>
      </c>
      <c r="I8" s="16">
        <v>2</v>
      </c>
      <c r="J8" s="16">
        <v>3</v>
      </c>
      <c r="K8" s="16">
        <v>0</v>
      </c>
      <c r="L8" s="16">
        <v>0</v>
      </c>
      <c r="M8" s="16">
        <v>3</v>
      </c>
      <c r="N8" s="16">
        <v>0</v>
      </c>
      <c r="O8" s="16" t="s">
        <v>80</v>
      </c>
      <c r="P8" s="16" t="s">
        <v>35</v>
      </c>
      <c r="Q8" s="16" t="s">
        <v>81</v>
      </c>
      <c r="R8" s="25" t="s">
        <v>65</v>
      </c>
      <c r="S8" s="27" t="s">
        <v>82</v>
      </c>
      <c r="T8" s="32" t="s">
        <v>83</v>
      </c>
      <c r="U8" s="17" t="s">
        <v>84</v>
      </c>
      <c r="V8" s="17" t="s">
        <v>85</v>
      </c>
      <c r="W8" s="16" t="s">
        <v>86</v>
      </c>
      <c r="X8" s="16" t="s">
        <v>87</v>
      </c>
      <c r="Y8" s="16" t="s">
        <v>88</v>
      </c>
      <c r="Z8" s="16" t="s">
        <v>89</v>
      </c>
      <c r="AA8" s="16" t="s">
        <v>73</v>
      </c>
      <c r="AB8" s="16" t="s">
        <v>73</v>
      </c>
      <c r="AC8" s="16" t="s">
        <v>90</v>
      </c>
      <c r="AD8" s="16" t="s">
        <v>73</v>
      </c>
      <c r="AE8" s="16"/>
      <c r="AF8" s="25" t="s">
        <v>38</v>
      </c>
      <c r="AG8" s="25" t="s">
        <v>39</v>
      </c>
      <c r="AH8" s="16"/>
      <c r="AI8" s="25"/>
      <c r="AJ8" s="16" t="s">
        <v>91</v>
      </c>
      <c r="AK8" s="16"/>
      <c r="AL8" s="16" t="s">
        <v>92</v>
      </c>
      <c r="AM8" s="16"/>
      <c r="AN8" s="16" t="s">
        <v>78</v>
      </c>
      <c r="AO8" s="8"/>
      <c r="AP8" s="8"/>
      <c r="AQ8" s="8"/>
      <c r="AR8" s="8"/>
      <c r="AS8" s="8"/>
      <c r="AT8" s="8"/>
      <c r="AU8" s="8"/>
      <c r="AV8" s="8"/>
    </row>
    <row r="9" spans="1:48" customFormat="1" ht="16.899999999999999" hidden="1" customHeight="1">
      <c r="A9" s="29"/>
      <c r="B9" s="38"/>
      <c r="C9" s="16" t="s">
        <v>93</v>
      </c>
      <c r="D9" s="29">
        <v>2030</v>
      </c>
      <c r="E9" s="29" t="s">
        <v>33</v>
      </c>
      <c r="F9" s="29" t="s">
        <v>34</v>
      </c>
      <c r="G9" s="16">
        <v>0</v>
      </c>
      <c r="H9" s="16">
        <v>3</v>
      </c>
      <c r="I9" s="16">
        <v>0</v>
      </c>
      <c r="J9" s="16">
        <v>1</v>
      </c>
      <c r="K9" s="16">
        <v>0</v>
      </c>
      <c r="L9" s="16">
        <v>0</v>
      </c>
      <c r="M9" s="16">
        <v>0</v>
      </c>
      <c r="N9" s="16">
        <v>0</v>
      </c>
      <c r="O9" s="16"/>
      <c r="P9" s="16" t="s">
        <v>35</v>
      </c>
      <c r="Q9" s="16" t="s">
        <v>94</v>
      </c>
      <c r="R9" s="25"/>
      <c r="S9" s="25"/>
      <c r="T9" s="16"/>
      <c r="U9" s="16"/>
      <c r="V9" s="16"/>
      <c r="W9" s="16"/>
      <c r="X9" s="16" t="s">
        <v>45</v>
      </c>
      <c r="Y9" s="16"/>
      <c r="Z9" s="16"/>
      <c r="AA9" s="16"/>
      <c r="AB9" s="16"/>
      <c r="AC9" s="16"/>
      <c r="AD9" s="16"/>
      <c r="AE9" s="16"/>
      <c r="AF9" s="25" t="s">
        <v>38</v>
      </c>
      <c r="AG9" s="25" t="s">
        <v>39</v>
      </c>
      <c r="AH9" s="16"/>
      <c r="AI9" s="25"/>
      <c r="AJ9" s="16" t="s">
        <v>40</v>
      </c>
      <c r="AK9" s="16"/>
      <c r="AL9" s="16" t="s">
        <v>46</v>
      </c>
      <c r="AM9" s="16"/>
      <c r="AN9" s="16" t="s">
        <v>42</v>
      </c>
      <c r="AO9" s="8"/>
      <c r="AP9" s="8"/>
      <c r="AQ9" s="8"/>
      <c r="AR9" s="8"/>
      <c r="AS9" s="8"/>
      <c r="AT9" s="8"/>
      <c r="AU9" s="8"/>
      <c r="AV9" s="8"/>
    </row>
    <row r="10" spans="1:48" customFormat="1" ht="16.899999999999999" hidden="1" customHeight="1">
      <c r="A10" s="29"/>
      <c r="B10" s="38"/>
      <c r="C10" s="16" t="s">
        <v>95</v>
      </c>
      <c r="D10" s="29">
        <v>2040</v>
      </c>
      <c r="E10" s="29" t="s">
        <v>33</v>
      </c>
      <c r="F10" s="29" t="s">
        <v>34</v>
      </c>
      <c r="G10" s="16">
        <v>0</v>
      </c>
      <c r="H10" s="16">
        <v>0</v>
      </c>
      <c r="I10" s="16">
        <v>0</v>
      </c>
      <c r="J10" s="16">
        <v>1</v>
      </c>
      <c r="K10" s="16">
        <v>0</v>
      </c>
      <c r="L10" s="16">
        <v>0</v>
      </c>
      <c r="M10" s="16">
        <v>0</v>
      </c>
      <c r="N10" s="16">
        <v>0</v>
      </c>
      <c r="O10" s="16"/>
      <c r="P10" s="16" t="s">
        <v>35</v>
      </c>
      <c r="Q10" s="16" t="s">
        <v>96</v>
      </c>
      <c r="R10" s="25"/>
      <c r="S10" s="25"/>
      <c r="T10" s="16"/>
      <c r="U10" s="16"/>
      <c r="V10" s="16"/>
      <c r="W10" s="16"/>
      <c r="X10" s="16"/>
      <c r="Y10" s="16"/>
      <c r="Z10" s="16"/>
      <c r="AA10" s="16"/>
      <c r="AB10" s="16"/>
      <c r="AC10" s="16"/>
      <c r="AD10" s="16"/>
      <c r="AE10" s="16"/>
      <c r="AF10" s="25" t="s">
        <v>38</v>
      </c>
      <c r="AG10" s="25" t="s">
        <v>39</v>
      </c>
      <c r="AH10" s="16"/>
      <c r="AI10" s="25"/>
      <c r="AJ10" s="16" t="s">
        <v>40</v>
      </c>
      <c r="AK10" s="16"/>
      <c r="AL10" s="16" t="s">
        <v>46</v>
      </c>
      <c r="AM10" s="16"/>
      <c r="AN10" s="16" t="s">
        <v>42</v>
      </c>
      <c r="AO10" s="8"/>
      <c r="AP10" s="8"/>
      <c r="AQ10" s="8"/>
      <c r="AR10" s="8"/>
      <c r="AS10" s="8"/>
      <c r="AT10" s="8"/>
      <c r="AU10" s="8"/>
      <c r="AV10" s="8"/>
    </row>
    <row r="11" spans="1:48" customFormat="1" ht="16.899999999999999" hidden="1" customHeight="1">
      <c r="A11" s="29"/>
      <c r="B11" s="38"/>
      <c r="C11" s="16" t="s">
        <v>97</v>
      </c>
      <c r="D11" s="29">
        <v>2050</v>
      </c>
      <c r="E11" s="29" t="s">
        <v>98</v>
      </c>
      <c r="F11" s="29" t="s">
        <v>34</v>
      </c>
      <c r="G11" s="16">
        <v>0</v>
      </c>
      <c r="H11" s="16">
        <v>1</v>
      </c>
      <c r="I11" s="16">
        <v>0</v>
      </c>
      <c r="J11" s="16">
        <v>1</v>
      </c>
      <c r="K11" s="16">
        <v>0</v>
      </c>
      <c r="L11" s="16">
        <v>0</v>
      </c>
      <c r="M11" s="16">
        <v>0</v>
      </c>
      <c r="N11" s="16">
        <v>0</v>
      </c>
      <c r="O11" s="16"/>
      <c r="P11" s="18" t="s">
        <v>99</v>
      </c>
      <c r="Q11" s="16" t="s">
        <v>100</v>
      </c>
      <c r="R11" s="25" t="s">
        <v>65</v>
      </c>
      <c r="S11" s="25"/>
      <c r="T11" s="16"/>
      <c r="U11" s="16"/>
      <c r="V11" s="16"/>
      <c r="W11" s="16"/>
      <c r="X11" s="16" t="s">
        <v>45</v>
      </c>
      <c r="Y11" s="16"/>
      <c r="Z11" s="16" t="s">
        <v>101</v>
      </c>
      <c r="AA11" s="16"/>
      <c r="AB11" s="16"/>
      <c r="AC11" s="16"/>
      <c r="AD11" s="16"/>
      <c r="AE11" s="16"/>
      <c r="AF11" s="25" t="s">
        <v>38</v>
      </c>
      <c r="AG11" s="25" t="s">
        <v>39</v>
      </c>
      <c r="AH11" s="16"/>
      <c r="AI11" s="25"/>
      <c r="AJ11" s="16" t="s">
        <v>40</v>
      </c>
      <c r="AK11" s="16"/>
      <c r="AL11" s="16" t="s">
        <v>46</v>
      </c>
      <c r="AM11" s="16"/>
      <c r="AN11" s="16" t="s">
        <v>42</v>
      </c>
      <c r="AO11" s="5"/>
      <c r="AP11" s="5"/>
      <c r="AQ11" s="5"/>
      <c r="AR11" s="5"/>
      <c r="AS11" s="5"/>
      <c r="AT11" s="5"/>
      <c r="AU11" s="5"/>
      <c r="AV11" s="5"/>
    </row>
    <row r="12" spans="1:48" customFormat="1" ht="16.899999999999999" hidden="1" customHeight="1">
      <c r="A12" s="29"/>
      <c r="B12" s="38"/>
      <c r="C12" s="16" t="s">
        <v>102</v>
      </c>
      <c r="D12" s="29">
        <v>2100</v>
      </c>
      <c r="E12" s="29" t="s">
        <v>98</v>
      </c>
      <c r="F12" s="29" t="s">
        <v>34</v>
      </c>
      <c r="G12" s="18">
        <v>3</v>
      </c>
      <c r="H12" s="16">
        <v>1</v>
      </c>
      <c r="I12" s="16">
        <v>0</v>
      </c>
      <c r="J12" s="16">
        <v>1</v>
      </c>
      <c r="K12" s="16">
        <v>0</v>
      </c>
      <c r="L12" s="16">
        <v>0</v>
      </c>
      <c r="M12" s="16">
        <v>0</v>
      </c>
      <c r="N12" s="16">
        <v>0</v>
      </c>
      <c r="O12" s="16"/>
      <c r="P12" s="18" t="s">
        <v>99</v>
      </c>
      <c r="Q12" s="16" t="s">
        <v>103</v>
      </c>
      <c r="R12" s="25" t="s">
        <v>104</v>
      </c>
      <c r="S12" s="25"/>
      <c r="T12" s="16"/>
      <c r="U12" s="16"/>
      <c r="V12" s="16"/>
      <c r="W12" s="18" t="s">
        <v>105</v>
      </c>
      <c r="X12" s="18" t="s">
        <v>37</v>
      </c>
      <c r="Y12" s="16"/>
      <c r="Z12" s="16" t="s">
        <v>106</v>
      </c>
      <c r="AA12" s="16"/>
      <c r="AB12" s="16"/>
      <c r="AC12" s="16"/>
      <c r="AD12" s="16"/>
      <c r="AE12" s="16"/>
      <c r="AF12" s="25" t="s">
        <v>107</v>
      </c>
      <c r="AG12" s="25" t="s">
        <v>39</v>
      </c>
      <c r="AH12" s="16"/>
      <c r="AI12" s="25"/>
      <c r="AJ12" s="16" t="s">
        <v>40</v>
      </c>
      <c r="AK12" s="16"/>
      <c r="AL12" s="16" t="s">
        <v>46</v>
      </c>
      <c r="AM12" s="16"/>
      <c r="AN12" s="16" t="s">
        <v>42</v>
      </c>
      <c r="AO12" s="5"/>
      <c r="AP12" s="5"/>
      <c r="AQ12" s="5"/>
      <c r="AR12" s="5"/>
      <c r="AS12" s="5"/>
      <c r="AT12" s="5"/>
      <c r="AU12" s="5"/>
      <c r="AV12" s="5"/>
    </row>
    <row r="13" spans="1:48" customFormat="1" ht="16.899999999999999" hidden="1" customHeight="1">
      <c r="A13" s="29" t="s">
        <v>108</v>
      </c>
      <c r="B13" s="29" t="s">
        <v>109</v>
      </c>
      <c r="C13" s="16" t="s">
        <v>108</v>
      </c>
      <c r="D13" s="29">
        <v>2140</v>
      </c>
      <c r="E13" s="29" t="s">
        <v>98</v>
      </c>
      <c r="F13" s="29" t="s">
        <v>110</v>
      </c>
      <c r="G13" s="16">
        <v>2</v>
      </c>
      <c r="H13" s="16">
        <v>1</v>
      </c>
      <c r="I13" s="16">
        <v>0</v>
      </c>
      <c r="J13" s="16">
        <v>0</v>
      </c>
      <c r="K13" s="16">
        <v>0</v>
      </c>
      <c r="L13" s="16">
        <v>0</v>
      </c>
      <c r="M13" s="16">
        <v>0</v>
      </c>
      <c r="N13" s="16">
        <v>0</v>
      </c>
      <c r="O13" s="16"/>
      <c r="P13" s="18" t="s">
        <v>99</v>
      </c>
      <c r="Q13" s="16" t="s">
        <v>111</v>
      </c>
      <c r="R13" s="25" t="s">
        <v>112</v>
      </c>
      <c r="S13" s="25"/>
      <c r="T13" s="16"/>
      <c r="U13" s="16" t="s">
        <v>113</v>
      </c>
      <c r="V13" s="16" t="s">
        <v>114</v>
      </c>
      <c r="W13" s="18" t="s">
        <v>115</v>
      </c>
      <c r="X13" s="18" t="s">
        <v>37</v>
      </c>
      <c r="Y13" s="16"/>
      <c r="Z13" s="16" t="s">
        <v>116</v>
      </c>
      <c r="AA13" s="16" t="s">
        <v>73</v>
      </c>
      <c r="AB13" s="16" t="s">
        <v>73</v>
      </c>
      <c r="AC13" s="16" t="s">
        <v>73</v>
      </c>
      <c r="AD13" s="16" t="s">
        <v>73</v>
      </c>
      <c r="AE13" s="16"/>
      <c r="AF13" s="25" t="s">
        <v>117</v>
      </c>
      <c r="AG13" s="25" t="s">
        <v>118</v>
      </c>
      <c r="AH13" s="16"/>
      <c r="AI13" s="25" t="s">
        <v>76</v>
      </c>
      <c r="AJ13" s="16" t="s">
        <v>40</v>
      </c>
      <c r="AK13" s="16"/>
      <c r="AL13" s="16" t="s">
        <v>119</v>
      </c>
      <c r="AM13" s="16"/>
      <c r="AN13" s="16" t="s">
        <v>42</v>
      </c>
      <c r="AO13" s="5"/>
      <c r="AP13" s="5"/>
      <c r="AQ13" s="5"/>
      <c r="AR13" s="5"/>
      <c r="AS13" s="5"/>
      <c r="AT13" s="5"/>
      <c r="AU13" s="5"/>
      <c r="AV13" s="5"/>
    </row>
    <row r="14" spans="1:48" customFormat="1" ht="16.899999999999999" hidden="1" customHeight="1">
      <c r="A14" s="29"/>
      <c r="B14" s="38"/>
      <c r="C14" s="16" t="s">
        <v>120</v>
      </c>
      <c r="D14" s="29">
        <v>2160</v>
      </c>
      <c r="E14" s="29" t="s">
        <v>121</v>
      </c>
      <c r="F14" s="29" t="s">
        <v>34</v>
      </c>
      <c r="G14" s="16">
        <v>0</v>
      </c>
      <c r="H14" s="16">
        <v>1</v>
      </c>
      <c r="I14" s="16">
        <v>0</v>
      </c>
      <c r="J14" s="16">
        <v>1</v>
      </c>
      <c r="K14" s="16">
        <v>0</v>
      </c>
      <c r="L14" s="16">
        <v>0</v>
      </c>
      <c r="M14" s="16">
        <v>0</v>
      </c>
      <c r="N14" s="16">
        <v>0</v>
      </c>
      <c r="O14" s="16"/>
      <c r="P14" s="16" t="s">
        <v>122</v>
      </c>
      <c r="Q14" s="16" t="s">
        <v>123</v>
      </c>
      <c r="R14" s="25" t="s">
        <v>124</v>
      </c>
      <c r="S14" s="25"/>
      <c r="T14" s="16"/>
      <c r="U14" s="16"/>
      <c r="V14" s="16"/>
      <c r="W14" s="18"/>
      <c r="X14" s="18" t="s">
        <v>37</v>
      </c>
      <c r="Y14" s="16"/>
      <c r="Z14" s="16" t="s">
        <v>106</v>
      </c>
      <c r="AA14" s="16"/>
      <c r="AB14" s="16"/>
      <c r="AC14" s="16"/>
      <c r="AD14" s="16"/>
      <c r="AE14" s="16"/>
      <c r="AF14" s="25" t="s">
        <v>38</v>
      </c>
      <c r="AG14" s="25" t="s">
        <v>39</v>
      </c>
      <c r="AH14" s="16"/>
      <c r="AI14" s="25"/>
      <c r="AJ14" s="16" t="s">
        <v>40</v>
      </c>
      <c r="AK14" s="16"/>
      <c r="AL14" s="16" t="s">
        <v>46</v>
      </c>
      <c r="AM14" s="16"/>
      <c r="AN14" s="16" t="s">
        <v>42</v>
      </c>
      <c r="AO14" s="8"/>
      <c r="AP14" s="8"/>
      <c r="AQ14" s="8"/>
      <c r="AR14" s="8"/>
      <c r="AS14" s="8"/>
      <c r="AT14" s="8"/>
      <c r="AU14" s="8"/>
      <c r="AV14" s="8"/>
    </row>
    <row r="15" spans="1:48" customFormat="1" ht="16.899999999999999" hidden="1" customHeight="1">
      <c r="A15" s="29"/>
      <c r="B15" s="38"/>
      <c r="C15" s="16" t="s">
        <v>125</v>
      </c>
      <c r="D15" s="29">
        <v>2200</v>
      </c>
      <c r="E15" s="29" t="s">
        <v>98</v>
      </c>
      <c r="F15" s="29" t="s">
        <v>34</v>
      </c>
      <c r="G15" s="16">
        <v>0</v>
      </c>
      <c r="H15" s="16">
        <v>1</v>
      </c>
      <c r="I15" s="16">
        <v>0</v>
      </c>
      <c r="J15" s="16">
        <v>1</v>
      </c>
      <c r="K15" s="16">
        <v>0</v>
      </c>
      <c r="L15" s="16">
        <v>0</v>
      </c>
      <c r="M15" s="16">
        <v>0</v>
      </c>
      <c r="N15" s="16">
        <v>0</v>
      </c>
      <c r="O15" s="16"/>
      <c r="P15" s="18" t="s">
        <v>99</v>
      </c>
      <c r="Q15" s="16" t="s">
        <v>126</v>
      </c>
      <c r="R15" s="25" t="s">
        <v>127</v>
      </c>
      <c r="S15" s="25"/>
      <c r="T15" s="16"/>
      <c r="U15" s="16"/>
      <c r="V15" s="16"/>
      <c r="W15" s="18"/>
      <c r="X15" s="18" t="s">
        <v>37</v>
      </c>
      <c r="Y15" s="16"/>
      <c r="Z15" s="16" t="s">
        <v>128</v>
      </c>
      <c r="AA15" s="16"/>
      <c r="AB15" s="16"/>
      <c r="AC15" s="16"/>
      <c r="AD15" s="16"/>
      <c r="AE15" s="16"/>
      <c r="AF15" s="25" t="s">
        <v>129</v>
      </c>
      <c r="AG15" s="25" t="s">
        <v>39</v>
      </c>
      <c r="AH15" s="16"/>
      <c r="AI15" s="25"/>
      <c r="AJ15" s="16" t="s">
        <v>40</v>
      </c>
      <c r="AK15" s="16"/>
      <c r="AL15" s="16" t="s">
        <v>46</v>
      </c>
      <c r="AM15" s="16"/>
      <c r="AN15" s="16" t="s">
        <v>42</v>
      </c>
      <c r="AO15" s="5"/>
      <c r="AP15" s="5"/>
      <c r="AQ15" s="5"/>
      <c r="AR15" s="5"/>
      <c r="AS15" s="5"/>
      <c r="AT15" s="5"/>
      <c r="AU15" s="5"/>
      <c r="AV15" s="5"/>
    </row>
    <row r="16" spans="1:48" customFormat="1" ht="16.899999999999999" hidden="1" customHeight="1">
      <c r="A16" s="29"/>
      <c r="B16" s="38"/>
      <c r="C16" s="16" t="s">
        <v>130</v>
      </c>
      <c r="D16" s="29">
        <v>2210</v>
      </c>
      <c r="E16" s="29" t="s">
        <v>131</v>
      </c>
      <c r="F16" s="29" t="s">
        <v>34</v>
      </c>
      <c r="G16" s="16">
        <v>2</v>
      </c>
      <c r="H16" s="16">
        <v>1</v>
      </c>
      <c r="I16" s="16">
        <v>0</v>
      </c>
      <c r="J16" s="16">
        <v>1</v>
      </c>
      <c r="K16" s="16">
        <v>0</v>
      </c>
      <c r="L16" s="16">
        <v>0</v>
      </c>
      <c r="M16" s="16">
        <v>0</v>
      </c>
      <c r="N16" s="16">
        <v>0</v>
      </c>
      <c r="O16" s="16"/>
      <c r="P16" s="16"/>
      <c r="Q16" s="16" t="s">
        <v>132</v>
      </c>
      <c r="R16" s="25" t="s">
        <v>133</v>
      </c>
      <c r="S16" s="25"/>
      <c r="T16" s="16"/>
      <c r="U16" s="16"/>
      <c r="V16" s="16"/>
      <c r="W16" s="18" t="s">
        <v>134</v>
      </c>
      <c r="X16" s="18" t="s">
        <v>37</v>
      </c>
      <c r="Y16" s="16"/>
      <c r="Z16" s="16"/>
      <c r="AA16" s="16"/>
      <c r="AB16" s="16"/>
      <c r="AC16" s="16"/>
      <c r="AD16" s="16"/>
      <c r="AE16" s="16"/>
      <c r="AF16" s="25" t="s">
        <v>135</v>
      </c>
      <c r="AG16" s="25" t="s">
        <v>39</v>
      </c>
      <c r="AH16" s="16"/>
      <c r="AI16" s="25"/>
      <c r="AJ16" s="16" t="s">
        <v>40</v>
      </c>
      <c r="AK16" s="16"/>
      <c r="AL16" s="16" t="s">
        <v>41</v>
      </c>
      <c r="AM16" s="16"/>
      <c r="AN16" s="16" t="s">
        <v>42</v>
      </c>
      <c r="AO16" s="5"/>
      <c r="AP16" s="5"/>
      <c r="AQ16" s="5"/>
      <c r="AR16" s="5"/>
      <c r="AS16" s="5"/>
      <c r="AT16" s="5"/>
      <c r="AU16" s="5"/>
      <c r="AV16" s="5"/>
    </row>
    <row r="17" spans="1:48" customFormat="1" ht="16.899999999999999" hidden="1" customHeight="1">
      <c r="A17" s="29"/>
      <c r="B17" s="38"/>
      <c r="C17" s="16" t="s">
        <v>136</v>
      </c>
      <c r="D17" s="29">
        <v>2240</v>
      </c>
      <c r="E17" s="29" t="s">
        <v>61</v>
      </c>
      <c r="F17" s="29" t="s">
        <v>110</v>
      </c>
      <c r="G17" s="18">
        <v>3</v>
      </c>
      <c r="H17" s="16">
        <v>1</v>
      </c>
      <c r="I17" s="16">
        <v>0</v>
      </c>
      <c r="J17" s="16">
        <v>3</v>
      </c>
      <c r="K17" s="16">
        <v>0</v>
      </c>
      <c r="L17" s="16">
        <v>0</v>
      </c>
      <c r="M17" s="16">
        <v>0</v>
      </c>
      <c r="N17" s="16">
        <v>0</v>
      </c>
      <c r="O17" s="16"/>
      <c r="P17" s="18" t="s">
        <v>63</v>
      </c>
      <c r="Q17" s="16" t="s">
        <v>137</v>
      </c>
      <c r="R17" s="25" t="s">
        <v>138</v>
      </c>
      <c r="S17" s="25"/>
      <c r="T17" s="16"/>
      <c r="U17" s="16"/>
      <c r="V17" s="16"/>
      <c r="W17" s="18" t="s">
        <v>139</v>
      </c>
      <c r="X17" s="18" t="s">
        <v>37</v>
      </c>
      <c r="Y17" s="16"/>
      <c r="Z17" s="16" t="s">
        <v>140</v>
      </c>
      <c r="AA17" s="16"/>
      <c r="AB17" s="16"/>
      <c r="AC17" s="16"/>
      <c r="AD17" s="16"/>
      <c r="AE17" s="16"/>
      <c r="AF17" s="25" t="s">
        <v>129</v>
      </c>
      <c r="AG17" s="25" t="s">
        <v>39</v>
      </c>
      <c r="AH17" s="16"/>
      <c r="AI17" s="25"/>
      <c r="AJ17" s="16" t="s">
        <v>40</v>
      </c>
      <c r="AK17" s="16"/>
      <c r="AL17" s="16" t="s">
        <v>46</v>
      </c>
      <c r="AM17" s="16"/>
      <c r="AN17" s="16" t="s">
        <v>42</v>
      </c>
      <c r="AO17" s="5"/>
      <c r="AP17" s="5"/>
      <c r="AQ17" s="5"/>
      <c r="AR17" s="5"/>
      <c r="AS17" s="5"/>
      <c r="AT17" s="5"/>
      <c r="AU17" s="5"/>
      <c r="AV17" s="5"/>
    </row>
    <row r="18" spans="1:48" customFormat="1" ht="16.899999999999999" hidden="1" customHeight="1">
      <c r="A18" s="29"/>
      <c r="B18" s="38"/>
      <c r="C18" s="16" t="s">
        <v>141</v>
      </c>
      <c r="D18" s="29">
        <v>2270</v>
      </c>
      <c r="E18" s="29" t="s">
        <v>61</v>
      </c>
      <c r="F18" s="29" t="s">
        <v>110</v>
      </c>
      <c r="G18" s="16">
        <v>2</v>
      </c>
      <c r="H18" s="16">
        <v>1</v>
      </c>
      <c r="I18" s="16">
        <v>0</v>
      </c>
      <c r="J18" s="16">
        <v>1</v>
      </c>
      <c r="K18" s="16">
        <v>0</v>
      </c>
      <c r="L18" s="16">
        <v>0</v>
      </c>
      <c r="M18" s="16">
        <v>0</v>
      </c>
      <c r="N18" s="16">
        <v>0</v>
      </c>
      <c r="O18" s="16"/>
      <c r="P18" s="18" t="s">
        <v>63</v>
      </c>
      <c r="Q18" s="16" t="s">
        <v>142</v>
      </c>
      <c r="R18" s="25" t="s">
        <v>143</v>
      </c>
      <c r="S18" s="25"/>
      <c r="T18" s="16"/>
      <c r="U18" s="16"/>
      <c r="V18" s="16"/>
      <c r="W18" s="18" t="s">
        <v>144</v>
      </c>
      <c r="X18" s="18" t="s">
        <v>37</v>
      </c>
      <c r="Y18" s="16"/>
      <c r="Z18" s="16" t="s">
        <v>145</v>
      </c>
      <c r="AA18" s="16"/>
      <c r="AB18" s="16"/>
      <c r="AC18" s="16"/>
      <c r="AD18" s="16"/>
      <c r="AE18" s="16"/>
      <c r="AF18" s="25" t="s">
        <v>146</v>
      </c>
      <c r="AG18" s="25" t="s">
        <v>39</v>
      </c>
      <c r="AH18" s="16"/>
      <c r="AI18" s="25"/>
      <c r="AJ18" s="16" t="s">
        <v>40</v>
      </c>
      <c r="AK18" s="16"/>
      <c r="AL18" s="16" t="s">
        <v>46</v>
      </c>
      <c r="AM18" s="16"/>
      <c r="AN18" s="16" t="s">
        <v>42</v>
      </c>
      <c r="AO18" s="8"/>
      <c r="AP18" s="8"/>
      <c r="AQ18" s="8"/>
      <c r="AR18" s="8"/>
      <c r="AS18" s="8"/>
      <c r="AT18" s="8"/>
      <c r="AU18" s="8"/>
      <c r="AV18" s="8"/>
    </row>
    <row r="19" spans="1:48" s="5" customFormat="1" ht="16.899999999999999" hidden="1" customHeight="1">
      <c r="A19" s="29" t="s">
        <v>147</v>
      </c>
      <c r="B19" s="29" t="s">
        <v>148</v>
      </c>
      <c r="C19" s="16" t="s">
        <v>147</v>
      </c>
      <c r="D19" s="29">
        <v>2280</v>
      </c>
      <c r="E19" s="29" t="s">
        <v>51</v>
      </c>
      <c r="F19" s="29" t="s">
        <v>34</v>
      </c>
      <c r="G19" s="16">
        <v>3</v>
      </c>
      <c r="H19" s="16">
        <v>1</v>
      </c>
      <c r="I19" s="16">
        <v>0</v>
      </c>
      <c r="J19" s="16">
        <v>1</v>
      </c>
      <c r="K19" s="16">
        <v>1</v>
      </c>
      <c r="L19" s="16">
        <v>1</v>
      </c>
      <c r="M19" s="16">
        <v>0</v>
      </c>
      <c r="N19" s="16">
        <v>0</v>
      </c>
      <c r="O19" s="16"/>
      <c r="P19" s="16" t="s">
        <v>52</v>
      </c>
      <c r="Q19" s="16" t="s">
        <v>149</v>
      </c>
      <c r="R19" s="25" t="s">
        <v>150</v>
      </c>
      <c r="S19" s="25"/>
      <c r="T19" s="16"/>
      <c r="U19" s="16"/>
      <c r="V19" s="16" t="s">
        <v>151</v>
      </c>
      <c r="W19" s="18" t="s">
        <v>152</v>
      </c>
      <c r="X19" s="16" t="s">
        <v>153</v>
      </c>
      <c r="Y19" s="16"/>
      <c r="Z19" s="16" t="s">
        <v>154</v>
      </c>
      <c r="AA19" s="16" t="s">
        <v>73</v>
      </c>
      <c r="AB19" s="16" t="s">
        <v>73</v>
      </c>
      <c r="AC19" s="16" t="s">
        <v>73</v>
      </c>
      <c r="AD19" s="16" t="s">
        <v>73</v>
      </c>
      <c r="AE19" s="16" t="s">
        <v>74</v>
      </c>
      <c r="AF19" s="25" t="s">
        <v>75</v>
      </c>
      <c r="AG19" s="25" t="s">
        <v>39</v>
      </c>
      <c r="AH19" s="16"/>
      <c r="AI19" s="25" t="s">
        <v>76</v>
      </c>
      <c r="AJ19" s="16" t="s">
        <v>40</v>
      </c>
      <c r="AK19" s="16"/>
      <c r="AL19" s="16" t="s">
        <v>155</v>
      </c>
      <c r="AM19" s="16"/>
      <c r="AN19" s="16" t="s">
        <v>42</v>
      </c>
    </row>
    <row r="20" spans="1:48" customFormat="1" ht="16.899999999999999" hidden="1" customHeight="1">
      <c r="A20" s="29"/>
      <c r="B20" s="38"/>
      <c r="C20" s="16" t="s">
        <v>156</v>
      </c>
      <c r="D20" s="29">
        <v>2290</v>
      </c>
      <c r="E20" s="29" t="s">
        <v>61</v>
      </c>
      <c r="F20" s="29" t="s">
        <v>110</v>
      </c>
      <c r="G20" s="16">
        <v>2</v>
      </c>
      <c r="H20" s="16">
        <v>1</v>
      </c>
      <c r="I20" s="16">
        <v>0</v>
      </c>
      <c r="J20" s="16">
        <v>3</v>
      </c>
      <c r="K20" s="16">
        <v>0</v>
      </c>
      <c r="L20" s="16">
        <v>0</v>
      </c>
      <c r="M20" s="16">
        <v>0</v>
      </c>
      <c r="N20" s="16">
        <v>0</v>
      </c>
      <c r="O20" s="16"/>
      <c r="P20" s="18" t="s">
        <v>63</v>
      </c>
      <c r="Q20" s="16" t="s">
        <v>157</v>
      </c>
      <c r="R20" s="25" t="s">
        <v>158</v>
      </c>
      <c r="S20" s="25"/>
      <c r="T20" s="16"/>
      <c r="U20" s="16"/>
      <c r="V20" s="16"/>
      <c r="W20" s="18" t="s">
        <v>144</v>
      </c>
      <c r="X20" s="18" t="s">
        <v>37</v>
      </c>
      <c r="Y20" s="16"/>
      <c r="Z20" s="16" t="s">
        <v>159</v>
      </c>
      <c r="AA20" s="16"/>
      <c r="AB20" s="16"/>
      <c r="AC20" s="16"/>
      <c r="AD20" s="16"/>
      <c r="AE20" s="16"/>
      <c r="AF20" s="25" t="s">
        <v>129</v>
      </c>
      <c r="AG20" s="25" t="s">
        <v>39</v>
      </c>
      <c r="AH20" s="16"/>
      <c r="AI20" s="25"/>
      <c r="AJ20" s="16" t="s">
        <v>40</v>
      </c>
      <c r="AK20" s="16"/>
      <c r="AL20" s="16" t="s">
        <v>46</v>
      </c>
      <c r="AM20" s="16"/>
      <c r="AN20" s="16" t="s">
        <v>42</v>
      </c>
      <c r="AO20" s="5"/>
      <c r="AP20" s="5"/>
      <c r="AQ20" s="5"/>
      <c r="AR20" s="5"/>
      <c r="AS20" s="5"/>
      <c r="AT20" s="5"/>
      <c r="AU20" s="5"/>
      <c r="AV20" s="5"/>
    </row>
    <row r="21" spans="1:48" s="5" customFormat="1" ht="16.899999999999999" hidden="1" customHeight="1">
      <c r="A21" s="29" t="s">
        <v>160</v>
      </c>
      <c r="B21" s="29" t="s">
        <v>161</v>
      </c>
      <c r="C21" s="16" t="s">
        <v>160</v>
      </c>
      <c r="D21" s="29">
        <v>2300</v>
      </c>
      <c r="E21" s="29" t="s">
        <v>61</v>
      </c>
      <c r="F21" s="29" t="s">
        <v>110</v>
      </c>
      <c r="G21" s="16">
        <v>3</v>
      </c>
      <c r="H21" s="16">
        <v>1</v>
      </c>
      <c r="I21" s="16">
        <v>0</v>
      </c>
      <c r="J21" s="16">
        <v>1</v>
      </c>
      <c r="K21" s="16">
        <v>1</v>
      </c>
      <c r="L21" s="16">
        <v>1</v>
      </c>
      <c r="M21" s="16">
        <v>1</v>
      </c>
      <c r="N21" s="16">
        <v>0</v>
      </c>
      <c r="O21" s="16"/>
      <c r="P21" s="18" t="s">
        <v>63</v>
      </c>
      <c r="Q21" s="16" t="s">
        <v>162</v>
      </c>
      <c r="R21" s="25" t="s">
        <v>163</v>
      </c>
      <c r="S21" s="25"/>
      <c r="T21" s="16" t="s">
        <v>164</v>
      </c>
      <c r="U21" s="16"/>
      <c r="V21" s="16" t="s">
        <v>151</v>
      </c>
      <c r="W21" s="18" t="s">
        <v>165</v>
      </c>
      <c r="X21" s="16" t="s">
        <v>166</v>
      </c>
      <c r="Y21" s="16" t="s">
        <v>167</v>
      </c>
      <c r="Z21" s="16" t="s">
        <v>168</v>
      </c>
      <c r="AA21" s="16" t="s">
        <v>73</v>
      </c>
      <c r="AB21" s="16" t="s">
        <v>73</v>
      </c>
      <c r="AC21" s="16" t="s">
        <v>169</v>
      </c>
      <c r="AD21" s="16"/>
      <c r="AE21" s="16" t="s">
        <v>74</v>
      </c>
      <c r="AF21" s="25" t="s">
        <v>75</v>
      </c>
      <c r="AG21" s="25" t="s">
        <v>39</v>
      </c>
      <c r="AH21" s="16"/>
      <c r="AI21" s="25" t="s">
        <v>76</v>
      </c>
      <c r="AJ21" s="16" t="s">
        <v>40</v>
      </c>
      <c r="AK21" s="16"/>
      <c r="AL21" s="16" t="s">
        <v>155</v>
      </c>
      <c r="AM21" s="16"/>
      <c r="AN21" s="16" t="s">
        <v>170</v>
      </c>
    </row>
    <row r="22" spans="1:48" s="5" customFormat="1" ht="16.899999999999999" hidden="1" customHeight="1">
      <c r="A22" s="29" t="s">
        <v>171</v>
      </c>
      <c r="B22" s="29" t="s">
        <v>172</v>
      </c>
      <c r="C22" s="16" t="s">
        <v>171</v>
      </c>
      <c r="D22" s="29">
        <v>2310</v>
      </c>
      <c r="E22" s="29" t="s">
        <v>61</v>
      </c>
      <c r="F22" s="29" t="s">
        <v>110</v>
      </c>
      <c r="G22" s="16">
        <v>3</v>
      </c>
      <c r="H22" s="16">
        <v>2</v>
      </c>
      <c r="I22" s="16">
        <v>0</v>
      </c>
      <c r="J22" s="16">
        <v>2</v>
      </c>
      <c r="K22" s="16">
        <v>1</v>
      </c>
      <c r="L22" s="16">
        <v>1</v>
      </c>
      <c r="M22" s="16">
        <v>3</v>
      </c>
      <c r="N22" s="16">
        <v>0</v>
      </c>
      <c r="O22" s="16"/>
      <c r="P22" s="18" t="s">
        <v>63</v>
      </c>
      <c r="Q22" s="16" t="s">
        <v>173</v>
      </c>
      <c r="R22" s="25" t="s">
        <v>174</v>
      </c>
      <c r="S22" s="25"/>
      <c r="T22" s="16" t="s">
        <v>175</v>
      </c>
      <c r="U22" s="16"/>
      <c r="V22" s="16" t="s">
        <v>176</v>
      </c>
      <c r="W22" s="18" t="s">
        <v>177</v>
      </c>
      <c r="X22" s="16" t="s">
        <v>178</v>
      </c>
      <c r="Y22" s="16" t="s">
        <v>73</v>
      </c>
      <c r="Z22" s="16" t="s">
        <v>179</v>
      </c>
      <c r="AA22" s="16" t="s">
        <v>73</v>
      </c>
      <c r="AB22" s="16" t="s">
        <v>73</v>
      </c>
      <c r="AC22" s="16" t="s">
        <v>73</v>
      </c>
      <c r="AD22" s="16" t="s">
        <v>73</v>
      </c>
      <c r="AE22" s="16" t="s">
        <v>74</v>
      </c>
      <c r="AF22" s="25" t="s">
        <v>75</v>
      </c>
      <c r="AG22" s="25" t="s">
        <v>39</v>
      </c>
      <c r="AH22" s="16"/>
      <c r="AI22" s="25" t="s">
        <v>76</v>
      </c>
      <c r="AJ22" s="16" t="s">
        <v>40</v>
      </c>
      <c r="AK22" s="16"/>
      <c r="AL22" s="16" t="s">
        <v>155</v>
      </c>
      <c r="AM22" s="16"/>
      <c r="AN22" s="16" t="s">
        <v>170</v>
      </c>
    </row>
    <row r="23" spans="1:48" s="5" customFormat="1" ht="16.899999999999999" hidden="1" customHeight="1">
      <c r="A23" s="29" t="s">
        <v>180</v>
      </c>
      <c r="B23" s="29" t="s">
        <v>181</v>
      </c>
      <c r="C23" s="16" t="s">
        <v>180</v>
      </c>
      <c r="D23" s="29">
        <v>2330</v>
      </c>
      <c r="E23" s="29" t="s">
        <v>61</v>
      </c>
      <c r="F23" s="29" t="s">
        <v>110</v>
      </c>
      <c r="G23" s="16">
        <v>3</v>
      </c>
      <c r="H23" s="16">
        <v>1</v>
      </c>
      <c r="I23" s="16">
        <v>2</v>
      </c>
      <c r="J23" s="16">
        <v>1</v>
      </c>
      <c r="K23" s="16">
        <v>0</v>
      </c>
      <c r="L23" s="16">
        <v>0</v>
      </c>
      <c r="M23" s="16">
        <v>1</v>
      </c>
      <c r="N23" s="16">
        <v>0</v>
      </c>
      <c r="O23" s="16" t="s">
        <v>182</v>
      </c>
      <c r="P23" s="18" t="s">
        <v>63</v>
      </c>
      <c r="Q23" s="16" t="s">
        <v>183</v>
      </c>
      <c r="R23" s="25" t="s">
        <v>184</v>
      </c>
      <c r="S23" s="25"/>
      <c r="T23" s="17" t="s">
        <v>185</v>
      </c>
      <c r="U23" s="16"/>
      <c r="V23" s="17" t="s">
        <v>186</v>
      </c>
      <c r="W23" s="18" t="s">
        <v>187</v>
      </c>
      <c r="X23" s="16" t="s">
        <v>188</v>
      </c>
      <c r="Y23" s="16" t="s">
        <v>189</v>
      </c>
      <c r="Z23" s="16" t="s">
        <v>190</v>
      </c>
      <c r="AA23" s="16" t="s">
        <v>191</v>
      </c>
      <c r="AB23" s="16" t="s">
        <v>192</v>
      </c>
      <c r="AC23" s="16" t="s">
        <v>193</v>
      </c>
      <c r="AD23" s="16" t="s">
        <v>73</v>
      </c>
      <c r="AE23" s="16"/>
      <c r="AF23" s="25" t="s">
        <v>194</v>
      </c>
      <c r="AG23" s="25" t="s">
        <v>195</v>
      </c>
      <c r="AH23" s="16" t="s">
        <v>196</v>
      </c>
      <c r="AI23" s="25" t="s">
        <v>76</v>
      </c>
      <c r="AJ23" s="16" t="s">
        <v>197</v>
      </c>
      <c r="AK23" s="16" t="s">
        <v>198</v>
      </c>
      <c r="AL23" s="16" t="s">
        <v>119</v>
      </c>
      <c r="AM23" s="16"/>
      <c r="AN23" s="16" t="s">
        <v>170</v>
      </c>
    </row>
    <row r="24" spans="1:48" s="5" customFormat="1" ht="16.899999999999999" hidden="1" customHeight="1">
      <c r="A24" s="29"/>
      <c r="B24" s="38"/>
      <c r="C24" s="16" t="s">
        <v>199</v>
      </c>
      <c r="D24" s="29">
        <v>2340</v>
      </c>
      <c r="E24" s="29" t="s">
        <v>121</v>
      </c>
      <c r="F24" s="29" t="s">
        <v>110</v>
      </c>
      <c r="G24" s="16">
        <v>2</v>
      </c>
      <c r="H24" s="16">
        <v>1</v>
      </c>
      <c r="I24" s="16">
        <v>0</v>
      </c>
      <c r="J24" s="16">
        <v>2</v>
      </c>
      <c r="K24" s="16">
        <v>0</v>
      </c>
      <c r="L24" s="16">
        <v>0</v>
      </c>
      <c r="M24" s="16">
        <v>0</v>
      </c>
      <c r="N24" s="16">
        <v>0</v>
      </c>
      <c r="O24" s="16"/>
      <c r="P24" s="16" t="s">
        <v>122</v>
      </c>
      <c r="Q24" s="16" t="s">
        <v>200</v>
      </c>
      <c r="R24" s="25" t="s">
        <v>201</v>
      </c>
      <c r="S24" s="25"/>
      <c r="T24" s="16"/>
      <c r="U24" s="16"/>
      <c r="V24" s="16"/>
      <c r="W24" s="18" t="s">
        <v>202</v>
      </c>
      <c r="X24" s="18" t="s">
        <v>37</v>
      </c>
      <c r="Y24" s="16"/>
      <c r="Z24" s="16" t="s">
        <v>203</v>
      </c>
      <c r="AA24" s="16"/>
      <c r="AB24" s="16"/>
      <c r="AC24" s="16"/>
      <c r="AD24" s="16"/>
      <c r="AE24" s="16"/>
      <c r="AF24" s="25" t="s">
        <v>204</v>
      </c>
      <c r="AG24" s="25" t="s">
        <v>195</v>
      </c>
      <c r="AH24" s="16"/>
      <c r="AI24" s="25"/>
      <c r="AJ24" s="16" t="s">
        <v>40</v>
      </c>
      <c r="AK24" s="16"/>
      <c r="AL24" s="16" t="s">
        <v>46</v>
      </c>
      <c r="AM24" s="16"/>
      <c r="AN24" s="16" t="s">
        <v>42</v>
      </c>
      <c r="AO24" s="8"/>
      <c r="AP24" s="8"/>
      <c r="AQ24" s="8"/>
      <c r="AR24" s="8"/>
      <c r="AS24" s="8"/>
      <c r="AT24" s="8"/>
      <c r="AU24" s="8"/>
      <c r="AV24" s="8"/>
    </row>
    <row r="25" spans="1:48" customFormat="1" ht="16.899999999999999" hidden="1" customHeight="1">
      <c r="A25" s="29"/>
      <c r="B25" s="38"/>
      <c r="C25" s="16" t="s">
        <v>205</v>
      </c>
      <c r="D25" s="29">
        <v>2350</v>
      </c>
      <c r="E25" s="29" t="s">
        <v>121</v>
      </c>
      <c r="F25" s="29" t="s">
        <v>34</v>
      </c>
      <c r="G25" s="16">
        <v>0</v>
      </c>
      <c r="H25" s="16">
        <v>1</v>
      </c>
      <c r="I25" s="16">
        <v>0</v>
      </c>
      <c r="J25" s="16">
        <v>1</v>
      </c>
      <c r="K25" s="16">
        <v>0</v>
      </c>
      <c r="L25" s="16">
        <v>0</v>
      </c>
      <c r="M25" s="16">
        <v>0</v>
      </c>
      <c r="N25" s="16">
        <v>0</v>
      </c>
      <c r="O25" s="16"/>
      <c r="P25" s="16" t="s">
        <v>122</v>
      </c>
      <c r="Q25" s="16" t="s">
        <v>206</v>
      </c>
      <c r="R25" s="25"/>
      <c r="S25" s="25"/>
      <c r="T25" s="16"/>
      <c r="U25" s="16"/>
      <c r="V25" s="16"/>
      <c r="W25" s="18"/>
      <c r="X25" s="18" t="s">
        <v>37</v>
      </c>
      <c r="Y25" s="16"/>
      <c r="Z25" s="16" t="s">
        <v>128</v>
      </c>
      <c r="AA25" s="16"/>
      <c r="AB25" s="16"/>
      <c r="AC25" s="16"/>
      <c r="AD25" s="16"/>
      <c r="AE25" s="16"/>
      <c r="AF25" s="25" t="s">
        <v>38</v>
      </c>
      <c r="AG25" s="25" t="s">
        <v>39</v>
      </c>
      <c r="AH25" s="16"/>
      <c r="AI25" s="25"/>
      <c r="AJ25" s="16" t="s">
        <v>40</v>
      </c>
      <c r="AK25" s="16"/>
      <c r="AL25" s="16" t="s">
        <v>46</v>
      </c>
      <c r="AM25" s="16"/>
      <c r="AN25" s="16" t="s">
        <v>42</v>
      </c>
      <c r="AO25" s="5"/>
      <c r="AP25" s="5"/>
      <c r="AQ25" s="5"/>
      <c r="AR25" s="5"/>
      <c r="AS25" s="5"/>
      <c r="AT25" s="5"/>
      <c r="AU25" s="5"/>
      <c r="AV25" s="5"/>
    </row>
    <row r="26" spans="1:48" s="5" customFormat="1" ht="16.899999999999999" hidden="1" customHeight="1">
      <c r="A26" s="29"/>
      <c r="B26" s="38"/>
      <c r="C26" s="16" t="s">
        <v>207</v>
      </c>
      <c r="D26" s="29">
        <v>2370</v>
      </c>
      <c r="E26" s="29" t="s">
        <v>61</v>
      </c>
      <c r="F26" s="29" t="s">
        <v>110</v>
      </c>
      <c r="G26" s="16">
        <v>0</v>
      </c>
      <c r="H26" s="16">
        <v>1</v>
      </c>
      <c r="I26" s="16">
        <v>0</v>
      </c>
      <c r="J26" s="16">
        <v>3</v>
      </c>
      <c r="K26" s="16">
        <v>0</v>
      </c>
      <c r="L26" s="16">
        <v>0</v>
      </c>
      <c r="M26" s="16">
        <v>0</v>
      </c>
      <c r="N26" s="16">
        <v>0</v>
      </c>
      <c r="O26" s="16"/>
      <c r="P26" s="18" t="s">
        <v>63</v>
      </c>
      <c r="Q26" s="16" t="s">
        <v>208</v>
      </c>
      <c r="R26" s="25" t="s">
        <v>201</v>
      </c>
      <c r="S26" s="25"/>
      <c r="T26" s="16"/>
      <c r="U26" s="16"/>
      <c r="V26" s="16"/>
      <c r="W26" s="18"/>
      <c r="X26" s="18" t="s">
        <v>37</v>
      </c>
      <c r="Y26" s="16"/>
      <c r="Z26" s="16" t="s">
        <v>209</v>
      </c>
      <c r="AA26" s="16"/>
      <c r="AB26" s="16"/>
      <c r="AC26" s="16"/>
      <c r="AD26" s="16"/>
      <c r="AE26" s="16"/>
      <c r="AF26" s="25" t="s">
        <v>210</v>
      </c>
      <c r="AG26" s="25" t="s">
        <v>39</v>
      </c>
      <c r="AH26" s="16"/>
      <c r="AI26" s="25"/>
      <c r="AJ26" s="16" t="s">
        <v>40</v>
      </c>
      <c r="AK26" s="16"/>
      <c r="AL26" s="16" t="s">
        <v>46</v>
      </c>
      <c r="AM26" s="16"/>
      <c r="AN26" s="16" t="s">
        <v>42</v>
      </c>
    </row>
    <row r="27" spans="1:48" s="5" customFormat="1" ht="16.899999999999999" hidden="1" customHeight="1">
      <c r="A27" s="29"/>
      <c r="B27" s="38"/>
      <c r="C27" s="16" t="s">
        <v>211</v>
      </c>
      <c r="D27" s="29">
        <v>2380</v>
      </c>
      <c r="E27" s="29" t="s">
        <v>121</v>
      </c>
      <c r="F27" s="29" t="s">
        <v>110</v>
      </c>
      <c r="G27" s="16">
        <v>0</v>
      </c>
      <c r="H27" s="16">
        <v>1</v>
      </c>
      <c r="I27" s="16">
        <v>0</v>
      </c>
      <c r="J27" s="16">
        <v>3</v>
      </c>
      <c r="K27" s="16">
        <v>0</v>
      </c>
      <c r="L27" s="16">
        <v>0</v>
      </c>
      <c r="M27" s="16">
        <v>0</v>
      </c>
      <c r="N27" s="16">
        <v>0</v>
      </c>
      <c r="O27" s="16"/>
      <c r="P27" s="16" t="s">
        <v>122</v>
      </c>
      <c r="Q27" s="16" t="s">
        <v>212</v>
      </c>
      <c r="R27" s="25" t="s">
        <v>213</v>
      </c>
      <c r="S27" s="25"/>
      <c r="T27" s="16"/>
      <c r="U27" s="16"/>
      <c r="V27" s="16"/>
      <c r="W27" s="18"/>
      <c r="X27" s="18" t="s">
        <v>37</v>
      </c>
      <c r="Y27" s="16"/>
      <c r="Z27" s="16" t="s">
        <v>214</v>
      </c>
      <c r="AA27" s="16"/>
      <c r="AB27" s="16"/>
      <c r="AC27" s="16"/>
      <c r="AD27" s="16"/>
      <c r="AE27" s="16"/>
      <c r="AF27" s="25" t="s">
        <v>215</v>
      </c>
      <c r="AG27" s="25" t="s">
        <v>195</v>
      </c>
      <c r="AH27" s="16"/>
      <c r="AI27" s="25"/>
      <c r="AJ27" s="16" t="s">
        <v>40</v>
      </c>
      <c r="AK27" s="16"/>
      <c r="AL27" s="16" t="s">
        <v>46</v>
      </c>
      <c r="AM27" s="16"/>
      <c r="AN27" s="16" t="s">
        <v>42</v>
      </c>
      <c r="AO27" s="8"/>
      <c r="AP27" s="8"/>
      <c r="AQ27" s="8"/>
      <c r="AR27" s="8"/>
      <c r="AS27" s="8"/>
      <c r="AT27" s="8"/>
      <c r="AU27" s="8"/>
      <c r="AV27" s="8"/>
    </row>
    <row r="28" spans="1:48" s="5" customFormat="1" ht="16.899999999999999" hidden="1" customHeight="1">
      <c r="A28" s="29" t="s">
        <v>216</v>
      </c>
      <c r="B28" s="29" t="s">
        <v>217</v>
      </c>
      <c r="C28" s="16" t="s">
        <v>216</v>
      </c>
      <c r="D28" s="29">
        <v>2502</v>
      </c>
      <c r="E28" s="29" t="s">
        <v>98</v>
      </c>
      <c r="F28" s="29" t="s">
        <v>110</v>
      </c>
      <c r="G28" s="16">
        <v>2</v>
      </c>
      <c r="H28" s="16">
        <v>1</v>
      </c>
      <c r="I28" s="16">
        <v>0</v>
      </c>
      <c r="J28" s="16">
        <v>1</v>
      </c>
      <c r="K28" s="16">
        <v>0</v>
      </c>
      <c r="L28" s="16">
        <v>0</v>
      </c>
      <c r="M28" s="16">
        <v>0</v>
      </c>
      <c r="N28" s="16">
        <v>0</v>
      </c>
      <c r="O28" s="16"/>
      <c r="P28" s="18" t="s">
        <v>99</v>
      </c>
      <c r="Q28" s="16" t="s">
        <v>218</v>
      </c>
      <c r="R28" s="25" t="s">
        <v>219</v>
      </c>
      <c r="S28" s="25"/>
      <c r="T28" s="16" t="s">
        <v>220</v>
      </c>
      <c r="U28" s="17" t="s">
        <v>221</v>
      </c>
      <c r="V28" s="16" t="s">
        <v>222</v>
      </c>
      <c r="W28" s="18" t="s">
        <v>223</v>
      </c>
      <c r="X28" s="16" t="s">
        <v>224</v>
      </c>
      <c r="Y28" s="16" t="s">
        <v>73</v>
      </c>
      <c r="Z28" s="16" t="s">
        <v>225</v>
      </c>
      <c r="AA28" s="16" t="s">
        <v>73</v>
      </c>
      <c r="AB28" s="16" t="s">
        <v>73</v>
      </c>
      <c r="AC28" s="16" t="s">
        <v>73</v>
      </c>
      <c r="AD28" s="16" t="s">
        <v>73</v>
      </c>
      <c r="AE28" s="16" t="s">
        <v>74</v>
      </c>
      <c r="AF28" s="25" t="s">
        <v>226</v>
      </c>
      <c r="AG28" s="25" t="s">
        <v>195</v>
      </c>
      <c r="AH28" s="16"/>
      <c r="AI28" s="25" t="s">
        <v>76</v>
      </c>
      <c r="AJ28" s="16" t="s">
        <v>40</v>
      </c>
      <c r="AK28" s="16"/>
      <c r="AL28" s="16" t="s">
        <v>155</v>
      </c>
      <c r="AM28" s="16"/>
      <c r="AN28" s="16" t="s">
        <v>170</v>
      </c>
      <c r="AO28" s="8"/>
      <c r="AP28" s="8"/>
      <c r="AQ28" s="8"/>
      <c r="AR28" s="8"/>
      <c r="AS28" s="8"/>
      <c r="AT28" s="8"/>
      <c r="AU28" s="8"/>
      <c r="AV28" s="8"/>
    </row>
    <row r="29" spans="1:48" s="5" customFormat="1" ht="16.899999999999999" hidden="1" customHeight="1">
      <c r="A29" s="29"/>
      <c r="B29" s="38"/>
      <c r="C29" s="16" t="s">
        <v>227</v>
      </c>
      <c r="D29" s="29">
        <v>2503</v>
      </c>
      <c r="E29" s="29" t="s">
        <v>121</v>
      </c>
      <c r="F29" s="29" t="s">
        <v>110</v>
      </c>
      <c r="G29" s="16">
        <v>2</v>
      </c>
      <c r="H29" s="16">
        <v>3</v>
      </c>
      <c r="I29" s="16">
        <v>0</v>
      </c>
      <c r="J29" s="16">
        <v>1</v>
      </c>
      <c r="K29" s="16">
        <v>0</v>
      </c>
      <c r="L29" s="16">
        <v>0</v>
      </c>
      <c r="M29" s="16">
        <v>0</v>
      </c>
      <c r="N29" s="16">
        <v>0</v>
      </c>
      <c r="O29" s="16"/>
      <c r="P29" s="16"/>
      <c r="Q29" s="16" t="s">
        <v>228</v>
      </c>
      <c r="R29" s="25" t="s">
        <v>229</v>
      </c>
      <c r="S29" s="25"/>
      <c r="T29" s="16"/>
      <c r="U29" s="16" t="s">
        <v>221</v>
      </c>
      <c r="V29" s="16"/>
      <c r="W29" s="18" t="s">
        <v>230</v>
      </c>
      <c r="X29" s="16" t="s">
        <v>231</v>
      </c>
      <c r="Y29" s="16" t="s">
        <v>73</v>
      </c>
      <c r="Z29" s="16" t="s">
        <v>232</v>
      </c>
      <c r="AA29" s="16" t="s">
        <v>73</v>
      </c>
      <c r="AB29" s="16" t="s">
        <v>73</v>
      </c>
      <c r="AC29" s="16" t="s">
        <v>73</v>
      </c>
      <c r="AD29" s="16" t="s">
        <v>73</v>
      </c>
      <c r="AE29" s="16"/>
      <c r="AF29" s="25" t="s">
        <v>194</v>
      </c>
      <c r="AG29" s="25" t="s">
        <v>195</v>
      </c>
      <c r="AH29" s="16"/>
      <c r="AI29" s="25"/>
      <c r="AJ29" s="16" t="s">
        <v>40</v>
      </c>
      <c r="AK29" s="16"/>
      <c r="AL29" s="16" t="s">
        <v>233</v>
      </c>
      <c r="AM29" s="16"/>
      <c r="AN29" s="16" t="s">
        <v>42</v>
      </c>
    </row>
    <row r="30" spans="1:48" s="5" customFormat="1" ht="16.899999999999999" hidden="1" customHeight="1">
      <c r="A30" s="29"/>
      <c r="B30" s="38"/>
      <c r="C30" s="16" t="s">
        <v>234</v>
      </c>
      <c r="D30" s="29">
        <v>2504</v>
      </c>
      <c r="E30" s="29" t="s">
        <v>121</v>
      </c>
      <c r="F30" s="29" t="s">
        <v>110</v>
      </c>
      <c r="G30" s="16">
        <v>2</v>
      </c>
      <c r="H30" s="16">
        <v>1</v>
      </c>
      <c r="I30" s="16">
        <v>0</v>
      </c>
      <c r="J30" s="16">
        <v>1</v>
      </c>
      <c r="K30" s="16">
        <v>0</v>
      </c>
      <c r="L30" s="16">
        <v>0</v>
      </c>
      <c r="M30" s="16">
        <v>0</v>
      </c>
      <c r="N30" s="16">
        <v>0</v>
      </c>
      <c r="O30" s="16"/>
      <c r="P30" s="16" t="s">
        <v>122</v>
      </c>
      <c r="Q30" s="16" t="s">
        <v>235</v>
      </c>
      <c r="R30" s="25" t="s">
        <v>236</v>
      </c>
      <c r="S30" s="25"/>
      <c r="T30" s="16"/>
      <c r="U30" s="16"/>
      <c r="V30" s="16"/>
      <c r="W30" s="18" t="s">
        <v>237</v>
      </c>
      <c r="X30" s="18" t="s">
        <v>37</v>
      </c>
      <c r="Y30" s="16"/>
      <c r="Z30" s="16" t="s">
        <v>238</v>
      </c>
      <c r="AA30" s="16"/>
      <c r="AB30" s="16"/>
      <c r="AC30" s="16"/>
      <c r="AD30" s="16"/>
      <c r="AE30" s="16"/>
      <c r="AF30" s="25" t="s">
        <v>194</v>
      </c>
      <c r="AG30" s="25" t="s">
        <v>195</v>
      </c>
      <c r="AH30" s="16"/>
      <c r="AI30" s="25"/>
      <c r="AJ30" s="16" t="s">
        <v>40</v>
      </c>
      <c r="AK30" s="16"/>
      <c r="AL30" s="16" t="s">
        <v>46</v>
      </c>
      <c r="AM30" s="16"/>
      <c r="AN30" s="16" t="s">
        <v>42</v>
      </c>
    </row>
    <row r="31" spans="1:48" s="5" customFormat="1" ht="16.899999999999999" hidden="1" customHeight="1">
      <c r="A31" s="29"/>
      <c r="B31" s="38"/>
      <c r="C31" s="16" t="s">
        <v>239</v>
      </c>
      <c r="D31" s="29">
        <v>2505</v>
      </c>
      <c r="E31" s="29" t="s">
        <v>98</v>
      </c>
      <c r="F31" s="29" t="s">
        <v>110</v>
      </c>
      <c r="G31" s="18">
        <v>3</v>
      </c>
      <c r="H31" s="16">
        <v>1</v>
      </c>
      <c r="I31" s="16">
        <v>0</v>
      </c>
      <c r="J31" s="16">
        <v>1</v>
      </c>
      <c r="K31" s="16">
        <v>0</v>
      </c>
      <c r="L31" s="16">
        <v>0</v>
      </c>
      <c r="M31" s="16">
        <v>0</v>
      </c>
      <c r="N31" s="16">
        <v>0</v>
      </c>
      <c r="O31" s="16"/>
      <c r="P31" s="18" t="s">
        <v>99</v>
      </c>
      <c r="Q31" s="16" t="s">
        <v>240</v>
      </c>
      <c r="R31" s="25" t="s">
        <v>241</v>
      </c>
      <c r="S31" s="25"/>
      <c r="T31" s="16"/>
      <c r="U31" s="16"/>
      <c r="V31" s="16"/>
      <c r="W31" s="18" t="s">
        <v>242</v>
      </c>
      <c r="X31" s="18" t="s">
        <v>37</v>
      </c>
      <c r="Y31" s="16"/>
      <c r="Z31" s="16" t="s">
        <v>243</v>
      </c>
      <c r="AA31" s="16"/>
      <c r="AB31" s="16"/>
      <c r="AC31" s="16"/>
      <c r="AD31" s="16"/>
      <c r="AE31" s="16"/>
      <c r="AF31" s="25" t="s">
        <v>204</v>
      </c>
      <c r="AG31" s="25" t="s">
        <v>195</v>
      </c>
      <c r="AH31" s="16"/>
      <c r="AI31" s="25"/>
      <c r="AJ31" s="16" t="s">
        <v>40</v>
      </c>
      <c r="AK31" s="16"/>
      <c r="AL31" s="16" t="s">
        <v>46</v>
      </c>
      <c r="AM31" s="16"/>
      <c r="AN31" s="16" t="s">
        <v>42</v>
      </c>
    </row>
    <row r="32" spans="1:48" s="5" customFormat="1" ht="16.899999999999999" hidden="1" customHeight="1">
      <c r="A32" s="29"/>
      <c r="B32" s="38"/>
      <c r="C32" s="16" t="s">
        <v>244</v>
      </c>
      <c r="D32" s="29">
        <v>2506</v>
      </c>
      <c r="E32" s="29" t="s">
        <v>48</v>
      </c>
      <c r="F32" s="29" t="s">
        <v>34</v>
      </c>
      <c r="G32" s="16">
        <v>0</v>
      </c>
      <c r="H32" s="16">
        <v>1</v>
      </c>
      <c r="I32" s="16">
        <v>0</v>
      </c>
      <c r="J32" s="16">
        <v>1</v>
      </c>
      <c r="K32" s="16">
        <v>0</v>
      </c>
      <c r="L32" s="16">
        <v>0</v>
      </c>
      <c r="M32" s="16">
        <v>0</v>
      </c>
      <c r="N32" s="16">
        <v>0</v>
      </c>
      <c r="O32" s="16"/>
      <c r="P32" s="16"/>
      <c r="Q32" s="16" t="s">
        <v>245</v>
      </c>
      <c r="R32" s="25" t="s">
        <v>241</v>
      </c>
      <c r="S32" s="25"/>
      <c r="T32" s="16"/>
      <c r="U32" s="16"/>
      <c r="V32" s="16"/>
      <c r="W32" s="18"/>
      <c r="X32" s="18" t="s">
        <v>37</v>
      </c>
      <c r="Y32" s="16"/>
      <c r="Z32" s="16"/>
      <c r="AA32" s="16"/>
      <c r="AB32" s="16"/>
      <c r="AC32" s="16"/>
      <c r="AD32" s="16"/>
      <c r="AE32" s="16"/>
      <c r="AF32" s="25" t="s">
        <v>194</v>
      </c>
      <c r="AG32" s="25" t="s">
        <v>195</v>
      </c>
      <c r="AH32" s="16"/>
      <c r="AI32" s="25"/>
      <c r="AJ32" s="16" t="s">
        <v>40</v>
      </c>
      <c r="AK32" s="16"/>
      <c r="AL32" s="16" t="s">
        <v>41</v>
      </c>
      <c r="AM32" s="16"/>
      <c r="AN32" s="16" t="s">
        <v>42</v>
      </c>
      <c r="AO32" s="8"/>
      <c r="AP32" s="8"/>
      <c r="AQ32" s="8"/>
      <c r="AR32" s="8"/>
      <c r="AS32" s="8"/>
      <c r="AT32" s="8"/>
      <c r="AU32" s="8"/>
      <c r="AV32" s="8"/>
    </row>
    <row r="33" spans="1:48" s="5" customFormat="1" ht="16.899999999999999" hidden="1" customHeight="1">
      <c r="A33" s="29"/>
      <c r="B33" s="38"/>
      <c r="C33" s="16" t="s">
        <v>246</v>
      </c>
      <c r="D33" s="29">
        <v>2511</v>
      </c>
      <c r="E33" s="29" t="s">
        <v>98</v>
      </c>
      <c r="F33" s="29" t="s">
        <v>110</v>
      </c>
      <c r="G33" s="16">
        <v>2</v>
      </c>
      <c r="H33" s="16">
        <v>1</v>
      </c>
      <c r="I33" s="16">
        <v>0</v>
      </c>
      <c r="J33" s="16">
        <v>1</v>
      </c>
      <c r="K33" s="16">
        <v>0</v>
      </c>
      <c r="L33" s="16">
        <v>0</v>
      </c>
      <c r="M33" s="16">
        <v>0</v>
      </c>
      <c r="N33" s="16">
        <v>0</v>
      </c>
      <c r="O33" s="16"/>
      <c r="P33" s="18" t="s">
        <v>99</v>
      </c>
      <c r="Q33" s="16" t="s">
        <v>247</v>
      </c>
      <c r="R33" s="25" t="s">
        <v>248</v>
      </c>
      <c r="S33" s="25"/>
      <c r="T33" s="16"/>
      <c r="U33" s="16" t="s">
        <v>221</v>
      </c>
      <c r="V33" s="16"/>
      <c r="W33" s="18" t="s">
        <v>249</v>
      </c>
      <c r="X33" s="16" t="s">
        <v>250</v>
      </c>
      <c r="Y33" s="16"/>
      <c r="Z33" s="16" t="s">
        <v>251</v>
      </c>
      <c r="AA33" s="16"/>
      <c r="AB33" s="16"/>
      <c r="AC33" s="16"/>
      <c r="AD33" s="16"/>
      <c r="AE33" s="16"/>
      <c r="AF33" s="25" t="s">
        <v>194</v>
      </c>
      <c r="AG33" s="25" t="s">
        <v>195</v>
      </c>
      <c r="AH33" s="16"/>
      <c r="AI33" s="25"/>
      <c r="AJ33" s="16" t="s">
        <v>40</v>
      </c>
      <c r="AK33" s="16"/>
      <c r="AL33" s="16" t="s">
        <v>41</v>
      </c>
      <c r="AM33" s="16"/>
      <c r="AN33" s="16" t="s">
        <v>42</v>
      </c>
    </row>
    <row r="34" spans="1:48" customFormat="1" ht="16.899999999999999" hidden="1" customHeight="1">
      <c r="A34" s="29"/>
      <c r="B34" s="38"/>
      <c r="C34" s="16" t="s">
        <v>252</v>
      </c>
      <c r="D34" s="29">
        <v>2512</v>
      </c>
      <c r="E34" s="29" t="s">
        <v>61</v>
      </c>
      <c r="F34" s="29" t="s">
        <v>110</v>
      </c>
      <c r="G34" s="16">
        <v>2</v>
      </c>
      <c r="H34" s="16">
        <v>1</v>
      </c>
      <c r="I34" s="16">
        <v>0</v>
      </c>
      <c r="J34" s="16">
        <v>1</v>
      </c>
      <c r="K34" s="16">
        <v>0</v>
      </c>
      <c r="L34" s="16">
        <v>0</v>
      </c>
      <c r="M34" s="16">
        <v>0</v>
      </c>
      <c r="N34" s="16">
        <v>0</v>
      </c>
      <c r="O34" s="16"/>
      <c r="P34" s="18" t="s">
        <v>63</v>
      </c>
      <c r="Q34" s="16" t="s">
        <v>247</v>
      </c>
      <c r="R34" s="25" t="s">
        <v>248</v>
      </c>
      <c r="S34" s="25"/>
      <c r="T34" s="16"/>
      <c r="U34" s="16" t="s">
        <v>221</v>
      </c>
      <c r="V34" s="16"/>
      <c r="W34" s="18" t="s">
        <v>249</v>
      </c>
      <c r="X34" s="16" t="s">
        <v>250</v>
      </c>
      <c r="Y34" s="16"/>
      <c r="Z34" s="16" t="s">
        <v>154</v>
      </c>
      <c r="AA34" s="16"/>
      <c r="AB34" s="16"/>
      <c r="AC34" s="16"/>
      <c r="AD34" s="16"/>
      <c r="AE34" s="16"/>
      <c r="AF34" s="25" t="s">
        <v>253</v>
      </c>
      <c r="AG34" s="25" t="s">
        <v>254</v>
      </c>
      <c r="AH34" s="16"/>
      <c r="AI34" s="25"/>
      <c r="AJ34" s="16" t="s">
        <v>40</v>
      </c>
      <c r="AK34" s="16"/>
      <c r="AL34" s="16" t="s">
        <v>233</v>
      </c>
      <c r="AM34" s="16"/>
      <c r="AN34" s="16" t="s">
        <v>42</v>
      </c>
      <c r="AO34" s="5"/>
      <c r="AP34" s="5"/>
      <c r="AQ34" s="5"/>
      <c r="AR34" s="5"/>
      <c r="AS34" s="5"/>
      <c r="AT34" s="5"/>
      <c r="AU34" s="5"/>
      <c r="AV34" s="5"/>
    </row>
    <row r="35" spans="1:48" s="5" customFormat="1" ht="16.899999999999999" hidden="1" customHeight="1">
      <c r="A35" s="29"/>
      <c r="B35" s="38"/>
      <c r="C35" s="16" t="s">
        <v>255</v>
      </c>
      <c r="D35" s="29">
        <v>2530</v>
      </c>
      <c r="E35" s="29" t="s">
        <v>121</v>
      </c>
      <c r="F35" s="29" t="s">
        <v>110</v>
      </c>
      <c r="G35" s="16">
        <v>0</v>
      </c>
      <c r="H35" s="16">
        <v>1</v>
      </c>
      <c r="I35" s="16">
        <v>0</v>
      </c>
      <c r="J35" s="16">
        <v>3</v>
      </c>
      <c r="K35" s="16">
        <v>0</v>
      </c>
      <c r="L35" s="16">
        <v>0</v>
      </c>
      <c r="M35" s="16">
        <v>0</v>
      </c>
      <c r="N35" s="16">
        <v>0</v>
      </c>
      <c r="O35" s="16"/>
      <c r="P35" s="16" t="s">
        <v>122</v>
      </c>
      <c r="Q35" s="16" t="s">
        <v>256</v>
      </c>
      <c r="R35" s="25" t="s">
        <v>257</v>
      </c>
      <c r="S35" s="25"/>
      <c r="T35" s="16"/>
      <c r="U35" s="16"/>
      <c r="V35" s="16"/>
      <c r="W35" s="18"/>
      <c r="X35" s="18" t="s">
        <v>37</v>
      </c>
      <c r="Y35" s="16"/>
      <c r="Z35" s="16" t="s">
        <v>258</v>
      </c>
      <c r="AA35" s="16"/>
      <c r="AB35" s="16"/>
      <c r="AC35" s="16"/>
      <c r="AD35" s="16"/>
      <c r="AE35" s="16"/>
      <c r="AF35" s="25" t="s">
        <v>194</v>
      </c>
      <c r="AG35" s="25" t="s">
        <v>195</v>
      </c>
      <c r="AH35" s="16"/>
      <c r="AI35" s="25"/>
      <c r="AJ35" s="16" t="s">
        <v>40</v>
      </c>
      <c r="AK35" s="16"/>
      <c r="AL35" s="16" t="s">
        <v>46</v>
      </c>
      <c r="AM35" s="16"/>
      <c r="AN35" s="16" t="s">
        <v>42</v>
      </c>
      <c r="AO35" s="8"/>
      <c r="AP35" s="8"/>
      <c r="AQ35" s="8"/>
      <c r="AR35" s="8"/>
      <c r="AS35" s="8"/>
      <c r="AT35" s="8"/>
      <c r="AU35" s="8"/>
      <c r="AV35" s="8"/>
    </row>
    <row r="36" spans="1:48" s="5" customFormat="1" ht="16.899999999999999" hidden="1" customHeight="1">
      <c r="A36" s="29"/>
      <c r="B36" s="38"/>
      <c r="C36" s="16" t="s">
        <v>259</v>
      </c>
      <c r="D36" s="29">
        <v>2560</v>
      </c>
      <c r="E36" s="29" t="s">
        <v>121</v>
      </c>
      <c r="F36" s="29" t="s">
        <v>110</v>
      </c>
      <c r="G36" s="16">
        <v>2</v>
      </c>
      <c r="H36" s="16">
        <v>1</v>
      </c>
      <c r="I36" s="16">
        <v>0</v>
      </c>
      <c r="J36" s="16">
        <v>1</v>
      </c>
      <c r="K36" s="16">
        <v>0</v>
      </c>
      <c r="L36" s="16">
        <v>0</v>
      </c>
      <c r="M36" s="16">
        <v>0</v>
      </c>
      <c r="N36" s="16">
        <v>0</v>
      </c>
      <c r="O36" s="16"/>
      <c r="P36" s="16" t="s">
        <v>122</v>
      </c>
      <c r="Q36" s="16" t="s">
        <v>260</v>
      </c>
      <c r="R36" s="25" t="s">
        <v>261</v>
      </c>
      <c r="S36" s="25"/>
      <c r="T36" s="16"/>
      <c r="U36" s="16"/>
      <c r="V36" s="16"/>
      <c r="W36" s="18" t="s">
        <v>262</v>
      </c>
      <c r="X36" s="18" t="s">
        <v>37</v>
      </c>
      <c r="Y36" s="16"/>
      <c r="Z36" s="16" t="s">
        <v>263</v>
      </c>
      <c r="AA36" s="16"/>
      <c r="AB36" s="16"/>
      <c r="AC36" s="16"/>
      <c r="AD36" s="16"/>
      <c r="AE36" s="16"/>
      <c r="AF36" s="25" t="s">
        <v>194</v>
      </c>
      <c r="AG36" s="25" t="s">
        <v>195</v>
      </c>
      <c r="AH36" s="16"/>
      <c r="AI36" s="25"/>
      <c r="AJ36" s="16" t="s">
        <v>40</v>
      </c>
      <c r="AK36" s="16"/>
      <c r="AL36" s="16" t="s">
        <v>46</v>
      </c>
      <c r="AM36" s="16"/>
      <c r="AN36" s="16" t="s">
        <v>42</v>
      </c>
    </row>
    <row r="37" spans="1:48" s="5" customFormat="1" ht="16.899999999999999" hidden="1" customHeight="1">
      <c r="A37" s="29"/>
      <c r="B37" s="38"/>
      <c r="C37" s="16" t="s">
        <v>264</v>
      </c>
      <c r="D37" s="29">
        <v>2570</v>
      </c>
      <c r="E37" s="29" t="s">
        <v>61</v>
      </c>
      <c r="F37" s="29" t="s">
        <v>110</v>
      </c>
      <c r="G37" s="16">
        <v>2</v>
      </c>
      <c r="H37" s="16">
        <v>1</v>
      </c>
      <c r="I37" s="16">
        <v>0</v>
      </c>
      <c r="J37" s="16">
        <v>2</v>
      </c>
      <c r="K37" s="16">
        <v>0</v>
      </c>
      <c r="L37" s="16">
        <v>0</v>
      </c>
      <c r="M37" s="16">
        <v>0</v>
      </c>
      <c r="N37" s="16">
        <v>0</v>
      </c>
      <c r="O37" s="16" t="s">
        <v>265</v>
      </c>
      <c r="P37" s="16"/>
      <c r="Q37" s="16" t="s">
        <v>266</v>
      </c>
      <c r="R37" s="25" t="s">
        <v>267</v>
      </c>
      <c r="S37" s="25"/>
      <c r="T37" s="16" t="s">
        <v>268</v>
      </c>
      <c r="U37" s="16" t="s">
        <v>269</v>
      </c>
      <c r="V37" s="16"/>
      <c r="W37" s="18" t="s">
        <v>270</v>
      </c>
      <c r="X37" s="18" t="s">
        <v>37</v>
      </c>
      <c r="Y37" s="16" t="s">
        <v>271</v>
      </c>
      <c r="Z37" s="16" t="s">
        <v>272</v>
      </c>
      <c r="AA37" s="16"/>
      <c r="AB37" s="16"/>
      <c r="AC37" s="16"/>
      <c r="AD37" s="16"/>
      <c r="AE37" s="16"/>
      <c r="AF37" s="25" t="s">
        <v>204</v>
      </c>
      <c r="AG37" s="25" t="s">
        <v>195</v>
      </c>
      <c r="AH37" s="16"/>
      <c r="AI37" s="25"/>
      <c r="AJ37" s="16" t="s">
        <v>273</v>
      </c>
      <c r="AK37" s="16"/>
      <c r="AL37" s="16" t="s">
        <v>233</v>
      </c>
      <c r="AM37" s="16"/>
      <c r="AN37" s="16" t="s">
        <v>274</v>
      </c>
      <c r="AO37" s="8"/>
      <c r="AP37" s="8"/>
      <c r="AQ37" s="8"/>
      <c r="AR37" s="8"/>
      <c r="AS37" s="8"/>
      <c r="AT37" s="8"/>
      <c r="AU37" s="8"/>
      <c r="AV37" s="8"/>
    </row>
    <row r="38" spans="1:48" s="5" customFormat="1" ht="16.899999999999999" hidden="1" customHeight="1">
      <c r="A38" s="29"/>
      <c r="B38" s="38"/>
      <c r="C38" s="16" t="s">
        <v>275</v>
      </c>
      <c r="D38" s="29">
        <v>2610</v>
      </c>
      <c r="E38" s="29" t="s">
        <v>61</v>
      </c>
      <c r="F38" s="29" t="s">
        <v>110</v>
      </c>
      <c r="G38" s="16">
        <v>2</v>
      </c>
      <c r="H38" s="16">
        <v>1</v>
      </c>
      <c r="I38" s="16">
        <v>0</v>
      </c>
      <c r="J38" s="16">
        <v>3</v>
      </c>
      <c r="K38" s="16">
        <v>0</v>
      </c>
      <c r="L38" s="16">
        <v>0</v>
      </c>
      <c r="M38" s="16">
        <v>0</v>
      </c>
      <c r="N38" s="16">
        <v>0</v>
      </c>
      <c r="O38" s="16"/>
      <c r="P38" s="18" t="s">
        <v>63</v>
      </c>
      <c r="Q38" s="16" t="s">
        <v>276</v>
      </c>
      <c r="R38" s="25" t="s">
        <v>277</v>
      </c>
      <c r="S38" s="25"/>
      <c r="T38" s="16"/>
      <c r="U38" s="16"/>
      <c r="V38" s="16"/>
      <c r="W38" s="18" t="s">
        <v>278</v>
      </c>
      <c r="X38" s="18" t="s">
        <v>37</v>
      </c>
      <c r="Y38" s="16"/>
      <c r="Z38" s="16" t="s">
        <v>279</v>
      </c>
      <c r="AA38" s="16"/>
      <c r="AB38" s="16"/>
      <c r="AC38" s="16"/>
      <c r="AD38" s="16"/>
      <c r="AE38" s="16"/>
      <c r="AF38" s="25" t="s">
        <v>280</v>
      </c>
      <c r="AG38" s="25" t="s">
        <v>281</v>
      </c>
      <c r="AH38" s="16"/>
      <c r="AI38" s="25"/>
      <c r="AJ38" s="16" t="s">
        <v>40</v>
      </c>
      <c r="AK38" s="16"/>
      <c r="AL38" s="16" t="s">
        <v>46</v>
      </c>
      <c r="AM38" s="16"/>
      <c r="AN38" s="16" t="s">
        <v>42</v>
      </c>
      <c r="AO38" s="8"/>
      <c r="AP38" s="8"/>
      <c r="AQ38" s="8"/>
      <c r="AR38" s="8"/>
      <c r="AS38" s="8"/>
      <c r="AT38" s="8"/>
      <c r="AU38" s="8"/>
      <c r="AV38" s="8"/>
    </row>
    <row r="39" spans="1:48" s="5" customFormat="1" ht="16.899999999999999" hidden="1" customHeight="1">
      <c r="A39" s="29"/>
      <c r="B39" s="38"/>
      <c r="C39" s="16" t="s">
        <v>282</v>
      </c>
      <c r="D39" s="29">
        <v>2620</v>
      </c>
      <c r="E39" s="29" t="s">
        <v>98</v>
      </c>
      <c r="F39" s="29" t="s">
        <v>110</v>
      </c>
      <c r="G39" s="16">
        <v>2</v>
      </c>
      <c r="H39" s="16">
        <v>3</v>
      </c>
      <c r="I39" s="16">
        <v>0</v>
      </c>
      <c r="J39" s="16">
        <v>3</v>
      </c>
      <c r="K39" s="16">
        <v>0</v>
      </c>
      <c r="L39" s="16">
        <v>0</v>
      </c>
      <c r="M39" s="16">
        <v>0</v>
      </c>
      <c r="N39" s="16">
        <v>0</v>
      </c>
      <c r="O39" s="16"/>
      <c r="P39" s="18" t="s">
        <v>99</v>
      </c>
      <c r="Q39" s="16" t="s">
        <v>283</v>
      </c>
      <c r="R39" s="25" t="s">
        <v>284</v>
      </c>
      <c r="S39" s="25"/>
      <c r="T39" s="16"/>
      <c r="U39" s="16"/>
      <c r="V39" s="16"/>
      <c r="W39" s="18" t="s">
        <v>285</v>
      </c>
      <c r="X39" s="16" t="s">
        <v>286</v>
      </c>
      <c r="Y39" s="16"/>
      <c r="Z39" s="16" t="s">
        <v>287</v>
      </c>
      <c r="AA39" s="16"/>
      <c r="AB39" s="16"/>
      <c r="AC39" s="16"/>
      <c r="AD39" s="16"/>
      <c r="AE39" s="16"/>
      <c r="AF39" s="25" t="s">
        <v>253</v>
      </c>
      <c r="AG39" s="25" t="s">
        <v>254</v>
      </c>
      <c r="AH39" s="16"/>
      <c r="AI39" s="25"/>
      <c r="AJ39" s="16" t="s">
        <v>40</v>
      </c>
      <c r="AK39" s="16"/>
      <c r="AL39" s="16" t="s">
        <v>46</v>
      </c>
      <c r="AM39" s="16"/>
      <c r="AN39" s="16" t="s">
        <v>42</v>
      </c>
      <c r="AO39" s="8"/>
      <c r="AP39" s="8"/>
      <c r="AQ39" s="8"/>
      <c r="AR39" s="8"/>
      <c r="AS39" s="8"/>
      <c r="AT39" s="8"/>
      <c r="AU39" s="8"/>
      <c r="AV39" s="8"/>
    </row>
    <row r="40" spans="1:48" s="5" customFormat="1" ht="16.899999999999999" hidden="1" customHeight="1">
      <c r="A40" s="29"/>
      <c r="B40" s="38"/>
      <c r="C40" s="16" t="s">
        <v>288</v>
      </c>
      <c r="D40" s="29">
        <v>2625</v>
      </c>
      <c r="E40" s="29" t="s">
        <v>61</v>
      </c>
      <c r="F40" s="29" t="s">
        <v>110</v>
      </c>
      <c r="G40" s="16">
        <v>0</v>
      </c>
      <c r="H40" s="16">
        <v>3</v>
      </c>
      <c r="I40" s="16">
        <v>0</v>
      </c>
      <c r="J40" s="16">
        <v>3</v>
      </c>
      <c r="K40" s="16">
        <v>0</v>
      </c>
      <c r="L40" s="16">
        <v>0</v>
      </c>
      <c r="M40" s="16">
        <v>0</v>
      </c>
      <c r="N40" s="16">
        <v>0</v>
      </c>
      <c r="O40" s="16"/>
      <c r="P40" s="18" t="s">
        <v>63</v>
      </c>
      <c r="Q40" s="16" t="s">
        <v>289</v>
      </c>
      <c r="R40" s="25" t="s">
        <v>290</v>
      </c>
      <c r="S40" s="25"/>
      <c r="T40" s="16"/>
      <c r="U40" s="16"/>
      <c r="V40" s="16"/>
      <c r="W40" s="18"/>
      <c r="X40" s="16" t="s">
        <v>286</v>
      </c>
      <c r="Y40" s="16"/>
      <c r="Z40" s="16" t="s">
        <v>291</v>
      </c>
      <c r="AA40" s="16"/>
      <c r="AB40" s="16"/>
      <c r="AC40" s="16"/>
      <c r="AD40" s="16"/>
      <c r="AE40" s="16"/>
      <c r="AF40" s="25" t="s">
        <v>292</v>
      </c>
      <c r="AG40" s="25" t="s">
        <v>293</v>
      </c>
      <c r="AH40" s="16"/>
      <c r="AI40" s="25"/>
      <c r="AJ40" s="16" t="s">
        <v>40</v>
      </c>
      <c r="AK40" s="16"/>
      <c r="AL40" s="16" t="s">
        <v>46</v>
      </c>
      <c r="AM40" s="16"/>
      <c r="AN40" s="16" t="s">
        <v>42</v>
      </c>
    </row>
    <row r="41" spans="1:48" customFormat="1" ht="16.899999999999999" hidden="1" customHeight="1">
      <c r="A41" s="29"/>
      <c r="B41" s="38"/>
      <c r="C41" s="16" t="s">
        <v>294</v>
      </c>
      <c r="D41" s="29">
        <v>3020</v>
      </c>
      <c r="E41" s="29" t="s">
        <v>48</v>
      </c>
      <c r="F41" s="29" t="s">
        <v>110</v>
      </c>
      <c r="G41" s="16">
        <v>0</v>
      </c>
      <c r="H41" s="16">
        <v>0</v>
      </c>
      <c r="I41" s="16">
        <v>0</v>
      </c>
      <c r="J41" s="16">
        <v>2</v>
      </c>
      <c r="K41" s="16">
        <v>0</v>
      </c>
      <c r="L41" s="16">
        <v>0</v>
      </c>
      <c r="M41" s="16">
        <v>0</v>
      </c>
      <c r="N41" s="16">
        <v>0</v>
      </c>
      <c r="O41" s="16"/>
      <c r="P41" s="16"/>
      <c r="Q41" s="16" t="s">
        <v>295</v>
      </c>
      <c r="R41" s="25"/>
      <c r="S41" s="25"/>
      <c r="T41" s="16"/>
      <c r="U41" s="16"/>
      <c r="V41" s="16"/>
      <c r="W41" s="18"/>
      <c r="X41" s="16"/>
      <c r="Y41" s="16"/>
      <c r="Z41" s="16" t="s">
        <v>296</v>
      </c>
      <c r="AA41" s="16"/>
      <c r="AB41" s="16"/>
      <c r="AC41" s="16"/>
      <c r="AD41" s="16"/>
      <c r="AE41" s="16"/>
      <c r="AF41" s="25" t="s">
        <v>297</v>
      </c>
      <c r="AG41" s="25" t="s">
        <v>39</v>
      </c>
      <c r="AH41" s="16"/>
      <c r="AI41" s="25"/>
      <c r="AJ41" s="16" t="s">
        <v>40</v>
      </c>
      <c r="AK41" s="16"/>
      <c r="AL41" s="16" t="s">
        <v>46</v>
      </c>
      <c r="AM41" s="16"/>
      <c r="AN41" s="16" t="s">
        <v>42</v>
      </c>
      <c r="AO41" s="5"/>
      <c r="AP41" s="5"/>
      <c r="AQ41" s="5"/>
      <c r="AR41" s="5"/>
      <c r="AS41" s="5"/>
      <c r="AT41" s="5"/>
      <c r="AU41" s="5"/>
      <c r="AV41" s="5"/>
    </row>
    <row r="42" spans="1:48" s="5" customFormat="1" ht="16.899999999999999" hidden="1" customHeight="1">
      <c r="A42" s="29"/>
      <c r="B42" s="38"/>
      <c r="C42" s="16" t="s">
        <v>298</v>
      </c>
      <c r="D42" s="29">
        <v>3040</v>
      </c>
      <c r="E42" s="29" t="s">
        <v>61</v>
      </c>
      <c r="F42" s="29" t="s">
        <v>34</v>
      </c>
      <c r="G42" s="16">
        <v>0</v>
      </c>
      <c r="H42" s="16">
        <v>1</v>
      </c>
      <c r="I42" s="16">
        <v>0</v>
      </c>
      <c r="J42" s="16">
        <v>3</v>
      </c>
      <c r="K42" s="16">
        <v>0</v>
      </c>
      <c r="L42" s="16">
        <v>0</v>
      </c>
      <c r="M42" s="16">
        <v>0</v>
      </c>
      <c r="N42" s="16">
        <v>0</v>
      </c>
      <c r="O42" s="16"/>
      <c r="P42" s="18" t="s">
        <v>63</v>
      </c>
      <c r="Q42" s="16" t="s">
        <v>299</v>
      </c>
      <c r="R42" s="25" t="s">
        <v>300</v>
      </c>
      <c r="S42" s="25"/>
      <c r="T42" s="16"/>
      <c r="U42" s="16"/>
      <c r="V42" s="16"/>
      <c r="W42" s="18"/>
      <c r="X42" s="18" t="s">
        <v>37</v>
      </c>
      <c r="Y42" s="16"/>
      <c r="Z42" s="16" t="s">
        <v>301</v>
      </c>
      <c r="AA42" s="16"/>
      <c r="AB42" s="16"/>
      <c r="AC42" s="16"/>
      <c r="AD42" s="16"/>
      <c r="AE42" s="16"/>
      <c r="AF42" s="25" t="s">
        <v>297</v>
      </c>
      <c r="AG42" s="25" t="s">
        <v>39</v>
      </c>
      <c r="AH42" s="16"/>
      <c r="AI42" s="25"/>
      <c r="AJ42" s="16" t="s">
        <v>40</v>
      </c>
      <c r="AK42" s="16"/>
      <c r="AL42" s="16" t="s">
        <v>46</v>
      </c>
      <c r="AM42" s="16"/>
      <c r="AN42" s="16" t="s">
        <v>42</v>
      </c>
    </row>
    <row r="43" spans="1:48" s="5" customFormat="1" ht="16.899999999999999" hidden="1" customHeight="1">
      <c r="A43" s="29"/>
      <c r="B43" s="38"/>
      <c r="C43" s="16" t="s">
        <v>302</v>
      </c>
      <c r="D43" s="29">
        <v>3070</v>
      </c>
      <c r="E43" s="29" t="s">
        <v>121</v>
      </c>
      <c r="F43" s="29" t="s">
        <v>110</v>
      </c>
      <c r="G43" s="16">
        <v>2</v>
      </c>
      <c r="H43" s="16">
        <v>1</v>
      </c>
      <c r="I43" s="16">
        <v>0</v>
      </c>
      <c r="J43" s="16">
        <v>1</v>
      </c>
      <c r="K43" s="16">
        <v>0</v>
      </c>
      <c r="L43" s="16">
        <v>0</v>
      </c>
      <c r="M43" s="16">
        <v>0</v>
      </c>
      <c r="N43" s="16">
        <v>0</v>
      </c>
      <c r="O43" s="16" t="s">
        <v>303</v>
      </c>
      <c r="P43" s="16" t="s">
        <v>122</v>
      </c>
      <c r="Q43" s="16" t="s">
        <v>304</v>
      </c>
      <c r="R43" s="25" t="s">
        <v>305</v>
      </c>
      <c r="S43" s="25"/>
      <c r="T43" s="16"/>
      <c r="U43" s="16" t="s">
        <v>306</v>
      </c>
      <c r="V43" s="16"/>
      <c r="W43" s="18" t="s">
        <v>307</v>
      </c>
      <c r="X43" s="16" t="s">
        <v>308</v>
      </c>
      <c r="Y43" s="16" t="s">
        <v>309</v>
      </c>
      <c r="Z43" s="16" t="s">
        <v>310</v>
      </c>
      <c r="AA43" s="16"/>
      <c r="AB43" s="16"/>
      <c r="AC43" s="16" t="s">
        <v>311</v>
      </c>
      <c r="AD43" s="16"/>
      <c r="AE43" s="16"/>
      <c r="AF43" s="25" t="s">
        <v>215</v>
      </c>
      <c r="AG43" s="25" t="s">
        <v>195</v>
      </c>
      <c r="AH43" s="16"/>
      <c r="AI43" s="25"/>
      <c r="AJ43" s="16" t="s">
        <v>312</v>
      </c>
      <c r="AK43" s="16"/>
      <c r="AL43" s="16" t="s">
        <v>233</v>
      </c>
      <c r="AM43" s="16"/>
      <c r="AN43" s="16" t="s">
        <v>274</v>
      </c>
      <c r="AO43" s="8"/>
      <c r="AP43" s="8"/>
      <c r="AQ43" s="8"/>
      <c r="AR43" s="8"/>
      <c r="AS43" s="8"/>
      <c r="AT43" s="8"/>
      <c r="AU43" s="8"/>
      <c r="AV43" s="8"/>
    </row>
    <row r="44" spans="1:48" s="5" customFormat="1" ht="16.899999999999999" hidden="1" customHeight="1">
      <c r="A44" s="29"/>
      <c r="B44" s="38"/>
      <c r="C44" s="16" t="s">
        <v>313</v>
      </c>
      <c r="D44" s="29">
        <v>3080</v>
      </c>
      <c r="E44" s="29" t="s">
        <v>48</v>
      </c>
      <c r="F44" s="29" t="s">
        <v>110</v>
      </c>
      <c r="G44" s="16">
        <v>0</v>
      </c>
      <c r="H44" s="16">
        <v>0</v>
      </c>
      <c r="I44" s="16">
        <v>0</v>
      </c>
      <c r="J44" s="16">
        <v>1</v>
      </c>
      <c r="K44" s="16">
        <v>0</v>
      </c>
      <c r="L44" s="16">
        <v>0</v>
      </c>
      <c r="M44" s="16">
        <v>0</v>
      </c>
      <c r="N44" s="16">
        <v>0</v>
      </c>
      <c r="O44" s="16"/>
      <c r="P44" s="16"/>
      <c r="Q44" s="16"/>
      <c r="R44" s="25"/>
      <c r="S44" s="25"/>
      <c r="T44" s="16"/>
      <c r="U44" s="16"/>
      <c r="V44" s="16"/>
      <c r="W44" s="18"/>
      <c r="X44" s="16"/>
      <c r="Y44" s="16"/>
      <c r="Z44" s="16"/>
      <c r="AA44" s="16"/>
      <c r="AB44" s="16"/>
      <c r="AC44" s="16"/>
      <c r="AD44" s="16"/>
      <c r="AE44" s="16"/>
      <c r="AF44" s="25" t="s">
        <v>297</v>
      </c>
      <c r="AG44" s="25" t="s">
        <v>39</v>
      </c>
      <c r="AH44" s="16"/>
      <c r="AI44" s="25"/>
      <c r="AJ44" s="16" t="s">
        <v>40</v>
      </c>
      <c r="AK44" s="16"/>
      <c r="AL44" s="16" t="s">
        <v>46</v>
      </c>
      <c r="AM44" s="16"/>
      <c r="AN44" s="16" t="s">
        <v>42</v>
      </c>
    </row>
    <row r="45" spans="1:48" s="5" customFormat="1" ht="16.899999999999999" hidden="1" customHeight="1">
      <c r="A45" s="29"/>
      <c r="B45" s="38"/>
      <c r="C45" s="16" t="s">
        <v>314</v>
      </c>
      <c r="D45" s="29">
        <v>3240</v>
      </c>
      <c r="E45" s="29" t="s">
        <v>121</v>
      </c>
      <c r="F45" s="29" t="s">
        <v>110</v>
      </c>
      <c r="G45" s="16">
        <v>2</v>
      </c>
      <c r="H45" s="16">
        <v>1</v>
      </c>
      <c r="I45" s="16">
        <v>0</v>
      </c>
      <c r="J45" s="16">
        <v>1</v>
      </c>
      <c r="K45" s="16">
        <v>0</v>
      </c>
      <c r="L45" s="16">
        <v>0</v>
      </c>
      <c r="M45" s="16">
        <v>0</v>
      </c>
      <c r="N45" s="16">
        <v>0</v>
      </c>
      <c r="O45" s="16" t="s">
        <v>315</v>
      </c>
      <c r="P45" s="16" t="s">
        <v>122</v>
      </c>
      <c r="Q45" s="16" t="s">
        <v>316</v>
      </c>
      <c r="R45" s="25" t="s">
        <v>317</v>
      </c>
      <c r="S45" s="25"/>
      <c r="T45" s="16"/>
      <c r="U45" s="16"/>
      <c r="V45" s="16"/>
      <c r="W45" s="18" t="s">
        <v>318</v>
      </c>
      <c r="X45" s="18" t="s">
        <v>37</v>
      </c>
      <c r="Y45" s="16"/>
      <c r="Z45" s="16" t="s">
        <v>238</v>
      </c>
      <c r="AA45" s="16"/>
      <c r="AB45" s="16"/>
      <c r="AC45" s="16"/>
      <c r="AD45" s="16"/>
      <c r="AE45" s="16"/>
      <c r="AF45" s="25" t="s">
        <v>319</v>
      </c>
      <c r="AG45" s="25" t="s">
        <v>320</v>
      </c>
      <c r="AH45" s="16"/>
      <c r="AI45" s="25"/>
      <c r="AJ45" s="16" t="s">
        <v>273</v>
      </c>
      <c r="AK45" s="16"/>
      <c r="AL45" s="16" t="s">
        <v>46</v>
      </c>
      <c r="AM45" s="16"/>
      <c r="AN45" s="16" t="s">
        <v>274</v>
      </c>
    </row>
    <row r="46" spans="1:48" s="5" customFormat="1" ht="16.899999999999999" hidden="1" customHeight="1">
      <c r="A46" s="29"/>
      <c r="B46" s="38"/>
      <c r="C46" s="16" t="s">
        <v>321</v>
      </c>
      <c r="D46" s="29">
        <v>3250</v>
      </c>
      <c r="E46" s="29" t="s">
        <v>121</v>
      </c>
      <c r="F46" s="29" t="s">
        <v>110</v>
      </c>
      <c r="G46" s="16">
        <v>0</v>
      </c>
      <c r="H46" s="16">
        <v>1</v>
      </c>
      <c r="I46" s="16">
        <v>0</v>
      </c>
      <c r="J46" s="16">
        <v>1</v>
      </c>
      <c r="K46" s="16">
        <v>0</v>
      </c>
      <c r="L46" s="16">
        <v>0</v>
      </c>
      <c r="M46" s="16">
        <v>0</v>
      </c>
      <c r="N46" s="16">
        <v>0</v>
      </c>
      <c r="O46" s="16"/>
      <c r="P46" s="16" t="s">
        <v>122</v>
      </c>
      <c r="Q46" s="16" t="s">
        <v>322</v>
      </c>
      <c r="R46" s="25" t="s">
        <v>323</v>
      </c>
      <c r="S46" s="25"/>
      <c r="T46" s="16"/>
      <c r="U46" s="16"/>
      <c r="V46" s="16"/>
      <c r="W46" s="18"/>
      <c r="X46" s="18" t="s">
        <v>37</v>
      </c>
      <c r="Y46" s="16"/>
      <c r="Z46" s="16" t="s">
        <v>324</v>
      </c>
      <c r="AA46" s="16"/>
      <c r="AB46" s="16"/>
      <c r="AC46" s="16"/>
      <c r="AD46" s="16"/>
      <c r="AE46" s="16"/>
      <c r="AF46" s="25" t="s">
        <v>215</v>
      </c>
      <c r="AG46" s="25" t="s">
        <v>195</v>
      </c>
      <c r="AH46" s="16"/>
      <c r="AI46" s="25"/>
      <c r="AJ46" s="16" t="s">
        <v>40</v>
      </c>
      <c r="AK46" s="16"/>
      <c r="AL46" s="16" t="s">
        <v>46</v>
      </c>
      <c r="AM46" s="16"/>
      <c r="AN46" s="16" t="s">
        <v>42</v>
      </c>
      <c r="AO46" s="8"/>
      <c r="AP46" s="8"/>
      <c r="AQ46" s="8"/>
      <c r="AR46" s="8"/>
      <c r="AS46" s="8"/>
      <c r="AT46" s="8"/>
      <c r="AU46" s="8"/>
      <c r="AV46" s="8"/>
    </row>
    <row r="47" spans="1:48" customFormat="1" ht="16.899999999999999" hidden="1" customHeight="1">
      <c r="A47" s="29"/>
      <c r="B47" s="38"/>
      <c r="C47" s="16" t="s">
        <v>325</v>
      </c>
      <c r="D47" s="29">
        <v>3260</v>
      </c>
      <c r="E47" s="29" t="s">
        <v>98</v>
      </c>
      <c r="F47" s="29" t="s">
        <v>110</v>
      </c>
      <c r="G47" s="16">
        <v>1</v>
      </c>
      <c r="H47" s="16">
        <v>1</v>
      </c>
      <c r="I47" s="16">
        <v>0</v>
      </c>
      <c r="J47" s="16">
        <v>1</v>
      </c>
      <c r="K47" s="16">
        <v>0</v>
      </c>
      <c r="L47" s="16">
        <v>0</v>
      </c>
      <c r="M47" s="16">
        <v>0</v>
      </c>
      <c r="N47" s="16">
        <v>0</v>
      </c>
      <c r="O47" s="16" t="s">
        <v>326</v>
      </c>
      <c r="P47" s="31">
        <v>0.6</v>
      </c>
      <c r="Q47" s="16" t="s">
        <v>327</v>
      </c>
      <c r="R47" s="25" t="s">
        <v>323</v>
      </c>
      <c r="S47" s="25"/>
      <c r="T47" s="16" t="s">
        <v>328</v>
      </c>
      <c r="U47" s="16"/>
      <c r="V47" s="16"/>
      <c r="W47" s="18" t="s">
        <v>329</v>
      </c>
      <c r="X47" s="16" t="s">
        <v>330</v>
      </c>
      <c r="Y47" s="16" t="s">
        <v>331</v>
      </c>
      <c r="Z47" s="16" t="s">
        <v>332</v>
      </c>
      <c r="AA47" s="16"/>
      <c r="AB47" s="16" t="s">
        <v>333</v>
      </c>
      <c r="AC47" s="16"/>
      <c r="AD47" s="16"/>
      <c r="AE47" s="16"/>
      <c r="AF47" s="25" t="s">
        <v>334</v>
      </c>
      <c r="AG47" s="25" t="s">
        <v>39</v>
      </c>
      <c r="AH47" s="16"/>
      <c r="AI47" s="25"/>
      <c r="AJ47" s="16" t="s">
        <v>273</v>
      </c>
      <c r="AK47" s="16"/>
      <c r="AL47" s="16" t="s">
        <v>41</v>
      </c>
      <c r="AM47" s="16"/>
      <c r="AN47" s="16" t="s">
        <v>274</v>
      </c>
      <c r="AO47" s="5"/>
      <c r="AP47" s="5"/>
      <c r="AQ47" s="5"/>
      <c r="AR47" s="5"/>
      <c r="AS47" s="5"/>
      <c r="AT47" s="5"/>
      <c r="AU47" s="5"/>
      <c r="AV47" s="5"/>
    </row>
    <row r="48" spans="1:48" s="8" customFormat="1" ht="16.899999999999999" hidden="1" customHeight="1">
      <c r="A48" s="29"/>
      <c r="B48" s="38"/>
      <c r="C48" s="16" t="s">
        <v>335</v>
      </c>
      <c r="D48" s="29">
        <v>3303</v>
      </c>
      <c r="E48" s="29" t="s">
        <v>61</v>
      </c>
      <c r="F48" s="29" t="s">
        <v>110</v>
      </c>
      <c r="G48" s="16">
        <v>2</v>
      </c>
      <c r="H48" s="16">
        <v>1</v>
      </c>
      <c r="I48" s="16">
        <v>0</v>
      </c>
      <c r="J48" s="16">
        <v>3</v>
      </c>
      <c r="K48" s="16">
        <v>0</v>
      </c>
      <c r="L48" s="16">
        <v>0</v>
      </c>
      <c r="M48" s="16">
        <v>0</v>
      </c>
      <c r="N48" s="16">
        <v>0</v>
      </c>
      <c r="O48" s="16" t="s">
        <v>336</v>
      </c>
      <c r="P48" s="16"/>
      <c r="Q48" s="16" t="s">
        <v>337</v>
      </c>
      <c r="R48" s="25" t="s">
        <v>338</v>
      </c>
      <c r="S48" s="25"/>
      <c r="T48" s="16"/>
      <c r="U48" s="16"/>
      <c r="V48" s="16"/>
      <c r="W48" s="18" t="s">
        <v>339</v>
      </c>
      <c r="X48" s="16" t="s">
        <v>340</v>
      </c>
      <c r="Y48" s="16"/>
      <c r="Z48" s="16" t="s">
        <v>341</v>
      </c>
      <c r="AA48" s="16"/>
      <c r="AB48" s="16"/>
      <c r="AC48" s="16"/>
      <c r="AD48" s="16"/>
      <c r="AE48" s="16"/>
      <c r="AF48" s="25" t="s">
        <v>215</v>
      </c>
      <c r="AG48" s="25" t="s">
        <v>195</v>
      </c>
      <c r="AH48" s="16"/>
      <c r="AI48" s="25"/>
      <c r="AJ48" s="16" t="s">
        <v>273</v>
      </c>
      <c r="AK48" s="16"/>
      <c r="AL48" s="16" t="s">
        <v>233</v>
      </c>
      <c r="AM48" s="16"/>
      <c r="AN48" s="16" t="s">
        <v>274</v>
      </c>
    </row>
    <row r="49" spans="1:40" s="8" customFormat="1" ht="16.899999999999999" hidden="1" customHeight="1">
      <c r="A49" s="29"/>
      <c r="B49" s="38"/>
      <c r="C49" s="16" t="s">
        <v>342</v>
      </c>
      <c r="D49" s="29">
        <v>3311</v>
      </c>
      <c r="E49" s="29" t="s">
        <v>61</v>
      </c>
      <c r="F49" s="29" t="s">
        <v>110</v>
      </c>
      <c r="G49" s="18">
        <v>2</v>
      </c>
      <c r="H49" s="16">
        <v>1</v>
      </c>
      <c r="I49" s="16">
        <v>0</v>
      </c>
      <c r="J49" s="16">
        <v>1</v>
      </c>
      <c r="K49" s="16">
        <v>0</v>
      </c>
      <c r="L49" s="16">
        <v>0</v>
      </c>
      <c r="M49" s="16">
        <v>0</v>
      </c>
      <c r="N49" s="16">
        <v>0</v>
      </c>
      <c r="O49" s="16"/>
      <c r="P49" s="18" t="s">
        <v>63</v>
      </c>
      <c r="Q49" s="16" t="s">
        <v>343</v>
      </c>
      <c r="R49" s="25" t="s">
        <v>344</v>
      </c>
      <c r="S49" s="25"/>
      <c r="T49" s="16"/>
      <c r="U49" s="16"/>
      <c r="V49" s="16"/>
      <c r="W49" s="18" t="s">
        <v>345</v>
      </c>
      <c r="X49" s="16" t="s">
        <v>286</v>
      </c>
      <c r="Y49" s="16"/>
      <c r="Z49" s="16" t="s">
        <v>346</v>
      </c>
      <c r="AA49" s="16"/>
      <c r="AB49" s="16"/>
      <c r="AC49" s="16"/>
      <c r="AD49" s="16"/>
      <c r="AE49" s="16"/>
      <c r="AF49" s="25" t="s">
        <v>215</v>
      </c>
      <c r="AG49" s="25" t="s">
        <v>195</v>
      </c>
      <c r="AH49" s="16"/>
      <c r="AI49" s="25"/>
      <c r="AJ49" s="16" t="s">
        <v>40</v>
      </c>
      <c r="AK49" s="16"/>
      <c r="AL49" s="16" t="s">
        <v>46</v>
      </c>
      <c r="AM49" s="16"/>
      <c r="AN49" s="16" t="s">
        <v>42</v>
      </c>
    </row>
    <row r="50" spans="1:40" s="8" customFormat="1" ht="16.899999999999999" hidden="1" customHeight="1">
      <c r="A50" s="29"/>
      <c r="B50" s="38"/>
      <c r="C50" s="16" t="s">
        <v>347</v>
      </c>
      <c r="D50" s="29">
        <v>3350</v>
      </c>
      <c r="E50" s="29" t="s">
        <v>61</v>
      </c>
      <c r="F50" s="29" t="s">
        <v>110</v>
      </c>
      <c r="G50" s="16">
        <v>2</v>
      </c>
      <c r="H50" s="16">
        <v>1</v>
      </c>
      <c r="I50" s="16">
        <v>0</v>
      </c>
      <c r="J50" s="16">
        <v>3</v>
      </c>
      <c r="K50" s="16">
        <v>0</v>
      </c>
      <c r="L50" s="16">
        <v>0</v>
      </c>
      <c r="M50" s="16">
        <v>0</v>
      </c>
      <c r="N50" s="16">
        <v>0</v>
      </c>
      <c r="O50" s="16"/>
      <c r="P50" s="18" t="s">
        <v>63</v>
      </c>
      <c r="Q50" s="16" t="s">
        <v>348</v>
      </c>
      <c r="R50" s="25" t="s">
        <v>349</v>
      </c>
      <c r="S50" s="25"/>
      <c r="T50" s="16"/>
      <c r="U50" s="16"/>
      <c r="V50" s="16"/>
      <c r="W50" s="18" t="s">
        <v>350</v>
      </c>
      <c r="X50" s="18" t="s">
        <v>340</v>
      </c>
      <c r="Y50" s="16"/>
      <c r="Z50" s="16" t="s">
        <v>351</v>
      </c>
      <c r="AA50" s="16"/>
      <c r="AB50" s="16"/>
      <c r="AC50" s="16"/>
      <c r="AD50" s="16"/>
      <c r="AE50" s="16"/>
      <c r="AF50" s="25" t="s">
        <v>215</v>
      </c>
      <c r="AG50" s="25" t="s">
        <v>195</v>
      </c>
      <c r="AH50" s="16"/>
      <c r="AI50" s="25"/>
      <c r="AJ50" s="16" t="s">
        <v>40</v>
      </c>
      <c r="AK50" s="16"/>
      <c r="AL50" s="16" t="s">
        <v>46</v>
      </c>
      <c r="AM50" s="16"/>
      <c r="AN50" s="16" t="s">
        <v>42</v>
      </c>
    </row>
    <row r="51" spans="1:40" s="8" customFormat="1" ht="16.899999999999999" hidden="1" customHeight="1">
      <c r="A51" s="29"/>
      <c r="B51" s="38"/>
      <c r="C51" s="16" t="s">
        <v>352</v>
      </c>
      <c r="D51" s="29">
        <v>4100</v>
      </c>
      <c r="E51" s="29" t="s">
        <v>61</v>
      </c>
      <c r="F51" s="29" t="s">
        <v>110</v>
      </c>
      <c r="G51" s="18">
        <v>3</v>
      </c>
      <c r="H51" s="16">
        <v>3</v>
      </c>
      <c r="I51" s="16">
        <v>0</v>
      </c>
      <c r="J51" s="16">
        <v>3</v>
      </c>
      <c r="K51" s="16">
        <v>0</v>
      </c>
      <c r="L51" s="16">
        <v>0</v>
      </c>
      <c r="M51" s="16">
        <v>0</v>
      </c>
      <c r="N51" s="16">
        <v>0</v>
      </c>
      <c r="O51" s="16"/>
      <c r="P51" s="18" t="s">
        <v>63</v>
      </c>
      <c r="Q51" s="16" t="s">
        <v>353</v>
      </c>
      <c r="R51" s="25" t="s">
        <v>354</v>
      </c>
      <c r="S51" s="25"/>
      <c r="T51" s="16"/>
      <c r="U51" s="16"/>
      <c r="V51" s="16"/>
      <c r="W51" s="18" t="s">
        <v>355</v>
      </c>
      <c r="X51" s="16" t="s">
        <v>286</v>
      </c>
      <c r="Y51" s="16"/>
      <c r="Z51" s="16" t="s">
        <v>356</v>
      </c>
      <c r="AA51" s="16"/>
      <c r="AB51" s="16"/>
      <c r="AC51" s="16"/>
      <c r="AD51" s="16"/>
      <c r="AE51" s="16"/>
      <c r="AF51" s="25" t="s">
        <v>297</v>
      </c>
      <c r="AG51" s="25" t="s">
        <v>39</v>
      </c>
      <c r="AH51" s="16"/>
      <c r="AI51" s="25"/>
      <c r="AJ51" s="16" t="s">
        <v>40</v>
      </c>
      <c r="AK51" s="16"/>
      <c r="AL51" s="16" t="s">
        <v>46</v>
      </c>
      <c r="AM51" s="16"/>
      <c r="AN51" s="16" t="s">
        <v>42</v>
      </c>
    </row>
    <row r="52" spans="1:40" s="8" customFormat="1" ht="16.899999999999999" hidden="1" customHeight="1">
      <c r="A52" s="29"/>
      <c r="B52" s="38"/>
      <c r="C52" s="16" t="s">
        <v>357</v>
      </c>
      <c r="D52" s="29">
        <v>4110</v>
      </c>
      <c r="E52" s="29" t="s">
        <v>121</v>
      </c>
      <c r="F52" s="29" t="s">
        <v>110</v>
      </c>
      <c r="G52" s="18">
        <v>3</v>
      </c>
      <c r="H52" s="16">
        <v>1</v>
      </c>
      <c r="I52" s="16">
        <v>0</v>
      </c>
      <c r="J52" s="16">
        <v>3</v>
      </c>
      <c r="K52" s="16">
        <v>0</v>
      </c>
      <c r="L52" s="16">
        <v>0</v>
      </c>
      <c r="M52" s="16">
        <v>0</v>
      </c>
      <c r="N52" s="16">
        <v>0</v>
      </c>
      <c r="O52" s="16"/>
      <c r="P52" s="16" t="s">
        <v>122</v>
      </c>
      <c r="Q52" s="16" t="s">
        <v>358</v>
      </c>
      <c r="R52" s="25" t="s">
        <v>359</v>
      </c>
      <c r="S52" s="25"/>
      <c r="T52" s="16"/>
      <c r="U52" s="16"/>
      <c r="V52" s="16"/>
      <c r="W52" s="18" t="s">
        <v>360</v>
      </c>
      <c r="X52" s="16"/>
      <c r="Y52" s="16"/>
      <c r="Z52" s="16" t="s">
        <v>361</v>
      </c>
      <c r="AA52" s="16"/>
      <c r="AB52" s="16"/>
      <c r="AC52" s="16"/>
      <c r="AD52" s="16"/>
      <c r="AE52" s="16"/>
      <c r="AF52" s="25" t="s">
        <v>297</v>
      </c>
      <c r="AG52" s="25" t="s">
        <v>39</v>
      </c>
      <c r="AH52" s="16"/>
      <c r="AI52" s="25"/>
      <c r="AJ52" s="16" t="s">
        <v>40</v>
      </c>
      <c r="AK52" s="16"/>
      <c r="AL52" s="16" t="s">
        <v>46</v>
      </c>
      <c r="AM52" s="16"/>
      <c r="AN52" s="16" t="s">
        <v>42</v>
      </c>
    </row>
    <row r="53" spans="1:40" s="8" customFormat="1" ht="16.899999999999999" hidden="1" customHeight="1">
      <c r="A53" s="29"/>
      <c r="B53" s="38"/>
      <c r="C53" s="16" t="s">
        <v>362</v>
      </c>
      <c r="D53" s="29">
        <v>4130</v>
      </c>
      <c r="E53" s="29" t="s">
        <v>61</v>
      </c>
      <c r="F53" s="29" t="s">
        <v>110</v>
      </c>
      <c r="G53" s="16">
        <v>2</v>
      </c>
      <c r="H53" s="16">
        <v>1</v>
      </c>
      <c r="I53" s="16">
        <v>0</v>
      </c>
      <c r="J53" s="16">
        <v>3</v>
      </c>
      <c r="K53" s="16">
        <v>0</v>
      </c>
      <c r="L53" s="16">
        <v>0</v>
      </c>
      <c r="M53" s="16">
        <v>0</v>
      </c>
      <c r="N53" s="16">
        <v>0</v>
      </c>
      <c r="O53" s="16"/>
      <c r="P53" s="18" t="s">
        <v>63</v>
      </c>
      <c r="Q53" s="16" t="s">
        <v>363</v>
      </c>
      <c r="R53" s="25" t="s">
        <v>364</v>
      </c>
      <c r="S53" s="25"/>
      <c r="T53" s="16"/>
      <c r="U53" s="16"/>
      <c r="V53" s="16"/>
      <c r="W53" s="18" t="s">
        <v>365</v>
      </c>
      <c r="X53" s="18" t="s">
        <v>37</v>
      </c>
      <c r="Y53" s="16"/>
      <c r="Z53" s="16" t="s">
        <v>366</v>
      </c>
      <c r="AA53" s="16"/>
      <c r="AB53" s="16"/>
      <c r="AC53" s="16"/>
      <c r="AD53" s="16"/>
      <c r="AE53" s="16"/>
      <c r="AF53" s="25" t="s">
        <v>367</v>
      </c>
      <c r="AG53" s="25" t="s">
        <v>39</v>
      </c>
      <c r="AH53" s="16"/>
      <c r="AI53" s="25"/>
      <c r="AJ53" s="16" t="s">
        <v>40</v>
      </c>
      <c r="AK53" s="16"/>
      <c r="AL53" s="16" t="s">
        <v>46</v>
      </c>
      <c r="AM53" s="16"/>
      <c r="AN53" s="16" t="s">
        <v>42</v>
      </c>
    </row>
    <row r="54" spans="1:40" s="8" customFormat="1" ht="16.899999999999999" hidden="1" customHeight="1">
      <c r="A54" s="29"/>
      <c r="B54" s="38"/>
      <c r="C54" s="16" t="s">
        <v>368</v>
      </c>
      <c r="D54" s="29">
        <v>4200</v>
      </c>
      <c r="E54" s="29" t="s">
        <v>61</v>
      </c>
      <c r="F54" s="29" t="s">
        <v>110</v>
      </c>
      <c r="G54" s="16">
        <v>2</v>
      </c>
      <c r="H54" s="16">
        <v>1</v>
      </c>
      <c r="I54" s="16">
        <v>0</v>
      </c>
      <c r="J54" s="16">
        <v>1</v>
      </c>
      <c r="K54" s="16">
        <v>0</v>
      </c>
      <c r="L54" s="16">
        <v>0</v>
      </c>
      <c r="M54" s="16">
        <v>0</v>
      </c>
      <c r="N54" s="16">
        <v>0</v>
      </c>
      <c r="O54" s="16"/>
      <c r="P54" s="18" t="s">
        <v>63</v>
      </c>
      <c r="Q54" s="16" t="s">
        <v>369</v>
      </c>
      <c r="R54" s="25" t="s">
        <v>370</v>
      </c>
      <c r="S54" s="25"/>
      <c r="T54" s="16"/>
      <c r="U54" s="16"/>
      <c r="V54" s="16"/>
      <c r="W54" s="18" t="s">
        <v>371</v>
      </c>
      <c r="X54" s="16"/>
      <c r="Y54" s="16"/>
      <c r="Z54" s="16" t="s">
        <v>372</v>
      </c>
      <c r="AA54" s="16"/>
      <c r="AB54" s="16"/>
      <c r="AC54" s="16"/>
      <c r="AD54" s="16"/>
      <c r="AE54" s="16"/>
      <c r="AF54" s="25" t="s">
        <v>373</v>
      </c>
      <c r="AG54" s="25" t="s">
        <v>39</v>
      </c>
      <c r="AH54" s="16"/>
      <c r="AI54" s="25"/>
      <c r="AJ54" s="16" t="s">
        <v>40</v>
      </c>
      <c r="AK54" s="16"/>
      <c r="AL54" s="16" t="s">
        <v>46</v>
      </c>
      <c r="AM54" s="16"/>
      <c r="AN54" s="16" t="s">
        <v>42</v>
      </c>
    </row>
    <row r="55" spans="1:40" s="8" customFormat="1" ht="16.899999999999999" hidden="1" customHeight="1">
      <c r="A55" s="29"/>
      <c r="B55" s="38"/>
      <c r="C55" s="16" t="s">
        <v>374</v>
      </c>
      <c r="D55" s="29">
        <v>4230</v>
      </c>
      <c r="E55" s="29" t="s">
        <v>61</v>
      </c>
      <c r="F55" s="29" t="s">
        <v>110</v>
      </c>
      <c r="G55" s="16">
        <v>2</v>
      </c>
      <c r="H55" s="16">
        <v>1</v>
      </c>
      <c r="I55" s="16">
        <v>0</v>
      </c>
      <c r="J55" s="16">
        <v>3</v>
      </c>
      <c r="K55" s="16">
        <v>0</v>
      </c>
      <c r="L55" s="16">
        <v>0</v>
      </c>
      <c r="M55" s="16">
        <v>0</v>
      </c>
      <c r="N55" s="16">
        <v>0</v>
      </c>
      <c r="O55" s="16"/>
      <c r="P55" s="18" t="s">
        <v>63</v>
      </c>
      <c r="Q55" s="16" t="s">
        <v>375</v>
      </c>
      <c r="R55" s="25" t="s">
        <v>376</v>
      </c>
      <c r="S55" s="25"/>
      <c r="T55" s="16"/>
      <c r="U55" s="16"/>
      <c r="V55" s="16"/>
      <c r="W55" s="18" t="s">
        <v>377</v>
      </c>
      <c r="X55" s="18" t="s">
        <v>37</v>
      </c>
      <c r="Y55" s="16"/>
      <c r="Z55" s="16" t="s">
        <v>378</v>
      </c>
      <c r="AA55" s="16"/>
      <c r="AB55" s="16"/>
      <c r="AC55" s="16"/>
      <c r="AD55" s="16"/>
      <c r="AE55" s="16"/>
      <c r="AF55" s="25" t="s">
        <v>379</v>
      </c>
      <c r="AG55" s="25" t="s">
        <v>39</v>
      </c>
      <c r="AH55" s="16"/>
      <c r="AI55" s="25"/>
      <c r="AJ55" s="16" t="s">
        <v>40</v>
      </c>
      <c r="AK55" s="16"/>
      <c r="AL55" s="16" t="s">
        <v>46</v>
      </c>
      <c r="AM55" s="16"/>
      <c r="AN55" s="16" t="s">
        <v>42</v>
      </c>
    </row>
    <row r="56" spans="1:40" s="8" customFormat="1" ht="16.899999999999999" hidden="1" customHeight="1">
      <c r="A56" s="29"/>
      <c r="B56" s="38"/>
      <c r="C56" s="16" t="s">
        <v>380</v>
      </c>
      <c r="D56" s="29">
        <v>4240</v>
      </c>
      <c r="E56" s="29" t="s">
        <v>98</v>
      </c>
      <c r="F56" s="29" t="s">
        <v>110</v>
      </c>
      <c r="G56" s="16">
        <v>2</v>
      </c>
      <c r="H56" s="16">
        <v>1</v>
      </c>
      <c r="I56" s="16">
        <v>0</v>
      </c>
      <c r="J56" s="16">
        <v>1</v>
      </c>
      <c r="K56" s="16">
        <v>0</v>
      </c>
      <c r="L56" s="16">
        <v>0</v>
      </c>
      <c r="M56" s="16">
        <v>0</v>
      </c>
      <c r="N56" s="16">
        <v>0</v>
      </c>
      <c r="O56" s="16"/>
      <c r="P56" s="18" t="s">
        <v>99</v>
      </c>
      <c r="Q56" s="16" t="s">
        <v>381</v>
      </c>
      <c r="R56" s="25" t="s">
        <v>376</v>
      </c>
      <c r="S56" s="25"/>
      <c r="T56" s="16"/>
      <c r="U56" s="16"/>
      <c r="V56" s="16"/>
      <c r="W56" s="18" t="s">
        <v>382</v>
      </c>
      <c r="X56" s="18" t="s">
        <v>37</v>
      </c>
      <c r="Y56" s="16"/>
      <c r="Z56" s="16" t="s">
        <v>383</v>
      </c>
      <c r="AA56" s="16"/>
      <c r="AB56" s="16"/>
      <c r="AC56" s="16"/>
      <c r="AD56" s="16"/>
      <c r="AE56" s="16"/>
      <c r="AF56" s="25" t="s">
        <v>379</v>
      </c>
      <c r="AG56" s="25" t="s">
        <v>39</v>
      </c>
      <c r="AH56" s="16"/>
      <c r="AI56" s="25"/>
      <c r="AJ56" s="16" t="s">
        <v>40</v>
      </c>
      <c r="AK56" s="16"/>
      <c r="AL56" s="16" t="s">
        <v>46</v>
      </c>
      <c r="AM56" s="16"/>
      <c r="AN56" s="16" t="s">
        <v>42</v>
      </c>
    </row>
    <row r="57" spans="1:40" s="8" customFormat="1" ht="16.899999999999999" hidden="1" customHeight="1">
      <c r="A57" s="29"/>
      <c r="B57" s="38"/>
      <c r="C57" s="16" t="s">
        <v>384</v>
      </c>
      <c r="D57" s="29">
        <v>6040</v>
      </c>
      <c r="E57" s="29" t="s">
        <v>61</v>
      </c>
      <c r="F57" s="29" t="s">
        <v>34</v>
      </c>
      <c r="G57" s="16">
        <v>0</v>
      </c>
      <c r="H57" s="16">
        <v>1</v>
      </c>
      <c r="I57" s="16">
        <v>0</v>
      </c>
      <c r="J57" s="16">
        <v>1</v>
      </c>
      <c r="K57" s="16">
        <v>0</v>
      </c>
      <c r="L57" s="16">
        <v>0</v>
      </c>
      <c r="M57" s="16">
        <v>0</v>
      </c>
      <c r="N57" s="16">
        <v>0</v>
      </c>
      <c r="O57" s="16"/>
      <c r="P57" s="18" t="s">
        <v>63</v>
      </c>
      <c r="Q57" s="16" t="s">
        <v>385</v>
      </c>
      <c r="R57" s="25"/>
      <c r="S57" s="25"/>
      <c r="T57" s="16"/>
      <c r="U57" s="16"/>
      <c r="V57" s="16"/>
      <c r="W57" s="18"/>
      <c r="X57" s="18" t="s">
        <v>37</v>
      </c>
      <c r="Y57" s="16"/>
      <c r="Z57" s="16" t="s">
        <v>386</v>
      </c>
      <c r="AA57" s="16"/>
      <c r="AB57" s="16"/>
      <c r="AC57" s="16"/>
      <c r="AD57" s="16"/>
      <c r="AE57" s="16"/>
      <c r="AF57" s="25" t="s">
        <v>38</v>
      </c>
      <c r="AG57" s="25" t="s">
        <v>39</v>
      </c>
      <c r="AH57" s="16"/>
      <c r="AI57" s="25"/>
      <c r="AJ57" s="16" t="s">
        <v>40</v>
      </c>
      <c r="AK57" s="16"/>
      <c r="AL57" s="16" t="s">
        <v>46</v>
      </c>
      <c r="AM57" s="16"/>
      <c r="AN57" s="16" t="s">
        <v>42</v>
      </c>
    </row>
    <row r="58" spans="1:40" s="8" customFormat="1" ht="16.899999999999999" hidden="1" customHeight="1">
      <c r="A58" s="29"/>
      <c r="B58" s="38"/>
      <c r="C58" s="16" t="s">
        <v>387</v>
      </c>
      <c r="D58" s="29">
        <v>6050</v>
      </c>
      <c r="E58" s="29" t="s">
        <v>98</v>
      </c>
      <c r="F58" s="29" t="s">
        <v>34</v>
      </c>
      <c r="G58" s="16">
        <v>0</v>
      </c>
      <c r="H58" s="16">
        <v>1</v>
      </c>
      <c r="I58" s="16">
        <v>0</v>
      </c>
      <c r="J58" s="16">
        <v>3</v>
      </c>
      <c r="K58" s="16">
        <v>0</v>
      </c>
      <c r="L58" s="16">
        <v>0</v>
      </c>
      <c r="M58" s="16">
        <v>0</v>
      </c>
      <c r="N58" s="16">
        <v>0</v>
      </c>
      <c r="O58" s="16"/>
      <c r="P58" s="18" t="s">
        <v>99</v>
      </c>
      <c r="Q58" s="16" t="s">
        <v>388</v>
      </c>
      <c r="R58" s="25"/>
      <c r="S58" s="25"/>
      <c r="T58" s="16"/>
      <c r="U58" s="16"/>
      <c r="V58" s="16"/>
      <c r="W58" s="18"/>
      <c r="X58" s="18" t="s">
        <v>37</v>
      </c>
      <c r="Y58" s="16"/>
      <c r="Z58" s="16" t="s">
        <v>389</v>
      </c>
      <c r="AA58" s="16"/>
      <c r="AB58" s="16"/>
      <c r="AC58" s="16"/>
      <c r="AD58" s="16"/>
      <c r="AE58" s="16"/>
      <c r="AF58" s="25" t="s">
        <v>38</v>
      </c>
      <c r="AG58" s="25" t="s">
        <v>39</v>
      </c>
      <c r="AH58" s="16"/>
      <c r="AI58" s="25"/>
      <c r="AJ58" s="16" t="s">
        <v>40</v>
      </c>
      <c r="AK58" s="16"/>
      <c r="AL58" s="16" t="s">
        <v>46</v>
      </c>
      <c r="AM58" s="16"/>
      <c r="AN58" s="16" t="s">
        <v>42</v>
      </c>
    </row>
    <row r="59" spans="1:40" s="8" customFormat="1" ht="16.899999999999999" hidden="1" customHeight="1">
      <c r="A59" s="29"/>
      <c r="B59" s="38"/>
      <c r="C59" s="16" t="s">
        <v>390</v>
      </c>
      <c r="D59" s="29">
        <v>6060</v>
      </c>
      <c r="E59" s="29" t="s">
        <v>61</v>
      </c>
      <c r="F59" s="29" t="s">
        <v>110</v>
      </c>
      <c r="G59" s="16">
        <v>0</v>
      </c>
      <c r="H59" s="16">
        <v>1</v>
      </c>
      <c r="I59" s="16">
        <v>0</v>
      </c>
      <c r="J59" s="16">
        <v>1</v>
      </c>
      <c r="K59" s="16">
        <v>0</v>
      </c>
      <c r="L59" s="16">
        <v>0</v>
      </c>
      <c r="M59" s="16">
        <v>0</v>
      </c>
      <c r="N59" s="16">
        <v>0</v>
      </c>
      <c r="O59" s="16"/>
      <c r="P59" s="18" t="s">
        <v>63</v>
      </c>
      <c r="Q59" s="16" t="s">
        <v>391</v>
      </c>
      <c r="R59" s="25" t="s">
        <v>392</v>
      </c>
      <c r="S59" s="25"/>
      <c r="T59" s="16"/>
      <c r="U59" s="16"/>
      <c r="V59" s="16"/>
      <c r="W59" s="18"/>
      <c r="X59" s="18" t="s">
        <v>340</v>
      </c>
      <c r="Y59" s="16"/>
      <c r="Z59" s="16" t="s">
        <v>324</v>
      </c>
      <c r="AA59" s="16"/>
      <c r="AB59" s="16"/>
      <c r="AC59" s="16"/>
      <c r="AD59" s="16"/>
      <c r="AE59" s="16"/>
      <c r="AF59" s="25" t="s">
        <v>38</v>
      </c>
      <c r="AG59" s="25" t="s">
        <v>39</v>
      </c>
      <c r="AH59" s="16"/>
      <c r="AI59" s="25"/>
      <c r="AJ59" s="16" t="s">
        <v>40</v>
      </c>
      <c r="AK59" s="16"/>
      <c r="AL59" s="16" t="s">
        <v>46</v>
      </c>
      <c r="AM59" s="16"/>
      <c r="AN59" s="16" t="s">
        <v>42</v>
      </c>
    </row>
    <row r="60" spans="1:40" s="8" customFormat="1" ht="16.899999999999999" hidden="1" customHeight="1">
      <c r="A60" s="29"/>
      <c r="B60" s="38"/>
      <c r="C60" s="16" t="s">
        <v>393</v>
      </c>
      <c r="D60" s="29">
        <v>6080</v>
      </c>
      <c r="E60" s="29" t="s">
        <v>121</v>
      </c>
      <c r="F60" s="29" t="s">
        <v>34</v>
      </c>
      <c r="G60" s="16">
        <v>0</v>
      </c>
      <c r="H60" s="16">
        <v>0</v>
      </c>
      <c r="I60" s="16">
        <v>0</v>
      </c>
      <c r="J60" s="16">
        <v>1</v>
      </c>
      <c r="K60" s="16">
        <v>0</v>
      </c>
      <c r="L60" s="16">
        <v>0</v>
      </c>
      <c r="M60" s="16">
        <v>0</v>
      </c>
      <c r="N60" s="16">
        <v>0</v>
      </c>
      <c r="O60" s="16"/>
      <c r="P60" s="16" t="s">
        <v>122</v>
      </c>
      <c r="Q60" s="16" t="s">
        <v>394</v>
      </c>
      <c r="R60" s="25"/>
      <c r="S60" s="25"/>
      <c r="T60" s="16"/>
      <c r="U60" s="16"/>
      <c r="V60" s="16"/>
      <c r="W60" s="18"/>
      <c r="X60" s="16"/>
      <c r="Y60" s="16"/>
      <c r="Z60" s="16" t="s">
        <v>395</v>
      </c>
      <c r="AA60" s="16"/>
      <c r="AB60" s="16"/>
      <c r="AC60" s="16"/>
      <c r="AD60" s="16"/>
      <c r="AE60" s="16"/>
      <c r="AF60" s="25" t="s">
        <v>38</v>
      </c>
      <c r="AG60" s="25" t="s">
        <v>39</v>
      </c>
      <c r="AH60" s="16"/>
      <c r="AI60" s="25"/>
      <c r="AJ60" s="16" t="s">
        <v>40</v>
      </c>
      <c r="AK60" s="16"/>
      <c r="AL60" s="16" t="s">
        <v>46</v>
      </c>
      <c r="AM60" s="16"/>
      <c r="AN60" s="16" t="s">
        <v>42</v>
      </c>
    </row>
    <row r="61" spans="1:40" s="8" customFormat="1" ht="16.899999999999999" hidden="1" customHeight="1">
      <c r="A61" s="29"/>
      <c r="B61" s="38"/>
      <c r="C61" s="16" t="s">
        <v>396</v>
      </c>
      <c r="D61" s="29">
        <v>6110</v>
      </c>
      <c r="E61" s="29" t="s">
        <v>51</v>
      </c>
      <c r="F61" s="29" t="s">
        <v>34</v>
      </c>
      <c r="G61" s="16">
        <v>2</v>
      </c>
      <c r="H61" s="16">
        <v>1</v>
      </c>
      <c r="I61" s="16">
        <v>0</v>
      </c>
      <c r="J61" s="16">
        <v>1</v>
      </c>
      <c r="K61" s="16">
        <v>0</v>
      </c>
      <c r="L61" s="16">
        <v>0</v>
      </c>
      <c r="M61" s="16">
        <v>0</v>
      </c>
      <c r="N61" s="16">
        <v>0</v>
      </c>
      <c r="O61" s="16"/>
      <c r="P61" s="16" t="s">
        <v>52</v>
      </c>
      <c r="Q61" s="16" t="s">
        <v>397</v>
      </c>
      <c r="R61" s="25" t="s">
        <v>392</v>
      </c>
      <c r="S61" s="25"/>
      <c r="T61" s="16"/>
      <c r="U61" s="16"/>
      <c r="V61" s="16"/>
      <c r="W61" s="18" t="s">
        <v>398</v>
      </c>
      <c r="X61" s="18" t="s">
        <v>37</v>
      </c>
      <c r="Y61" s="16"/>
      <c r="Z61" s="16" t="s">
        <v>399</v>
      </c>
      <c r="AA61" s="16"/>
      <c r="AB61" s="16"/>
      <c r="AC61" s="16"/>
      <c r="AD61" s="16"/>
      <c r="AE61" s="16"/>
      <c r="AF61" s="25" t="s">
        <v>38</v>
      </c>
      <c r="AG61" s="25" t="s">
        <v>39</v>
      </c>
      <c r="AH61" s="16"/>
      <c r="AI61" s="25"/>
      <c r="AJ61" s="16" t="s">
        <v>40</v>
      </c>
      <c r="AK61" s="16"/>
      <c r="AL61" s="16" t="s">
        <v>46</v>
      </c>
      <c r="AM61" s="16"/>
      <c r="AN61" s="16" t="s">
        <v>42</v>
      </c>
    </row>
    <row r="62" spans="1:40" s="8" customFormat="1" ht="16.899999999999999" hidden="1" customHeight="1">
      <c r="A62" s="29"/>
      <c r="B62" s="38"/>
      <c r="C62" s="16" t="s">
        <v>400</v>
      </c>
      <c r="D62" s="29">
        <v>6400</v>
      </c>
      <c r="E62" s="29" t="s">
        <v>51</v>
      </c>
      <c r="F62" s="29" t="s">
        <v>34</v>
      </c>
      <c r="G62" s="16">
        <v>2</v>
      </c>
      <c r="H62" s="16">
        <v>1</v>
      </c>
      <c r="I62" s="16">
        <v>0</v>
      </c>
      <c r="J62" s="16">
        <v>1</v>
      </c>
      <c r="K62" s="16">
        <v>0</v>
      </c>
      <c r="L62" s="16">
        <v>0</v>
      </c>
      <c r="M62" s="16">
        <v>0</v>
      </c>
      <c r="N62" s="16">
        <v>0</v>
      </c>
      <c r="O62" s="16"/>
      <c r="P62" s="16" t="s">
        <v>52</v>
      </c>
      <c r="Q62" s="16" t="s">
        <v>401</v>
      </c>
      <c r="R62" s="25" t="s">
        <v>402</v>
      </c>
      <c r="S62" s="25"/>
      <c r="T62" s="16"/>
      <c r="U62" s="16"/>
      <c r="V62" s="16"/>
      <c r="W62" s="18" t="s">
        <v>403</v>
      </c>
      <c r="X62" s="18" t="s">
        <v>37</v>
      </c>
      <c r="Y62" s="16"/>
      <c r="Z62" s="16" t="s">
        <v>404</v>
      </c>
      <c r="AA62" s="16"/>
      <c r="AB62" s="16"/>
      <c r="AC62" s="16"/>
      <c r="AD62" s="16"/>
      <c r="AE62" s="16"/>
      <c r="AF62" s="25" t="s">
        <v>135</v>
      </c>
      <c r="AG62" s="25" t="s">
        <v>39</v>
      </c>
      <c r="AH62" s="16"/>
      <c r="AI62" s="25"/>
      <c r="AJ62" s="16" t="s">
        <v>40</v>
      </c>
      <c r="AK62" s="16"/>
      <c r="AL62" s="16" t="s">
        <v>46</v>
      </c>
      <c r="AM62" s="16"/>
      <c r="AN62" s="16" t="s">
        <v>42</v>
      </c>
    </row>
    <row r="63" spans="1:40" s="8" customFormat="1" ht="16.899999999999999" hidden="1" customHeight="1">
      <c r="A63" s="29"/>
      <c r="B63" s="38"/>
      <c r="C63" s="16" t="s">
        <v>405</v>
      </c>
      <c r="D63" s="29">
        <v>6420</v>
      </c>
      <c r="E63" s="29" t="s">
        <v>98</v>
      </c>
      <c r="F63" s="29" t="s">
        <v>34</v>
      </c>
      <c r="G63" s="16">
        <v>0</v>
      </c>
      <c r="H63" s="16">
        <v>1</v>
      </c>
      <c r="I63" s="16">
        <v>0</v>
      </c>
      <c r="J63" s="16">
        <v>1</v>
      </c>
      <c r="K63" s="16">
        <v>0</v>
      </c>
      <c r="L63" s="16">
        <v>0</v>
      </c>
      <c r="M63" s="16">
        <v>0</v>
      </c>
      <c r="N63" s="16">
        <v>0</v>
      </c>
      <c r="O63" s="16"/>
      <c r="P63" s="18" t="s">
        <v>99</v>
      </c>
      <c r="Q63" s="16" t="s">
        <v>406</v>
      </c>
      <c r="R63" s="25" t="s">
        <v>402</v>
      </c>
      <c r="S63" s="25"/>
      <c r="T63" s="16"/>
      <c r="U63" s="16"/>
      <c r="V63" s="16"/>
      <c r="W63" s="18"/>
      <c r="X63" s="18" t="s">
        <v>37</v>
      </c>
      <c r="Y63" s="16"/>
      <c r="Z63" s="16" t="s">
        <v>106</v>
      </c>
      <c r="AA63" s="16"/>
      <c r="AB63" s="16"/>
      <c r="AC63" s="16"/>
      <c r="AD63" s="16"/>
      <c r="AE63" s="16"/>
      <c r="AF63" s="25" t="s">
        <v>38</v>
      </c>
      <c r="AG63" s="25" t="s">
        <v>39</v>
      </c>
      <c r="AH63" s="16"/>
      <c r="AI63" s="25"/>
      <c r="AJ63" s="16" t="s">
        <v>40</v>
      </c>
      <c r="AK63" s="16"/>
      <c r="AL63" s="16" t="s">
        <v>46</v>
      </c>
      <c r="AM63" s="16"/>
      <c r="AN63" s="16" t="s">
        <v>42</v>
      </c>
    </row>
    <row r="64" spans="1:40" s="8" customFormat="1" ht="16.899999999999999" hidden="1" customHeight="1">
      <c r="A64" s="29" t="s">
        <v>407</v>
      </c>
      <c r="B64" s="29" t="s">
        <v>408</v>
      </c>
      <c r="C64" s="16" t="s">
        <v>407</v>
      </c>
      <c r="D64" s="29">
        <v>6430</v>
      </c>
      <c r="E64" s="29" t="s">
        <v>61</v>
      </c>
      <c r="F64" s="29" t="s">
        <v>110</v>
      </c>
      <c r="G64" s="16">
        <v>3</v>
      </c>
      <c r="H64" s="16">
        <v>1</v>
      </c>
      <c r="I64" s="16">
        <v>3</v>
      </c>
      <c r="J64" s="16">
        <v>3</v>
      </c>
      <c r="K64" s="16">
        <v>0</v>
      </c>
      <c r="L64" s="16">
        <v>0</v>
      </c>
      <c r="M64" s="16">
        <v>1</v>
      </c>
      <c r="N64" s="16">
        <v>0</v>
      </c>
      <c r="O64" s="16"/>
      <c r="P64" s="18" t="s">
        <v>63</v>
      </c>
      <c r="Q64" s="16" t="s">
        <v>409</v>
      </c>
      <c r="R64" s="25" t="s">
        <v>410</v>
      </c>
      <c r="S64" s="25"/>
      <c r="T64" s="17" t="s">
        <v>411</v>
      </c>
      <c r="U64" s="16"/>
      <c r="V64" s="17" t="s">
        <v>186</v>
      </c>
      <c r="W64" s="18" t="s">
        <v>412</v>
      </c>
      <c r="X64" s="16" t="s">
        <v>188</v>
      </c>
      <c r="Y64" s="16" t="s">
        <v>413</v>
      </c>
      <c r="Z64" s="16" t="s">
        <v>414</v>
      </c>
      <c r="AA64" s="16" t="s">
        <v>191</v>
      </c>
      <c r="AB64" s="16" t="s">
        <v>192</v>
      </c>
      <c r="AC64" s="16" t="s">
        <v>193</v>
      </c>
      <c r="AD64" s="16" t="s">
        <v>73</v>
      </c>
      <c r="AE64" s="16"/>
      <c r="AF64" s="25" t="s">
        <v>194</v>
      </c>
      <c r="AG64" s="25" t="s">
        <v>195</v>
      </c>
      <c r="AH64" s="16"/>
      <c r="AI64" s="25" t="s">
        <v>76</v>
      </c>
      <c r="AJ64" s="16" t="s">
        <v>415</v>
      </c>
      <c r="AK64" s="16" t="s">
        <v>198</v>
      </c>
      <c r="AL64" s="16" t="s">
        <v>119</v>
      </c>
      <c r="AM64" s="16"/>
      <c r="AN64" s="16" t="s">
        <v>170</v>
      </c>
    </row>
    <row r="65" spans="1:40" s="8" customFormat="1" ht="16.899999999999999" hidden="1" customHeight="1">
      <c r="A65" s="29"/>
      <c r="B65" s="38"/>
      <c r="C65" s="16" t="s">
        <v>416</v>
      </c>
      <c r="D65" s="29">
        <v>6460</v>
      </c>
      <c r="E65" s="29" t="s">
        <v>121</v>
      </c>
      <c r="F65" s="29" t="s">
        <v>110</v>
      </c>
      <c r="G65" s="16">
        <v>0</v>
      </c>
      <c r="H65" s="16">
        <v>1</v>
      </c>
      <c r="I65" s="16">
        <v>0</v>
      </c>
      <c r="J65" s="16">
        <v>3</v>
      </c>
      <c r="K65" s="16">
        <v>0</v>
      </c>
      <c r="L65" s="16">
        <v>0</v>
      </c>
      <c r="M65" s="16">
        <v>0</v>
      </c>
      <c r="N65" s="16">
        <v>0</v>
      </c>
      <c r="O65" s="16"/>
      <c r="P65" s="16" t="s">
        <v>122</v>
      </c>
      <c r="Q65" s="16" t="s">
        <v>417</v>
      </c>
      <c r="R65" s="25" t="s">
        <v>418</v>
      </c>
      <c r="S65" s="25"/>
      <c r="T65" s="16"/>
      <c r="U65" s="16"/>
      <c r="V65" s="16"/>
      <c r="W65" s="18"/>
      <c r="X65" s="18" t="s">
        <v>340</v>
      </c>
      <c r="Y65" s="16"/>
      <c r="Z65" s="16" t="s">
        <v>419</v>
      </c>
      <c r="AA65" s="16"/>
      <c r="AB65" s="16"/>
      <c r="AC65" s="16"/>
      <c r="AD65" s="16"/>
      <c r="AE65" s="16"/>
      <c r="AF65" s="25" t="s">
        <v>215</v>
      </c>
      <c r="AG65" s="25" t="s">
        <v>195</v>
      </c>
      <c r="AH65" s="16"/>
      <c r="AI65" s="25"/>
      <c r="AJ65" s="16" t="s">
        <v>40</v>
      </c>
      <c r="AK65" s="16"/>
      <c r="AL65" s="16" t="s">
        <v>46</v>
      </c>
      <c r="AM65" s="16"/>
      <c r="AN65" s="16" t="s">
        <v>42</v>
      </c>
    </row>
    <row r="66" spans="1:40" s="8" customFormat="1" ht="16.899999999999999" hidden="1" customHeight="1">
      <c r="A66" s="29"/>
      <c r="B66" s="38"/>
      <c r="C66" s="16" t="s">
        <v>420</v>
      </c>
      <c r="D66" s="29">
        <v>6480</v>
      </c>
      <c r="E66" s="29" t="s">
        <v>121</v>
      </c>
      <c r="F66" s="29" t="s">
        <v>110</v>
      </c>
      <c r="G66" s="16">
        <v>2</v>
      </c>
      <c r="H66" s="16">
        <v>1</v>
      </c>
      <c r="I66" s="16">
        <v>0</v>
      </c>
      <c r="J66" s="16">
        <v>1</v>
      </c>
      <c r="K66" s="16">
        <v>0</v>
      </c>
      <c r="L66" s="16">
        <v>0</v>
      </c>
      <c r="M66" s="16">
        <v>0</v>
      </c>
      <c r="N66" s="16">
        <v>0</v>
      </c>
      <c r="O66" s="16" t="s">
        <v>421</v>
      </c>
      <c r="P66" s="16" t="s">
        <v>422</v>
      </c>
      <c r="Q66" s="16" t="s">
        <v>423</v>
      </c>
      <c r="R66" s="25" t="s">
        <v>424</v>
      </c>
      <c r="S66" s="25"/>
      <c r="T66" s="16"/>
      <c r="U66" s="16" t="s">
        <v>425</v>
      </c>
      <c r="V66" s="16"/>
      <c r="W66" s="18" t="s">
        <v>426</v>
      </c>
      <c r="X66" s="18" t="s">
        <v>37</v>
      </c>
      <c r="Y66" s="16"/>
      <c r="Z66" s="16" t="s">
        <v>427</v>
      </c>
      <c r="AA66" s="16"/>
      <c r="AB66" s="16"/>
      <c r="AC66" s="16"/>
      <c r="AD66" s="16"/>
      <c r="AE66" s="16"/>
      <c r="AF66" s="25" t="s">
        <v>215</v>
      </c>
      <c r="AG66" s="25" t="s">
        <v>195</v>
      </c>
      <c r="AH66" s="16"/>
      <c r="AI66" s="25"/>
      <c r="AJ66" s="16" t="s">
        <v>273</v>
      </c>
      <c r="AK66" s="16"/>
      <c r="AL66" s="16" t="s">
        <v>233</v>
      </c>
      <c r="AM66" s="16"/>
      <c r="AN66" s="16" t="s">
        <v>274</v>
      </c>
    </row>
    <row r="67" spans="1:40" s="8" customFormat="1" ht="16.899999999999999" hidden="1" customHeight="1">
      <c r="A67" s="29"/>
      <c r="B67" s="38"/>
      <c r="C67" s="16" t="s">
        <v>428</v>
      </c>
      <c r="D67" s="29">
        <v>6490</v>
      </c>
      <c r="E67" s="29" t="s">
        <v>121</v>
      </c>
      <c r="F67" s="29" t="s">
        <v>34</v>
      </c>
      <c r="G67" s="16">
        <v>0</v>
      </c>
      <c r="H67" s="16">
        <v>1</v>
      </c>
      <c r="I67" s="16">
        <v>0</v>
      </c>
      <c r="J67" s="16">
        <v>3</v>
      </c>
      <c r="K67" s="16">
        <v>0</v>
      </c>
      <c r="L67" s="16">
        <v>0</v>
      </c>
      <c r="M67" s="16">
        <v>0</v>
      </c>
      <c r="N67" s="16">
        <v>0</v>
      </c>
      <c r="O67" s="16"/>
      <c r="P67" s="16" t="s">
        <v>122</v>
      </c>
      <c r="Q67" s="16" t="s">
        <v>429</v>
      </c>
      <c r="R67" s="25" t="s">
        <v>424</v>
      </c>
      <c r="S67" s="25"/>
      <c r="T67" s="16"/>
      <c r="U67" s="16"/>
      <c r="V67" s="16"/>
      <c r="W67" s="18"/>
      <c r="X67" s="18" t="s">
        <v>340</v>
      </c>
      <c r="Y67" s="16"/>
      <c r="Z67" s="16" t="s">
        <v>430</v>
      </c>
      <c r="AA67" s="16"/>
      <c r="AB67" s="16"/>
      <c r="AC67" s="16"/>
      <c r="AD67" s="16"/>
      <c r="AE67" s="16"/>
      <c r="AF67" s="25" t="s">
        <v>38</v>
      </c>
      <c r="AG67" s="25" t="s">
        <v>39</v>
      </c>
      <c r="AH67" s="16"/>
      <c r="AI67" s="25"/>
      <c r="AJ67" s="16" t="s">
        <v>40</v>
      </c>
      <c r="AK67" s="16"/>
      <c r="AL67" s="16" t="s">
        <v>46</v>
      </c>
      <c r="AM67" s="16"/>
      <c r="AN67" s="16" t="s">
        <v>42</v>
      </c>
    </row>
    <row r="68" spans="1:40" s="8" customFormat="1" ht="16.899999999999999" hidden="1" customHeight="1">
      <c r="A68" s="29"/>
      <c r="B68" s="38"/>
      <c r="C68" s="16" t="s">
        <v>431</v>
      </c>
      <c r="D68" s="29">
        <v>6500</v>
      </c>
      <c r="E68" s="29" t="s">
        <v>48</v>
      </c>
      <c r="F68" s="29" t="s">
        <v>110</v>
      </c>
      <c r="G68" s="16">
        <v>0</v>
      </c>
      <c r="H68" s="16">
        <v>1</v>
      </c>
      <c r="I68" s="16">
        <v>0</v>
      </c>
      <c r="J68" s="16">
        <v>0</v>
      </c>
      <c r="K68" s="16">
        <v>0</v>
      </c>
      <c r="L68" s="16">
        <v>0</v>
      </c>
      <c r="M68" s="16">
        <v>0</v>
      </c>
      <c r="N68" s="16">
        <v>0</v>
      </c>
      <c r="O68" s="16"/>
      <c r="P68" s="16"/>
      <c r="Q68" s="16" t="s">
        <v>432</v>
      </c>
      <c r="R68" s="25" t="s">
        <v>424</v>
      </c>
      <c r="S68" s="25"/>
      <c r="T68" s="16"/>
      <c r="U68" s="16"/>
      <c r="V68" s="16"/>
      <c r="W68" s="18"/>
      <c r="X68" s="18" t="s">
        <v>37</v>
      </c>
      <c r="Y68" s="16"/>
      <c r="Z68" s="16"/>
      <c r="AA68" s="16"/>
      <c r="AB68" s="16"/>
      <c r="AC68" s="16"/>
      <c r="AD68" s="16"/>
      <c r="AE68" s="16"/>
      <c r="AF68" s="25" t="s">
        <v>75</v>
      </c>
      <c r="AG68" s="25" t="s">
        <v>39</v>
      </c>
      <c r="AH68" s="16"/>
      <c r="AI68" s="25"/>
      <c r="AJ68" s="16" t="s">
        <v>40</v>
      </c>
      <c r="AK68" s="16"/>
      <c r="AL68" s="16" t="s">
        <v>41</v>
      </c>
      <c r="AM68" s="16"/>
      <c r="AN68" s="16" t="s">
        <v>42</v>
      </c>
    </row>
    <row r="69" spans="1:40" s="8" customFormat="1" ht="16.899999999999999" hidden="1" customHeight="1">
      <c r="A69" s="29"/>
      <c r="B69" s="38"/>
      <c r="C69" s="16" t="s">
        <v>433</v>
      </c>
      <c r="D69" s="29">
        <v>6510</v>
      </c>
      <c r="E69" s="29" t="s">
        <v>48</v>
      </c>
      <c r="F69" s="29" t="s">
        <v>110</v>
      </c>
      <c r="G69" s="16">
        <v>0</v>
      </c>
      <c r="H69" s="16">
        <v>1</v>
      </c>
      <c r="I69" s="16">
        <v>0</v>
      </c>
      <c r="J69" s="16">
        <v>0</v>
      </c>
      <c r="K69" s="16">
        <v>0</v>
      </c>
      <c r="L69" s="16">
        <v>0</v>
      </c>
      <c r="M69" s="16">
        <v>0</v>
      </c>
      <c r="N69" s="16">
        <v>0</v>
      </c>
      <c r="O69" s="16"/>
      <c r="P69" s="16"/>
      <c r="Q69" s="16" t="s">
        <v>434</v>
      </c>
      <c r="R69" s="25" t="s">
        <v>424</v>
      </c>
      <c r="S69" s="25"/>
      <c r="T69" s="16"/>
      <c r="U69" s="16"/>
      <c r="V69" s="16"/>
      <c r="W69" s="18"/>
      <c r="X69" s="18" t="s">
        <v>37</v>
      </c>
      <c r="Y69" s="16"/>
      <c r="Z69" s="16"/>
      <c r="AA69" s="16"/>
      <c r="AB69" s="16"/>
      <c r="AC69" s="16"/>
      <c r="AD69" s="16"/>
      <c r="AE69" s="16"/>
      <c r="AF69" s="25" t="s">
        <v>75</v>
      </c>
      <c r="AG69" s="25" t="s">
        <v>39</v>
      </c>
      <c r="AH69" s="16"/>
      <c r="AI69" s="25"/>
      <c r="AJ69" s="16" t="s">
        <v>40</v>
      </c>
      <c r="AK69" s="16"/>
      <c r="AL69" s="16" t="s">
        <v>41</v>
      </c>
      <c r="AM69" s="16"/>
      <c r="AN69" s="16" t="s">
        <v>42</v>
      </c>
    </row>
    <row r="70" spans="1:40" s="8" customFormat="1" ht="16.899999999999999" hidden="1" customHeight="1">
      <c r="A70" s="29"/>
      <c r="B70" s="38"/>
      <c r="C70" s="16" t="s">
        <v>435</v>
      </c>
      <c r="D70" s="29">
        <v>6530</v>
      </c>
      <c r="E70" s="29" t="s">
        <v>61</v>
      </c>
      <c r="F70" s="29" t="s">
        <v>110</v>
      </c>
      <c r="G70" s="16">
        <v>2</v>
      </c>
      <c r="H70" s="16">
        <v>1</v>
      </c>
      <c r="I70" s="16">
        <v>0</v>
      </c>
      <c r="J70" s="16">
        <v>3</v>
      </c>
      <c r="K70" s="16">
        <v>0</v>
      </c>
      <c r="L70" s="16">
        <v>0</v>
      </c>
      <c r="M70" s="16">
        <v>0</v>
      </c>
      <c r="N70" s="16">
        <v>0</v>
      </c>
      <c r="O70" s="16"/>
      <c r="P70" s="16" t="s">
        <v>436</v>
      </c>
      <c r="Q70" s="16" t="s">
        <v>437</v>
      </c>
      <c r="R70" s="25" t="s">
        <v>438</v>
      </c>
      <c r="S70" s="25"/>
      <c r="T70" s="16" t="s">
        <v>439</v>
      </c>
      <c r="U70" s="16" t="s">
        <v>440</v>
      </c>
      <c r="V70" s="16"/>
      <c r="W70" s="18" t="s">
        <v>441</v>
      </c>
      <c r="X70" s="18" t="s">
        <v>37</v>
      </c>
      <c r="Y70" s="16" t="s">
        <v>442</v>
      </c>
      <c r="Z70" s="16" t="s">
        <v>443</v>
      </c>
      <c r="AA70" s="16"/>
      <c r="AB70" s="16"/>
      <c r="AC70" s="16"/>
      <c r="AD70" s="16"/>
      <c r="AE70" s="16"/>
      <c r="AF70" s="25" t="s">
        <v>444</v>
      </c>
      <c r="AG70" s="25" t="s">
        <v>39</v>
      </c>
      <c r="AH70" s="16"/>
      <c r="AI70" s="25"/>
      <c r="AJ70" s="16" t="s">
        <v>40</v>
      </c>
      <c r="AK70" s="16"/>
      <c r="AL70" s="16" t="s">
        <v>41</v>
      </c>
      <c r="AM70" s="16"/>
      <c r="AN70" s="16" t="s">
        <v>42</v>
      </c>
    </row>
    <row r="71" spans="1:40" s="8" customFormat="1" ht="16.899999999999999" hidden="1" customHeight="1">
      <c r="A71" s="29"/>
      <c r="B71" s="38"/>
      <c r="C71" s="16" t="s">
        <v>445</v>
      </c>
      <c r="D71" s="29">
        <v>6560</v>
      </c>
      <c r="E71" s="29" t="s">
        <v>48</v>
      </c>
      <c r="F71" s="29" t="s">
        <v>110</v>
      </c>
      <c r="G71" s="16">
        <v>0</v>
      </c>
      <c r="H71" s="16">
        <v>0</v>
      </c>
      <c r="I71" s="16">
        <v>0</v>
      </c>
      <c r="J71" s="16">
        <v>1</v>
      </c>
      <c r="K71" s="16">
        <v>0</v>
      </c>
      <c r="L71" s="16">
        <v>0</v>
      </c>
      <c r="M71" s="16">
        <v>0</v>
      </c>
      <c r="N71" s="16">
        <v>0</v>
      </c>
      <c r="O71" s="16"/>
      <c r="P71" s="16"/>
      <c r="Q71" s="16"/>
      <c r="R71" s="25"/>
      <c r="S71" s="25"/>
      <c r="T71" s="16"/>
      <c r="U71" s="16"/>
      <c r="V71" s="16"/>
      <c r="W71" s="18"/>
      <c r="X71" s="16"/>
      <c r="Y71" s="16"/>
      <c r="Z71" s="16"/>
      <c r="AA71" s="16"/>
      <c r="AB71" s="16"/>
      <c r="AC71" s="16"/>
      <c r="AD71" s="16"/>
      <c r="AE71" s="16"/>
      <c r="AF71" s="25" t="s">
        <v>75</v>
      </c>
      <c r="AG71" s="25" t="s">
        <v>39</v>
      </c>
      <c r="AH71" s="16"/>
      <c r="AI71" s="25"/>
      <c r="AJ71" s="16" t="s">
        <v>40</v>
      </c>
      <c r="AK71" s="16"/>
      <c r="AL71" s="16" t="s">
        <v>46</v>
      </c>
      <c r="AM71" s="16"/>
      <c r="AN71" s="16" t="s">
        <v>42</v>
      </c>
    </row>
    <row r="72" spans="1:40" s="8" customFormat="1" ht="16.899999999999999" hidden="1" customHeight="1">
      <c r="A72" s="29"/>
      <c r="B72" s="38"/>
      <c r="C72" s="16" t="s">
        <v>446</v>
      </c>
      <c r="D72" s="29">
        <v>6570</v>
      </c>
      <c r="E72" s="29" t="s">
        <v>61</v>
      </c>
      <c r="F72" s="29" t="s">
        <v>110</v>
      </c>
      <c r="G72" s="16">
        <v>0</v>
      </c>
      <c r="H72" s="16">
        <v>1</v>
      </c>
      <c r="I72" s="16">
        <v>0</v>
      </c>
      <c r="J72" s="16">
        <v>1</v>
      </c>
      <c r="K72" s="16">
        <v>0</v>
      </c>
      <c r="L72" s="16">
        <v>0</v>
      </c>
      <c r="M72" s="16">
        <v>0</v>
      </c>
      <c r="N72" s="16">
        <v>0</v>
      </c>
      <c r="O72" s="16"/>
      <c r="P72" s="18" t="s">
        <v>63</v>
      </c>
      <c r="Q72" s="16" t="s">
        <v>447</v>
      </c>
      <c r="R72" s="25" t="s">
        <v>448</v>
      </c>
      <c r="S72" s="25"/>
      <c r="T72" s="16"/>
      <c r="U72" s="16"/>
      <c r="V72" s="16"/>
      <c r="W72" s="18"/>
      <c r="X72" s="18" t="s">
        <v>37</v>
      </c>
      <c r="Y72" s="16"/>
      <c r="Z72" s="16" t="s">
        <v>449</v>
      </c>
      <c r="AA72" s="16"/>
      <c r="AB72" s="16"/>
      <c r="AC72" s="16"/>
      <c r="AD72" s="16"/>
      <c r="AE72" s="16"/>
      <c r="AF72" s="25" t="s">
        <v>215</v>
      </c>
      <c r="AG72" s="25" t="s">
        <v>195</v>
      </c>
      <c r="AH72" s="16"/>
      <c r="AI72" s="25"/>
      <c r="AJ72" s="16" t="s">
        <v>40</v>
      </c>
      <c r="AK72" s="16"/>
      <c r="AL72" s="16" t="s">
        <v>46</v>
      </c>
      <c r="AM72" s="16"/>
      <c r="AN72" s="16" t="s">
        <v>42</v>
      </c>
    </row>
    <row r="73" spans="1:40" s="8" customFormat="1" ht="16.899999999999999" hidden="1" customHeight="1">
      <c r="A73" s="29"/>
      <c r="B73" s="38"/>
      <c r="C73" s="16" t="s">
        <v>450</v>
      </c>
      <c r="D73" s="29">
        <v>6580</v>
      </c>
      <c r="E73" s="29" t="s">
        <v>48</v>
      </c>
      <c r="F73" s="29" t="s">
        <v>110</v>
      </c>
      <c r="G73" s="16">
        <v>0</v>
      </c>
      <c r="H73" s="16">
        <v>0</v>
      </c>
      <c r="I73" s="16">
        <v>0</v>
      </c>
      <c r="J73" s="16">
        <v>1</v>
      </c>
      <c r="K73" s="16">
        <v>0</v>
      </c>
      <c r="L73" s="16">
        <v>0</v>
      </c>
      <c r="M73" s="16">
        <v>0</v>
      </c>
      <c r="N73" s="16">
        <v>0</v>
      </c>
      <c r="O73" s="16"/>
      <c r="P73" s="16"/>
      <c r="Q73" s="16"/>
      <c r="R73" s="25"/>
      <c r="S73" s="25"/>
      <c r="T73" s="16"/>
      <c r="U73" s="16"/>
      <c r="V73" s="16"/>
      <c r="W73" s="18"/>
      <c r="X73" s="16"/>
      <c r="Y73" s="16"/>
      <c r="Z73" s="16"/>
      <c r="AA73" s="16"/>
      <c r="AB73" s="16"/>
      <c r="AC73" s="16"/>
      <c r="AD73" s="16"/>
      <c r="AE73" s="16"/>
      <c r="AF73" s="25" t="s">
        <v>215</v>
      </c>
      <c r="AG73" s="25" t="s">
        <v>195</v>
      </c>
      <c r="AH73" s="16"/>
      <c r="AI73" s="25"/>
      <c r="AJ73" s="16" t="s">
        <v>40</v>
      </c>
      <c r="AK73" s="16"/>
      <c r="AL73" s="16" t="s">
        <v>46</v>
      </c>
      <c r="AM73" s="16"/>
      <c r="AN73" s="16" t="s">
        <v>42</v>
      </c>
    </row>
    <row r="74" spans="1:40" s="8" customFormat="1" ht="16.899999999999999" hidden="1" customHeight="1">
      <c r="A74" s="29"/>
      <c r="B74" s="38"/>
      <c r="C74" s="16" t="s">
        <v>451</v>
      </c>
      <c r="D74" s="29">
        <v>6590</v>
      </c>
      <c r="E74" s="29" t="s">
        <v>121</v>
      </c>
      <c r="F74" s="29" t="s">
        <v>34</v>
      </c>
      <c r="G74" s="16">
        <v>0</v>
      </c>
      <c r="H74" s="16">
        <v>3</v>
      </c>
      <c r="I74" s="16">
        <v>0</v>
      </c>
      <c r="J74" s="16">
        <v>3</v>
      </c>
      <c r="K74" s="16">
        <v>0</v>
      </c>
      <c r="L74" s="16">
        <v>0</v>
      </c>
      <c r="M74" s="16">
        <v>0</v>
      </c>
      <c r="N74" s="16">
        <v>0</v>
      </c>
      <c r="O74" s="16"/>
      <c r="P74" s="31">
        <v>0.1</v>
      </c>
      <c r="Q74" s="16" t="s">
        <v>452</v>
      </c>
      <c r="R74" s="25"/>
      <c r="S74" s="25"/>
      <c r="T74" s="16" t="s">
        <v>439</v>
      </c>
      <c r="U74" s="16" t="s">
        <v>453</v>
      </c>
      <c r="V74" s="16"/>
      <c r="W74" s="18"/>
      <c r="X74" s="16" t="s">
        <v>286</v>
      </c>
      <c r="Y74" s="16" t="s">
        <v>442</v>
      </c>
      <c r="Z74" s="16" t="s">
        <v>454</v>
      </c>
      <c r="AA74" s="16"/>
      <c r="AB74" s="16"/>
      <c r="AC74" s="16"/>
      <c r="AD74" s="16"/>
      <c r="AE74" s="16"/>
      <c r="AF74" s="25" t="s">
        <v>455</v>
      </c>
      <c r="AG74" s="25" t="s">
        <v>39</v>
      </c>
      <c r="AH74" s="16"/>
      <c r="AI74" s="25"/>
      <c r="AJ74" s="16" t="s">
        <v>40</v>
      </c>
      <c r="AK74" s="16"/>
      <c r="AL74" s="16" t="s">
        <v>46</v>
      </c>
      <c r="AM74" s="16"/>
      <c r="AN74" s="16" t="s">
        <v>42</v>
      </c>
    </row>
    <row r="75" spans="1:40" s="8" customFormat="1" ht="16.899999999999999" hidden="1" customHeight="1">
      <c r="A75" s="29"/>
      <c r="B75" s="38"/>
      <c r="C75" s="16" t="s">
        <v>456</v>
      </c>
      <c r="D75" s="29">
        <v>7020</v>
      </c>
      <c r="E75" s="29" t="s">
        <v>51</v>
      </c>
      <c r="F75" s="29" t="s">
        <v>34</v>
      </c>
      <c r="G75" s="16">
        <v>0</v>
      </c>
      <c r="H75" s="16">
        <v>1</v>
      </c>
      <c r="I75" s="16">
        <v>0</v>
      </c>
      <c r="J75" s="16">
        <v>1</v>
      </c>
      <c r="K75" s="16">
        <v>0</v>
      </c>
      <c r="L75" s="16">
        <v>0</v>
      </c>
      <c r="M75" s="16">
        <v>0</v>
      </c>
      <c r="N75" s="16">
        <v>0</v>
      </c>
      <c r="O75" s="16"/>
      <c r="P75" s="16" t="s">
        <v>52</v>
      </c>
      <c r="Q75" s="16" t="s">
        <v>457</v>
      </c>
      <c r="R75" s="25" t="s">
        <v>458</v>
      </c>
      <c r="S75" s="25"/>
      <c r="T75" s="16"/>
      <c r="U75" s="16"/>
      <c r="V75" s="16"/>
      <c r="W75" s="18"/>
      <c r="X75" s="18" t="s">
        <v>340</v>
      </c>
      <c r="Y75" s="16"/>
      <c r="Z75" s="16" t="s">
        <v>459</v>
      </c>
      <c r="AA75" s="16"/>
      <c r="AB75" s="16"/>
      <c r="AC75" s="16"/>
      <c r="AD75" s="16"/>
      <c r="AE75" s="16"/>
      <c r="AF75" s="25" t="s">
        <v>460</v>
      </c>
      <c r="AG75" s="25" t="s">
        <v>320</v>
      </c>
      <c r="AH75" s="16"/>
      <c r="AI75" s="25"/>
      <c r="AJ75" s="16" t="s">
        <v>40</v>
      </c>
      <c r="AK75" s="16"/>
      <c r="AL75" s="16" t="s">
        <v>46</v>
      </c>
      <c r="AM75" s="16"/>
      <c r="AN75" s="16" t="s">
        <v>42</v>
      </c>
    </row>
    <row r="76" spans="1:40" s="8" customFormat="1" ht="16.899999999999999" hidden="1" customHeight="1">
      <c r="A76" s="29"/>
      <c r="B76" s="38"/>
      <c r="C76" s="16" t="s">
        <v>461</v>
      </c>
      <c r="D76" s="29">
        <v>7030</v>
      </c>
      <c r="E76" s="29" t="s">
        <v>462</v>
      </c>
      <c r="F76" s="29" t="s">
        <v>110</v>
      </c>
      <c r="G76" s="16">
        <v>0</v>
      </c>
      <c r="H76" s="16">
        <v>0</v>
      </c>
      <c r="I76" s="16">
        <v>0</v>
      </c>
      <c r="J76" s="16">
        <v>1</v>
      </c>
      <c r="K76" s="16">
        <v>0</v>
      </c>
      <c r="L76" s="16">
        <v>0</v>
      </c>
      <c r="M76" s="16">
        <v>0</v>
      </c>
      <c r="N76" s="16">
        <v>0</v>
      </c>
      <c r="O76" s="16"/>
      <c r="P76" s="16"/>
      <c r="Q76" s="16" t="s">
        <v>463</v>
      </c>
      <c r="R76" s="25" t="s">
        <v>458</v>
      </c>
      <c r="S76" s="25"/>
      <c r="T76" s="16"/>
      <c r="U76" s="16"/>
      <c r="V76" s="16"/>
      <c r="W76" s="18"/>
      <c r="X76" s="16"/>
      <c r="Y76" s="16"/>
      <c r="Z76" s="16"/>
      <c r="AA76" s="16"/>
      <c r="AB76" s="16"/>
      <c r="AC76" s="16"/>
      <c r="AD76" s="16"/>
      <c r="AE76" s="16"/>
      <c r="AF76" s="25" t="s">
        <v>297</v>
      </c>
      <c r="AG76" s="25" t="s">
        <v>39</v>
      </c>
      <c r="AH76" s="16"/>
      <c r="AI76" s="25"/>
      <c r="AJ76" s="16" t="s">
        <v>40</v>
      </c>
      <c r="AK76" s="16"/>
      <c r="AL76" s="16" t="s">
        <v>41</v>
      </c>
      <c r="AM76" s="16"/>
      <c r="AN76" s="16" t="s">
        <v>42</v>
      </c>
    </row>
    <row r="77" spans="1:40" s="8" customFormat="1" ht="16.899999999999999" hidden="1" customHeight="1">
      <c r="A77" s="29"/>
      <c r="B77" s="38"/>
      <c r="C77" s="16" t="s">
        <v>464</v>
      </c>
      <c r="D77" s="29">
        <v>7040</v>
      </c>
      <c r="E77" s="29" t="s">
        <v>121</v>
      </c>
      <c r="F77" s="29" t="s">
        <v>34</v>
      </c>
      <c r="G77" s="16">
        <v>0</v>
      </c>
      <c r="H77" s="16">
        <v>1</v>
      </c>
      <c r="I77" s="16">
        <v>0</v>
      </c>
      <c r="J77" s="16">
        <v>2</v>
      </c>
      <c r="K77" s="16">
        <v>0</v>
      </c>
      <c r="L77" s="16">
        <v>0</v>
      </c>
      <c r="M77" s="16">
        <v>0</v>
      </c>
      <c r="N77" s="16">
        <v>0</v>
      </c>
      <c r="O77" s="16"/>
      <c r="P77" s="16" t="s">
        <v>122</v>
      </c>
      <c r="Q77" s="16" t="s">
        <v>465</v>
      </c>
      <c r="R77" s="25" t="s">
        <v>466</v>
      </c>
      <c r="S77" s="25"/>
      <c r="T77" s="16"/>
      <c r="U77" s="16"/>
      <c r="V77" s="16"/>
      <c r="W77" s="18"/>
      <c r="X77" s="18" t="s">
        <v>37</v>
      </c>
      <c r="Y77" s="16"/>
      <c r="Z77" s="16" t="s">
        <v>467</v>
      </c>
      <c r="AA77" s="16"/>
      <c r="AB77" s="16"/>
      <c r="AC77" s="16"/>
      <c r="AD77" s="16"/>
      <c r="AE77" s="16"/>
      <c r="AF77" s="25" t="s">
        <v>38</v>
      </c>
      <c r="AG77" s="25" t="s">
        <v>39</v>
      </c>
      <c r="AH77" s="16"/>
      <c r="AI77" s="25"/>
      <c r="AJ77" s="16" t="s">
        <v>40</v>
      </c>
      <c r="AK77" s="16"/>
      <c r="AL77" s="16" t="s">
        <v>46</v>
      </c>
      <c r="AM77" s="16"/>
      <c r="AN77" s="16" t="s">
        <v>42</v>
      </c>
    </row>
    <row r="78" spans="1:40" s="8" customFormat="1" ht="16.899999999999999" hidden="1" customHeight="1">
      <c r="A78" s="29"/>
      <c r="B78" s="38"/>
      <c r="C78" s="16" t="s">
        <v>468</v>
      </c>
      <c r="D78" s="29">
        <v>7050</v>
      </c>
      <c r="E78" s="29" t="s">
        <v>51</v>
      </c>
      <c r="F78" s="29" t="s">
        <v>34</v>
      </c>
      <c r="G78" s="16">
        <v>0</v>
      </c>
      <c r="H78" s="16">
        <v>1</v>
      </c>
      <c r="I78" s="16">
        <v>0</v>
      </c>
      <c r="J78" s="16">
        <v>1</v>
      </c>
      <c r="K78" s="16">
        <v>0</v>
      </c>
      <c r="L78" s="16">
        <v>0</v>
      </c>
      <c r="M78" s="16">
        <v>0</v>
      </c>
      <c r="N78" s="16">
        <v>0</v>
      </c>
      <c r="O78" s="16"/>
      <c r="P78" s="16" t="s">
        <v>52</v>
      </c>
      <c r="Q78" s="16" t="s">
        <v>469</v>
      </c>
      <c r="R78" s="25" t="s">
        <v>470</v>
      </c>
      <c r="S78" s="25"/>
      <c r="T78" s="16"/>
      <c r="U78" s="16"/>
      <c r="V78" s="16"/>
      <c r="W78" s="18"/>
      <c r="X78" s="18" t="s">
        <v>340</v>
      </c>
      <c r="Y78" s="16"/>
      <c r="Z78" s="16" t="s">
        <v>332</v>
      </c>
      <c r="AA78" s="16"/>
      <c r="AB78" s="16"/>
      <c r="AC78" s="16"/>
      <c r="AD78" s="16"/>
      <c r="AE78" s="16"/>
      <c r="AF78" s="25" t="s">
        <v>38</v>
      </c>
      <c r="AG78" s="25" t="s">
        <v>39</v>
      </c>
      <c r="AH78" s="16"/>
      <c r="AI78" s="25"/>
      <c r="AJ78" s="16" t="s">
        <v>40</v>
      </c>
      <c r="AK78" s="16"/>
      <c r="AL78" s="16" t="s">
        <v>46</v>
      </c>
      <c r="AM78" s="16"/>
      <c r="AN78" s="16" t="s">
        <v>42</v>
      </c>
    </row>
    <row r="79" spans="1:40" s="8" customFormat="1" ht="16.899999999999999" hidden="1" customHeight="1">
      <c r="A79" s="29"/>
      <c r="B79" s="38"/>
      <c r="C79" s="16" t="s">
        <v>471</v>
      </c>
      <c r="D79" s="29">
        <v>7060</v>
      </c>
      <c r="E79" s="29" t="s">
        <v>51</v>
      </c>
      <c r="F79" s="29" t="s">
        <v>34</v>
      </c>
      <c r="G79" s="18">
        <v>1</v>
      </c>
      <c r="H79" s="16">
        <v>1</v>
      </c>
      <c r="I79" s="16">
        <v>0</v>
      </c>
      <c r="J79" s="16">
        <v>1</v>
      </c>
      <c r="K79" s="16">
        <v>0</v>
      </c>
      <c r="L79" s="16">
        <v>0</v>
      </c>
      <c r="M79" s="16">
        <v>0</v>
      </c>
      <c r="N79" s="16">
        <v>0</v>
      </c>
      <c r="O79" s="16"/>
      <c r="P79" s="16" t="s">
        <v>52</v>
      </c>
      <c r="Q79" s="16" t="s">
        <v>472</v>
      </c>
      <c r="R79" s="25" t="s">
        <v>470</v>
      </c>
      <c r="S79" s="25"/>
      <c r="T79" s="16"/>
      <c r="U79" s="16"/>
      <c r="V79" s="16"/>
      <c r="W79" s="18" t="s">
        <v>473</v>
      </c>
      <c r="X79" s="18" t="s">
        <v>37</v>
      </c>
      <c r="Y79" s="16"/>
      <c r="Z79" s="16"/>
      <c r="AA79" s="16"/>
      <c r="AB79" s="16"/>
      <c r="AC79" s="16"/>
      <c r="AD79" s="16"/>
      <c r="AE79" s="16"/>
      <c r="AF79" s="25" t="s">
        <v>38</v>
      </c>
      <c r="AG79" s="25" t="s">
        <v>39</v>
      </c>
      <c r="AH79" s="16"/>
      <c r="AI79" s="25"/>
      <c r="AJ79" s="16" t="s">
        <v>40</v>
      </c>
      <c r="AK79" s="16"/>
      <c r="AL79" s="16" t="s">
        <v>46</v>
      </c>
      <c r="AM79" s="16"/>
      <c r="AN79" s="16" t="s">
        <v>42</v>
      </c>
    </row>
    <row r="80" spans="1:40" s="8" customFormat="1" ht="16.899999999999999" hidden="1" customHeight="1">
      <c r="A80" s="29"/>
      <c r="B80" s="38"/>
      <c r="C80" s="16" t="s">
        <v>474</v>
      </c>
      <c r="D80" s="29">
        <v>7080</v>
      </c>
      <c r="E80" s="29" t="s">
        <v>48</v>
      </c>
      <c r="F80" s="29" t="s">
        <v>34</v>
      </c>
      <c r="G80" s="16">
        <v>0</v>
      </c>
      <c r="H80" s="16">
        <v>0</v>
      </c>
      <c r="I80" s="16">
        <v>0</v>
      </c>
      <c r="J80" s="16">
        <v>1</v>
      </c>
      <c r="K80" s="16">
        <v>0</v>
      </c>
      <c r="L80" s="16">
        <v>0</v>
      </c>
      <c r="M80" s="16">
        <v>0</v>
      </c>
      <c r="N80" s="16">
        <v>0</v>
      </c>
      <c r="O80" s="16"/>
      <c r="P80" s="16"/>
      <c r="Q80" s="16"/>
      <c r="R80" s="25"/>
      <c r="S80" s="25"/>
      <c r="T80" s="16"/>
      <c r="U80" s="16"/>
      <c r="V80" s="16"/>
      <c r="W80" s="18"/>
      <c r="X80" s="16"/>
      <c r="Y80" s="16"/>
      <c r="Z80" s="16"/>
      <c r="AA80" s="16"/>
      <c r="AB80" s="16"/>
      <c r="AC80" s="16"/>
      <c r="AD80" s="16"/>
      <c r="AE80" s="16"/>
      <c r="AF80" s="25" t="s">
        <v>38</v>
      </c>
      <c r="AG80" s="25" t="s">
        <v>39</v>
      </c>
      <c r="AH80" s="16"/>
      <c r="AI80" s="25"/>
      <c r="AJ80" s="16" t="s">
        <v>40</v>
      </c>
      <c r="AK80" s="16"/>
      <c r="AL80" s="16" t="s">
        <v>46</v>
      </c>
      <c r="AM80" s="16"/>
      <c r="AN80" s="16" t="s">
        <v>42</v>
      </c>
    </row>
    <row r="81" spans="1:40" s="8" customFormat="1" ht="16.899999999999999" hidden="1" customHeight="1">
      <c r="A81" s="29"/>
      <c r="B81" s="38"/>
      <c r="C81" s="16" t="s">
        <v>475</v>
      </c>
      <c r="D81" s="29">
        <v>7090</v>
      </c>
      <c r="E81" s="29" t="s">
        <v>51</v>
      </c>
      <c r="F81" s="29" t="s">
        <v>110</v>
      </c>
      <c r="G81" s="16">
        <v>0</v>
      </c>
      <c r="H81" s="16">
        <v>0</v>
      </c>
      <c r="I81" s="16">
        <v>0</v>
      </c>
      <c r="J81" s="16">
        <v>1</v>
      </c>
      <c r="K81" s="16">
        <v>0</v>
      </c>
      <c r="L81" s="16">
        <v>0</v>
      </c>
      <c r="M81" s="16">
        <v>0</v>
      </c>
      <c r="N81" s="16">
        <v>0</v>
      </c>
      <c r="O81" s="16"/>
      <c r="P81" s="16" t="s">
        <v>52</v>
      </c>
      <c r="Q81" s="16"/>
      <c r="R81" s="25"/>
      <c r="S81" s="25"/>
      <c r="T81" s="16"/>
      <c r="U81" s="16"/>
      <c r="V81" s="16"/>
      <c r="W81" s="18"/>
      <c r="X81" s="16"/>
      <c r="Y81" s="16"/>
      <c r="Z81" s="16"/>
      <c r="AA81" s="16"/>
      <c r="AB81" s="16"/>
      <c r="AC81" s="16"/>
      <c r="AD81" s="16"/>
      <c r="AE81" s="16"/>
      <c r="AF81" s="25" t="s">
        <v>38</v>
      </c>
      <c r="AG81" s="25" t="s">
        <v>39</v>
      </c>
      <c r="AH81" s="16"/>
      <c r="AI81" s="25"/>
      <c r="AJ81" s="16" t="s">
        <v>40</v>
      </c>
      <c r="AK81" s="16"/>
      <c r="AL81" s="16" t="s">
        <v>46</v>
      </c>
      <c r="AM81" s="16"/>
      <c r="AN81" s="16" t="s">
        <v>42</v>
      </c>
    </row>
    <row r="82" spans="1:40" s="8" customFormat="1" ht="16.899999999999999" hidden="1" customHeight="1">
      <c r="A82" s="29"/>
      <c r="B82" s="38"/>
      <c r="C82" s="16" t="s">
        <v>476</v>
      </c>
      <c r="D82" s="29">
        <v>7100</v>
      </c>
      <c r="E82" s="29" t="s">
        <v>51</v>
      </c>
      <c r="F82" s="29" t="s">
        <v>34</v>
      </c>
      <c r="G82" s="16">
        <v>0</v>
      </c>
      <c r="H82" s="16">
        <v>1</v>
      </c>
      <c r="I82" s="16">
        <v>0</v>
      </c>
      <c r="J82" s="16">
        <v>1</v>
      </c>
      <c r="K82" s="16">
        <v>0</v>
      </c>
      <c r="L82" s="16">
        <v>0</v>
      </c>
      <c r="M82" s="16">
        <v>0</v>
      </c>
      <c r="N82" s="16">
        <v>0</v>
      </c>
      <c r="O82" s="16"/>
      <c r="P82" s="16" t="s">
        <v>52</v>
      </c>
      <c r="Q82" s="16" t="s">
        <v>477</v>
      </c>
      <c r="R82" s="25" t="s">
        <v>470</v>
      </c>
      <c r="S82" s="25"/>
      <c r="T82" s="16"/>
      <c r="U82" s="16"/>
      <c r="V82" s="16"/>
      <c r="W82" s="18"/>
      <c r="X82" s="18" t="s">
        <v>37</v>
      </c>
      <c r="Y82" s="16"/>
      <c r="Z82" s="16" t="s">
        <v>478</v>
      </c>
      <c r="AA82" s="16"/>
      <c r="AB82" s="16"/>
      <c r="AC82" s="16"/>
      <c r="AD82" s="16"/>
      <c r="AE82" s="16"/>
      <c r="AF82" s="25" t="s">
        <v>479</v>
      </c>
      <c r="AG82" s="25" t="s">
        <v>39</v>
      </c>
      <c r="AH82" s="16"/>
      <c r="AI82" s="25"/>
      <c r="AJ82" s="16" t="s">
        <v>40</v>
      </c>
      <c r="AK82" s="16"/>
      <c r="AL82" s="16" t="s">
        <v>46</v>
      </c>
      <c r="AM82" s="16"/>
      <c r="AN82" s="16" t="s">
        <v>42</v>
      </c>
    </row>
    <row r="83" spans="1:40" s="8" customFormat="1" ht="16.899999999999999" hidden="1" customHeight="1">
      <c r="A83" s="29"/>
      <c r="B83" s="38"/>
      <c r="C83" s="16" t="s">
        <v>480</v>
      </c>
      <c r="D83" s="29">
        <v>7110</v>
      </c>
      <c r="E83" s="29" t="s">
        <v>51</v>
      </c>
      <c r="F83" s="29" t="s">
        <v>34</v>
      </c>
      <c r="G83" s="16">
        <v>0</v>
      </c>
      <c r="H83" s="16">
        <v>0</v>
      </c>
      <c r="I83" s="16">
        <v>0</v>
      </c>
      <c r="J83" s="16">
        <v>1</v>
      </c>
      <c r="K83" s="16">
        <v>0</v>
      </c>
      <c r="L83" s="16">
        <v>0</v>
      </c>
      <c r="M83" s="16">
        <v>0</v>
      </c>
      <c r="N83" s="16">
        <v>0</v>
      </c>
      <c r="O83" s="16"/>
      <c r="P83" s="16" t="s">
        <v>52</v>
      </c>
      <c r="Q83" s="16"/>
      <c r="R83" s="25"/>
      <c r="S83" s="25"/>
      <c r="T83" s="16"/>
      <c r="U83" s="16"/>
      <c r="V83" s="16"/>
      <c r="W83" s="18"/>
      <c r="X83" s="16"/>
      <c r="Y83" s="16"/>
      <c r="Z83" s="16"/>
      <c r="AA83" s="16"/>
      <c r="AB83" s="16"/>
      <c r="AC83" s="16"/>
      <c r="AD83" s="16"/>
      <c r="AE83" s="16"/>
      <c r="AF83" s="25" t="s">
        <v>38</v>
      </c>
      <c r="AG83" s="25" t="s">
        <v>39</v>
      </c>
      <c r="AH83" s="16"/>
      <c r="AI83" s="25"/>
      <c r="AJ83" s="16" t="s">
        <v>40</v>
      </c>
      <c r="AK83" s="16"/>
      <c r="AL83" s="16" t="s">
        <v>46</v>
      </c>
      <c r="AM83" s="16"/>
      <c r="AN83" s="16" t="s">
        <v>42</v>
      </c>
    </row>
    <row r="84" spans="1:40" s="8" customFormat="1" ht="16.899999999999999" hidden="1" customHeight="1">
      <c r="A84" s="29"/>
      <c r="B84" s="38"/>
      <c r="C84" s="16" t="s">
        <v>481</v>
      </c>
      <c r="D84" s="29">
        <v>8010</v>
      </c>
      <c r="E84" s="29" t="s">
        <v>61</v>
      </c>
      <c r="F84" s="29" t="s">
        <v>34</v>
      </c>
      <c r="G84" s="16">
        <v>0</v>
      </c>
      <c r="H84" s="16">
        <v>1</v>
      </c>
      <c r="I84" s="16">
        <v>0</v>
      </c>
      <c r="J84" s="16">
        <v>1</v>
      </c>
      <c r="K84" s="16">
        <v>0</v>
      </c>
      <c r="L84" s="16">
        <v>0</v>
      </c>
      <c r="M84" s="16">
        <v>0</v>
      </c>
      <c r="N84" s="16">
        <v>0</v>
      </c>
      <c r="O84" s="16" t="s">
        <v>482</v>
      </c>
      <c r="P84" s="16"/>
      <c r="Q84" s="16" t="s">
        <v>483</v>
      </c>
      <c r="R84" s="25" t="s">
        <v>484</v>
      </c>
      <c r="S84" s="25"/>
      <c r="T84" s="16"/>
      <c r="U84" s="16" t="s">
        <v>485</v>
      </c>
      <c r="V84" s="16"/>
      <c r="W84" s="18" t="s">
        <v>486</v>
      </c>
      <c r="X84" s="18" t="s">
        <v>340</v>
      </c>
      <c r="Y84" s="16" t="s">
        <v>487</v>
      </c>
      <c r="Z84" s="16" t="s">
        <v>488</v>
      </c>
      <c r="AA84" s="16"/>
      <c r="AB84" s="16"/>
      <c r="AC84" s="16"/>
      <c r="AD84" s="16"/>
      <c r="AE84" s="16"/>
      <c r="AF84" s="25" t="s">
        <v>38</v>
      </c>
      <c r="AG84" s="25" t="s">
        <v>39</v>
      </c>
      <c r="AH84" s="16"/>
      <c r="AI84" s="25"/>
      <c r="AJ84" s="16" t="s">
        <v>273</v>
      </c>
      <c r="AK84" s="16"/>
      <c r="AL84" s="16" t="s">
        <v>233</v>
      </c>
      <c r="AM84" s="16"/>
      <c r="AN84" s="16" t="s">
        <v>274</v>
      </c>
    </row>
    <row r="85" spans="1:40" s="8" customFormat="1" ht="16.899999999999999" hidden="1" customHeight="1">
      <c r="A85" s="29"/>
      <c r="B85" s="38"/>
      <c r="C85" s="16" t="s">
        <v>489</v>
      </c>
      <c r="D85" s="29">
        <v>8020</v>
      </c>
      <c r="E85" s="29" t="s">
        <v>61</v>
      </c>
      <c r="F85" s="29" t="s">
        <v>34</v>
      </c>
      <c r="G85" s="16">
        <v>2</v>
      </c>
      <c r="H85" s="16">
        <v>1</v>
      </c>
      <c r="I85" s="16">
        <v>0</v>
      </c>
      <c r="J85" s="16">
        <v>1</v>
      </c>
      <c r="K85" s="16">
        <v>0</v>
      </c>
      <c r="L85" s="16">
        <v>0</v>
      </c>
      <c r="M85" s="16">
        <v>0</v>
      </c>
      <c r="N85" s="16">
        <v>0</v>
      </c>
      <c r="O85" s="16"/>
      <c r="P85" s="18" t="s">
        <v>63</v>
      </c>
      <c r="Q85" s="16" t="s">
        <v>490</v>
      </c>
      <c r="R85" s="25" t="s">
        <v>491</v>
      </c>
      <c r="S85" s="25"/>
      <c r="T85" s="16"/>
      <c r="U85" s="16"/>
      <c r="V85" s="16"/>
      <c r="W85" s="18" t="s">
        <v>492</v>
      </c>
      <c r="X85" s="18" t="s">
        <v>340</v>
      </c>
      <c r="Y85" s="16"/>
      <c r="Z85" s="16" t="s">
        <v>493</v>
      </c>
      <c r="AA85" s="16"/>
      <c r="AB85" s="16"/>
      <c r="AC85" s="16"/>
      <c r="AD85" s="16"/>
      <c r="AE85" s="16"/>
      <c r="AF85" s="25" t="s">
        <v>38</v>
      </c>
      <c r="AG85" s="25" t="s">
        <v>39</v>
      </c>
      <c r="AH85" s="16"/>
      <c r="AI85" s="25"/>
      <c r="AJ85" s="16" t="s">
        <v>40</v>
      </c>
      <c r="AK85" s="16"/>
      <c r="AL85" s="16" t="s">
        <v>46</v>
      </c>
      <c r="AM85" s="16"/>
      <c r="AN85" s="16" t="s">
        <v>42</v>
      </c>
    </row>
    <row r="86" spans="1:40" s="8" customFormat="1" ht="16.899999999999999" hidden="1" customHeight="1">
      <c r="A86" s="29"/>
      <c r="B86" s="38"/>
      <c r="C86" s="16" t="s">
        <v>494</v>
      </c>
      <c r="D86" s="29">
        <v>8030</v>
      </c>
      <c r="E86" s="29" t="s">
        <v>98</v>
      </c>
      <c r="F86" s="29" t="s">
        <v>34</v>
      </c>
      <c r="G86" s="18">
        <v>3</v>
      </c>
      <c r="H86" s="16">
        <v>1</v>
      </c>
      <c r="I86" s="16">
        <v>0</v>
      </c>
      <c r="J86" s="16">
        <v>1</v>
      </c>
      <c r="K86" s="16">
        <v>0</v>
      </c>
      <c r="L86" s="16">
        <v>0</v>
      </c>
      <c r="M86" s="16">
        <v>0</v>
      </c>
      <c r="N86" s="16">
        <v>0</v>
      </c>
      <c r="O86" s="16" t="s">
        <v>495</v>
      </c>
      <c r="P86" s="16"/>
      <c r="Q86" s="16" t="s">
        <v>496</v>
      </c>
      <c r="R86" s="25" t="s">
        <v>497</v>
      </c>
      <c r="S86" s="25"/>
      <c r="T86" s="16"/>
      <c r="U86" s="16" t="s">
        <v>485</v>
      </c>
      <c r="V86" s="16"/>
      <c r="W86" s="18" t="s">
        <v>498</v>
      </c>
      <c r="X86" s="16" t="s">
        <v>499</v>
      </c>
      <c r="Y86" s="16" t="s">
        <v>487</v>
      </c>
      <c r="Z86" s="16" t="s">
        <v>500</v>
      </c>
      <c r="AA86" s="16"/>
      <c r="AB86" s="16"/>
      <c r="AC86" s="16"/>
      <c r="AD86" s="16"/>
      <c r="AE86" s="16"/>
      <c r="AF86" s="25" t="s">
        <v>501</v>
      </c>
      <c r="AG86" s="25" t="s">
        <v>39</v>
      </c>
      <c r="AH86" s="16"/>
      <c r="AI86" s="25"/>
      <c r="AJ86" s="16" t="s">
        <v>273</v>
      </c>
      <c r="AK86" s="16"/>
      <c r="AL86" s="16" t="s">
        <v>41</v>
      </c>
      <c r="AM86" s="16"/>
      <c r="AN86" s="16" t="s">
        <v>274</v>
      </c>
    </row>
    <row r="87" spans="1:40" s="8" customFormat="1" ht="16.899999999999999" hidden="1" customHeight="1">
      <c r="A87" s="29"/>
      <c r="B87" s="38"/>
      <c r="C87" s="16" t="s">
        <v>502</v>
      </c>
      <c r="D87" s="29">
        <v>8040</v>
      </c>
      <c r="E87" s="29" t="s">
        <v>61</v>
      </c>
      <c r="F87" s="29" t="s">
        <v>34</v>
      </c>
      <c r="G87" s="18">
        <v>3</v>
      </c>
      <c r="H87" s="16">
        <v>1</v>
      </c>
      <c r="I87" s="16">
        <v>0</v>
      </c>
      <c r="J87" s="16">
        <v>2</v>
      </c>
      <c r="K87" s="16">
        <v>0</v>
      </c>
      <c r="L87" s="16">
        <v>0</v>
      </c>
      <c r="M87" s="16">
        <v>0</v>
      </c>
      <c r="N87" s="16">
        <v>0</v>
      </c>
      <c r="O87" s="16" t="s">
        <v>503</v>
      </c>
      <c r="P87" s="16"/>
      <c r="Q87" s="16" t="s">
        <v>504</v>
      </c>
      <c r="R87" s="25" t="s">
        <v>505</v>
      </c>
      <c r="S87" s="25"/>
      <c r="T87" s="16"/>
      <c r="U87" s="16" t="s">
        <v>506</v>
      </c>
      <c r="V87" s="16"/>
      <c r="W87" s="18" t="s">
        <v>507</v>
      </c>
      <c r="X87" s="16" t="s">
        <v>499</v>
      </c>
      <c r="Y87" s="16" t="s">
        <v>487</v>
      </c>
      <c r="Z87" s="16" t="s">
        <v>508</v>
      </c>
      <c r="AA87" s="16"/>
      <c r="AB87" s="16"/>
      <c r="AC87" s="16"/>
      <c r="AD87" s="16"/>
      <c r="AE87" s="16"/>
      <c r="AF87" s="25" t="s">
        <v>501</v>
      </c>
      <c r="AG87" s="25" t="s">
        <v>39</v>
      </c>
      <c r="AH87" s="16"/>
      <c r="AI87" s="25"/>
      <c r="AJ87" s="16" t="s">
        <v>273</v>
      </c>
      <c r="AK87" s="16"/>
      <c r="AL87" s="16" t="s">
        <v>233</v>
      </c>
      <c r="AM87" s="16"/>
      <c r="AN87" s="16" t="s">
        <v>274</v>
      </c>
    </row>
    <row r="88" spans="1:40" s="8" customFormat="1" ht="16.899999999999999" hidden="1" customHeight="1">
      <c r="A88" s="29"/>
      <c r="B88" s="38"/>
      <c r="C88" s="16" t="s">
        <v>509</v>
      </c>
      <c r="D88" s="29">
        <v>8050</v>
      </c>
      <c r="E88" s="29" t="s">
        <v>121</v>
      </c>
      <c r="F88" s="29" t="s">
        <v>34</v>
      </c>
      <c r="G88" s="18">
        <v>1</v>
      </c>
      <c r="H88" s="16">
        <v>1</v>
      </c>
      <c r="I88" s="16">
        <v>0</v>
      </c>
      <c r="J88" s="16">
        <v>1</v>
      </c>
      <c r="K88" s="16">
        <v>0</v>
      </c>
      <c r="L88" s="16">
        <v>0</v>
      </c>
      <c r="M88" s="16">
        <v>0</v>
      </c>
      <c r="N88" s="16">
        <v>0</v>
      </c>
      <c r="O88" s="16" t="s">
        <v>510</v>
      </c>
      <c r="P88" s="16"/>
      <c r="Q88" s="16" t="s">
        <v>511</v>
      </c>
      <c r="R88" s="25" t="s">
        <v>512</v>
      </c>
      <c r="S88" s="25"/>
      <c r="T88" s="16"/>
      <c r="U88" s="16" t="s">
        <v>485</v>
      </c>
      <c r="V88" s="16"/>
      <c r="W88" s="18" t="s">
        <v>513</v>
      </c>
      <c r="X88" s="16" t="s">
        <v>514</v>
      </c>
      <c r="Y88" s="16" t="s">
        <v>487</v>
      </c>
      <c r="Z88" s="16" t="s">
        <v>515</v>
      </c>
      <c r="AA88" s="16"/>
      <c r="AB88" s="16"/>
      <c r="AC88" s="16"/>
      <c r="AD88" s="16"/>
      <c r="AE88" s="16"/>
      <c r="AF88" s="25" t="s">
        <v>38</v>
      </c>
      <c r="AG88" s="25" t="s">
        <v>39</v>
      </c>
      <c r="AH88" s="16"/>
      <c r="AI88" s="25"/>
      <c r="AJ88" s="16" t="s">
        <v>273</v>
      </c>
      <c r="AK88" s="16"/>
      <c r="AL88" s="16" t="s">
        <v>233</v>
      </c>
      <c r="AM88" s="16"/>
      <c r="AN88" s="16" t="s">
        <v>274</v>
      </c>
    </row>
    <row r="89" spans="1:40" s="8" customFormat="1" ht="16.899999999999999" hidden="1" customHeight="1">
      <c r="A89" s="29"/>
      <c r="B89" s="38"/>
      <c r="C89" s="16" t="s">
        <v>516</v>
      </c>
      <c r="D89" s="29">
        <v>8060</v>
      </c>
      <c r="E89" s="29" t="s">
        <v>51</v>
      </c>
      <c r="F89" s="29" t="s">
        <v>34</v>
      </c>
      <c r="G89" s="16">
        <v>2</v>
      </c>
      <c r="H89" s="16">
        <v>1</v>
      </c>
      <c r="I89" s="16">
        <v>0</v>
      </c>
      <c r="J89" s="16">
        <v>1</v>
      </c>
      <c r="K89" s="16">
        <v>0</v>
      </c>
      <c r="L89" s="16">
        <v>0</v>
      </c>
      <c r="M89" s="16">
        <v>0</v>
      </c>
      <c r="N89" s="16">
        <v>0</v>
      </c>
      <c r="O89" s="16" t="s">
        <v>517</v>
      </c>
      <c r="P89" s="16" t="s">
        <v>52</v>
      </c>
      <c r="Q89" s="17" t="s">
        <v>518</v>
      </c>
      <c r="R89" s="25" t="s">
        <v>519</v>
      </c>
      <c r="S89" s="25"/>
      <c r="T89" s="16"/>
      <c r="U89" s="16" t="s">
        <v>520</v>
      </c>
      <c r="V89" s="16"/>
      <c r="W89" s="18" t="s">
        <v>521</v>
      </c>
      <c r="X89" s="16" t="s">
        <v>514</v>
      </c>
      <c r="Y89" s="16" t="s">
        <v>487</v>
      </c>
      <c r="Z89" s="16" t="s">
        <v>522</v>
      </c>
      <c r="AA89" s="16"/>
      <c r="AB89" s="16"/>
      <c r="AC89" s="16"/>
      <c r="AD89" s="16"/>
      <c r="AE89" s="16"/>
      <c r="AF89" s="25" t="s">
        <v>38</v>
      </c>
      <c r="AG89" s="25" t="s">
        <v>39</v>
      </c>
      <c r="AH89" s="16"/>
      <c r="AI89" s="25"/>
      <c r="AJ89" s="16" t="s">
        <v>273</v>
      </c>
      <c r="AK89" s="16"/>
      <c r="AL89" s="16" t="s">
        <v>46</v>
      </c>
      <c r="AM89" s="16"/>
      <c r="AN89" s="16" t="s">
        <v>274</v>
      </c>
    </row>
    <row r="90" spans="1:40" s="8" customFormat="1" ht="16.899999999999999" hidden="1" customHeight="1">
      <c r="A90" s="29"/>
      <c r="B90" s="38"/>
      <c r="C90" s="16" t="s">
        <v>523</v>
      </c>
      <c r="D90" s="29">
        <v>8080</v>
      </c>
      <c r="E90" s="29" t="s">
        <v>98</v>
      </c>
      <c r="F90" s="29" t="s">
        <v>34</v>
      </c>
      <c r="G90" s="16">
        <v>2</v>
      </c>
      <c r="H90" s="16">
        <v>1</v>
      </c>
      <c r="I90" s="16">
        <v>0</v>
      </c>
      <c r="J90" s="16">
        <v>2</v>
      </c>
      <c r="K90" s="16">
        <v>0</v>
      </c>
      <c r="L90" s="16">
        <v>0</v>
      </c>
      <c r="M90" s="16">
        <v>0</v>
      </c>
      <c r="N90" s="16">
        <v>0</v>
      </c>
      <c r="O90" s="16" t="s">
        <v>524</v>
      </c>
      <c r="P90" s="16"/>
      <c r="Q90" s="16" t="s">
        <v>525</v>
      </c>
      <c r="R90" s="25" t="s">
        <v>526</v>
      </c>
      <c r="S90" s="25"/>
      <c r="T90" s="16"/>
      <c r="U90" s="16" t="s">
        <v>527</v>
      </c>
      <c r="V90" s="16"/>
      <c r="W90" s="18" t="s">
        <v>528</v>
      </c>
      <c r="X90" s="16" t="s">
        <v>514</v>
      </c>
      <c r="Y90" s="16" t="s">
        <v>487</v>
      </c>
      <c r="Z90" s="16" t="s">
        <v>529</v>
      </c>
      <c r="AA90" s="16"/>
      <c r="AB90" s="16"/>
      <c r="AC90" s="16"/>
      <c r="AD90" s="16"/>
      <c r="AE90" s="16"/>
      <c r="AF90" s="25" t="s">
        <v>38</v>
      </c>
      <c r="AG90" s="25" t="s">
        <v>39</v>
      </c>
      <c r="AH90" s="16"/>
      <c r="AI90" s="25"/>
      <c r="AJ90" s="16" t="s">
        <v>273</v>
      </c>
      <c r="AK90" s="16"/>
      <c r="AL90" s="16" t="s">
        <v>41</v>
      </c>
      <c r="AM90" s="16"/>
      <c r="AN90" s="16" t="s">
        <v>274</v>
      </c>
    </row>
    <row r="91" spans="1:40" s="8" customFormat="1" ht="16.899999999999999" hidden="1" customHeight="1">
      <c r="A91" s="29"/>
      <c r="B91" s="38"/>
      <c r="C91" s="16" t="s">
        <v>530</v>
      </c>
      <c r="D91" s="29">
        <v>8090</v>
      </c>
      <c r="E91" s="29" t="s">
        <v>98</v>
      </c>
      <c r="F91" s="29" t="s">
        <v>34</v>
      </c>
      <c r="G91" s="18">
        <v>3</v>
      </c>
      <c r="H91" s="16">
        <v>1</v>
      </c>
      <c r="I91" s="16">
        <v>0</v>
      </c>
      <c r="J91" s="16">
        <v>2</v>
      </c>
      <c r="K91" s="16">
        <v>0</v>
      </c>
      <c r="L91" s="16">
        <v>0</v>
      </c>
      <c r="M91" s="16">
        <v>0</v>
      </c>
      <c r="N91" s="16">
        <v>0</v>
      </c>
      <c r="O91" s="16" t="s">
        <v>531</v>
      </c>
      <c r="P91" s="16"/>
      <c r="Q91" s="16" t="s">
        <v>532</v>
      </c>
      <c r="R91" s="25" t="s">
        <v>533</v>
      </c>
      <c r="S91" s="25"/>
      <c r="T91" s="16"/>
      <c r="U91" s="16" t="s">
        <v>485</v>
      </c>
      <c r="V91" s="16"/>
      <c r="W91" s="18" t="s">
        <v>534</v>
      </c>
      <c r="X91" s="18" t="s">
        <v>37</v>
      </c>
      <c r="Y91" s="16" t="s">
        <v>487</v>
      </c>
      <c r="Z91" s="16" t="s">
        <v>535</v>
      </c>
      <c r="AA91" s="16"/>
      <c r="AB91" s="16"/>
      <c r="AC91" s="16"/>
      <c r="AD91" s="16"/>
      <c r="AE91" s="16"/>
      <c r="AF91" s="25" t="s">
        <v>38</v>
      </c>
      <c r="AG91" s="25" t="s">
        <v>39</v>
      </c>
      <c r="AH91" s="16"/>
      <c r="AI91" s="25"/>
      <c r="AJ91" s="16" t="s">
        <v>273</v>
      </c>
      <c r="AK91" s="16"/>
      <c r="AL91" s="16" t="s">
        <v>41</v>
      </c>
      <c r="AM91" s="16"/>
      <c r="AN91" s="16" t="s">
        <v>274</v>
      </c>
    </row>
    <row r="92" spans="1:40" s="8" customFormat="1" ht="16.899999999999999" hidden="1" customHeight="1">
      <c r="A92" s="29"/>
      <c r="B92" s="38"/>
      <c r="C92" s="16" t="s">
        <v>536</v>
      </c>
      <c r="D92" s="29">
        <v>8110</v>
      </c>
      <c r="E92" s="29" t="s">
        <v>121</v>
      </c>
      <c r="F92" s="29" t="s">
        <v>34</v>
      </c>
      <c r="G92" s="16">
        <v>0</v>
      </c>
      <c r="H92" s="16">
        <v>1</v>
      </c>
      <c r="I92" s="16">
        <v>0</v>
      </c>
      <c r="J92" s="16">
        <v>3</v>
      </c>
      <c r="K92" s="16">
        <v>0</v>
      </c>
      <c r="L92" s="16">
        <v>0</v>
      </c>
      <c r="M92" s="16">
        <v>0</v>
      </c>
      <c r="N92" s="16">
        <v>0</v>
      </c>
      <c r="O92" s="16"/>
      <c r="P92" s="16" t="s">
        <v>122</v>
      </c>
      <c r="Q92" s="16" t="s">
        <v>537</v>
      </c>
      <c r="R92" s="25" t="s">
        <v>533</v>
      </c>
      <c r="S92" s="25"/>
      <c r="T92" s="16"/>
      <c r="U92" s="16"/>
      <c r="V92" s="16"/>
      <c r="W92" s="18"/>
      <c r="X92" s="16" t="s">
        <v>153</v>
      </c>
      <c r="Y92" s="16"/>
      <c r="Z92" s="16" t="s">
        <v>538</v>
      </c>
      <c r="AA92" s="16"/>
      <c r="AB92" s="16"/>
      <c r="AC92" s="16"/>
      <c r="AD92" s="16"/>
      <c r="AE92" s="16"/>
      <c r="AF92" s="25" t="s">
        <v>38</v>
      </c>
      <c r="AG92" s="25" t="s">
        <v>39</v>
      </c>
      <c r="AH92" s="16"/>
      <c r="AI92" s="25"/>
      <c r="AJ92" s="16" t="s">
        <v>40</v>
      </c>
      <c r="AK92" s="16"/>
      <c r="AL92" s="16" t="s">
        <v>46</v>
      </c>
      <c r="AM92" s="16"/>
      <c r="AN92" s="16" t="s">
        <v>42</v>
      </c>
    </row>
    <row r="93" spans="1:40" s="8" customFormat="1" ht="16.899999999999999" hidden="1" customHeight="1">
      <c r="A93" s="29"/>
      <c r="B93" s="38"/>
      <c r="C93" s="16" t="s">
        <v>539</v>
      </c>
      <c r="D93" s="29">
        <v>9010</v>
      </c>
      <c r="E93" s="29" t="s">
        <v>98</v>
      </c>
      <c r="F93" s="29" t="s">
        <v>34</v>
      </c>
      <c r="G93" s="16">
        <v>0</v>
      </c>
      <c r="H93" s="16">
        <v>1</v>
      </c>
      <c r="I93" s="16">
        <v>0</v>
      </c>
      <c r="J93" s="16">
        <v>3</v>
      </c>
      <c r="K93" s="16">
        <v>0</v>
      </c>
      <c r="L93" s="16">
        <v>0</v>
      </c>
      <c r="M93" s="16">
        <v>0</v>
      </c>
      <c r="N93" s="16">
        <v>0</v>
      </c>
      <c r="O93" s="16"/>
      <c r="P93" s="18" t="s">
        <v>99</v>
      </c>
      <c r="Q93" s="16" t="s">
        <v>540</v>
      </c>
      <c r="R93" s="25" t="s">
        <v>533</v>
      </c>
      <c r="S93" s="25"/>
      <c r="T93" s="16"/>
      <c r="U93" s="16"/>
      <c r="V93" s="16"/>
      <c r="W93" s="18"/>
      <c r="X93" s="18" t="s">
        <v>37</v>
      </c>
      <c r="Y93" s="16"/>
      <c r="Z93" s="16" t="s">
        <v>140</v>
      </c>
      <c r="AA93" s="16"/>
      <c r="AB93" s="16"/>
      <c r="AC93" s="16"/>
      <c r="AD93" s="16"/>
      <c r="AE93" s="16"/>
      <c r="AF93" s="25" t="s">
        <v>38</v>
      </c>
      <c r="AG93" s="25" t="s">
        <v>39</v>
      </c>
      <c r="AH93" s="16"/>
      <c r="AI93" s="25"/>
      <c r="AJ93" s="16" t="s">
        <v>40</v>
      </c>
      <c r="AK93" s="16"/>
      <c r="AL93" s="16" t="s">
        <v>46</v>
      </c>
      <c r="AM93" s="16"/>
      <c r="AN93" s="16" t="s">
        <v>42</v>
      </c>
    </row>
    <row r="94" spans="1:40" s="5" customFormat="1" ht="16.899999999999999" hidden="1" customHeight="1">
      <c r="A94" s="29"/>
      <c r="B94" s="38"/>
      <c r="C94" s="16" t="s">
        <v>541</v>
      </c>
      <c r="D94" s="29">
        <v>9020</v>
      </c>
      <c r="E94" s="29" t="s">
        <v>33</v>
      </c>
      <c r="F94" s="29" t="s">
        <v>34</v>
      </c>
      <c r="G94" s="16">
        <v>0</v>
      </c>
      <c r="H94" s="16">
        <v>3</v>
      </c>
      <c r="I94" s="16">
        <v>0</v>
      </c>
      <c r="J94" s="16">
        <v>3</v>
      </c>
      <c r="K94" s="16">
        <v>0</v>
      </c>
      <c r="L94" s="16">
        <v>0</v>
      </c>
      <c r="M94" s="16">
        <v>0</v>
      </c>
      <c r="N94" s="16">
        <v>0</v>
      </c>
      <c r="O94" s="16"/>
      <c r="P94" s="16" t="s">
        <v>35</v>
      </c>
      <c r="Q94" s="16" t="s">
        <v>542</v>
      </c>
      <c r="R94" s="25" t="s">
        <v>533</v>
      </c>
      <c r="S94" s="25"/>
      <c r="T94" s="16"/>
      <c r="U94" s="16"/>
      <c r="V94" s="16"/>
      <c r="W94" s="18"/>
      <c r="X94" s="16" t="s">
        <v>286</v>
      </c>
      <c r="Y94" s="16"/>
      <c r="Z94" s="16"/>
      <c r="AA94" s="16"/>
      <c r="AB94" s="16"/>
      <c r="AC94" s="16"/>
      <c r="AD94" s="16"/>
      <c r="AE94" s="16"/>
      <c r="AF94" s="25" t="s">
        <v>38</v>
      </c>
      <c r="AG94" s="25" t="s">
        <v>39</v>
      </c>
      <c r="AH94" s="16"/>
      <c r="AI94" s="25"/>
      <c r="AJ94" s="16" t="s">
        <v>40</v>
      </c>
      <c r="AK94" s="16"/>
      <c r="AL94" s="16" t="s">
        <v>41</v>
      </c>
      <c r="AM94" s="16"/>
      <c r="AN94" s="16" t="s">
        <v>42</v>
      </c>
    </row>
    <row r="95" spans="1:40" s="5" customFormat="1" ht="16.899999999999999" hidden="1" customHeight="1">
      <c r="A95" s="29"/>
      <c r="B95" s="38"/>
      <c r="C95" s="16" t="s">
        <v>543</v>
      </c>
      <c r="D95" s="29">
        <v>9030</v>
      </c>
      <c r="E95" s="29" t="s">
        <v>33</v>
      </c>
      <c r="F95" s="29" t="s">
        <v>34</v>
      </c>
      <c r="G95" s="16">
        <v>0</v>
      </c>
      <c r="H95" s="16">
        <v>1</v>
      </c>
      <c r="I95" s="16">
        <v>0</v>
      </c>
      <c r="J95" s="16">
        <v>0</v>
      </c>
      <c r="K95" s="16">
        <v>0</v>
      </c>
      <c r="L95" s="16">
        <v>0</v>
      </c>
      <c r="M95" s="16">
        <v>0</v>
      </c>
      <c r="N95" s="16">
        <v>0</v>
      </c>
      <c r="O95" s="16"/>
      <c r="P95" s="16" t="s">
        <v>35</v>
      </c>
      <c r="Q95" s="16" t="s">
        <v>544</v>
      </c>
      <c r="R95" s="25" t="s">
        <v>533</v>
      </c>
      <c r="S95" s="25"/>
      <c r="T95" s="16"/>
      <c r="U95" s="16"/>
      <c r="V95" s="16"/>
      <c r="W95" s="18"/>
      <c r="X95" s="18" t="s">
        <v>37</v>
      </c>
      <c r="Y95" s="16"/>
      <c r="Z95" s="16"/>
      <c r="AA95" s="16"/>
      <c r="AB95" s="16"/>
      <c r="AC95" s="16"/>
      <c r="AD95" s="16"/>
      <c r="AE95" s="16"/>
      <c r="AF95" s="25" t="s">
        <v>38</v>
      </c>
      <c r="AG95" s="25" t="s">
        <v>39</v>
      </c>
      <c r="AH95" s="16"/>
      <c r="AI95" s="25"/>
      <c r="AJ95" s="16" t="s">
        <v>40</v>
      </c>
      <c r="AK95" s="16"/>
      <c r="AL95" s="16" t="s">
        <v>41</v>
      </c>
      <c r="AM95" s="16"/>
      <c r="AN95" s="16" t="s">
        <v>42</v>
      </c>
    </row>
    <row r="96" spans="1:40" s="8" customFormat="1" ht="16.899999999999999" hidden="1" customHeight="1">
      <c r="A96" s="29"/>
      <c r="B96" s="38"/>
      <c r="C96" s="16" t="s">
        <v>545</v>
      </c>
      <c r="D96" s="29">
        <v>9040</v>
      </c>
      <c r="E96" s="29" t="s">
        <v>33</v>
      </c>
      <c r="F96" s="29" t="s">
        <v>34</v>
      </c>
      <c r="G96" s="16">
        <v>0</v>
      </c>
      <c r="H96" s="16">
        <v>1</v>
      </c>
      <c r="I96" s="16">
        <v>0</v>
      </c>
      <c r="J96" s="16">
        <v>0</v>
      </c>
      <c r="K96" s="16">
        <v>0</v>
      </c>
      <c r="L96" s="16">
        <v>0</v>
      </c>
      <c r="M96" s="16">
        <v>0</v>
      </c>
      <c r="N96" s="16">
        <v>0</v>
      </c>
      <c r="O96" s="16"/>
      <c r="P96" s="16" t="s">
        <v>35</v>
      </c>
      <c r="Q96" s="16" t="s">
        <v>546</v>
      </c>
      <c r="R96" s="25" t="s">
        <v>533</v>
      </c>
      <c r="S96" s="25"/>
      <c r="T96" s="16"/>
      <c r="U96" s="16"/>
      <c r="V96" s="16"/>
      <c r="W96" s="18"/>
      <c r="X96" s="18" t="s">
        <v>37</v>
      </c>
      <c r="Y96" s="16"/>
      <c r="Z96" s="16"/>
      <c r="AA96" s="16"/>
      <c r="AB96" s="16"/>
      <c r="AC96" s="16"/>
      <c r="AD96" s="16"/>
      <c r="AE96" s="16"/>
      <c r="AF96" s="25" t="s">
        <v>38</v>
      </c>
      <c r="AG96" s="25" t="s">
        <v>39</v>
      </c>
      <c r="AH96" s="16"/>
      <c r="AI96" s="25"/>
      <c r="AJ96" s="16" t="s">
        <v>40</v>
      </c>
      <c r="AK96" s="16"/>
      <c r="AL96" s="16" t="s">
        <v>41</v>
      </c>
      <c r="AM96" s="16"/>
      <c r="AN96" s="16" t="s">
        <v>42</v>
      </c>
    </row>
    <row r="97" spans="1:40" s="8" customFormat="1" ht="16.899999999999999" hidden="1" customHeight="1">
      <c r="A97" s="29"/>
      <c r="B97" s="38"/>
      <c r="C97" s="16" t="s">
        <v>547</v>
      </c>
      <c r="D97" s="29">
        <v>9801</v>
      </c>
      <c r="E97" s="29" t="s">
        <v>462</v>
      </c>
      <c r="F97" s="29" t="s">
        <v>110</v>
      </c>
      <c r="G97" s="16">
        <v>0</v>
      </c>
      <c r="H97" s="16">
        <v>0</v>
      </c>
      <c r="I97" s="16">
        <v>0</v>
      </c>
      <c r="J97" s="16">
        <v>0</v>
      </c>
      <c r="K97" s="16">
        <v>0</v>
      </c>
      <c r="L97" s="16">
        <v>0</v>
      </c>
      <c r="M97" s="16">
        <v>0</v>
      </c>
      <c r="N97" s="16">
        <v>0</v>
      </c>
      <c r="O97" s="16"/>
      <c r="P97" s="16"/>
      <c r="Q97" s="16" t="s">
        <v>548</v>
      </c>
      <c r="R97" s="25"/>
      <c r="S97" s="25"/>
      <c r="T97" s="16"/>
      <c r="U97" s="16"/>
      <c r="V97" s="16"/>
      <c r="W97" s="18"/>
      <c r="X97" s="16"/>
      <c r="Y97" s="16"/>
      <c r="Z97" s="16"/>
      <c r="AA97" s="16"/>
      <c r="AB97" s="16"/>
      <c r="AC97" s="16"/>
      <c r="AD97" s="16"/>
      <c r="AE97" s="16"/>
      <c r="AF97" s="25" t="s">
        <v>297</v>
      </c>
      <c r="AG97" s="25" t="s">
        <v>39</v>
      </c>
      <c r="AH97" s="16"/>
      <c r="AI97" s="25"/>
      <c r="AJ97" s="16" t="s">
        <v>40</v>
      </c>
      <c r="AK97" s="16"/>
      <c r="AL97" s="16" t="s">
        <v>46</v>
      </c>
      <c r="AM97" s="16"/>
      <c r="AN97" s="16" t="s">
        <v>42</v>
      </c>
    </row>
    <row r="98" spans="1:40" s="8" customFormat="1" ht="16.899999999999999" hidden="1" customHeight="1">
      <c r="A98" s="29"/>
      <c r="B98" s="38"/>
      <c r="C98" s="16" t="s">
        <v>549</v>
      </c>
      <c r="D98" s="29">
        <v>9802</v>
      </c>
      <c r="E98" s="29" t="s">
        <v>462</v>
      </c>
      <c r="F98" s="29" t="s">
        <v>110</v>
      </c>
      <c r="G98" s="16">
        <v>0</v>
      </c>
      <c r="H98" s="16">
        <v>0</v>
      </c>
      <c r="I98" s="16">
        <v>0</v>
      </c>
      <c r="J98" s="16">
        <v>0</v>
      </c>
      <c r="K98" s="16">
        <v>0</v>
      </c>
      <c r="L98" s="16">
        <v>0</v>
      </c>
      <c r="M98" s="16">
        <v>0</v>
      </c>
      <c r="N98" s="16">
        <v>0</v>
      </c>
      <c r="O98" s="16"/>
      <c r="P98" s="16"/>
      <c r="Q98" s="16"/>
      <c r="R98" s="25"/>
      <c r="S98" s="25"/>
      <c r="T98" s="16"/>
      <c r="U98" s="16"/>
      <c r="V98" s="16"/>
      <c r="W98" s="18"/>
      <c r="X98" s="16"/>
      <c r="Y98" s="16"/>
      <c r="Z98" s="16"/>
      <c r="AA98" s="16"/>
      <c r="AB98" s="16"/>
      <c r="AC98" s="16"/>
      <c r="AD98" s="16"/>
      <c r="AE98" s="16"/>
      <c r="AF98" s="25" t="s">
        <v>297</v>
      </c>
      <c r="AG98" s="25" t="s">
        <v>39</v>
      </c>
      <c r="AH98" s="16"/>
      <c r="AI98" s="25"/>
      <c r="AJ98" s="16" t="s">
        <v>40</v>
      </c>
      <c r="AK98" s="16"/>
      <c r="AL98" s="16" t="s">
        <v>46</v>
      </c>
      <c r="AM98" s="16"/>
      <c r="AN98" s="16" t="s">
        <v>42</v>
      </c>
    </row>
    <row r="99" spans="1:40" s="8" customFormat="1" ht="16.899999999999999" hidden="1" customHeight="1">
      <c r="A99" s="29"/>
      <c r="B99" s="38"/>
      <c r="C99" s="16" t="s">
        <v>550</v>
      </c>
      <c r="D99" s="29">
        <v>9901</v>
      </c>
      <c r="E99" s="29" t="s">
        <v>462</v>
      </c>
      <c r="F99" s="29" t="s">
        <v>34</v>
      </c>
      <c r="G99" s="16">
        <v>0</v>
      </c>
      <c r="H99" s="16">
        <v>1</v>
      </c>
      <c r="I99" s="16">
        <v>0</v>
      </c>
      <c r="J99" s="16">
        <v>0</v>
      </c>
      <c r="K99" s="16">
        <v>0</v>
      </c>
      <c r="L99" s="16">
        <v>0</v>
      </c>
      <c r="M99" s="16">
        <v>0</v>
      </c>
      <c r="N99" s="16">
        <v>0</v>
      </c>
      <c r="O99" s="16"/>
      <c r="P99" s="16"/>
      <c r="Q99" s="16" t="s">
        <v>551</v>
      </c>
      <c r="R99" s="25" t="s">
        <v>533</v>
      </c>
      <c r="S99" s="25"/>
      <c r="T99" s="16"/>
      <c r="U99" s="16"/>
      <c r="V99" s="16"/>
      <c r="W99" s="18"/>
      <c r="X99" s="18" t="s">
        <v>37</v>
      </c>
      <c r="Y99" s="16"/>
      <c r="Z99" s="16"/>
      <c r="AA99" s="16"/>
      <c r="AB99" s="16"/>
      <c r="AC99" s="16"/>
      <c r="AD99" s="16"/>
      <c r="AE99" s="16"/>
      <c r="AF99" s="25" t="s">
        <v>455</v>
      </c>
      <c r="AG99" s="25" t="s">
        <v>39</v>
      </c>
      <c r="AH99" s="16"/>
      <c r="AI99" s="25"/>
      <c r="AJ99" s="16" t="s">
        <v>40</v>
      </c>
      <c r="AK99" s="16"/>
      <c r="AL99" s="16" t="s">
        <v>41</v>
      </c>
      <c r="AM99" s="16"/>
      <c r="AN99" s="16" t="s">
        <v>42</v>
      </c>
    </row>
    <row r="100" spans="1:40" s="8" customFormat="1" ht="16.899999999999999" hidden="1" customHeight="1">
      <c r="A100" s="29"/>
      <c r="B100" s="38"/>
      <c r="C100" s="16" t="s">
        <v>550</v>
      </c>
      <c r="D100" s="29">
        <v>9902</v>
      </c>
      <c r="E100" s="29" t="s">
        <v>462</v>
      </c>
      <c r="F100" s="29" t="s">
        <v>110</v>
      </c>
      <c r="G100" s="16">
        <v>0</v>
      </c>
      <c r="H100" s="16">
        <v>0</v>
      </c>
      <c r="I100" s="16">
        <v>0</v>
      </c>
      <c r="J100" s="16">
        <v>0</v>
      </c>
      <c r="K100" s="16">
        <v>0</v>
      </c>
      <c r="L100" s="16">
        <v>0</v>
      </c>
      <c r="M100" s="16">
        <v>0</v>
      </c>
      <c r="N100" s="16">
        <v>0</v>
      </c>
      <c r="O100" s="16"/>
      <c r="P100" s="16"/>
      <c r="Q100" s="16"/>
      <c r="R100" s="25"/>
      <c r="S100" s="25"/>
      <c r="T100" s="16"/>
      <c r="U100" s="16"/>
      <c r="V100" s="16"/>
      <c r="W100" s="18"/>
      <c r="X100" s="16"/>
      <c r="Y100" s="16"/>
      <c r="Z100" s="16"/>
      <c r="AA100" s="16"/>
      <c r="AB100" s="16"/>
      <c r="AC100" s="16"/>
      <c r="AD100" s="16"/>
      <c r="AE100" s="16"/>
      <c r="AF100" s="25" t="s">
        <v>215</v>
      </c>
      <c r="AG100" s="25" t="s">
        <v>195</v>
      </c>
      <c r="AH100" s="16"/>
      <c r="AI100" s="25"/>
      <c r="AJ100" s="16" t="s">
        <v>40</v>
      </c>
      <c r="AK100" s="16"/>
      <c r="AL100" s="16" t="s">
        <v>46</v>
      </c>
      <c r="AM100" s="16"/>
      <c r="AN100" s="16" t="s">
        <v>42</v>
      </c>
    </row>
    <row r="101" spans="1:40" s="8" customFormat="1" ht="16.899999999999999" hidden="1" customHeight="1">
      <c r="A101" s="29"/>
      <c r="B101" s="38"/>
      <c r="C101" s="16" t="s">
        <v>552</v>
      </c>
      <c r="D101" s="29" t="s">
        <v>553</v>
      </c>
      <c r="E101" s="29" t="s">
        <v>98</v>
      </c>
      <c r="F101" s="29" t="s">
        <v>110</v>
      </c>
      <c r="G101" s="18">
        <v>3</v>
      </c>
      <c r="H101" s="16">
        <v>1</v>
      </c>
      <c r="I101" s="16">
        <v>3</v>
      </c>
      <c r="J101" s="16">
        <v>3</v>
      </c>
      <c r="K101" s="16">
        <v>0</v>
      </c>
      <c r="L101" s="16">
        <v>0</v>
      </c>
      <c r="M101" s="16">
        <v>0</v>
      </c>
      <c r="N101" s="16">
        <v>0</v>
      </c>
      <c r="O101" s="16"/>
      <c r="P101" s="18" t="s">
        <v>99</v>
      </c>
      <c r="Q101" s="16" t="s">
        <v>554</v>
      </c>
      <c r="R101" s="25" t="s">
        <v>555</v>
      </c>
      <c r="S101" s="25"/>
      <c r="T101" s="16"/>
      <c r="U101" s="16"/>
      <c r="V101" s="16"/>
      <c r="W101" s="18" t="s">
        <v>556</v>
      </c>
      <c r="X101" s="18" t="s">
        <v>37</v>
      </c>
      <c r="Y101" s="16" t="s">
        <v>557</v>
      </c>
      <c r="Z101" s="16" t="s">
        <v>558</v>
      </c>
      <c r="AA101" s="16"/>
      <c r="AB101" s="16"/>
      <c r="AC101" s="16"/>
      <c r="AD101" s="16"/>
      <c r="AE101" s="16"/>
      <c r="AF101" s="25" t="s">
        <v>559</v>
      </c>
      <c r="AG101" s="25" t="s">
        <v>39</v>
      </c>
      <c r="AH101" s="16"/>
      <c r="AI101" s="25"/>
      <c r="AJ101" s="16" t="s">
        <v>40</v>
      </c>
      <c r="AK101" s="16"/>
      <c r="AL101" s="16" t="s">
        <v>46</v>
      </c>
      <c r="AM101" s="16"/>
      <c r="AN101" s="16" t="s">
        <v>42</v>
      </c>
    </row>
    <row r="102" spans="1:40" s="8" customFormat="1" ht="16.899999999999999" hidden="1" customHeight="1">
      <c r="A102" s="29"/>
      <c r="B102" s="38"/>
      <c r="C102" s="16" t="s">
        <v>560</v>
      </c>
      <c r="D102" s="29" t="s">
        <v>561</v>
      </c>
      <c r="E102" s="29" t="s">
        <v>98</v>
      </c>
      <c r="F102" s="29" t="s">
        <v>34</v>
      </c>
      <c r="G102" s="18">
        <v>3</v>
      </c>
      <c r="H102" s="16">
        <v>1</v>
      </c>
      <c r="I102" s="16">
        <v>0</v>
      </c>
      <c r="J102" s="16">
        <v>1</v>
      </c>
      <c r="K102" s="16">
        <v>0</v>
      </c>
      <c r="L102" s="16">
        <v>0</v>
      </c>
      <c r="M102" s="16">
        <v>0</v>
      </c>
      <c r="N102" s="16">
        <v>0</v>
      </c>
      <c r="O102" s="16"/>
      <c r="P102" s="18" t="s">
        <v>99</v>
      </c>
      <c r="Q102" s="16" t="s">
        <v>562</v>
      </c>
      <c r="R102" s="25" t="s">
        <v>563</v>
      </c>
      <c r="S102" s="25"/>
      <c r="T102" s="16"/>
      <c r="U102" s="16"/>
      <c r="V102" s="16"/>
      <c r="W102" s="18" t="s">
        <v>556</v>
      </c>
      <c r="X102" s="18" t="s">
        <v>37</v>
      </c>
      <c r="Y102" s="16"/>
      <c r="Z102" s="16" t="s">
        <v>564</v>
      </c>
      <c r="AA102" s="16"/>
      <c r="AB102" s="16"/>
      <c r="AC102" s="16"/>
      <c r="AD102" s="16"/>
      <c r="AE102" s="16"/>
      <c r="AF102" s="25" t="s">
        <v>559</v>
      </c>
      <c r="AG102" s="25" t="s">
        <v>39</v>
      </c>
      <c r="AH102" s="16"/>
      <c r="AI102" s="25"/>
      <c r="AJ102" s="16" t="s">
        <v>40</v>
      </c>
      <c r="AK102" s="16"/>
      <c r="AL102" s="16" t="s">
        <v>46</v>
      </c>
      <c r="AM102" s="16"/>
      <c r="AN102" s="16" t="s">
        <v>42</v>
      </c>
    </row>
    <row r="103" spans="1:40" s="8" customFormat="1" ht="16.899999999999999" hidden="1" customHeight="1">
      <c r="A103" s="29"/>
      <c r="B103" s="38"/>
      <c r="C103" s="16" t="s">
        <v>565</v>
      </c>
      <c r="D103" s="29" t="s">
        <v>566</v>
      </c>
      <c r="E103" s="29" t="s">
        <v>61</v>
      </c>
      <c r="F103" s="29" t="s">
        <v>110</v>
      </c>
      <c r="G103" s="18">
        <v>3</v>
      </c>
      <c r="H103" s="16">
        <v>3</v>
      </c>
      <c r="I103" s="16">
        <v>0</v>
      </c>
      <c r="J103" s="16">
        <v>3</v>
      </c>
      <c r="K103" s="16">
        <v>0</v>
      </c>
      <c r="L103" s="16">
        <v>0</v>
      </c>
      <c r="M103" s="16">
        <v>0</v>
      </c>
      <c r="N103" s="16">
        <v>0</v>
      </c>
      <c r="O103" s="16"/>
      <c r="P103" s="16" t="s">
        <v>422</v>
      </c>
      <c r="Q103" s="16" t="s">
        <v>567</v>
      </c>
      <c r="R103" s="25" t="s">
        <v>568</v>
      </c>
      <c r="S103" s="25"/>
      <c r="T103" s="16" t="s">
        <v>569</v>
      </c>
      <c r="U103" s="16" t="s">
        <v>570</v>
      </c>
      <c r="V103" s="16"/>
      <c r="W103" s="18" t="s">
        <v>571</v>
      </c>
      <c r="X103" s="16" t="s">
        <v>286</v>
      </c>
      <c r="Y103" s="16"/>
      <c r="Z103" s="16" t="s">
        <v>572</v>
      </c>
      <c r="AA103" s="16"/>
      <c r="AB103" s="16"/>
      <c r="AC103" s="16"/>
      <c r="AD103" s="16"/>
      <c r="AE103" s="16"/>
      <c r="AF103" s="25" t="s">
        <v>559</v>
      </c>
      <c r="AG103" s="25" t="s">
        <v>39</v>
      </c>
      <c r="AH103" s="16"/>
      <c r="AI103" s="25"/>
      <c r="AJ103" s="16" t="s">
        <v>40</v>
      </c>
      <c r="AK103" s="16"/>
      <c r="AL103" s="16" t="s">
        <v>46</v>
      </c>
      <c r="AM103" s="16"/>
      <c r="AN103" s="16" t="s">
        <v>42</v>
      </c>
    </row>
    <row r="104" spans="1:40" s="8" customFormat="1" ht="16.899999999999999" hidden="1" customHeight="1">
      <c r="A104" s="29"/>
      <c r="B104" s="38"/>
      <c r="C104" s="16" t="s">
        <v>573</v>
      </c>
      <c r="D104" s="29" t="s">
        <v>574</v>
      </c>
      <c r="E104" s="29" t="s">
        <v>51</v>
      </c>
      <c r="F104" s="29" t="s">
        <v>34</v>
      </c>
      <c r="G104" s="18">
        <v>3</v>
      </c>
      <c r="H104" s="16">
        <v>1</v>
      </c>
      <c r="I104" s="16">
        <v>0</v>
      </c>
      <c r="J104" s="16">
        <v>1</v>
      </c>
      <c r="K104" s="16">
        <v>0</v>
      </c>
      <c r="L104" s="16">
        <v>0</v>
      </c>
      <c r="M104" s="16">
        <v>0</v>
      </c>
      <c r="N104" s="16">
        <v>0</v>
      </c>
      <c r="O104" s="16"/>
      <c r="P104" s="16" t="s">
        <v>52</v>
      </c>
      <c r="Q104" s="16" t="s">
        <v>575</v>
      </c>
      <c r="R104" s="25" t="s">
        <v>563</v>
      </c>
      <c r="S104" s="25"/>
      <c r="T104" s="16"/>
      <c r="U104" s="16"/>
      <c r="V104" s="16"/>
      <c r="W104" s="18" t="s">
        <v>571</v>
      </c>
      <c r="X104" s="18" t="s">
        <v>37</v>
      </c>
      <c r="Y104" s="16"/>
      <c r="Z104" s="16" t="s">
        <v>576</v>
      </c>
      <c r="AA104" s="16"/>
      <c r="AB104" s="16"/>
      <c r="AC104" s="16"/>
      <c r="AD104" s="16"/>
      <c r="AE104" s="16"/>
      <c r="AF104" s="25" t="s">
        <v>559</v>
      </c>
      <c r="AG104" s="25" t="s">
        <v>39</v>
      </c>
      <c r="AH104" s="16"/>
      <c r="AI104" s="25"/>
      <c r="AJ104" s="16" t="s">
        <v>40</v>
      </c>
      <c r="AK104" s="16"/>
      <c r="AL104" s="16" t="s">
        <v>46</v>
      </c>
      <c r="AM104" s="16"/>
      <c r="AN104" s="16" t="s">
        <v>42</v>
      </c>
    </row>
    <row r="105" spans="1:40" s="8" customFormat="1" ht="16.899999999999999" hidden="1" customHeight="1">
      <c r="A105" s="29"/>
      <c r="B105" s="38"/>
      <c r="C105" s="16" t="s">
        <v>577</v>
      </c>
      <c r="D105" s="29" t="s">
        <v>578</v>
      </c>
      <c r="E105" s="29" t="s">
        <v>121</v>
      </c>
      <c r="F105" s="29" t="s">
        <v>34</v>
      </c>
      <c r="G105" s="18">
        <v>3</v>
      </c>
      <c r="H105" s="16">
        <v>1</v>
      </c>
      <c r="I105" s="16">
        <v>0</v>
      </c>
      <c r="J105" s="16">
        <v>1</v>
      </c>
      <c r="K105" s="16">
        <v>0</v>
      </c>
      <c r="L105" s="16">
        <v>0</v>
      </c>
      <c r="M105" s="16">
        <v>0</v>
      </c>
      <c r="N105" s="16">
        <v>0</v>
      </c>
      <c r="O105" s="16"/>
      <c r="P105" s="16" t="s">
        <v>122</v>
      </c>
      <c r="Q105" s="16" t="s">
        <v>579</v>
      </c>
      <c r="R105" s="25" t="s">
        <v>563</v>
      </c>
      <c r="S105" s="25"/>
      <c r="T105" s="16"/>
      <c r="U105" s="16"/>
      <c r="V105" s="16"/>
      <c r="W105" s="18" t="s">
        <v>580</v>
      </c>
      <c r="X105" s="18" t="s">
        <v>37</v>
      </c>
      <c r="Y105" s="16"/>
      <c r="Z105" s="16" t="s">
        <v>581</v>
      </c>
      <c r="AA105" s="16"/>
      <c r="AB105" s="16"/>
      <c r="AC105" s="16"/>
      <c r="AD105" s="16"/>
      <c r="AE105" s="16"/>
      <c r="AF105" s="25" t="s">
        <v>582</v>
      </c>
      <c r="AG105" s="25" t="s">
        <v>39</v>
      </c>
      <c r="AH105" s="16"/>
      <c r="AI105" s="25"/>
      <c r="AJ105" s="16" t="s">
        <v>40</v>
      </c>
      <c r="AK105" s="16"/>
      <c r="AL105" s="16" t="s">
        <v>46</v>
      </c>
      <c r="AM105" s="16"/>
      <c r="AN105" s="16" t="s">
        <v>42</v>
      </c>
    </row>
    <row r="106" spans="1:40" s="8" customFormat="1" ht="16.899999999999999" hidden="1" customHeight="1">
      <c r="A106" s="29"/>
      <c r="B106" s="38"/>
      <c r="C106" s="16" t="s">
        <v>583</v>
      </c>
      <c r="D106" s="29" t="s">
        <v>584</v>
      </c>
      <c r="E106" s="29" t="s">
        <v>98</v>
      </c>
      <c r="F106" s="29" t="s">
        <v>110</v>
      </c>
      <c r="G106" s="16">
        <v>2</v>
      </c>
      <c r="H106" s="16">
        <v>1</v>
      </c>
      <c r="I106" s="16">
        <v>0</v>
      </c>
      <c r="J106" s="16">
        <v>1</v>
      </c>
      <c r="K106" s="16">
        <v>0</v>
      </c>
      <c r="L106" s="16">
        <v>0</v>
      </c>
      <c r="M106" s="16">
        <v>0</v>
      </c>
      <c r="N106" s="16">
        <v>0</v>
      </c>
      <c r="O106" s="16"/>
      <c r="P106" s="16" t="s">
        <v>422</v>
      </c>
      <c r="Q106" s="16" t="s">
        <v>585</v>
      </c>
      <c r="R106" s="25" t="s">
        <v>563</v>
      </c>
      <c r="S106" s="25"/>
      <c r="T106" s="16" t="s">
        <v>569</v>
      </c>
      <c r="U106" s="16" t="s">
        <v>570</v>
      </c>
      <c r="V106" s="16"/>
      <c r="W106" s="18" t="s">
        <v>115</v>
      </c>
      <c r="X106" s="18" t="s">
        <v>37</v>
      </c>
      <c r="Y106" s="16"/>
      <c r="Z106" s="16" t="s">
        <v>116</v>
      </c>
      <c r="AA106" s="16"/>
      <c r="AB106" s="16"/>
      <c r="AC106" s="16"/>
      <c r="AD106" s="16"/>
      <c r="AE106" s="16"/>
      <c r="AF106" s="25" t="s">
        <v>586</v>
      </c>
      <c r="AG106" s="25" t="s">
        <v>39</v>
      </c>
      <c r="AH106" s="16"/>
      <c r="AI106" s="25"/>
      <c r="AJ106" s="16" t="s">
        <v>40</v>
      </c>
      <c r="AK106" s="16"/>
      <c r="AL106" s="16" t="s">
        <v>46</v>
      </c>
      <c r="AM106" s="16"/>
      <c r="AN106" s="16" t="s">
        <v>42</v>
      </c>
    </row>
    <row r="107" spans="1:40" s="8" customFormat="1" ht="16.899999999999999" hidden="1" customHeight="1">
      <c r="A107" s="29"/>
      <c r="B107" s="38"/>
      <c r="C107" s="16" t="s">
        <v>587</v>
      </c>
      <c r="D107" s="29" t="s">
        <v>109</v>
      </c>
      <c r="E107" s="29" t="s">
        <v>61</v>
      </c>
      <c r="F107" s="29" t="s">
        <v>110</v>
      </c>
      <c r="G107" s="16">
        <v>2</v>
      </c>
      <c r="H107" s="16">
        <v>1</v>
      </c>
      <c r="I107" s="16">
        <v>0</v>
      </c>
      <c r="J107" s="16">
        <v>3</v>
      </c>
      <c r="K107" s="16">
        <v>0</v>
      </c>
      <c r="L107" s="16">
        <v>0</v>
      </c>
      <c r="M107" s="16">
        <v>0</v>
      </c>
      <c r="N107" s="16">
        <v>0</v>
      </c>
      <c r="O107" s="16"/>
      <c r="P107" s="16" t="s">
        <v>422</v>
      </c>
      <c r="Q107" s="16" t="s">
        <v>588</v>
      </c>
      <c r="R107" s="25" t="s">
        <v>563</v>
      </c>
      <c r="S107" s="25"/>
      <c r="T107" s="16" t="s">
        <v>569</v>
      </c>
      <c r="U107" s="16" t="s">
        <v>570</v>
      </c>
      <c r="V107" s="16"/>
      <c r="W107" s="18" t="s">
        <v>115</v>
      </c>
      <c r="X107" s="18" t="s">
        <v>37</v>
      </c>
      <c r="Y107" s="16"/>
      <c r="Z107" s="16" t="s">
        <v>589</v>
      </c>
      <c r="AA107" s="16"/>
      <c r="AB107" s="16"/>
      <c r="AC107" s="16"/>
      <c r="AD107" s="16"/>
      <c r="AE107" s="16"/>
      <c r="AF107" s="25" t="s">
        <v>117</v>
      </c>
      <c r="AG107" s="25" t="s">
        <v>118</v>
      </c>
      <c r="AH107" s="16"/>
      <c r="AI107" s="25"/>
      <c r="AJ107" s="16" t="s">
        <v>40</v>
      </c>
      <c r="AK107" s="16"/>
      <c r="AL107" s="16" t="s">
        <v>46</v>
      </c>
      <c r="AM107" s="16"/>
      <c r="AN107" s="16" t="s">
        <v>42</v>
      </c>
    </row>
    <row r="108" spans="1:40" s="8" customFormat="1" ht="16.899999999999999" hidden="1" customHeight="1">
      <c r="A108" s="29"/>
      <c r="B108" s="38"/>
      <c r="C108" s="16" t="s">
        <v>590</v>
      </c>
      <c r="D108" s="29" t="s">
        <v>591</v>
      </c>
      <c r="E108" s="29" t="s">
        <v>592</v>
      </c>
      <c r="F108" s="29" t="s">
        <v>34</v>
      </c>
      <c r="G108" s="18">
        <v>3</v>
      </c>
      <c r="H108" s="16">
        <v>3</v>
      </c>
      <c r="I108" s="16">
        <v>0</v>
      </c>
      <c r="J108" s="16">
        <v>3</v>
      </c>
      <c r="K108" s="16">
        <v>0</v>
      </c>
      <c r="L108" s="16">
        <v>0</v>
      </c>
      <c r="M108" s="16">
        <v>0</v>
      </c>
      <c r="N108" s="16">
        <v>0</v>
      </c>
      <c r="O108" s="16"/>
      <c r="P108" s="16" t="s">
        <v>593</v>
      </c>
      <c r="Q108" s="16" t="s">
        <v>594</v>
      </c>
      <c r="R108" s="25" t="s">
        <v>595</v>
      </c>
      <c r="S108" s="25"/>
      <c r="T108" s="16"/>
      <c r="U108" s="16"/>
      <c r="V108" s="16"/>
      <c r="W108" s="18" t="s">
        <v>596</v>
      </c>
      <c r="X108" s="16" t="s">
        <v>286</v>
      </c>
      <c r="Y108" s="16"/>
      <c r="Z108" s="16" t="s">
        <v>116</v>
      </c>
      <c r="AA108" s="16"/>
      <c r="AB108" s="16"/>
      <c r="AC108" s="16"/>
      <c r="AD108" s="16"/>
      <c r="AE108" s="16"/>
      <c r="AF108" s="25" t="s">
        <v>586</v>
      </c>
      <c r="AG108" s="25" t="s">
        <v>39</v>
      </c>
      <c r="AH108" s="16"/>
      <c r="AI108" s="25"/>
      <c r="AJ108" s="16" t="s">
        <v>40</v>
      </c>
      <c r="AK108" s="16"/>
      <c r="AL108" s="16" t="s">
        <v>46</v>
      </c>
      <c r="AM108" s="16"/>
      <c r="AN108" s="16" t="s">
        <v>42</v>
      </c>
    </row>
    <row r="109" spans="1:40" s="8" customFormat="1" ht="16.899999999999999" hidden="1" customHeight="1">
      <c r="A109" s="29"/>
      <c r="B109" s="38"/>
      <c r="C109" s="16" t="s">
        <v>597</v>
      </c>
      <c r="D109" s="29" t="s">
        <v>598</v>
      </c>
      <c r="E109" s="29" t="s">
        <v>98</v>
      </c>
      <c r="F109" s="29" t="s">
        <v>34</v>
      </c>
      <c r="G109" s="18">
        <v>1</v>
      </c>
      <c r="H109" s="16">
        <v>1</v>
      </c>
      <c r="I109" s="16">
        <v>0</v>
      </c>
      <c r="J109" s="16">
        <v>3</v>
      </c>
      <c r="K109" s="16">
        <v>0</v>
      </c>
      <c r="L109" s="16">
        <v>0</v>
      </c>
      <c r="M109" s="16">
        <v>0</v>
      </c>
      <c r="N109" s="16">
        <v>0</v>
      </c>
      <c r="O109" s="16"/>
      <c r="P109" s="18" t="s">
        <v>99</v>
      </c>
      <c r="Q109" s="16" t="s">
        <v>599</v>
      </c>
      <c r="R109" s="25" t="s">
        <v>600</v>
      </c>
      <c r="S109" s="25"/>
      <c r="T109" s="16"/>
      <c r="U109" s="16"/>
      <c r="V109" s="16"/>
      <c r="W109" s="18" t="s">
        <v>601</v>
      </c>
      <c r="X109" s="18" t="s">
        <v>37</v>
      </c>
      <c r="Y109" s="16"/>
      <c r="Z109" s="16" t="s">
        <v>602</v>
      </c>
      <c r="AA109" s="16"/>
      <c r="AB109" s="16"/>
      <c r="AC109" s="16"/>
      <c r="AD109" s="16"/>
      <c r="AE109" s="16"/>
      <c r="AF109" s="25" t="s">
        <v>586</v>
      </c>
      <c r="AG109" s="25" t="s">
        <v>39</v>
      </c>
      <c r="AH109" s="16"/>
      <c r="AI109" s="25"/>
      <c r="AJ109" s="16" t="s">
        <v>40</v>
      </c>
      <c r="AK109" s="16"/>
      <c r="AL109" s="16" t="s">
        <v>46</v>
      </c>
      <c r="AM109" s="16"/>
      <c r="AN109" s="16" t="s">
        <v>42</v>
      </c>
    </row>
    <row r="110" spans="1:40" s="8" customFormat="1" ht="16.899999999999999" hidden="1" customHeight="1">
      <c r="A110" s="29"/>
      <c r="B110" s="38"/>
      <c r="C110" s="16" t="s">
        <v>603</v>
      </c>
      <c r="D110" s="29" t="s">
        <v>604</v>
      </c>
      <c r="E110" s="29" t="s">
        <v>121</v>
      </c>
      <c r="F110" s="29" t="s">
        <v>110</v>
      </c>
      <c r="G110" s="18">
        <v>3</v>
      </c>
      <c r="H110" s="16">
        <v>1</v>
      </c>
      <c r="I110" s="16">
        <v>0</v>
      </c>
      <c r="J110" s="16">
        <v>1</v>
      </c>
      <c r="K110" s="16">
        <v>0</v>
      </c>
      <c r="L110" s="16">
        <v>0</v>
      </c>
      <c r="M110" s="16">
        <v>0</v>
      </c>
      <c r="N110" s="16">
        <v>0</v>
      </c>
      <c r="O110" s="16"/>
      <c r="P110" s="16" t="s">
        <v>422</v>
      </c>
      <c r="Q110" s="16"/>
      <c r="R110" s="25" t="s">
        <v>605</v>
      </c>
      <c r="S110" s="25"/>
      <c r="T110" s="16" t="s">
        <v>569</v>
      </c>
      <c r="U110" s="16" t="s">
        <v>570</v>
      </c>
      <c r="V110" s="16"/>
      <c r="W110" s="18" t="s">
        <v>606</v>
      </c>
      <c r="X110" s="18" t="s">
        <v>37</v>
      </c>
      <c r="Y110" s="16"/>
      <c r="Z110" s="16" t="s">
        <v>607</v>
      </c>
      <c r="AA110" s="16"/>
      <c r="AB110" s="16"/>
      <c r="AC110" s="16"/>
      <c r="AD110" s="16"/>
      <c r="AE110" s="16"/>
      <c r="AF110" s="25" t="s">
        <v>586</v>
      </c>
      <c r="AG110" s="25" t="s">
        <v>39</v>
      </c>
      <c r="AH110" s="16"/>
      <c r="AI110" s="25"/>
      <c r="AJ110" s="16" t="s">
        <v>40</v>
      </c>
      <c r="AK110" s="16"/>
      <c r="AL110" s="16" t="s">
        <v>46</v>
      </c>
      <c r="AM110" s="16"/>
      <c r="AN110" s="16" t="s">
        <v>42</v>
      </c>
    </row>
    <row r="111" spans="1:40" s="8" customFormat="1" ht="16.899999999999999" hidden="1" customHeight="1">
      <c r="A111" s="29"/>
      <c r="B111" s="38"/>
      <c r="C111" s="16" t="s">
        <v>608</v>
      </c>
      <c r="D111" s="29" t="s">
        <v>609</v>
      </c>
      <c r="E111" s="29" t="s">
        <v>121</v>
      </c>
      <c r="F111" s="29" t="s">
        <v>34</v>
      </c>
      <c r="G111" s="18">
        <v>3</v>
      </c>
      <c r="H111" s="16">
        <v>3</v>
      </c>
      <c r="I111" s="16">
        <v>0</v>
      </c>
      <c r="J111" s="16">
        <v>1</v>
      </c>
      <c r="K111" s="16">
        <v>0</v>
      </c>
      <c r="L111" s="16">
        <v>0</v>
      </c>
      <c r="M111" s="16">
        <v>0</v>
      </c>
      <c r="N111" s="16">
        <v>0</v>
      </c>
      <c r="O111" s="16"/>
      <c r="P111" s="16" t="s">
        <v>122</v>
      </c>
      <c r="Q111" s="16" t="s">
        <v>610</v>
      </c>
      <c r="R111" s="25" t="s">
        <v>611</v>
      </c>
      <c r="S111" s="25"/>
      <c r="T111" s="16"/>
      <c r="U111" s="16"/>
      <c r="V111" s="16"/>
      <c r="W111" s="18" t="s">
        <v>606</v>
      </c>
      <c r="X111" s="16" t="s">
        <v>286</v>
      </c>
      <c r="Y111" s="16"/>
      <c r="Z111" s="16" t="s">
        <v>612</v>
      </c>
      <c r="AA111" s="16"/>
      <c r="AB111" s="16"/>
      <c r="AC111" s="16"/>
      <c r="AD111" s="16"/>
      <c r="AE111" s="16"/>
      <c r="AF111" s="25" t="s">
        <v>613</v>
      </c>
      <c r="AG111" s="25" t="s">
        <v>39</v>
      </c>
      <c r="AH111" s="16"/>
      <c r="AI111" s="25"/>
      <c r="AJ111" s="16" t="s">
        <v>40</v>
      </c>
      <c r="AK111" s="16"/>
      <c r="AL111" s="16" t="s">
        <v>46</v>
      </c>
      <c r="AM111" s="16"/>
      <c r="AN111" s="16" t="s">
        <v>42</v>
      </c>
    </row>
    <row r="112" spans="1:40" s="8" customFormat="1" ht="16.899999999999999" hidden="1" customHeight="1">
      <c r="A112" s="29"/>
      <c r="B112" s="38"/>
      <c r="C112" s="16" t="s">
        <v>614</v>
      </c>
      <c r="D112" s="29" t="s">
        <v>615</v>
      </c>
      <c r="E112" s="29" t="s">
        <v>616</v>
      </c>
      <c r="F112" s="29" t="s">
        <v>34</v>
      </c>
      <c r="G112" s="18">
        <v>1</v>
      </c>
      <c r="H112" s="16">
        <v>1</v>
      </c>
      <c r="I112" s="16">
        <v>0</v>
      </c>
      <c r="J112" s="16">
        <v>1</v>
      </c>
      <c r="K112" s="16">
        <v>0</v>
      </c>
      <c r="L112" s="16">
        <v>0</v>
      </c>
      <c r="M112" s="16">
        <v>0</v>
      </c>
      <c r="N112" s="16">
        <v>0</v>
      </c>
      <c r="O112" s="16"/>
      <c r="P112" s="16" t="s">
        <v>617</v>
      </c>
      <c r="Q112" s="16"/>
      <c r="R112" s="25" t="s">
        <v>618</v>
      </c>
      <c r="S112" s="25"/>
      <c r="T112" s="16"/>
      <c r="U112" s="16"/>
      <c r="V112" s="16"/>
      <c r="W112" s="18" t="s">
        <v>619</v>
      </c>
      <c r="X112" s="18" t="s">
        <v>37</v>
      </c>
      <c r="Y112" s="16"/>
      <c r="Z112" s="16" t="s">
        <v>106</v>
      </c>
      <c r="AA112" s="16"/>
      <c r="AB112" s="16"/>
      <c r="AC112" s="16"/>
      <c r="AD112" s="16"/>
      <c r="AE112" s="16"/>
      <c r="AF112" s="25" t="s">
        <v>620</v>
      </c>
      <c r="AG112" s="25" t="s">
        <v>320</v>
      </c>
      <c r="AH112" s="16"/>
      <c r="AI112" s="25"/>
      <c r="AJ112" s="16" t="s">
        <v>40</v>
      </c>
      <c r="AK112" s="16"/>
      <c r="AL112" s="16" t="s">
        <v>46</v>
      </c>
      <c r="AM112" s="16"/>
      <c r="AN112" s="16" t="s">
        <v>42</v>
      </c>
    </row>
    <row r="113" spans="1:40" s="8" customFormat="1" ht="16.899999999999999" hidden="1" customHeight="1">
      <c r="A113" s="29"/>
      <c r="B113" s="38"/>
      <c r="C113" s="16" t="s">
        <v>621</v>
      </c>
      <c r="D113" s="29" t="s">
        <v>622</v>
      </c>
      <c r="E113" s="29" t="s">
        <v>616</v>
      </c>
      <c r="F113" s="29" t="s">
        <v>110</v>
      </c>
      <c r="G113" s="18">
        <v>3</v>
      </c>
      <c r="H113" s="16">
        <v>3</v>
      </c>
      <c r="I113" s="16">
        <v>0</v>
      </c>
      <c r="J113" s="16">
        <v>1</v>
      </c>
      <c r="K113" s="16">
        <v>0</v>
      </c>
      <c r="L113" s="16">
        <v>0</v>
      </c>
      <c r="M113" s="16">
        <v>0</v>
      </c>
      <c r="N113" s="16">
        <v>0</v>
      </c>
      <c r="O113" s="16"/>
      <c r="P113" s="16" t="s">
        <v>617</v>
      </c>
      <c r="Q113" s="16"/>
      <c r="R113" s="25" t="s">
        <v>623</v>
      </c>
      <c r="S113" s="25"/>
      <c r="T113" s="16"/>
      <c r="U113" s="16"/>
      <c r="V113" s="16"/>
      <c r="W113" s="18" t="s">
        <v>624</v>
      </c>
      <c r="X113" s="16" t="s">
        <v>286</v>
      </c>
      <c r="Y113" s="16"/>
      <c r="Z113" s="16" t="s">
        <v>625</v>
      </c>
      <c r="AA113" s="16"/>
      <c r="AB113" s="16"/>
      <c r="AC113" s="16"/>
      <c r="AD113" s="16"/>
      <c r="AE113" s="16"/>
      <c r="AF113" s="25" t="s">
        <v>38</v>
      </c>
      <c r="AG113" s="25" t="s">
        <v>39</v>
      </c>
      <c r="AH113" s="16"/>
      <c r="AI113" s="25"/>
      <c r="AJ113" s="16" t="s">
        <v>40</v>
      </c>
      <c r="AK113" s="16"/>
      <c r="AL113" s="16" t="s">
        <v>41</v>
      </c>
      <c r="AM113" s="16"/>
      <c r="AN113" s="16" t="s">
        <v>42</v>
      </c>
    </row>
    <row r="114" spans="1:40" s="8" customFormat="1" ht="16.899999999999999" hidden="1" customHeight="1">
      <c r="A114" s="29"/>
      <c r="B114" s="38"/>
      <c r="C114" s="16" t="s">
        <v>626</v>
      </c>
      <c r="D114" s="29" t="s">
        <v>627</v>
      </c>
      <c r="E114" s="29" t="s">
        <v>121</v>
      </c>
      <c r="F114" s="29" t="s">
        <v>34</v>
      </c>
      <c r="G114" s="18">
        <v>1</v>
      </c>
      <c r="H114" s="16">
        <v>1</v>
      </c>
      <c r="I114" s="16">
        <v>0</v>
      </c>
      <c r="J114" s="16">
        <v>1</v>
      </c>
      <c r="K114" s="16">
        <v>0</v>
      </c>
      <c r="L114" s="16">
        <v>0</v>
      </c>
      <c r="M114" s="16">
        <v>0</v>
      </c>
      <c r="N114" s="16">
        <v>0</v>
      </c>
      <c r="O114" s="16"/>
      <c r="P114" s="16" t="s">
        <v>122</v>
      </c>
      <c r="Q114" s="16"/>
      <c r="R114" s="25" t="s">
        <v>563</v>
      </c>
      <c r="S114" s="25"/>
      <c r="T114" s="16"/>
      <c r="U114" s="16"/>
      <c r="V114" s="16"/>
      <c r="W114" s="18" t="s">
        <v>619</v>
      </c>
      <c r="X114" s="18" t="s">
        <v>37</v>
      </c>
      <c r="Y114" s="16"/>
      <c r="Z114" s="16" t="s">
        <v>628</v>
      </c>
      <c r="AA114" s="16"/>
      <c r="AB114" s="16"/>
      <c r="AC114" s="16"/>
      <c r="AD114" s="16"/>
      <c r="AE114" s="16"/>
      <c r="AF114" s="25" t="s">
        <v>38</v>
      </c>
      <c r="AG114" s="25" t="s">
        <v>39</v>
      </c>
      <c r="AH114" s="16"/>
      <c r="AI114" s="25"/>
      <c r="AJ114" s="16" t="s">
        <v>40</v>
      </c>
      <c r="AK114" s="16"/>
      <c r="AL114" s="16" t="s">
        <v>46</v>
      </c>
      <c r="AM114" s="16"/>
      <c r="AN114" s="16" t="s">
        <v>42</v>
      </c>
    </row>
    <row r="115" spans="1:40" s="8" customFormat="1" ht="16.899999999999999" hidden="1" customHeight="1">
      <c r="A115" s="29"/>
      <c r="B115" s="38"/>
      <c r="C115" s="16" t="s">
        <v>629</v>
      </c>
      <c r="D115" s="29" t="s">
        <v>630</v>
      </c>
      <c r="E115" s="29" t="s">
        <v>121</v>
      </c>
      <c r="F115" s="29" t="s">
        <v>110</v>
      </c>
      <c r="G115" s="16">
        <v>2</v>
      </c>
      <c r="H115" s="16">
        <v>1</v>
      </c>
      <c r="I115" s="16">
        <v>0</v>
      </c>
      <c r="J115" s="16">
        <v>3</v>
      </c>
      <c r="K115" s="16">
        <v>0</v>
      </c>
      <c r="L115" s="16">
        <v>0</v>
      </c>
      <c r="M115" s="16">
        <v>0</v>
      </c>
      <c r="N115" s="16">
        <v>0</v>
      </c>
      <c r="O115" s="16"/>
      <c r="P115" s="16" t="s">
        <v>122</v>
      </c>
      <c r="Q115" s="16" t="s">
        <v>631</v>
      </c>
      <c r="R115" s="25" t="s">
        <v>632</v>
      </c>
      <c r="S115" s="25"/>
      <c r="T115" s="16"/>
      <c r="U115" s="16"/>
      <c r="V115" s="16"/>
      <c r="W115" s="18" t="s">
        <v>633</v>
      </c>
      <c r="X115" s="18" t="s">
        <v>37</v>
      </c>
      <c r="Y115" s="16"/>
      <c r="Z115" s="16" t="s">
        <v>54</v>
      </c>
      <c r="AA115" s="16"/>
      <c r="AB115" s="16"/>
      <c r="AC115" s="16"/>
      <c r="AD115" s="16"/>
      <c r="AE115" s="16"/>
      <c r="AF115" s="25" t="s">
        <v>194</v>
      </c>
      <c r="AG115" s="25" t="s">
        <v>195</v>
      </c>
      <c r="AH115" s="16"/>
      <c r="AI115" s="25"/>
      <c r="AJ115" s="16" t="s">
        <v>40</v>
      </c>
      <c r="AK115" s="16"/>
      <c r="AL115" s="16" t="s">
        <v>46</v>
      </c>
      <c r="AM115" s="16"/>
      <c r="AN115" s="16" t="s">
        <v>42</v>
      </c>
    </row>
    <row r="116" spans="1:40" s="8" customFormat="1" ht="16.899999999999999" hidden="1" customHeight="1">
      <c r="A116" s="29"/>
      <c r="B116" s="38"/>
      <c r="C116" s="16" t="s">
        <v>634</v>
      </c>
      <c r="D116" s="29" t="s">
        <v>635</v>
      </c>
      <c r="E116" s="29" t="s">
        <v>121</v>
      </c>
      <c r="F116" s="29" t="s">
        <v>34</v>
      </c>
      <c r="G116" s="16">
        <v>2</v>
      </c>
      <c r="H116" s="16">
        <v>1</v>
      </c>
      <c r="I116" s="16">
        <v>0</v>
      </c>
      <c r="J116" s="16">
        <v>1</v>
      </c>
      <c r="K116" s="16">
        <v>0</v>
      </c>
      <c r="L116" s="16">
        <v>0</v>
      </c>
      <c r="M116" s="16">
        <v>0</v>
      </c>
      <c r="N116" s="16">
        <v>0</v>
      </c>
      <c r="O116" s="16"/>
      <c r="P116" s="16" t="s">
        <v>122</v>
      </c>
      <c r="Q116" s="16" t="s">
        <v>636</v>
      </c>
      <c r="R116" s="25" t="s">
        <v>563</v>
      </c>
      <c r="S116" s="25"/>
      <c r="T116" s="16"/>
      <c r="U116" s="16"/>
      <c r="V116" s="16"/>
      <c r="W116" s="18" t="s">
        <v>633</v>
      </c>
      <c r="X116" s="18" t="s">
        <v>37</v>
      </c>
      <c r="Y116" s="16"/>
      <c r="Z116" s="16" t="s">
        <v>459</v>
      </c>
      <c r="AA116" s="16"/>
      <c r="AB116" s="16"/>
      <c r="AC116" s="16"/>
      <c r="AD116" s="16"/>
      <c r="AE116" s="16"/>
      <c r="AF116" s="25" t="s">
        <v>194</v>
      </c>
      <c r="AG116" s="25" t="s">
        <v>195</v>
      </c>
      <c r="AH116" s="16"/>
      <c r="AI116" s="25"/>
      <c r="AJ116" s="16" t="s">
        <v>40</v>
      </c>
      <c r="AK116" s="16"/>
      <c r="AL116" s="16" t="s">
        <v>46</v>
      </c>
      <c r="AM116" s="16"/>
      <c r="AN116" s="16" t="s">
        <v>42</v>
      </c>
    </row>
    <row r="117" spans="1:40" s="8" customFormat="1" ht="16.899999999999999" hidden="1" customHeight="1">
      <c r="A117" s="29"/>
      <c r="B117" s="38"/>
      <c r="C117" s="16" t="s">
        <v>637</v>
      </c>
      <c r="D117" s="29" t="s">
        <v>638</v>
      </c>
      <c r="E117" s="29" t="s">
        <v>131</v>
      </c>
      <c r="F117" s="29" t="s">
        <v>110</v>
      </c>
      <c r="G117" s="16">
        <v>2</v>
      </c>
      <c r="H117" s="16">
        <v>0</v>
      </c>
      <c r="I117" s="16">
        <v>0</v>
      </c>
      <c r="J117" s="16">
        <v>0</v>
      </c>
      <c r="K117" s="16">
        <v>0</v>
      </c>
      <c r="L117" s="16">
        <v>0</v>
      </c>
      <c r="M117" s="16">
        <v>0</v>
      </c>
      <c r="N117" s="16">
        <v>0</v>
      </c>
      <c r="O117" s="16"/>
      <c r="P117" s="16"/>
      <c r="Q117" s="16" t="s">
        <v>639</v>
      </c>
      <c r="R117" s="25" t="s">
        <v>618</v>
      </c>
      <c r="S117" s="25"/>
      <c r="T117" s="16"/>
      <c r="U117" s="16"/>
      <c r="V117" s="16"/>
      <c r="W117" s="18" t="s">
        <v>640</v>
      </c>
      <c r="X117" s="16"/>
      <c r="Y117" s="16"/>
      <c r="Z117" s="16"/>
      <c r="AA117" s="16"/>
      <c r="AB117" s="16"/>
      <c r="AC117" s="16"/>
      <c r="AD117" s="16"/>
      <c r="AE117" s="16"/>
      <c r="AF117" s="25" t="s">
        <v>129</v>
      </c>
      <c r="AG117" s="25" t="s">
        <v>39</v>
      </c>
      <c r="AH117" s="16"/>
      <c r="AI117" s="25"/>
      <c r="AJ117" s="16" t="s">
        <v>40</v>
      </c>
      <c r="AK117" s="16"/>
      <c r="AL117" s="16" t="s">
        <v>46</v>
      </c>
      <c r="AM117" s="16"/>
      <c r="AN117" s="16" t="s">
        <v>42</v>
      </c>
    </row>
    <row r="118" spans="1:40" s="8" customFormat="1" ht="16.899999999999999" hidden="1" customHeight="1">
      <c r="A118" s="29"/>
      <c r="B118" s="38"/>
      <c r="C118" s="16" t="s">
        <v>641</v>
      </c>
      <c r="D118" s="29" t="s">
        <v>642</v>
      </c>
      <c r="E118" s="29" t="s">
        <v>61</v>
      </c>
      <c r="F118" s="29" t="s">
        <v>34</v>
      </c>
      <c r="G118" s="16">
        <v>2</v>
      </c>
      <c r="H118" s="16">
        <v>1</v>
      </c>
      <c r="I118" s="16">
        <v>0</v>
      </c>
      <c r="J118" s="16">
        <v>1</v>
      </c>
      <c r="K118" s="16">
        <v>0</v>
      </c>
      <c r="L118" s="16">
        <v>0</v>
      </c>
      <c r="M118" s="16">
        <v>0</v>
      </c>
      <c r="N118" s="16">
        <v>0</v>
      </c>
      <c r="O118" s="16"/>
      <c r="P118" s="18" t="s">
        <v>63</v>
      </c>
      <c r="Q118" s="16" t="s">
        <v>643</v>
      </c>
      <c r="R118" s="25" t="s">
        <v>644</v>
      </c>
      <c r="S118" s="25"/>
      <c r="T118" s="16"/>
      <c r="U118" s="16"/>
      <c r="V118" s="16"/>
      <c r="W118" s="18" t="s">
        <v>640</v>
      </c>
      <c r="X118" s="18" t="s">
        <v>37</v>
      </c>
      <c r="Y118" s="16"/>
      <c r="Z118" s="16" t="s">
        <v>645</v>
      </c>
      <c r="AA118" s="16"/>
      <c r="AB118" s="16"/>
      <c r="AC118" s="16"/>
      <c r="AD118" s="16"/>
      <c r="AE118" s="16"/>
      <c r="AF118" s="25" t="s">
        <v>129</v>
      </c>
      <c r="AG118" s="25" t="s">
        <v>39</v>
      </c>
      <c r="AH118" s="16"/>
      <c r="AI118" s="25"/>
      <c r="AJ118" s="16" t="s">
        <v>40</v>
      </c>
      <c r="AK118" s="16"/>
      <c r="AL118" s="16" t="s">
        <v>46</v>
      </c>
      <c r="AM118" s="16"/>
      <c r="AN118" s="16" t="s">
        <v>42</v>
      </c>
    </row>
    <row r="119" spans="1:40" s="8" customFormat="1" ht="16.899999999999999" hidden="1" customHeight="1">
      <c r="A119" s="29"/>
      <c r="B119" s="38"/>
      <c r="C119" s="16" t="s">
        <v>646</v>
      </c>
      <c r="D119" s="29" t="s">
        <v>647</v>
      </c>
      <c r="E119" s="29" t="s">
        <v>131</v>
      </c>
      <c r="F119" s="29" t="s">
        <v>34</v>
      </c>
      <c r="G119" s="16">
        <v>2</v>
      </c>
      <c r="H119" s="16">
        <v>1</v>
      </c>
      <c r="I119" s="16">
        <v>0</v>
      </c>
      <c r="J119" s="16">
        <v>0</v>
      </c>
      <c r="K119" s="16">
        <v>0</v>
      </c>
      <c r="L119" s="16">
        <v>0</v>
      </c>
      <c r="M119" s="16">
        <v>0</v>
      </c>
      <c r="N119" s="16">
        <v>0</v>
      </c>
      <c r="O119" s="16"/>
      <c r="P119" s="16"/>
      <c r="Q119" s="16" t="s">
        <v>567</v>
      </c>
      <c r="R119" s="25" t="s">
        <v>563</v>
      </c>
      <c r="S119" s="25"/>
      <c r="T119" s="16"/>
      <c r="U119" s="16"/>
      <c r="V119" s="16"/>
      <c r="W119" s="18" t="s">
        <v>640</v>
      </c>
      <c r="X119" s="18" t="s">
        <v>37</v>
      </c>
      <c r="Y119" s="16"/>
      <c r="Z119" s="16"/>
      <c r="AA119" s="16"/>
      <c r="AB119" s="16"/>
      <c r="AC119" s="16"/>
      <c r="AD119" s="16"/>
      <c r="AE119" s="16"/>
      <c r="AF119" s="25" t="s">
        <v>146</v>
      </c>
      <c r="AG119" s="25" t="s">
        <v>39</v>
      </c>
      <c r="AH119" s="16"/>
      <c r="AI119" s="25"/>
      <c r="AJ119" s="16" t="s">
        <v>40</v>
      </c>
      <c r="AK119" s="16"/>
      <c r="AL119" s="16" t="s">
        <v>41</v>
      </c>
      <c r="AM119" s="16"/>
      <c r="AN119" s="16" t="s">
        <v>42</v>
      </c>
    </row>
    <row r="120" spans="1:40" s="8" customFormat="1" ht="16.899999999999999" hidden="1" customHeight="1">
      <c r="A120" s="29"/>
      <c r="B120" s="38"/>
      <c r="C120" s="16" t="s">
        <v>648</v>
      </c>
      <c r="D120" s="29" t="s">
        <v>172</v>
      </c>
      <c r="E120" s="29" t="s">
        <v>61</v>
      </c>
      <c r="F120" s="29" t="s">
        <v>110</v>
      </c>
      <c r="G120" s="16">
        <v>2</v>
      </c>
      <c r="H120" s="16">
        <v>1</v>
      </c>
      <c r="I120" s="16">
        <v>0</v>
      </c>
      <c r="J120" s="16">
        <v>3</v>
      </c>
      <c r="K120" s="16">
        <v>0</v>
      </c>
      <c r="L120" s="16">
        <v>0</v>
      </c>
      <c r="M120" s="16">
        <v>0</v>
      </c>
      <c r="N120" s="16">
        <v>0</v>
      </c>
      <c r="O120" s="16"/>
      <c r="P120" s="18" t="s">
        <v>63</v>
      </c>
      <c r="Q120" s="16" t="s">
        <v>649</v>
      </c>
      <c r="R120" s="25" t="s">
        <v>650</v>
      </c>
      <c r="S120" s="25"/>
      <c r="T120" s="16"/>
      <c r="U120" s="16"/>
      <c r="V120" s="16"/>
      <c r="W120" s="18" t="s">
        <v>651</v>
      </c>
      <c r="X120" s="18" t="s">
        <v>37</v>
      </c>
      <c r="Y120" s="16"/>
      <c r="Z120" s="16" t="s">
        <v>652</v>
      </c>
      <c r="AA120" s="16"/>
      <c r="AB120" s="16"/>
      <c r="AC120" s="16"/>
      <c r="AD120" s="16"/>
      <c r="AE120" s="16"/>
      <c r="AF120" s="25" t="s">
        <v>653</v>
      </c>
      <c r="AG120" s="25" t="s">
        <v>39</v>
      </c>
      <c r="AH120" s="16"/>
      <c r="AI120" s="25"/>
      <c r="AJ120" s="16" t="s">
        <v>40</v>
      </c>
      <c r="AK120" s="16"/>
      <c r="AL120" s="16" t="s">
        <v>46</v>
      </c>
      <c r="AM120" s="16"/>
      <c r="AN120" s="16" t="s">
        <v>42</v>
      </c>
    </row>
    <row r="121" spans="1:40" s="8" customFormat="1" ht="16.899999999999999" hidden="1" customHeight="1">
      <c r="A121" s="29"/>
      <c r="B121" s="38"/>
      <c r="C121" s="16" t="s">
        <v>654</v>
      </c>
      <c r="D121" s="29" t="s">
        <v>655</v>
      </c>
      <c r="E121" s="29" t="s">
        <v>61</v>
      </c>
      <c r="F121" s="29" t="s">
        <v>34</v>
      </c>
      <c r="G121" s="16">
        <v>2</v>
      </c>
      <c r="H121" s="16">
        <v>1</v>
      </c>
      <c r="I121" s="16">
        <v>0</v>
      </c>
      <c r="J121" s="16">
        <v>1</v>
      </c>
      <c r="K121" s="16">
        <v>0</v>
      </c>
      <c r="L121" s="16">
        <v>0</v>
      </c>
      <c r="M121" s="16">
        <v>0</v>
      </c>
      <c r="N121" s="16">
        <v>0</v>
      </c>
      <c r="O121" s="16"/>
      <c r="P121" s="18" t="s">
        <v>63</v>
      </c>
      <c r="Q121" s="16" t="s">
        <v>656</v>
      </c>
      <c r="R121" s="25" t="s">
        <v>650</v>
      </c>
      <c r="S121" s="25"/>
      <c r="T121" s="16"/>
      <c r="U121" s="16"/>
      <c r="V121" s="16"/>
      <c r="W121" s="18" t="s">
        <v>651</v>
      </c>
      <c r="X121" s="18" t="s">
        <v>37</v>
      </c>
      <c r="Y121" s="16"/>
      <c r="Z121" s="16" t="s">
        <v>657</v>
      </c>
      <c r="AA121" s="16"/>
      <c r="AB121" s="16"/>
      <c r="AC121" s="16"/>
      <c r="AD121" s="16"/>
      <c r="AE121" s="16"/>
      <c r="AF121" s="25" t="s">
        <v>38</v>
      </c>
      <c r="AG121" s="25" t="s">
        <v>39</v>
      </c>
      <c r="AH121" s="16"/>
      <c r="AI121" s="25"/>
      <c r="AJ121" s="16" t="s">
        <v>40</v>
      </c>
      <c r="AK121" s="16"/>
      <c r="AL121" s="16" t="s">
        <v>46</v>
      </c>
      <c r="AM121" s="16"/>
      <c r="AN121" s="16" t="s">
        <v>42</v>
      </c>
    </row>
    <row r="122" spans="1:40" s="8" customFormat="1" ht="16.899999999999999" hidden="1" customHeight="1">
      <c r="A122" s="29"/>
      <c r="B122" s="38"/>
      <c r="C122" s="16" t="s">
        <v>658</v>
      </c>
      <c r="D122" s="29" t="s">
        <v>659</v>
      </c>
      <c r="E122" s="29" t="s">
        <v>61</v>
      </c>
      <c r="F122" s="29" t="s">
        <v>34</v>
      </c>
      <c r="G122" s="18">
        <v>3</v>
      </c>
      <c r="H122" s="16">
        <v>1</v>
      </c>
      <c r="I122" s="16">
        <v>0</v>
      </c>
      <c r="J122" s="16">
        <v>1</v>
      </c>
      <c r="K122" s="16">
        <v>0</v>
      </c>
      <c r="L122" s="16">
        <v>0</v>
      </c>
      <c r="M122" s="16">
        <v>0</v>
      </c>
      <c r="N122" s="16">
        <v>0</v>
      </c>
      <c r="O122" s="16"/>
      <c r="P122" s="18" t="s">
        <v>63</v>
      </c>
      <c r="Q122" s="16" t="s">
        <v>660</v>
      </c>
      <c r="R122" s="25" t="s">
        <v>661</v>
      </c>
      <c r="S122" s="25"/>
      <c r="T122" s="16"/>
      <c r="U122" s="16"/>
      <c r="V122" s="16"/>
      <c r="W122" s="18" t="s">
        <v>662</v>
      </c>
      <c r="X122" s="18" t="s">
        <v>37</v>
      </c>
      <c r="Y122" s="16"/>
      <c r="Z122" s="16" t="s">
        <v>459</v>
      </c>
      <c r="AA122" s="16"/>
      <c r="AB122" s="16"/>
      <c r="AC122" s="16"/>
      <c r="AD122" s="16"/>
      <c r="AE122" s="16"/>
      <c r="AF122" s="25" t="s">
        <v>129</v>
      </c>
      <c r="AG122" s="25" t="s">
        <v>39</v>
      </c>
      <c r="AH122" s="16"/>
      <c r="AI122" s="25"/>
      <c r="AJ122" s="16" t="s">
        <v>40</v>
      </c>
      <c r="AK122" s="16"/>
      <c r="AL122" s="16" t="s">
        <v>46</v>
      </c>
      <c r="AM122" s="16"/>
      <c r="AN122" s="16" t="s">
        <v>42</v>
      </c>
    </row>
    <row r="123" spans="1:40" s="8" customFormat="1" ht="16.899999999999999" hidden="1" customHeight="1">
      <c r="A123" s="29"/>
      <c r="B123" s="38"/>
      <c r="C123" s="16" t="s">
        <v>663</v>
      </c>
      <c r="D123" s="29" t="s">
        <v>664</v>
      </c>
      <c r="E123" s="29" t="s">
        <v>61</v>
      </c>
      <c r="F123" s="29" t="s">
        <v>110</v>
      </c>
      <c r="G123" s="16">
        <v>2</v>
      </c>
      <c r="H123" s="16">
        <v>1</v>
      </c>
      <c r="I123" s="16">
        <v>0</v>
      </c>
      <c r="J123" s="16">
        <v>3</v>
      </c>
      <c r="K123" s="16">
        <v>0</v>
      </c>
      <c r="L123" s="16">
        <v>0</v>
      </c>
      <c r="M123" s="16">
        <v>0</v>
      </c>
      <c r="N123" s="16">
        <v>0</v>
      </c>
      <c r="O123" s="16"/>
      <c r="P123" s="18" t="s">
        <v>63</v>
      </c>
      <c r="Q123" s="16" t="s">
        <v>665</v>
      </c>
      <c r="R123" s="25" t="s">
        <v>563</v>
      </c>
      <c r="S123" s="25"/>
      <c r="T123" s="16"/>
      <c r="U123" s="16"/>
      <c r="V123" s="16"/>
      <c r="W123" s="18" t="s">
        <v>666</v>
      </c>
      <c r="X123" s="18" t="s">
        <v>37</v>
      </c>
      <c r="Y123" s="16"/>
      <c r="Z123" s="16" t="s">
        <v>667</v>
      </c>
      <c r="AA123" s="16"/>
      <c r="AB123" s="16"/>
      <c r="AC123" s="16"/>
      <c r="AD123" s="16"/>
      <c r="AE123" s="16"/>
      <c r="AF123" s="25" t="s">
        <v>194</v>
      </c>
      <c r="AG123" s="25" t="s">
        <v>195</v>
      </c>
      <c r="AH123" s="16"/>
      <c r="AI123" s="25"/>
      <c r="AJ123" s="16" t="s">
        <v>40</v>
      </c>
      <c r="AK123" s="16"/>
      <c r="AL123" s="16" t="s">
        <v>46</v>
      </c>
      <c r="AM123" s="16"/>
      <c r="AN123" s="16" t="s">
        <v>42</v>
      </c>
    </row>
    <row r="124" spans="1:40" s="8" customFormat="1" ht="16.899999999999999" hidden="1" customHeight="1">
      <c r="A124" s="29"/>
      <c r="B124" s="38"/>
      <c r="C124" s="16" t="s">
        <v>668</v>
      </c>
      <c r="D124" s="29" t="s">
        <v>669</v>
      </c>
      <c r="E124" s="29" t="s">
        <v>61</v>
      </c>
      <c r="F124" s="29" t="s">
        <v>34</v>
      </c>
      <c r="G124" s="16">
        <v>2</v>
      </c>
      <c r="H124" s="16">
        <v>1</v>
      </c>
      <c r="I124" s="16">
        <v>0</v>
      </c>
      <c r="J124" s="16">
        <v>1</v>
      </c>
      <c r="K124" s="16">
        <v>0</v>
      </c>
      <c r="L124" s="16">
        <v>0</v>
      </c>
      <c r="M124" s="16">
        <v>0</v>
      </c>
      <c r="N124" s="16">
        <v>0</v>
      </c>
      <c r="O124" s="16"/>
      <c r="P124" s="18" t="s">
        <v>63</v>
      </c>
      <c r="Q124" s="16" t="s">
        <v>670</v>
      </c>
      <c r="R124" s="25" t="s">
        <v>563</v>
      </c>
      <c r="S124" s="25"/>
      <c r="T124" s="16"/>
      <c r="U124" s="16"/>
      <c r="V124" s="16"/>
      <c r="W124" s="18" t="s">
        <v>666</v>
      </c>
      <c r="X124" s="18" t="s">
        <v>37</v>
      </c>
      <c r="Y124" s="16"/>
      <c r="Z124" s="16" t="s">
        <v>671</v>
      </c>
      <c r="AA124" s="16"/>
      <c r="AB124" s="16"/>
      <c r="AC124" s="16"/>
      <c r="AD124" s="16"/>
      <c r="AE124" s="16"/>
      <c r="AF124" s="25" t="s">
        <v>194</v>
      </c>
      <c r="AG124" s="25" t="s">
        <v>195</v>
      </c>
      <c r="AH124" s="16"/>
      <c r="AI124" s="25"/>
      <c r="AJ124" s="16" t="s">
        <v>40</v>
      </c>
      <c r="AK124" s="16"/>
      <c r="AL124" s="16" t="s">
        <v>46</v>
      </c>
      <c r="AM124" s="16"/>
      <c r="AN124" s="16" t="s">
        <v>42</v>
      </c>
    </row>
    <row r="125" spans="1:40" s="8" customFormat="1" ht="16.899999999999999" hidden="1" customHeight="1">
      <c r="A125" s="29"/>
      <c r="B125" s="38"/>
      <c r="C125" s="16" t="s">
        <v>672</v>
      </c>
      <c r="D125" s="29" t="s">
        <v>673</v>
      </c>
      <c r="E125" s="29" t="s">
        <v>98</v>
      </c>
      <c r="F125" s="29" t="s">
        <v>110</v>
      </c>
      <c r="G125" s="18">
        <v>3</v>
      </c>
      <c r="H125" s="16">
        <v>1</v>
      </c>
      <c r="I125" s="16">
        <v>0</v>
      </c>
      <c r="J125" s="16">
        <v>1</v>
      </c>
      <c r="K125" s="16">
        <v>0</v>
      </c>
      <c r="L125" s="16">
        <v>0</v>
      </c>
      <c r="M125" s="16">
        <v>0</v>
      </c>
      <c r="N125" s="16">
        <v>0</v>
      </c>
      <c r="O125" s="16"/>
      <c r="P125" s="18" t="s">
        <v>99</v>
      </c>
      <c r="Q125" s="16" t="s">
        <v>674</v>
      </c>
      <c r="R125" s="25" t="s">
        <v>675</v>
      </c>
      <c r="S125" s="25"/>
      <c r="T125" s="16"/>
      <c r="U125" s="16"/>
      <c r="V125" s="16"/>
      <c r="W125" s="18" t="s">
        <v>676</v>
      </c>
      <c r="X125" s="18" t="s">
        <v>37</v>
      </c>
      <c r="Y125" s="16"/>
      <c r="Z125" s="16" t="s">
        <v>677</v>
      </c>
      <c r="AA125" s="16"/>
      <c r="AB125" s="16"/>
      <c r="AC125" s="16"/>
      <c r="AD125" s="16"/>
      <c r="AE125" s="16"/>
      <c r="AF125" s="25" t="s">
        <v>194</v>
      </c>
      <c r="AG125" s="25" t="s">
        <v>195</v>
      </c>
      <c r="AH125" s="16"/>
      <c r="AI125" s="25"/>
      <c r="AJ125" s="16" t="s">
        <v>40</v>
      </c>
      <c r="AK125" s="16"/>
      <c r="AL125" s="16" t="s">
        <v>46</v>
      </c>
      <c r="AM125" s="16"/>
      <c r="AN125" s="16" t="s">
        <v>42</v>
      </c>
    </row>
    <row r="126" spans="1:40" s="8" customFormat="1" ht="16.899999999999999" hidden="1" customHeight="1">
      <c r="A126" s="29"/>
      <c r="B126" s="38"/>
      <c r="C126" s="16" t="s">
        <v>678</v>
      </c>
      <c r="D126" s="29" t="s">
        <v>679</v>
      </c>
      <c r="E126" s="29" t="s">
        <v>61</v>
      </c>
      <c r="F126" s="29" t="s">
        <v>110</v>
      </c>
      <c r="G126" s="18">
        <v>1</v>
      </c>
      <c r="H126" s="16">
        <v>1</v>
      </c>
      <c r="I126" s="16">
        <v>0</v>
      </c>
      <c r="J126" s="16">
        <v>1</v>
      </c>
      <c r="K126" s="16">
        <v>0</v>
      </c>
      <c r="L126" s="16">
        <v>0</v>
      </c>
      <c r="M126" s="16">
        <v>0</v>
      </c>
      <c r="N126" s="16">
        <v>0</v>
      </c>
      <c r="O126" s="16"/>
      <c r="P126" s="18" t="s">
        <v>63</v>
      </c>
      <c r="Q126" s="16" t="s">
        <v>680</v>
      </c>
      <c r="R126" s="25" t="s">
        <v>563</v>
      </c>
      <c r="S126" s="25"/>
      <c r="T126" s="16"/>
      <c r="U126" s="16"/>
      <c r="V126" s="16"/>
      <c r="W126" s="18" t="s">
        <v>681</v>
      </c>
      <c r="X126" s="18" t="s">
        <v>37</v>
      </c>
      <c r="Y126" s="16"/>
      <c r="Z126" s="16" t="s">
        <v>628</v>
      </c>
      <c r="AA126" s="16"/>
      <c r="AB126" s="16"/>
      <c r="AC126" s="16"/>
      <c r="AD126" s="16"/>
      <c r="AE126" s="16"/>
      <c r="AF126" s="25" t="s">
        <v>215</v>
      </c>
      <c r="AG126" s="25" t="s">
        <v>195</v>
      </c>
      <c r="AH126" s="16"/>
      <c r="AI126" s="25"/>
      <c r="AJ126" s="16" t="s">
        <v>40</v>
      </c>
      <c r="AK126" s="16"/>
      <c r="AL126" s="16" t="s">
        <v>41</v>
      </c>
      <c r="AM126" s="16"/>
      <c r="AN126" s="16" t="s">
        <v>42</v>
      </c>
    </row>
    <row r="127" spans="1:40" s="8" customFormat="1" ht="16.899999999999999" hidden="1" customHeight="1">
      <c r="A127" s="29"/>
      <c r="B127" s="38"/>
      <c r="C127" s="16" t="s">
        <v>682</v>
      </c>
      <c r="D127" s="29" t="s">
        <v>683</v>
      </c>
      <c r="E127" s="29" t="s">
        <v>98</v>
      </c>
      <c r="F127" s="29" t="s">
        <v>110</v>
      </c>
      <c r="G127" s="18">
        <v>1</v>
      </c>
      <c r="H127" s="16">
        <v>1</v>
      </c>
      <c r="I127" s="16">
        <v>0</v>
      </c>
      <c r="J127" s="16">
        <v>0</v>
      </c>
      <c r="K127" s="16">
        <v>0</v>
      </c>
      <c r="L127" s="16">
        <v>0</v>
      </c>
      <c r="M127" s="16">
        <v>0</v>
      </c>
      <c r="N127" s="16">
        <v>0</v>
      </c>
      <c r="O127" s="16"/>
      <c r="P127" s="18" t="s">
        <v>99</v>
      </c>
      <c r="Q127" s="16"/>
      <c r="R127" s="25" t="s">
        <v>563</v>
      </c>
      <c r="S127" s="25"/>
      <c r="T127" s="16"/>
      <c r="U127" s="16"/>
      <c r="V127" s="16"/>
      <c r="W127" s="18" t="s">
        <v>684</v>
      </c>
      <c r="X127" s="18" t="s">
        <v>37</v>
      </c>
      <c r="Y127" s="16"/>
      <c r="Z127" s="16"/>
      <c r="AA127" s="16"/>
      <c r="AB127" s="16"/>
      <c r="AC127" s="16"/>
      <c r="AD127" s="16"/>
      <c r="AE127" s="16"/>
      <c r="AF127" s="25" t="s">
        <v>292</v>
      </c>
      <c r="AG127" s="25" t="s">
        <v>293</v>
      </c>
      <c r="AH127" s="16"/>
      <c r="AI127" s="25"/>
      <c r="AJ127" s="16" t="s">
        <v>40</v>
      </c>
      <c r="AK127" s="16"/>
      <c r="AL127" s="16" t="s">
        <v>46</v>
      </c>
      <c r="AM127" s="16"/>
      <c r="AN127" s="16" t="s">
        <v>42</v>
      </c>
    </row>
    <row r="128" spans="1:40" s="8" customFormat="1" ht="16.899999999999999" hidden="1" customHeight="1">
      <c r="A128" s="29"/>
      <c r="B128" s="38"/>
      <c r="C128" s="16" t="s">
        <v>685</v>
      </c>
      <c r="D128" s="29" t="s">
        <v>686</v>
      </c>
      <c r="E128" s="29" t="s">
        <v>61</v>
      </c>
      <c r="F128" s="29" t="s">
        <v>110</v>
      </c>
      <c r="G128" s="16">
        <v>2</v>
      </c>
      <c r="H128" s="16">
        <v>1</v>
      </c>
      <c r="I128" s="16">
        <v>0</v>
      </c>
      <c r="J128" s="16">
        <v>1</v>
      </c>
      <c r="K128" s="16">
        <v>0</v>
      </c>
      <c r="L128" s="16">
        <v>0</v>
      </c>
      <c r="M128" s="16">
        <v>0</v>
      </c>
      <c r="N128" s="16">
        <v>0</v>
      </c>
      <c r="O128" s="16"/>
      <c r="P128" s="18" t="s">
        <v>63</v>
      </c>
      <c r="Q128" s="16" t="s">
        <v>687</v>
      </c>
      <c r="R128" s="25" t="s">
        <v>688</v>
      </c>
      <c r="S128" s="25"/>
      <c r="T128" s="16"/>
      <c r="U128" s="16"/>
      <c r="V128" s="16"/>
      <c r="W128" s="18" t="s">
        <v>689</v>
      </c>
      <c r="X128" s="18" t="s">
        <v>37</v>
      </c>
      <c r="Y128" s="16"/>
      <c r="Z128" s="16" t="s">
        <v>690</v>
      </c>
      <c r="AA128" s="16"/>
      <c r="AB128" s="16"/>
      <c r="AC128" s="16"/>
      <c r="AD128" s="16"/>
      <c r="AE128" s="16"/>
      <c r="AF128" s="25" t="s">
        <v>194</v>
      </c>
      <c r="AG128" s="25" t="s">
        <v>195</v>
      </c>
      <c r="AH128" s="16"/>
      <c r="AI128" s="25"/>
      <c r="AJ128" s="16" t="s">
        <v>40</v>
      </c>
      <c r="AK128" s="16"/>
      <c r="AL128" s="16" t="s">
        <v>46</v>
      </c>
      <c r="AM128" s="16"/>
      <c r="AN128" s="16" t="s">
        <v>42</v>
      </c>
    </row>
    <row r="129" spans="1:40" s="8" customFormat="1" ht="16.899999999999999" hidden="1" customHeight="1">
      <c r="A129" s="29"/>
      <c r="B129" s="38"/>
      <c r="C129" s="16" t="s">
        <v>691</v>
      </c>
      <c r="D129" s="29" t="s">
        <v>692</v>
      </c>
      <c r="E129" s="29" t="s">
        <v>61</v>
      </c>
      <c r="F129" s="29" t="s">
        <v>34</v>
      </c>
      <c r="G129" s="16">
        <v>2</v>
      </c>
      <c r="H129" s="16">
        <v>1</v>
      </c>
      <c r="I129" s="16">
        <v>0</v>
      </c>
      <c r="J129" s="16">
        <v>1</v>
      </c>
      <c r="K129" s="16">
        <v>0</v>
      </c>
      <c r="L129" s="16">
        <v>0</v>
      </c>
      <c r="M129" s="16">
        <v>0</v>
      </c>
      <c r="N129" s="16">
        <v>0</v>
      </c>
      <c r="O129" s="16"/>
      <c r="P129" s="18" t="s">
        <v>63</v>
      </c>
      <c r="Q129" s="16" t="s">
        <v>693</v>
      </c>
      <c r="R129" s="25" t="s">
        <v>694</v>
      </c>
      <c r="S129" s="25"/>
      <c r="T129" s="16"/>
      <c r="U129" s="16"/>
      <c r="V129" s="16"/>
      <c r="W129" s="18" t="s">
        <v>689</v>
      </c>
      <c r="X129" s="18" t="s">
        <v>37</v>
      </c>
      <c r="Y129" s="16"/>
      <c r="Z129" s="16" t="s">
        <v>695</v>
      </c>
      <c r="AA129" s="16"/>
      <c r="AB129" s="16"/>
      <c r="AC129" s="16"/>
      <c r="AD129" s="16"/>
      <c r="AE129" s="16"/>
      <c r="AF129" s="25" t="s">
        <v>194</v>
      </c>
      <c r="AG129" s="25" t="s">
        <v>195</v>
      </c>
      <c r="AH129" s="16"/>
      <c r="AI129" s="25"/>
      <c r="AJ129" s="16" t="s">
        <v>40</v>
      </c>
      <c r="AK129" s="16"/>
      <c r="AL129" s="16" t="s">
        <v>46</v>
      </c>
      <c r="AM129" s="16"/>
      <c r="AN129" s="16" t="s">
        <v>42</v>
      </c>
    </row>
    <row r="130" spans="1:40" s="8" customFormat="1" ht="16.899999999999999" hidden="1" customHeight="1">
      <c r="A130" s="29"/>
      <c r="B130" s="38"/>
      <c r="C130" s="16" t="s">
        <v>696</v>
      </c>
      <c r="D130" s="29" t="s">
        <v>697</v>
      </c>
      <c r="E130" s="29" t="s">
        <v>121</v>
      </c>
      <c r="F130" s="29" t="s">
        <v>110</v>
      </c>
      <c r="G130" s="18">
        <v>2</v>
      </c>
      <c r="H130" s="16">
        <v>2</v>
      </c>
      <c r="I130" s="16">
        <v>0</v>
      </c>
      <c r="J130" s="16">
        <v>1</v>
      </c>
      <c r="K130" s="16">
        <v>0</v>
      </c>
      <c r="L130" s="16">
        <v>0</v>
      </c>
      <c r="M130" s="16">
        <v>0</v>
      </c>
      <c r="N130" s="16">
        <v>0</v>
      </c>
      <c r="O130" s="16"/>
      <c r="P130" s="16" t="s">
        <v>122</v>
      </c>
      <c r="Q130" s="16" t="s">
        <v>698</v>
      </c>
      <c r="R130" s="25" t="s">
        <v>563</v>
      </c>
      <c r="S130" s="25"/>
      <c r="T130" s="16"/>
      <c r="U130" s="16"/>
      <c r="V130" s="16"/>
      <c r="W130" s="18" t="s">
        <v>699</v>
      </c>
      <c r="X130" s="16" t="s">
        <v>57</v>
      </c>
      <c r="Y130" s="16"/>
      <c r="Z130" s="16" t="s">
        <v>700</v>
      </c>
      <c r="AA130" s="16"/>
      <c r="AB130" s="16"/>
      <c r="AC130" s="16"/>
      <c r="AD130" s="16"/>
      <c r="AE130" s="16"/>
      <c r="AF130" s="25" t="s">
        <v>194</v>
      </c>
      <c r="AG130" s="25" t="s">
        <v>195</v>
      </c>
      <c r="AH130" s="16"/>
      <c r="AI130" s="25"/>
      <c r="AJ130" s="16" t="s">
        <v>40</v>
      </c>
      <c r="AK130" s="16"/>
      <c r="AL130" s="16" t="s">
        <v>46</v>
      </c>
      <c r="AM130" s="16"/>
      <c r="AN130" s="16" t="s">
        <v>42</v>
      </c>
    </row>
    <row r="131" spans="1:40" s="8" customFormat="1" ht="16.899999999999999" hidden="1" customHeight="1">
      <c r="A131" s="29"/>
      <c r="B131" s="38"/>
      <c r="C131" s="16" t="s">
        <v>701</v>
      </c>
      <c r="D131" s="29" t="s">
        <v>702</v>
      </c>
      <c r="E131" s="29" t="s">
        <v>121</v>
      </c>
      <c r="F131" s="29" t="s">
        <v>34</v>
      </c>
      <c r="G131" s="18">
        <v>2</v>
      </c>
      <c r="H131" s="16">
        <v>1</v>
      </c>
      <c r="I131" s="16">
        <v>0</v>
      </c>
      <c r="J131" s="16">
        <v>1</v>
      </c>
      <c r="K131" s="16">
        <v>0</v>
      </c>
      <c r="L131" s="16">
        <v>0</v>
      </c>
      <c r="M131" s="16">
        <v>0</v>
      </c>
      <c r="N131" s="16">
        <v>0</v>
      </c>
      <c r="O131" s="16"/>
      <c r="P131" s="16" t="s">
        <v>122</v>
      </c>
      <c r="Q131" s="16" t="s">
        <v>703</v>
      </c>
      <c r="R131" s="25" t="s">
        <v>563</v>
      </c>
      <c r="S131" s="25"/>
      <c r="T131" s="16"/>
      <c r="U131" s="16"/>
      <c r="V131" s="16"/>
      <c r="W131" s="18" t="s">
        <v>699</v>
      </c>
      <c r="X131" s="18" t="s">
        <v>37</v>
      </c>
      <c r="Y131" s="16"/>
      <c r="Z131" s="16" t="s">
        <v>459</v>
      </c>
      <c r="AA131" s="16"/>
      <c r="AB131" s="16"/>
      <c r="AC131" s="16"/>
      <c r="AD131" s="16"/>
      <c r="AE131" s="16"/>
      <c r="AF131" s="25" t="s">
        <v>194</v>
      </c>
      <c r="AG131" s="25" t="s">
        <v>195</v>
      </c>
      <c r="AH131" s="16"/>
      <c r="AI131" s="25"/>
      <c r="AJ131" s="16" t="s">
        <v>40</v>
      </c>
      <c r="AK131" s="16"/>
      <c r="AL131" s="16" t="s">
        <v>46</v>
      </c>
      <c r="AM131" s="16"/>
      <c r="AN131" s="16" t="s">
        <v>42</v>
      </c>
    </row>
    <row r="132" spans="1:40" s="8" customFormat="1" ht="16.899999999999999" hidden="1" customHeight="1">
      <c r="A132" s="29"/>
      <c r="B132" s="38"/>
      <c r="C132" s="16" t="s">
        <v>704</v>
      </c>
      <c r="D132" s="29" t="s">
        <v>705</v>
      </c>
      <c r="E132" s="29" t="s">
        <v>98</v>
      </c>
      <c r="F132" s="29" t="s">
        <v>110</v>
      </c>
      <c r="G132" s="18">
        <v>2</v>
      </c>
      <c r="H132" s="16">
        <v>3</v>
      </c>
      <c r="I132" s="16">
        <v>0</v>
      </c>
      <c r="J132" s="16">
        <v>1</v>
      </c>
      <c r="K132" s="16">
        <v>0</v>
      </c>
      <c r="L132" s="16">
        <v>0</v>
      </c>
      <c r="M132" s="16">
        <v>0</v>
      </c>
      <c r="N132" s="16">
        <v>0</v>
      </c>
      <c r="O132" s="16"/>
      <c r="P132" s="18" t="s">
        <v>99</v>
      </c>
      <c r="Q132" s="16" t="s">
        <v>706</v>
      </c>
      <c r="R132" s="25" t="s">
        <v>707</v>
      </c>
      <c r="S132" s="25"/>
      <c r="T132" s="16"/>
      <c r="U132" s="16"/>
      <c r="V132" s="16"/>
      <c r="W132" s="18" t="s">
        <v>708</v>
      </c>
      <c r="X132" s="16" t="s">
        <v>286</v>
      </c>
      <c r="Y132" s="16"/>
      <c r="Z132" s="16" t="s">
        <v>709</v>
      </c>
      <c r="AA132" s="16"/>
      <c r="AB132" s="16"/>
      <c r="AC132" s="16"/>
      <c r="AD132" s="16"/>
      <c r="AE132" s="16"/>
      <c r="AF132" s="25" t="s">
        <v>194</v>
      </c>
      <c r="AG132" s="25" t="s">
        <v>195</v>
      </c>
      <c r="AH132" s="16"/>
      <c r="AI132" s="25"/>
      <c r="AJ132" s="16" t="s">
        <v>40</v>
      </c>
      <c r="AK132" s="16"/>
      <c r="AL132" s="16" t="s">
        <v>46</v>
      </c>
      <c r="AM132" s="16"/>
      <c r="AN132" s="16" t="s">
        <v>42</v>
      </c>
    </row>
    <row r="133" spans="1:40" s="8" customFormat="1" ht="16.899999999999999" hidden="1" customHeight="1">
      <c r="A133" s="29"/>
      <c r="B133" s="38"/>
      <c r="C133" s="16" t="s">
        <v>710</v>
      </c>
      <c r="D133" s="29" t="s">
        <v>711</v>
      </c>
      <c r="E133" s="29" t="s">
        <v>121</v>
      </c>
      <c r="F133" s="29" t="s">
        <v>110</v>
      </c>
      <c r="G133" s="16">
        <v>2</v>
      </c>
      <c r="H133" s="16">
        <v>1</v>
      </c>
      <c r="I133" s="16">
        <v>0</v>
      </c>
      <c r="J133" s="16">
        <v>3</v>
      </c>
      <c r="K133" s="16">
        <v>0</v>
      </c>
      <c r="L133" s="16">
        <v>0</v>
      </c>
      <c r="M133" s="16">
        <v>0</v>
      </c>
      <c r="N133" s="16">
        <v>0</v>
      </c>
      <c r="O133" s="16"/>
      <c r="P133" s="16" t="s">
        <v>122</v>
      </c>
      <c r="Q133" s="16" t="s">
        <v>712</v>
      </c>
      <c r="R133" s="25" t="s">
        <v>605</v>
      </c>
      <c r="S133" s="25"/>
      <c r="T133" s="16"/>
      <c r="U133" s="16"/>
      <c r="V133" s="16"/>
      <c r="W133" s="18" t="s">
        <v>713</v>
      </c>
      <c r="X133" s="18" t="s">
        <v>37</v>
      </c>
      <c r="Y133" s="16"/>
      <c r="Z133" s="16" t="s">
        <v>714</v>
      </c>
      <c r="AA133" s="16"/>
      <c r="AB133" s="16"/>
      <c r="AC133" s="16"/>
      <c r="AD133" s="16"/>
      <c r="AE133" s="16"/>
      <c r="AF133" s="25" t="s">
        <v>194</v>
      </c>
      <c r="AG133" s="25" t="s">
        <v>195</v>
      </c>
      <c r="AH133" s="16"/>
      <c r="AI133" s="25"/>
      <c r="AJ133" s="16" t="s">
        <v>40</v>
      </c>
      <c r="AK133" s="16"/>
      <c r="AL133" s="16" t="s">
        <v>46</v>
      </c>
      <c r="AM133" s="16"/>
      <c r="AN133" s="16" t="s">
        <v>42</v>
      </c>
    </row>
    <row r="134" spans="1:40" s="8" customFormat="1" ht="16.899999999999999" hidden="1" customHeight="1">
      <c r="A134" s="29"/>
      <c r="B134" s="38"/>
      <c r="C134" s="16" t="s">
        <v>715</v>
      </c>
      <c r="D134" s="29" t="s">
        <v>716</v>
      </c>
      <c r="E134" s="29" t="s">
        <v>121</v>
      </c>
      <c r="F134" s="29" t="s">
        <v>110</v>
      </c>
      <c r="G134" s="16">
        <v>2</v>
      </c>
      <c r="H134" s="16">
        <v>1</v>
      </c>
      <c r="I134" s="16">
        <v>0</v>
      </c>
      <c r="J134" s="16">
        <v>3</v>
      </c>
      <c r="K134" s="16">
        <v>0</v>
      </c>
      <c r="L134" s="16">
        <v>0</v>
      </c>
      <c r="M134" s="16">
        <v>0</v>
      </c>
      <c r="N134" s="16">
        <v>0</v>
      </c>
      <c r="O134" s="16"/>
      <c r="P134" s="16" t="s">
        <v>122</v>
      </c>
      <c r="Q134" s="16" t="s">
        <v>717</v>
      </c>
      <c r="R134" s="25" t="s">
        <v>718</v>
      </c>
      <c r="S134" s="25"/>
      <c r="T134" s="16"/>
      <c r="U134" s="16"/>
      <c r="V134" s="16"/>
      <c r="W134" s="18" t="s">
        <v>719</v>
      </c>
      <c r="X134" s="18" t="s">
        <v>37</v>
      </c>
      <c r="Y134" s="16"/>
      <c r="Z134" s="16" t="s">
        <v>720</v>
      </c>
      <c r="AA134" s="16"/>
      <c r="AB134" s="16"/>
      <c r="AC134" s="16"/>
      <c r="AD134" s="16"/>
      <c r="AE134" s="16"/>
      <c r="AF134" s="25" t="s">
        <v>253</v>
      </c>
      <c r="AG134" s="25" t="s">
        <v>254</v>
      </c>
      <c r="AH134" s="16"/>
      <c r="AI134" s="25"/>
      <c r="AJ134" s="16" t="s">
        <v>40</v>
      </c>
      <c r="AK134" s="16"/>
      <c r="AL134" s="16" t="s">
        <v>46</v>
      </c>
      <c r="AM134" s="16"/>
      <c r="AN134" s="16" t="s">
        <v>42</v>
      </c>
    </row>
    <row r="135" spans="1:40" s="8" customFormat="1" ht="16.899999999999999" hidden="1" customHeight="1">
      <c r="A135" s="29"/>
      <c r="B135" s="38"/>
      <c r="C135" s="16" t="s">
        <v>721</v>
      </c>
      <c r="D135" s="29" t="s">
        <v>722</v>
      </c>
      <c r="E135" s="29" t="s">
        <v>61</v>
      </c>
      <c r="F135" s="29" t="s">
        <v>110</v>
      </c>
      <c r="G135" s="18">
        <v>3</v>
      </c>
      <c r="H135" s="16">
        <v>1</v>
      </c>
      <c r="I135" s="16">
        <v>0</v>
      </c>
      <c r="J135" s="16">
        <v>2</v>
      </c>
      <c r="K135" s="16">
        <v>0</v>
      </c>
      <c r="L135" s="16">
        <v>0</v>
      </c>
      <c r="M135" s="16">
        <v>0</v>
      </c>
      <c r="N135" s="16">
        <v>0</v>
      </c>
      <c r="O135" s="16"/>
      <c r="P135" s="18" t="s">
        <v>63</v>
      </c>
      <c r="Q135" s="16" t="s">
        <v>723</v>
      </c>
      <c r="R135" s="25" t="s">
        <v>563</v>
      </c>
      <c r="S135" s="25"/>
      <c r="T135" s="16"/>
      <c r="U135" s="16"/>
      <c r="V135" s="16"/>
      <c r="W135" s="18" t="s">
        <v>724</v>
      </c>
      <c r="X135" s="18" t="s">
        <v>37</v>
      </c>
      <c r="Y135" s="16"/>
      <c r="Z135" s="16" t="s">
        <v>725</v>
      </c>
      <c r="AA135" s="16"/>
      <c r="AB135" s="16"/>
      <c r="AC135" s="16"/>
      <c r="AD135" s="16"/>
      <c r="AE135" s="16"/>
      <c r="AF135" s="25" t="s">
        <v>253</v>
      </c>
      <c r="AG135" s="25" t="s">
        <v>254</v>
      </c>
      <c r="AH135" s="16"/>
      <c r="AI135" s="25"/>
      <c r="AJ135" s="16" t="s">
        <v>40</v>
      </c>
      <c r="AK135" s="16"/>
      <c r="AL135" s="16" t="s">
        <v>46</v>
      </c>
      <c r="AM135" s="16"/>
      <c r="AN135" s="16" t="s">
        <v>42</v>
      </c>
    </row>
    <row r="136" spans="1:40" s="8" customFormat="1" ht="16.899999999999999" hidden="1" customHeight="1">
      <c r="A136" s="29"/>
      <c r="B136" s="38"/>
      <c r="C136" s="16" t="s">
        <v>726</v>
      </c>
      <c r="D136" s="29" t="s">
        <v>727</v>
      </c>
      <c r="E136" s="29" t="s">
        <v>51</v>
      </c>
      <c r="F136" s="29" t="s">
        <v>34</v>
      </c>
      <c r="G136" s="16">
        <v>0</v>
      </c>
      <c r="H136" s="16">
        <v>0</v>
      </c>
      <c r="I136" s="16">
        <v>0</v>
      </c>
      <c r="J136" s="16">
        <v>1</v>
      </c>
      <c r="K136" s="16">
        <v>0</v>
      </c>
      <c r="L136" s="16">
        <v>0</v>
      </c>
      <c r="M136" s="16">
        <v>0</v>
      </c>
      <c r="N136" s="16">
        <v>0</v>
      </c>
      <c r="O136" s="16"/>
      <c r="P136" s="16" t="s">
        <v>52</v>
      </c>
      <c r="Q136" s="16" t="s">
        <v>728</v>
      </c>
      <c r="R136" s="25" t="s">
        <v>729</v>
      </c>
      <c r="S136" s="25"/>
      <c r="T136" s="16"/>
      <c r="U136" s="16"/>
      <c r="V136" s="16"/>
      <c r="W136" s="18"/>
      <c r="X136" s="16"/>
      <c r="Y136" s="16"/>
      <c r="Z136" s="16" t="s">
        <v>730</v>
      </c>
      <c r="AA136" s="16"/>
      <c r="AB136" s="16"/>
      <c r="AC136" s="16"/>
      <c r="AD136" s="16"/>
      <c r="AE136" s="16"/>
      <c r="AF136" s="25" t="s">
        <v>215</v>
      </c>
      <c r="AG136" s="25" t="s">
        <v>195</v>
      </c>
      <c r="AH136" s="16"/>
      <c r="AI136" s="25"/>
      <c r="AJ136" s="16" t="s">
        <v>40</v>
      </c>
      <c r="AK136" s="16"/>
      <c r="AL136" s="16" t="s">
        <v>46</v>
      </c>
      <c r="AM136" s="16"/>
      <c r="AN136" s="16" t="s">
        <v>42</v>
      </c>
    </row>
    <row r="137" spans="1:40" s="8" customFormat="1" ht="16.899999999999999" hidden="1" customHeight="1">
      <c r="A137" s="29"/>
      <c r="B137" s="38"/>
      <c r="C137" s="16" t="s">
        <v>731</v>
      </c>
      <c r="D137" s="29" t="s">
        <v>732</v>
      </c>
      <c r="E137" s="29" t="s">
        <v>98</v>
      </c>
      <c r="F137" s="29" t="s">
        <v>110</v>
      </c>
      <c r="G137" s="16">
        <v>2</v>
      </c>
      <c r="H137" s="16">
        <v>1</v>
      </c>
      <c r="I137" s="16">
        <v>0</v>
      </c>
      <c r="J137" s="16">
        <v>1</v>
      </c>
      <c r="K137" s="16">
        <v>0</v>
      </c>
      <c r="L137" s="16">
        <v>0</v>
      </c>
      <c r="M137" s="16">
        <v>0</v>
      </c>
      <c r="N137" s="16">
        <v>0</v>
      </c>
      <c r="O137" s="16"/>
      <c r="P137" s="18" t="s">
        <v>99</v>
      </c>
      <c r="Q137" s="16" t="s">
        <v>733</v>
      </c>
      <c r="R137" s="25" t="s">
        <v>729</v>
      </c>
      <c r="S137" s="25"/>
      <c r="T137" s="16"/>
      <c r="U137" s="16"/>
      <c r="V137" s="16"/>
      <c r="W137" s="18" t="s">
        <v>734</v>
      </c>
      <c r="X137" s="18" t="s">
        <v>37</v>
      </c>
      <c r="Y137" s="16"/>
      <c r="Z137" s="16" t="s">
        <v>735</v>
      </c>
      <c r="AA137" s="16"/>
      <c r="AB137" s="16"/>
      <c r="AC137" s="16"/>
      <c r="AD137" s="16"/>
      <c r="AE137" s="16"/>
      <c r="AF137" s="25" t="s">
        <v>297</v>
      </c>
      <c r="AG137" s="25" t="s">
        <v>39</v>
      </c>
      <c r="AH137" s="16"/>
      <c r="AI137" s="25"/>
      <c r="AJ137" s="16" t="s">
        <v>40</v>
      </c>
      <c r="AK137" s="16"/>
      <c r="AL137" s="16" t="s">
        <v>46</v>
      </c>
      <c r="AM137" s="16"/>
      <c r="AN137" s="16" t="s">
        <v>42</v>
      </c>
    </row>
    <row r="138" spans="1:40" s="8" customFormat="1" ht="16.899999999999999" hidden="1" customHeight="1">
      <c r="A138" s="29"/>
      <c r="B138" s="38"/>
      <c r="C138" s="16" t="s">
        <v>736</v>
      </c>
      <c r="D138" s="29" t="s">
        <v>737</v>
      </c>
      <c r="E138" s="29" t="s">
        <v>61</v>
      </c>
      <c r="F138" s="29" t="s">
        <v>110</v>
      </c>
      <c r="G138" s="16">
        <v>2</v>
      </c>
      <c r="H138" s="16">
        <v>1</v>
      </c>
      <c r="I138" s="16">
        <v>0</v>
      </c>
      <c r="J138" s="16">
        <v>3</v>
      </c>
      <c r="K138" s="16">
        <v>0</v>
      </c>
      <c r="L138" s="16">
        <v>0</v>
      </c>
      <c r="M138" s="16">
        <v>0</v>
      </c>
      <c r="N138" s="16">
        <v>0</v>
      </c>
      <c r="O138" s="16"/>
      <c r="P138" s="18" t="s">
        <v>63</v>
      </c>
      <c r="Q138" s="16" t="s">
        <v>738</v>
      </c>
      <c r="R138" s="25" t="s">
        <v>729</v>
      </c>
      <c r="S138" s="25"/>
      <c r="T138" s="16"/>
      <c r="U138" s="16"/>
      <c r="V138" s="16"/>
      <c r="W138" s="18" t="s">
        <v>734</v>
      </c>
      <c r="X138" s="18" t="s">
        <v>37</v>
      </c>
      <c r="Y138" s="16"/>
      <c r="Z138" s="16" t="s">
        <v>739</v>
      </c>
      <c r="AA138" s="16"/>
      <c r="AB138" s="16"/>
      <c r="AC138" s="16"/>
      <c r="AD138" s="16"/>
      <c r="AE138" s="16"/>
      <c r="AF138" s="25" t="s">
        <v>297</v>
      </c>
      <c r="AG138" s="25" t="s">
        <v>39</v>
      </c>
      <c r="AH138" s="16"/>
      <c r="AI138" s="25"/>
      <c r="AJ138" s="16" t="s">
        <v>40</v>
      </c>
      <c r="AK138" s="16"/>
      <c r="AL138" s="16" t="s">
        <v>46</v>
      </c>
      <c r="AM138" s="16"/>
      <c r="AN138" s="16" t="s">
        <v>42</v>
      </c>
    </row>
    <row r="139" spans="1:40" s="8" customFormat="1" ht="16.899999999999999" hidden="1" customHeight="1">
      <c r="A139" s="29"/>
      <c r="B139" s="38"/>
      <c r="C139" s="16" t="s">
        <v>740</v>
      </c>
      <c r="D139" s="29" t="s">
        <v>741</v>
      </c>
      <c r="E139" s="29" t="s">
        <v>61</v>
      </c>
      <c r="F139" s="29" t="s">
        <v>34</v>
      </c>
      <c r="G139" s="18">
        <v>3</v>
      </c>
      <c r="H139" s="16">
        <v>1</v>
      </c>
      <c r="I139" s="16">
        <v>0</v>
      </c>
      <c r="J139" s="16">
        <v>1</v>
      </c>
      <c r="K139" s="16">
        <v>0</v>
      </c>
      <c r="L139" s="16">
        <v>0</v>
      </c>
      <c r="M139" s="16">
        <v>0</v>
      </c>
      <c r="N139" s="16">
        <v>0</v>
      </c>
      <c r="O139" s="16"/>
      <c r="P139" s="31">
        <v>0.25</v>
      </c>
      <c r="Q139" s="16" t="s">
        <v>742</v>
      </c>
      <c r="R139" s="25" t="s">
        <v>743</v>
      </c>
      <c r="S139" s="25"/>
      <c r="T139" s="16" t="s">
        <v>439</v>
      </c>
      <c r="U139" s="16" t="s">
        <v>453</v>
      </c>
      <c r="V139" s="16"/>
      <c r="W139" s="18" t="s">
        <v>744</v>
      </c>
      <c r="X139" s="18" t="s">
        <v>37</v>
      </c>
      <c r="Y139" s="16" t="s">
        <v>442</v>
      </c>
      <c r="Z139" s="16" t="s">
        <v>745</v>
      </c>
      <c r="AA139" s="16"/>
      <c r="AB139" s="16"/>
      <c r="AC139" s="16"/>
      <c r="AD139" s="16"/>
      <c r="AE139" s="16"/>
      <c r="AF139" s="25" t="s">
        <v>455</v>
      </c>
      <c r="AG139" s="25" t="s">
        <v>39</v>
      </c>
      <c r="AH139" s="16"/>
      <c r="AI139" s="25"/>
      <c r="AJ139" s="16" t="s">
        <v>40</v>
      </c>
      <c r="AK139" s="16"/>
      <c r="AL139" s="16" t="s">
        <v>41</v>
      </c>
      <c r="AM139" s="16"/>
      <c r="AN139" s="16" t="s">
        <v>42</v>
      </c>
    </row>
    <row r="140" spans="1:40" s="8" customFormat="1" ht="16.899999999999999" hidden="1" customHeight="1">
      <c r="A140" s="29"/>
      <c r="B140" s="38"/>
      <c r="C140" s="16" t="s">
        <v>746</v>
      </c>
      <c r="D140" s="29" t="s">
        <v>747</v>
      </c>
      <c r="E140" s="29" t="s">
        <v>121</v>
      </c>
      <c r="F140" s="29" t="s">
        <v>34</v>
      </c>
      <c r="G140" s="18">
        <v>3</v>
      </c>
      <c r="H140" s="16">
        <v>1</v>
      </c>
      <c r="I140" s="16">
        <v>0</v>
      </c>
      <c r="J140" s="16">
        <v>2</v>
      </c>
      <c r="K140" s="16">
        <v>0</v>
      </c>
      <c r="L140" s="16">
        <v>0</v>
      </c>
      <c r="M140" s="16">
        <v>0</v>
      </c>
      <c r="N140" s="16">
        <v>0</v>
      </c>
      <c r="O140" s="16"/>
      <c r="P140" s="31">
        <v>0.15</v>
      </c>
      <c r="Q140" s="16" t="s">
        <v>748</v>
      </c>
      <c r="R140" s="25" t="s">
        <v>743</v>
      </c>
      <c r="S140" s="25"/>
      <c r="T140" s="16" t="s">
        <v>439</v>
      </c>
      <c r="U140" s="16" t="s">
        <v>453</v>
      </c>
      <c r="V140" s="16"/>
      <c r="W140" s="18" t="s">
        <v>749</v>
      </c>
      <c r="X140" s="18" t="s">
        <v>37</v>
      </c>
      <c r="Y140" s="16" t="s">
        <v>442</v>
      </c>
      <c r="Z140" s="16" t="s">
        <v>750</v>
      </c>
      <c r="AA140" s="16"/>
      <c r="AB140" s="16"/>
      <c r="AC140" s="16"/>
      <c r="AD140" s="16"/>
      <c r="AE140" s="16"/>
      <c r="AF140" s="25" t="s">
        <v>455</v>
      </c>
      <c r="AG140" s="25" t="s">
        <v>39</v>
      </c>
      <c r="AH140" s="16"/>
      <c r="AI140" s="25"/>
      <c r="AJ140" s="16" t="s">
        <v>40</v>
      </c>
      <c r="AK140" s="16"/>
      <c r="AL140" s="16" t="s">
        <v>233</v>
      </c>
      <c r="AM140" s="16"/>
      <c r="AN140" s="16" t="s">
        <v>42</v>
      </c>
    </row>
    <row r="141" spans="1:40" s="8" customFormat="1" ht="16.899999999999999" customHeight="1">
      <c r="A141" s="29"/>
      <c r="B141" s="38"/>
      <c r="C141" s="16" t="s">
        <v>751</v>
      </c>
      <c r="D141" s="29" t="s">
        <v>752</v>
      </c>
      <c r="E141" s="29" t="s">
        <v>121</v>
      </c>
      <c r="F141" s="29" t="s">
        <v>110</v>
      </c>
      <c r="G141" s="18">
        <v>0</v>
      </c>
      <c r="H141" s="16">
        <v>1</v>
      </c>
      <c r="I141" s="16">
        <v>0</v>
      </c>
      <c r="J141" s="16">
        <v>1</v>
      </c>
      <c r="K141" s="16">
        <v>0</v>
      </c>
      <c r="L141" s="16">
        <v>0</v>
      </c>
      <c r="M141" s="16">
        <v>0</v>
      </c>
      <c r="N141" s="16">
        <v>0</v>
      </c>
      <c r="O141" s="16"/>
      <c r="P141" s="16" t="s">
        <v>122</v>
      </c>
      <c r="Q141" s="16" t="s">
        <v>753</v>
      </c>
      <c r="R141" s="25" t="s">
        <v>675</v>
      </c>
      <c r="S141" s="25"/>
      <c r="T141" s="16"/>
      <c r="U141" s="16"/>
      <c r="V141" s="16"/>
      <c r="W141" s="18"/>
      <c r="X141" s="18" t="s">
        <v>37</v>
      </c>
      <c r="Y141" s="16"/>
      <c r="Z141" s="16" t="s">
        <v>145</v>
      </c>
      <c r="AA141" s="16"/>
      <c r="AB141" s="16"/>
      <c r="AC141" s="16"/>
      <c r="AD141" s="16"/>
      <c r="AE141" s="16"/>
      <c r="AF141" s="25" t="s">
        <v>297</v>
      </c>
      <c r="AG141" s="25" t="s">
        <v>39</v>
      </c>
      <c r="AH141" s="16"/>
      <c r="AI141" s="25"/>
      <c r="AJ141" s="16" t="s">
        <v>40</v>
      </c>
      <c r="AK141" s="16"/>
      <c r="AL141" s="16" t="s">
        <v>46</v>
      </c>
      <c r="AM141" s="16"/>
      <c r="AN141" s="16" t="s">
        <v>42</v>
      </c>
    </row>
    <row r="142" spans="1:40" s="8" customFormat="1" ht="16.899999999999999" customHeight="1">
      <c r="A142" s="29"/>
      <c r="B142" s="38"/>
      <c r="C142" s="16" t="s">
        <v>754</v>
      </c>
      <c r="D142" s="29" t="s">
        <v>755</v>
      </c>
      <c r="E142" s="29" t="s">
        <v>592</v>
      </c>
      <c r="F142" s="29" t="s">
        <v>110</v>
      </c>
      <c r="G142" s="18">
        <v>2</v>
      </c>
      <c r="H142" s="16">
        <v>1</v>
      </c>
      <c r="I142" s="16">
        <v>3</v>
      </c>
      <c r="J142" s="16">
        <v>3</v>
      </c>
      <c r="K142" s="16">
        <v>0</v>
      </c>
      <c r="L142" s="16">
        <v>0</v>
      </c>
      <c r="M142" s="16">
        <v>0</v>
      </c>
      <c r="N142" s="16">
        <v>0</v>
      </c>
      <c r="O142" s="16"/>
      <c r="P142" s="16" t="s">
        <v>593</v>
      </c>
      <c r="Q142" s="16" t="s">
        <v>756</v>
      </c>
      <c r="R142" s="25" t="s">
        <v>757</v>
      </c>
      <c r="S142" s="25"/>
      <c r="T142" s="16"/>
      <c r="U142" s="16"/>
      <c r="V142" s="16"/>
      <c r="W142" s="18" t="s">
        <v>758</v>
      </c>
      <c r="X142" s="18" t="s">
        <v>37</v>
      </c>
      <c r="Y142" s="16" t="s">
        <v>759</v>
      </c>
      <c r="Z142" s="16" t="s">
        <v>760</v>
      </c>
      <c r="AA142" s="16"/>
      <c r="AB142" s="16"/>
      <c r="AC142" s="16"/>
      <c r="AD142" s="16"/>
      <c r="AE142" s="16"/>
      <c r="AF142" s="25" t="s">
        <v>761</v>
      </c>
      <c r="AG142" s="25" t="s">
        <v>39</v>
      </c>
      <c r="AH142" s="16"/>
      <c r="AI142" s="25"/>
      <c r="AJ142" s="16" t="s">
        <v>40</v>
      </c>
      <c r="AK142" s="16"/>
      <c r="AL142" s="16" t="s">
        <v>46</v>
      </c>
      <c r="AM142" s="16"/>
      <c r="AN142" s="16" t="s">
        <v>42</v>
      </c>
    </row>
    <row r="143" spans="1:40" s="8" customFormat="1" ht="16.899999999999999" customHeight="1">
      <c r="A143" s="29"/>
      <c r="B143" s="38"/>
      <c r="C143" s="16" t="s">
        <v>762</v>
      </c>
      <c r="D143" s="29" t="s">
        <v>763</v>
      </c>
      <c r="E143" s="29" t="s">
        <v>61</v>
      </c>
      <c r="F143" s="29" t="s">
        <v>110</v>
      </c>
      <c r="G143" s="18">
        <v>0</v>
      </c>
      <c r="H143" s="16">
        <v>1</v>
      </c>
      <c r="I143" s="16">
        <v>3</v>
      </c>
      <c r="J143" s="16">
        <v>1</v>
      </c>
      <c r="K143" s="16">
        <v>0</v>
      </c>
      <c r="L143" s="16">
        <v>0</v>
      </c>
      <c r="M143" s="16">
        <v>0</v>
      </c>
      <c r="N143" s="16">
        <v>0</v>
      </c>
      <c r="O143" s="16"/>
      <c r="P143" s="18" t="s">
        <v>63</v>
      </c>
      <c r="Q143" s="16" t="s">
        <v>764</v>
      </c>
      <c r="R143" s="25" t="s">
        <v>765</v>
      </c>
      <c r="S143" s="25"/>
      <c r="T143" s="16"/>
      <c r="U143" s="16"/>
      <c r="V143" s="16"/>
      <c r="W143" s="18"/>
      <c r="X143" s="18" t="s">
        <v>37</v>
      </c>
      <c r="Y143" s="16" t="s">
        <v>766</v>
      </c>
      <c r="Z143" s="16" t="s">
        <v>767</v>
      </c>
      <c r="AA143" s="16"/>
      <c r="AB143" s="16"/>
      <c r="AC143" s="16"/>
      <c r="AD143" s="16"/>
      <c r="AE143" s="16"/>
      <c r="AF143" s="25" t="s">
        <v>367</v>
      </c>
      <c r="AG143" s="25" t="s">
        <v>39</v>
      </c>
      <c r="AH143" s="16"/>
      <c r="AI143" s="25"/>
      <c r="AJ143" s="16" t="s">
        <v>40</v>
      </c>
      <c r="AK143" s="16"/>
      <c r="AL143" s="16" t="s">
        <v>46</v>
      </c>
      <c r="AM143" s="16"/>
      <c r="AN143" s="16" t="s">
        <v>42</v>
      </c>
    </row>
    <row r="144" spans="1:40" s="8" customFormat="1" ht="16.899999999999999" hidden="1" customHeight="1">
      <c r="A144" s="29"/>
      <c r="B144" s="38"/>
      <c r="C144" s="16" t="s">
        <v>768</v>
      </c>
      <c r="D144" s="29" t="s">
        <v>769</v>
      </c>
      <c r="E144" s="29" t="s">
        <v>61</v>
      </c>
      <c r="F144" s="29" t="s">
        <v>110</v>
      </c>
      <c r="G144" s="18">
        <v>2</v>
      </c>
      <c r="H144" s="16">
        <v>1</v>
      </c>
      <c r="I144" s="16">
        <v>0</v>
      </c>
      <c r="J144" s="16">
        <v>2</v>
      </c>
      <c r="K144" s="16">
        <v>0</v>
      </c>
      <c r="L144" s="16">
        <v>0</v>
      </c>
      <c r="M144" s="16">
        <v>0</v>
      </c>
      <c r="N144" s="16">
        <v>0</v>
      </c>
      <c r="O144" s="16" t="s">
        <v>326</v>
      </c>
      <c r="P144" s="31" t="s">
        <v>770</v>
      </c>
      <c r="Q144" s="16" t="s">
        <v>771</v>
      </c>
      <c r="R144" s="25" t="s">
        <v>772</v>
      </c>
      <c r="S144" s="25"/>
      <c r="T144" s="16" t="s">
        <v>328</v>
      </c>
      <c r="U144" s="16" t="s">
        <v>773</v>
      </c>
      <c r="V144" s="16"/>
      <c r="W144" s="18" t="s">
        <v>774</v>
      </c>
      <c r="X144" s="16" t="s">
        <v>775</v>
      </c>
      <c r="Y144" s="16" t="s">
        <v>331</v>
      </c>
      <c r="Z144" s="16" t="s">
        <v>776</v>
      </c>
      <c r="AA144" s="16"/>
      <c r="AB144" s="16" t="s">
        <v>333</v>
      </c>
      <c r="AC144" s="16"/>
      <c r="AD144" s="16"/>
      <c r="AE144" s="16"/>
      <c r="AF144" s="25" t="s">
        <v>334</v>
      </c>
      <c r="AG144" s="25" t="s">
        <v>39</v>
      </c>
      <c r="AH144" s="16"/>
      <c r="AI144" s="25"/>
      <c r="AJ144" s="16" t="s">
        <v>273</v>
      </c>
      <c r="AK144" s="16"/>
      <c r="AL144" s="16" t="s">
        <v>233</v>
      </c>
      <c r="AM144" s="16"/>
      <c r="AN144" s="16" t="s">
        <v>274</v>
      </c>
    </row>
    <row r="145" spans="1:40" s="8" customFormat="1" ht="16.899999999999999" hidden="1" customHeight="1">
      <c r="A145" s="29"/>
      <c r="B145" s="38"/>
      <c r="C145" s="16" t="s">
        <v>777</v>
      </c>
      <c r="D145" s="29" t="s">
        <v>778</v>
      </c>
      <c r="E145" s="29" t="s">
        <v>61</v>
      </c>
      <c r="F145" s="29" t="s">
        <v>110</v>
      </c>
      <c r="G145" s="18">
        <v>1</v>
      </c>
      <c r="H145" s="16">
        <v>2</v>
      </c>
      <c r="I145" s="16">
        <v>0</v>
      </c>
      <c r="J145" s="16">
        <v>3</v>
      </c>
      <c r="K145" s="16">
        <v>0</v>
      </c>
      <c r="L145" s="16">
        <v>0</v>
      </c>
      <c r="M145" s="16">
        <v>0</v>
      </c>
      <c r="N145" s="16">
        <v>0</v>
      </c>
      <c r="O145" s="16" t="s">
        <v>326</v>
      </c>
      <c r="P145" s="31">
        <v>0.7</v>
      </c>
      <c r="Q145" s="16" t="s">
        <v>779</v>
      </c>
      <c r="R145" s="25" t="s">
        <v>600</v>
      </c>
      <c r="S145" s="25"/>
      <c r="T145" s="16" t="s">
        <v>328</v>
      </c>
      <c r="U145" s="16" t="s">
        <v>780</v>
      </c>
      <c r="V145" s="16"/>
      <c r="W145" s="18" t="s">
        <v>781</v>
      </c>
      <c r="X145" s="16" t="s">
        <v>57</v>
      </c>
      <c r="Y145" s="16" t="s">
        <v>331</v>
      </c>
      <c r="Z145" s="16" t="s">
        <v>782</v>
      </c>
      <c r="AA145" s="16"/>
      <c r="AB145" s="16" t="s">
        <v>333</v>
      </c>
      <c r="AC145" s="16"/>
      <c r="AD145" s="16"/>
      <c r="AE145" s="16"/>
      <c r="AF145" s="25" t="s">
        <v>334</v>
      </c>
      <c r="AG145" s="25" t="s">
        <v>39</v>
      </c>
      <c r="AH145" s="16"/>
      <c r="AI145" s="25"/>
      <c r="AJ145" s="16" t="s">
        <v>273</v>
      </c>
      <c r="AK145" s="16"/>
      <c r="AL145" s="16" t="s">
        <v>233</v>
      </c>
      <c r="AM145" s="16"/>
      <c r="AN145" s="16" t="s">
        <v>274</v>
      </c>
    </row>
    <row r="146" spans="1:40" s="8" customFormat="1" ht="16.899999999999999" hidden="1" customHeight="1">
      <c r="A146" s="29" t="s">
        <v>783</v>
      </c>
      <c r="B146" s="29">
        <v>3210</v>
      </c>
      <c r="C146" s="16" t="s">
        <v>783</v>
      </c>
      <c r="D146" s="29" t="s">
        <v>784</v>
      </c>
      <c r="E146" s="29" t="s">
        <v>121</v>
      </c>
      <c r="F146" s="29" t="s">
        <v>110</v>
      </c>
      <c r="G146" s="16">
        <v>2</v>
      </c>
      <c r="H146" s="16">
        <v>1</v>
      </c>
      <c r="I146" s="16">
        <v>3</v>
      </c>
      <c r="J146" s="16">
        <v>3</v>
      </c>
      <c r="K146" s="16">
        <v>1</v>
      </c>
      <c r="L146" s="16">
        <v>1</v>
      </c>
      <c r="M146" s="16">
        <v>0</v>
      </c>
      <c r="N146" s="16">
        <v>1</v>
      </c>
      <c r="O146" s="16" t="s">
        <v>785</v>
      </c>
      <c r="P146" s="16" t="s">
        <v>786</v>
      </c>
      <c r="Q146" s="16" t="s">
        <v>787</v>
      </c>
      <c r="R146" s="25" t="s">
        <v>788</v>
      </c>
      <c r="S146" s="25"/>
      <c r="T146" s="16" t="s">
        <v>789</v>
      </c>
      <c r="U146" s="16"/>
      <c r="V146" s="17" t="s">
        <v>790</v>
      </c>
      <c r="W146" s="18" t="s">
        <v>791</v>
      </c>
      <c r="X146" s="16" t="s">
        <v>792</v>
      </c>
      <c r="Y146" s="16" t="s">
        <v>793</v>
      </c>
      <c r="Z146" s="16" t="s">
        <v>794</v>
      </c>
      <c r="AA146" s="16" t="s">
        <v>795</v>
      </c>
      <c r="AB146" s="16" t="s">
        <v>796</v>
      </c>
      <c r="AC146" s="16" t="s">
        <v>797</v>
      </c>
      <c r="AD146" s="16" t="s">
        <v>798</v>
      </c>
      <c r="AE146" s="16" t="s">
        <v>74</v>
      </c>
      <c r="AF146" s="25" t="s">
        <v>334</v>
      </c>
      <c r="AG146" s="25" t="s">
        <v>39</v>
      </c>
      <c r="AH146" s="16" t="s">
        <v>799</v>
      </c>
      <c r="AI146" s="25" t="s">
        <v>800</v>
      </c>
      <c r="AJ146" s="16" t="s">
        <v>273</v>
      </c>
      <c r="AK146" s="16"/>
      <c r="AL146" s="16" t="s">
        <v>801</v>
      </c>
      <c r="AM146" s="16"/>
      <c r="AN146" s="16" t="s">
        <v>274</v>
      </c>
    </row>
    <row r="147" spans="1:40" s="8" customFormat="1" ht="16.899999999999999" hidden="1" customHeight="1">
      <c r="A147" s="29"/>
      <c r="B147" s="38"/>
      <c r="C147" s="16" t="s">
        <v>802</v>
      </c>
      <c r="D147" s="29" t="s">
        <v>803</v>
      </c>
      <c r="E147" s="29" t="s">
        <v>121</v>
      </c>
      <c r="F147" s="29" t="s">
        <v>34</v>
      </c>
      <c r="G147" s="18">
        <v>1</v>
      </c>
      <c r="H147" s="16">
        <v>1</v>
      </c>
      <c r="I147" s="16">
        <v>0</v>
      </c>
      <c r="J147" s="16">
        <v>1</v>
      </c>
      <c r="K147" s="16">
        <v>0</v>
      </c>
      <c r="L147" s="16">
        <v>0</v>
      </c>
      <c r="M147" s="16">
        <v>0</v>
      </c>
      <c r="N147" s="16">
        <v>0</v>
      </c>
      <c r="O147" s="16"/>
      <c r="P147" s="16" t="s">
        <v>122</v>
      </c>
      <c r="Q147" s="16" t="s">
        <v>804</v>
      </c>
      <c r="R147" s="25" t="s">
        <v>805</v>
      </c>
      <c r="S147" s="25"/>
      <c r="T147" s="16"/>
      <c r="U147" s="16"/>
      <c r="V147" s="16"/>
      <c r="W147" s="18" t="s">
        <v>806</v>
      </c>
      <c r="X147" s="18" t="s">
        <v>37</v>
      </c>
      <c r="Y147" s="16"/>
      <c r="Z147" s="16" t="s">
        <v>807</v>
      </c>
      <c r="AA147" s="16"/>
      <c r="AB147" s="16"/>
      <c r="AC147" s="16"/>
      <c r="AD147" s="16"/>
      <c r="AE147" s="16"/>
      <c r="AF147" s="25" t="s">
        <v>334</v>
      </c>
      <c r="AG147" s="25" t="s">
        <v>39</v>
      </c>
      <c r="AH147" s="16"/>
      <c r="AI147" s="25"/>
      <c r="AJ147" s="16" t="s">
        <v>40</v>
      </c>
      <c r="AK147" s="16"/>
      <c r="AL147" s="16" t="s">
        <v>46</v>
      </c>
      <c r="AM147" s="16"/>
      <c r="AN147" s="16" t="s">
        <v>42</v>
      </c>
    </row>
    <row r="148" spans="1:40" s="8" customFormat="1" ht="16.899999999999999" hidden="1" customHeight="1">
      <c r="A148" s="29"/>
      <c r="B148" s="38"/>
      <c r="C148" s="16" t="s">
        <v>808</v>
      </c>
      <c r="D148" s="29" t="s">
        <v>809</v>
      </c>
      <c r="E148" s="29" t="s">
        <v>121</v>
      </c>
      <c r="F148" s="29" t="s">
        <v>110</v>
      </c>
      <c r="G148" s="18">
        <v>3</v>
      </c>
      <c r="H148" s="16">
        <v>1</v>
      </c>
      <c r="I148" s="16">
        <v>0</v>
      </c>
      <c r="J148" s="16">
        <v>1</v>
      </c>
      <c r="K148" s="16">
        <v>0</v>
      </c>
      <c r="L148" s="16">
        <v>0</v>
      </c>
      <c r="M148" s="16">
        <v>0</v>
      </c>
      <c r="N148" s="16">
        <v>0</v>
      </c>
      <c r="O148" s="16" t="s">
        <v>810</v>
      </c>
      <c r="P148" s="16"/>
      <c r="Q148" s="16" t="s">
        <v>703</v>
      </c>
      <c r="R148" s="25" t="s">
        <v>605</v>
      </c>
      <c r="S148" s="25"/>
      <c r="T148" s="16"/>
      <c r="U148" s="16"/>
      <c r="V148" s="16"/>
      <c r="W148" s="18" t="s">
        <v>811</v>
      </c>
      <c r="X148" s="18" t="s">
        <v>37</v>
      </c>
      <c r="Y148" s="16"/>
      <c r="Z148" s="16" t="s">
        <v>812</v>
      </c>
      <c r="AA148" s="16"/>
      <c r="AB148" s="16"/>
      <c r="AC148" s="16"/>
      <c r="AD148" s="16"/>
      <c r="AE148" s="16"/>
      <c r="AF148" s="25" t="s">
        <v>334</v>
      </c>
      <c r="AG148" s="25" t="s">
        <v>39</v>
      </c>
      <c r="AH148" s="16"/>
      <c r="AI148" s="25"/>
      <c r="AJ148" s="16" t="s">
        <v>273</v>
      </c>
      <c r="AK148" s="16"/>
      <c r="AL148" s="16" t="s">
        <v>46</v>
      </c>
      <c r="AM148" s="16"/>
      <c r="AN148" s="16" t="s">
        <v>274</v>
      </c>
    </row>
    <row r="149" spans="1:40" s="8" customFormat="1" ht="16.899999999999999" hidden="1" customHeight="1">
      <c r="A149" s="29"/>
      <c r="B149" s="38"/>
      <c r="C149" s="16" t="s">
        <v>813</v>
      </c>
      <c r="D149" s="29" t="s">
        <v>814</v>
      </c>
      <c r="E149" s="29" t="s">
        <v>121</v>
      </c>
      <c r="F149" s="29" t="s">
        <v>34</v>
      </c>
      <c r="G149" s="18">
        <v>3</v>
      </c>
      <c r="H149" s="16">
        <v>3</v>
      </c>
      <c r="I149" s="16">
        <v>0</v>
      </c>
      <c r="J149" s="16">
        <v>1</v>
      </c>
      <c r="K149" s="16">
        <v>0</v>
      </c>
      <c r="L149" s="16">
        <v>0</v>
      </c>
      <c r="M149" s="16">
        <v>0</v>
      </c>
      <c r="N149" s="16">
        <v>0</v>
      </c>
      <c r="O149" s="16"/>
      <c r="P149" s="16" t="s">
        <v>122</v>
      </c>
      <c r="Q149" s="16" t="s">
        <v>815</v>
      </c>
      <c r="R149" s="25" t="s">
        <v>563</v>
      </c>
      <c r="S149" s="25"/>
      <c r="T149" s="16"/>
      <c r="U149" s="16"/>
      <c r="V149" s="16"/>
      <c r="W149" s="18" t="s">
        <v>811</v>
      </c>
      <c r="X149" s="16" t="s">
        <v>286</v>
      </c>
      <c r="Y149" s="16"/>
      <c r="Z149" s="16" t="s">
        <v>816</v>
      </c>
      <c r="AA149" s="16"/>
      <c r="AB149" s="16"/>
      <c r="AC149" s="16"/>
      <c r="AD149" s="16"/>
      <c r="AE149" s="16"/>
      <c r="AF149" s="25" t="s">
        <v>334</v>
      </c>
      <c r="AG149" s="25" t="s">
        <v>39</v>
      </c>
      <c r="AH149" s="16"/>
      <c r="AI149" s="25"/>
      <c r="AJ149" s="16" t="s">
        <v>40</v>
      </c>
      <c r="AK149" s="16"/>
      <c r="AL149" s="16" t="s">
        <v>46</v>
      </c>
      <c r="AM149" s="16"/>
      <c r="AN149" s="16" t="s">
        <v>42</v>
      </c>
    </row>
    <row r="150" spans="1:40" s="8" customFormat="1" ht="16.899999999999999" hidden="1" customHeight="1">
      <c r="A150" s="29"/>
      <c r="B150" s="38"/>
      <c r="C150" s="16" t="s">
        <v>817</v>
      </c>
      <c r="D150" s="29" t="s">
        <v>818</v>
      </c>
      <c r="E150" s="29" t="s">
        <v>61</v>
      </c>
      <c r="F150" s="29" t="s">
        <v>110</v>
      </c>
      <c r="G150" s="18">
        <v>2</v>
      </c>
      <c r="H150" s="16">
        <v>1</v>
      </c>
      <c r="I150" s="16">
        <v>0</v>
      </c>
      <c r="J150" s="16">
        <v>2</v>
      </c>
      <c r="K150" s="16">
        <v>0</v>
      </c>
      <c r="L150" s="16">
        <v>0</v>
      </c>
      <c r="M150" s="16">
        <v>0</v>
      </c>
      <c r="N150" s="16">
        <v>0</v>
      </c>
      <c r="O150" s="16"/>
      <c r="P150" s="18" t="s">
        <v>63</v>
      </c>
      <c r="Q150" s="16" t="s">
        <v>819</v>
      </c>
      <c r="R150" s="25" t="s">
        <v>805</v>
      </c>
      <c r="S150" s="25"/>
      <c r="T150" s="16"/>
      <c r="U150" s="16"/>
      <c r="V150" s="16"/>
      <c r="W150" s="18" t="s">
        <v>820</v>
      </c>
      <c r="X150" s="16" t="s">
        <v>153</v>
      </c>
      <c r="Y150" s="16"/>
      <c r="Z150" s="16" t="s">
        <v>214</v>
      </c>
      <c r="AA150" s="16"/>
      <c r="AB150" s="16"/>
      <c r="AC150" s="16"/>
      <c r="AD150" s="16"/>
      <c r="AE150" s="16"/>
      <c r="AF150" s="25" t="s">
        <v>334</v>
      </c>
      <c r="AG150" s="25" t="s">
        <v>39</v>
      </c>
      <c r="AH150" s="16"/>
      <c r="AI150" s="25"/>
      <c r="AJ150" s="16" t="s">
        <v>40</v>
      </c>
      <c r="AK150" s="16"/>
      <c r="AL150" s="16" t="s">
        <v>46</v>
      </c>
      <c r="AM150" s="16"/>
      <c r="AN150" s="16" t="s">
        <v>42</v>
      </c>
    </row>
    <row r="151" spans="1:40" s="8" customFormat="1" ht="16.899999999999999" hidden="1" customHeight="1">
      <c r="A151" s="29"/>
      <c r="B151" s="38"/>
      <c r="C151" s="16" t="s">
        <v>821</v>
      </c>
      <c r="D151" s="29" t="s">
        <v>822</v>
      </c>
      <c r="E151" s="29" t="s">
        <v>121</v>
      </c>
      <c r="F151" s="29" t="s">
        <v>110</v>
      </c>
      <c r="G151" s="18">
        <v>1</v>
      </c>
      <c r="H151" s="16">
        <v>1</v>
      </c>
      <c r="I151" s="16">
        <v>0</v>
      </c>
      <c r="J151" s="16">
        <v>1</v>
      </c>
      <c r="K151" s="16">
        <v>0</v>
      </c>
      <c r="L151" s="16">
        <v>0</v>
      </c>
      <c r="M151" s="16">
        <v>0</v>
      </c>
      <c r="N151" s="16">
        <v>0</v>
      </c>
      <c r="O151" s="16"/>
      <c r="P151" s="16" t="s">
        <v>122</v>
      </c>
      <c r="Q151" s="16" t="s">
        <v>698</v>
      </c>
      <c r="R151" s="25" t="s">
        <v>757</v>
      </c>
      <c r="S151" s="25"/>
      <c r="T151" s="16"/>
      <c r="U151" s="16"/>
      <c r="V151" s="16"/>
      <c r="W151" s="18" t="s">
        <v>823</v>
      </c>
      <c r="X151" s="18" t="s">
        <v>37</v>
      </c>
      <c r="Y151" s="16"/>
      <c r="Z151" s="16" t="s">
        <v>824</v>
      </c>
      <c r="AA151" s="16"/>
      <c r="AB151" s="16"/>
      <c r="AC151" s="16"/>
      <c r="AD151" s="16"/>
      <c r="AE151" s="16"/>
      <c r="AF151" s="25" t="s">
        <v>825</v>
      </c>
      <c r="AG151" s="25" t="s">
        <v>39</v>
      </c>
      <c r="AH151" s="16"/>
      <c r="AI151" s="25"/>
      <c r="AJ151" s="16" t="s">
        <v>40</v>
      </c>
      <c r="AK151" s="16"/>
      <c r="AL151" s="16" t="s">
        <v>46</v>
      </c>
      <c r="AM151" s="16"/>
      <c r="AN151" s="16" t="s">
        <v>42</v>
      </c>
    </row>
    <row r="152" spans="1:40" s="8" customFormat="1" ht="16.899999999999999" hidden="1" customHeight="1">
      <c r="A152" s="30"/>
      <c r="B152" s="39"/>
      <c r="C152" s="16" t="s">
        <v>826</v>
      </c>
      <c r="D152" s="30" t="s">
        <v>827</v>
      </c>
      <c r="E152" s="30" t="s">
        <v>51</v>
      </c>
      <c r="F152" s="30" t="s">
        <v>110</v>
      </c>
      <c r="G152" s="18">
        <v>1</v>
      </c>
      <c r="H152" s="18">
        <v>1</v>
      </c>
      <c r="I152" s="18">
        <v>0</v>
      </c>
      <c r="J152" s="18">
        <v>1</v>
      </c>
      <c r="K152" s="18">
        <v>0</v>
      </c>
      <c r="L152" s="18">
        <v>0</v>
      </c>
      <c r="M152" s="18">
        <v>0</v>
      </c>
      <c r="N152" s="18">
        <v>0</v>
      </c>
      <c r="O152" s="18" t="s">
        <v>336</v>
      </c>
      <c r="P152" s="18" t="s">
        <v>52</v>
      </c>
      <c r="Q152" s="16" t="s">
        <v>828</v>
      </c>
      <c r="R152" s="26" t="s">
        <v>829</v>
      </c>
      <c r="S152" s="26"/>
      <c r="T152" s="18"/>
      <c r="U152" s="18"/>
      <c r="V152" s="18"/>
      <c r="W152" s="18" t="s">
        <v>830</v>
      </c>
      <c r="X152" s="18" t="s">
        <v>340</v>
      </c>
      <c r="Y152" s="18" t="s">
        <v>831</v>
      </c>
      <c r="Z152" s="16" t="s">
        <v>522</v>
      </c>
      <c r="AA152" s="18"/>
      <c r="AB152" s="18"/>
      <c r="AC152" s="18"/>
      <c r="AD152" s="18"/>
      <c r="AE152" s="18"/>
      <c r="AF152" s="26" t="s">
        <v>215</v>
      </c>
      <c r="AG152" s="26" t="s">
        <v>195</v>
      </c>
      <c r="AH152" s="18"/>
      <c r="AI152" s="26"/>
      <c r="AJ152" s="16" t="s">
        <v>273</v>
      </c>
      <c r="AK152" s="18"/>
      <c r="AL152" s="18" t="s">
        <v>46</v>
      </c>
      <c r="AM152" s="18"/>
      <c r="AN152" s="16" t="s">
        <v>274</v>
      </c>
    </row>
    <row r="153" spans="1:40" s="8" customFormat="1" ht="16.899999999999999" hidden="1" customHeight="1">
      <c r="A153" s="30"/>
      <c r="B153" s="39"/>
      <c r="C153" s="16" t="s">
        <v>832</v>
      </c>
      <c r="D153" s="30" t="s">
        <v>833</v>
      </c>
      <c r="E153" s="30" t="s">
        <v>33</v>
      </c>
      <c r="F153" s="30" t="s">
        <v>110</v>
      </c>
      <c r="G153" s="18">
        <v>1</v>
      </c>
      <c r="H153" s="18">
        <v>1</v>
      </c>
      <c r="I153" s="18">
        <v>0</v>
      </c>
      <c r="J153" s="18">
        <v>1</v>
      </c>
      <c r="K153" s="18">
        <v>0</v>
      </c>
      <c r="L153" s="18">
        <v>0</v>
      </c>
      <c r="M153" s="18">
        <v>0</v>
      </c>
      <c r="N153" s="18">
        <v>0</v>
      </c>
      <c r="O153" s="18" t="s">
        <v>336</v>
      </c>
      <c r="P153" s="18" t="s">
        <v>35</v>
      </c>
      <c r="Q153" s="16" t="s">
        <v>834</v>
      </c>
      <c r="R153" s="26" t="s">
        <v>829</v>
      </c>
      <c r="S153" s="26"/>
      <c r="T153" s="18"/>
      <c r="U153" s="18"/>
      <c r="V153" s="18"/>
      <c r="W153" s="18" t="s">
        <v>830</v>
      </c>
      <c r="X153" s="18" t="s">
        <v>340</v>
      </c>
      <c r="Y153" s="18"/>
      <c r="Z153" s="16" t="s">
        <v>522</v>
      </c>
      <c r="AA153" s="18"/>
      <c r="AB153" s="18"/>
      <c r="AC153" s="18"/>
      <c r="AD153" s="18"/>
      <c r="AE153" s="18"/>
      <c r="AF153" s="26" t="s">
        <v>215</v>
      </c>
      <c r="AG153" s="26" t="s">
        <v>195</v>
      </c>
      <c r="AH153" s="18"/>
      <c r="AI153" s="26"/>
      <c r="AJ153" s="16" t="s">
        <v>273</v>
      </c>
      <c r="AK153" s="18"/>
      <c r="AL153" s="18" t="s">
        <v>46</v>
      </c>
      <c r="AM153" s="18"/>
      <c r="AN153" s="16" t="s">
        <v>274</v>
      </c>
    </row>
    <row r="154" spans="1:40" s="8" customFormat="1" ht="16.899999999999999" hidden="1" customHeight="1">
      <c r="A154" s="29"/>
      <c r="B154" s="38"/>
      <c r="C154" s="16" t="s">
        <v>835</v>
      </c>
      <c r="D154" s="29" t="s">
        <v>836</v>
      </c>
      <c r="E154" s="29" t="s">
        <v>98</v>
      </c>
      <c r="F154" s="29" t="s">
        <v>110</v>
      </c>
      <c r="G154" s="16">
        <v>0</v>
      </c>
      <c r="H154" s="16">
        <v>3</v>
      </c>
      <c r="I154" s="16">
        <v>0</v>
      </c>
      <c r="J154" s="16">
        <v>3</v>
      </c>
      <c r="K154" s="16">
        <v>0</v>
      </c>
      <c r="L154" s="16">
        <v>0</v>
      </c>
      <c r="M154" s="16">
        <v>0</v>
      </c>
      <c r="N154" s="16">
        <v>0</v>
      </c>
      <c r="O154" s="16"/>
      <c r="P154" s="18" t="s">
        <v>99</v>
      </c>
      <c r="Q154" s="16" t="s">
        <v>837</v>
      </c>
      <c r="R154" s="25" t="s">
        <v>563</v>
      </c>
      <c r="S154" s="25"/>
      <c r="T154" s="16"/>
      <c r="U154" s="16"/>
      <c r="V154" s="16"/>
      <c r="W154" s="18"/>
      <c r="X154" s="16" t="s">
        <v>286</v>
      </c>
      <c r="Y154" s="16"/>
      <c r="Z154" s="16"/>
      <c r="AA154" s="16"/>
      <c r="AB154" s="16"/>
      <c r="AC154" s="16"/>
      <c r="AD154" s="16"/>
      <c r="AE154" s="16"/>
      <c r="AF154" s="25" t="s">
        <v>319</v>
      </c>
      <c r="AG154" s="25" t="s">
        <v>320</v>
      </c>
      <c r="AH154" s="16"/>
      <c r="AI154" s="25"/>
      <c r="AJ154" s="16" t="s">
        <v>40</v>
      </c>
      <c r="AK154" s="16"/>
      <c r="AL154" s="16" t="s">
        <v>46</v>
      </c>
      <c r="AM154" s="16"/>
      <c r="AN154" s="16" t="s">
        <v>42</v>
      </c>
    </row>
    <row r="155" spans="1:40" s="8" customFormat="1" ht="16.899999999999999" hidden="1" customHeight="1">
      <c r="A155" s="29"/>
      <c r="B155" s="38"/>
      <c r="C155" s="16" t="s">
        <v>838</v>
      </c>
      <c r="D155" s="29" t="s">
        <v>839</v>
      </c>
      <c r="E155" s="29" t="s">
        <v>51</v>
      </c>
      <c r="F155" s="29" t="s">
        <v>110</v>
      </c>
      <c r="G155" s="18">
        <v>1</v>
      </c>
      <c r="H155" s="16">
        <v>1</v>
      </c>
      <c r="I155" s="16">
        <v>0</v>
      </c>
      <c r="J155" s="16">
        <v>3</v>
      </c>
      <c r="K155" s="16">
        <v>0</v>
      </c>
      <c r="L155" s="16">
        <v>0</v>
      </c>
      <c r="M155" s="16">
        <v>0</v>
      </c>
      <c r="N155" s="16">
        <v>0</v>
      </c>
      <c r="O155" s="16"/>
      <c r="P155" s="16" t="s">
        <v>52</v>
      </c>
      <c r="Q155" s="16" t="s">
        <v>840</v>
      </c>
      <c r="R155" s="25" t="s">
        <v>694</v>
      </c>
      <c r="S155" s="25"/>
      <c r="T155" s="16"/>
      <c r="U155" s="16"/>
      <c r="V155" s="16"/>
      <c r="W155" s="18" t="s">
        <v>841</v>
      </c>
      <c r="X155" s="18" t="s">
        <v>37</v>
      </c>
      <c r="Y155" s="16"/>
      <c r="Z155" s="16" t="s">
        <v>842</v>
      </c>
      <c r="AA155" s="16"/>
      <c r="AB155" s="16"/>
      <c r="AC155" s="16"/>
      <c r="AD155" s="16"/>
      <c r="AE155" s="16"/>
      <c r="AF155" s="25" t="s">
        <v>319</v>
      </c>
      <c r="AG155" s="25" t="s">
        <v>320</v>
      </c>
      <c r="AH155" s="16"/>
      <c r="AI155" s="25"/>
      <c r="AJ155" s="16" t="s">
        <v>40</v>
      </c>
      <c r="AK155" s="16"/>
      <c r="AL155" s="16" t="s">
        <v>46</v>
      </c>
      <c r="AM155" s="16"/>
      <c r="AN155" s="16" t="s">
        <v>42</v>
      </c>
    </row>
    <row r="156" spans="1:40" s="8" customFormat="1" ht="16.899999999999999" hidden="1" customHeight="1">
      <c r="A156" s="29"/>
      <c r="B156" s="38"/>
      <c r="C156" s="16" t="s">
        <v>843</v>
      </c>
      <c r="D156" s="29" t="s">
        <v>844</v>
      </c>
      <c r="E156" s="29" t="s">
        <v>61</v>
      </c>
      <c r="F156" s="29" t="s">
        <v>110</v>
      </c>
      <c r="G156" s="16">
        <v>0</v>
      </c>
      <c r="H156" s="16">
        <v>1</v>
      </c>
      <c r="I156" s="16">
        <v>0</v>
      </c>
      <c r="J156" s="16">
        <v>3</v>
      </c>
      <c r="K156" s="16">
        <v>0</v>
      </c>
      <c r="L156" s="16">
        <v>0</v>
      </c>
      <c r="M156" s="16">
        <v>0</v>
      </c>
      <c r="N156" s="16">
        <v>0</v>
      </c>
      <c r="O156" s="16"/>
      <c r="P156" s="18" t="s">
        <v>63</v>
      </c>
      <c r="Q156" s="16" t="s">
        <v>840</v>
      </c>
      <c r="R156" s="25" t="s">
        <v>707</v>
      </c>
      <c r="S156" s="25"/>
      <c r="T156" s="16"/>
      <c r="U156" s="16"/>
      <c r="V156" s="16"/>
      <c r="W156" s="18"/>
      <c r="X156" s="18" t="s">
        <v>37</v>
      </c>
      <c r="Y156" s="16"/>
      <c r="Z156" s="16" t="s">
        <v>845</v>
      </c>
      <c r="AA156" s="16"/>
      <c r="AB156" s="16"/>
      <c r="AC156" s="16"/>
      <c r="AD156" s="16"/>
      <c r="AE156" s="16"/>
      <c r="AF156" s="25" t="s">
        <v>319</v>
      </c>
      <c r="AG156" s="25" t="s">
        <v>320</v>
      </c>
      <c r="AH156" s="16"/>
      <c r="AI156" s="25"/>
      <c r="AJ156" s="16" t="s">
        <v>40</v>
      </c>
      <c r="AK156" s="16"/>
      <c r="AL156" s="16" t="s">
        <v>46</v>
      </c>
      <c r="AM156" s="16"/>
      <c r="AN156" s="16" t="s">
        <v>42</v>
      </c>
    </row>
    <row r="157" spans="1:40" s="8" customFormat="1" ht="16.899999999999999" hidden="1" customHeight="1">
      <c r="A157" s="29"/>
      <c r="B157" s="38"/>
      <c r="C157" s="16" t="s">
        <v>846</v>
      </c>
      <c r="D157" s="29" t="s">
        <v>847</v>
      </c>
      <c r="E157" s="29" t="s">
        <v>121</v>
      </c>
      <c r="F157" s="29" t="s">
        <v>110</v>
      </c>
      <c r="G157" s="16">
        <v>0</v>
      </c>
      <c r="H157" s="16">
        <v>1</v>
      </c>
      <c r="I157" s="16">
        <v>0</v>
      </c>
      <c r="J157" s="16">
        <v>3</v>
      </c>
      <c r="K157" s="16">
        <v>0</v>
      </c>
      <c r="L157" s="16">
        <v>0</v>
      </c>
      <c r="M157" s="16">
        <v>0</v>
      </c>
      <c r="N157" s="16">
        <v>0</v>
      </c>
      <c r="O157" s="16"/>
      <c r="P157" s="16" t="s">
        <v>122</v>
      </c>
      <c r="Q157" s="16" t="s">
        <v>848</v>
      </c>
      <c r="R157" s="25" t="s">
        <v>849</v>
      </c>
      <c r="S157" s="25"/>
      <c r="T157" s="16"/>
      <c r="U157" s="16"/>
      <c r="V157" s="16"/>
      <c r="W157" s="18"/>
      <c r="X157" s="18" t="s">
        <v>37</v>
      </c>
      <c r="Y157" s="16"/>
      <c r="Z157" s="16" t="s">
        <v>850</v>
      </c>
      <c r="AA157" s="16"/>
      <c r="AB157" s="16"/>
      <c r="AC157" s="16"/>
      <c r="AD157" s="16"/>
      <c r="AE157" s="16"/>
      <c r="AF157" s="25" t="s">
        <v>319</v>
      </c>
      <c r="AG157" s="25" t="s">
        <v>320</v>
      </c>
      <c r="AH157" s="16"/>
      <c r="AI157" s="25"/>
      <c r="AJ157" s="16" t="s">
        <v>40</v>
      </c>
      <c r="AK157" s="16"/>
      <c r="AL157" s="16" t="s">
        <v>46</v>
      </c>
      <c r="AM157" s="16"/>
      <c r="AN157" s="16" t="s">
        <v>42</v>
      </c>
    </row>
    <row r="158" spans="1:40" s="8" customFormat="1" ht="16.899999999999999" hidden="1" customHeight="1">
      <c r="A158" s="29"/>
      <c r="B158" s="38"/>
      <c r="C158" s="16" t="s">
        <v>851</v>
      </c>
      <c r="D158" s="29" t="s">
        <v>852</v>
      </c>
      <c r="E158" s="29" t="s">
        <v>61</v>
      </c>
      <c r="F158" s="29" t="s">
        <v>110</v>
      </c>
      <c r="G158" s="16">
        <v>2</v>
      </c>
      <c r="H158" s="16">
        <v>1</v>
      </c>
      <c r="I158" s="16">
        <v>2</v>
      </c>
      <c r="J158" s="16">
        <v>1</v>
      </c>
      <c r="K158" s="16">
        <v>0</v>
      </c>
      <c r="L158" s="16">
        <v>0</v>
      </c>
      <c r="M158" s="16">
        <v>0</v>
      </c>
      <c r="N158" s="16">
        <v>0</v>
      </c>
      <c r="O158" s="16" t="s">
        <v>853</v>
      </c>
      <c r="P158" s="16"/>
      <c r="Q158" s="16" t="s">
        <v>756</v>
      </c>
      <c r="R158" s="25" t="s">
        <v>854</v>
      </c>
      <c r="S158" s="25"/>
      <c r="T158" s="16"/>
      <c r="U158" s="16"/>
      <c r="V158" s="16"/>
      <c r="W158" s="18" t="s">
        <v>855</v>
      </c>
      <c r="X158" s="18" t="s">
        <v>37</v>
      </c>
      <c r="Y158" s="16" t="s">
        <v>856</v>
      </c>
      <c r="Z158" s="16" t="s">
        <v>857</v>
      </c>
      <c r="AA158" s="16"/>
      <c r="AB158" s="16"/>
      <c r="AC158" s="16"/>
      <c r="AD158" s="16"/>
      <c r="AE158" s="16"/>
      <c r="AF158" s="25" t="s">
        <v>858</v>
      </c>
      <c r="AG158" s="25" t="s">
        <v>320</v>
      </c>
      <c r="AH158" s="16"/>
      <c r="AI158" s="25"/>
      <c r="AJ158" s="16" t="s">
        <v>273</v>
      </c>
      <c r="AK158" s="16"/>
      <c r="AL158" s="16" t="s">
        <v>46</v>
      </c>
      <c r="AM158" s="16"/>
      <c r="AN158" s="16" t="s">
        <v>274</v>
      </c>
    </row>
    <row r="159" spans="1:40" s="8" customFormat="1" ht="16.899999999999999" hidden="1" customHeight="1">
      <c r="A159" s="29"/>
      <c r="B159" s="38"/>
      <c r="C159" s="16" t="s">
        <v>859</v>
      </c>
      <c r="D159" s="29" t="s">
        <v>860</v>
      </c>
      <c r="E159" s="29" t="s">
        <v>861</v>
      </c>
      <c r="F159" s="29" t="s">
        <v>110</v>
      </c>
      <c r="G159" s="16">
        <v>1</v>
      </c>
      <c r="H159" s="16">
        <v>1</v>
      </c>
      <c r="I159" s="16">
        <v>0</v>
      </c>
      <c r="J159" s="16">
        <v>0</v>
      </c>
      <c r="K159" s="16">
        <v>0</v>
      </c>
      <c r="L159" s="16">
        <v>0</v>
      </c>
      <c r="M159" s="16">
        <v>0</v>
      </c>
      <c r="N159" s="16">
        <v>0</v>
      </c>
      <c r="O159" s="16" t="s">
        <v>853</v>
      </c>
      <c r="P159" s="16"/>
      <c r="Q159" s="16" t="s">
        <v>756</v>
      </c>
      <c r="R159" s="25" t="s">
        <v>854</v>
      </c>
      <c r="S159" s="25"/>
      <c r="T159" s="16"/>
      <c r="U159" s="16"/>
      <c r="V159" s="16"/>
      <c r="W159" s="18" t="s">
        <v>862</v>
      </c>
      <c r="X159" s="18" t="s">
        <v>340</v>
      </c>
      <c r="Y159" s="16"/>
      <c r="Z159" s="16"/>
      <c r="AA159" s="16"/>
      <c r="AB159" s="16"/>
      <c r="AC159" s="16"/>
      <c r="AD159" s="16"/>
      <c r="AE159" s="16"/>
      <c r="AF159" s="25" t="s">
        <v>858</v>
      </c>
      <c r="AG159" s="25" t="s">
        <v>320</v>
      </c>
      <c r="AH159" s="16"/>
      <c r="AI159" s="25"/>
      <c r="AJ159" s="16" t="s">
        <v>273</v>
      </c>
      <c r="AK159" s="16"/>
      <c r="AL159" s="16" t="s">
        <v>46</v>
      </c>
      <c r="AM159" s="16"/>
      <c r="AN159" s="16" t="s">
        <v>274</v>
      </c>
    </row>
    <row r="160" spans="1:40" s="8" customFormat="1" ht="16.899999999999999" hidden="1" customHeight="1">
      <c r="A160" s="29"/>
      <c r="B160" s="29"/>
      <c r="C160" s="16" t="s">
        <v>863</v>
      </c>
      <c r="D160" s="29" t="s">
        <v>864</v>
      </c>
      <c r="E160" s="29" t="s">
        <v>98</v>
      </c>
      <c r="F160" s="29" t="s">
        <v>110</v>
      </c>
      <c r="G160" s="16">
        <v>1</v>
      </c>
      <c r="H160" s="16">
        <v>1</v>
      </c>
      <c r="I160" s="16">
        <v>0</v>
      </c>
      <c r="J160" s="16">
        <v>3</v>
      </c>
      <c r="K160" s="16">
        <v>0</v>
      </c>
      <c r="L160" s="16">
        <v>0</v>
      </c>
      <c r="M160" s="16">
        <v>0</v>
      </c>
      <c r="N160" s="16">
        <v>0</v>
      </c>
      <c r="O160" s="16" t="s">
        <v>853</v>
      </c>
      <c r="P160" s="16"/>
      <c r="Q160" s="16" t="s">
        <v>756</v>
      </c>
      <c r="R160" s="25" t="s">
        <v>772</v>
      </c>
      <c r="S160" s="25"/>
      <c r="T160" s="16"/>
      <c r="U160" s="16"/>
      <c r="V160" s="16"/>
      <c r="W160" s="18" t="s">
        <v>865</v>
      </c>
      <c r="X160" s="16" t="s">
        <v>153</v>
      </c>
      <c r="Y160" s="16"/>
      <c r="Z160" s="16" t="s">
        <v>866</v>
      </c>
      <c r="AA160" s="16"/>
      <c r="AB160" s="16"/>
      <c r="AC160" s="16"/>
      <c r="AD160" s="16"/>
      <c r="AE160" s="16"/>
      <c r="AF160" s="25" t="s">
        <v>867</v>
      </c>
      <c r="AG160" s="25" t="s">
        <v>320</v>
      </c>
      <c r="AH160" s="16"/>
      <c r="AI160" s="25"/>
      <c r="AJ160" s="16" t="s">
        <v>273</v>
      </c>
      <c r="AK160" s="16"/>
      <c r="AL160" s="16" t="s">
        <v>46</v>
      </c>
      <c r="AM160" s="16"/>
      <c r="AN160" s="16" t="s">
        <v>274</v>
      </c>
    </row>
    <row r="161" spans="1:40" s="8" customFormat="1" ht="16.899999999999999" hidden="1" customHeight="1">
      <c r="A161" s="29"/>
      <c r="B161" s="38"/>
      <c r="C161" s="16" t="s">
        <v>868</v>
      </c>
      <c r="D161" s="29" t="s">
        <v>869</v>
      </c>
      <c r="E161" s="29" t="s">
        <v>592</v>
      </c>
      <c r="F161" s="29" t="s">
        <v>110</v>
      </c>
      <c r="G161" s="16">
        <v>3</v>
      </c>
      <c r="H161" s="16">
        <v>1</v>
      </c>
      <c r="I161" s="16">
        <v>0</v>
      </c>
      <c r="J161" s="16">
        <v>0</v>
      </c>
      <c r="K161" s="16">
        <v>0</v>
      </c>
      <c r="L161" s="16">
        <v>0</v>
      </c>
      <c r="M161" s="16">
        <v>0</v>
      </c>
      <c r="N161" s="16">
        <v>0</v>
      </c>
      <c r="O161" s="16" t="s">
        <v>853</v>
      </c>
      <c r="P161" s="16" t="s">
        <v>593</v>
      </c>
      <c r="Q161" s="16" t="s">
        <v>870</v>
      </c>
      <c r="R161" s="25" t="s">
        <v>871</v>
      </c>
      <c r="S161" s="25"/>
      <c r="T161" s="16"/>
      <c r="U161" s="16"/>
      <c r="V161" s="16"/>
      <c r="W161" s="18" t="s">
        <v>872</v>
      </c>
      <c r="X161" s="18" t="s">
        <v>340</v>
      </c>
      <c r="Y161" s="16"/>
      <c r="Z161" s="16"/>
      <c r="AA161" s="16"/>
      <c r="AB161" s="16"/>
      <c r="AC161" s="16"/>
      <c r="AD161" s="16"/>
      <c r="AE161" s="16"/>
      <c r="AF161" s="25" t="s">
        <v>215</v>
      </c>
      <c r="AG161" s="25" t="s">
        <v>320</v>
      </c>
      <c r="AH161" s="16"/>
      <c r="AI161" s="25"/>
      <c r="AJ161" s="16" t="s">
        <v>273</v>
      </c>
      <c r="AK161" s="16"/>
      <c r="AL161" s="16" t="s">
        <v>46</v>
      </c>
      <c r="AM161" s="16"/>
      <c r="AN161" s="16" t="s">
        <v>274</v>
      </c>
    </row>
    <row r="162" spans="1:40" s="8" customFormat="1" ht="16.899999999999999" hidden="1" customHeight="1">
      <c r="A162" s="29"/>
      <c r="B162" s="29"/>
      <c r="C162" s="16" t="s">
        <v>873</v>
      </c>
      <c r="D162" s="29" t="s">
        <v>874</v>
      </c>
      <c r="E162" s="29" t="s">
        <v>875</v>
      </c>
      <c r="F162" s="29" t="s">
        <v>110</v>
      </c>
      <c r="G162" s="16">
        <v>3</v>
      </c>
      <c r="H162" s="16">
        <v>3</v>
      </c>
      <c r="I162" s="16">
        <v>0</v>
      </c>
      <c r="J162" s="16">
        <v>1</v>
      </c>
      <c r="K162" s="16">
        <v>0</v>
      </c>
      <c r="L162" s="16">
        <v>0</v>
      </c>
      <c r="M162" s="16">
        <v>0</v>
      </c>
      <c r="N162" s="16">
        <v>0</v>
      </c>
      <c r="O162" s="16" t="s">
        <v>853</v>
      </c>
      <c r="P162" s="16"/>
      <c r="Q162" s="16" t="s">
        <v>876</v>
      </c>
      <c r="R162" s="25" t="s">
        <v>877</v>
      </c>
      <c r="S162" s="25"/>
      <c r="T162" s="16"/>
      <c r="U162" s="16"/>
      <c r="V162" s="16"/>
      <c r="W162" s="18" t="s">
        <v>878</v>
      </c>
      <c r="X162" s="16" t="s">
        <v>879</v>
      </c>
      <c r="Y162" s="16"/>
      <c r="Z162" s="16"/>
      <c r="AA162" s="16"/>
      <c r="AB162" s="16"/>
      <c r="AC162" s="16"/>
      <c r="AD162" s="16"/>
      <c r="AE162" s="16"/>
      <c r="AF162" s="25" t="s">
        <v>215</v>
      </c>
      <c r="AG162" s="25" t="s">
        <v>320</v>
      </c>
      <c r="AH162" s="16"/>
      <c r="AI162" s="25"/>
      <c r="AJ162" s="16" t="s">
        <v>273</v>
      </c>
      <c r="AK162" s="16"/>
      <c r="AL162" s="16" t="s">
        <v>46</v>
      </c>
      <c r="AM162" s="16"/>
      <c r="AN162" s="16" t="s">
        <v>274</v>
      </c>
    </row>
    <row r="163" spans="1:40" s="8" customFormat="1" ht="16.899999999999999" hidden="1" customHeight="1">
      <c r="A163" s="29"/>
      <c r="B163" s="38"/>
      <c r="C163" s="16" t="s">
        <v>880</v>
      </c>
      <c r="D163" s="29" t="s">
        <v>881</v>
      </c>
      <c r="E163" s="29" t="s">
        <v>121</v>
      </c>
      <c r="F163" s="29" t="s">
        <v>110</v>
      </c>
      <c r="G163" s="16">
        <v>1</v>
      </c>
      <c r="H163" s="16">
        <v>1</v>
      </c>
      <c r="I163" s="16">
        <v>0</v>
      </c>
      <c r="J163" s="16">
        <v>1</v>
      </c>
      <c r="K163" s="16">
        <v>0</v>
      </c>
      <c r="L163" s="16">
        <v>0</v>
      </c>
      <c r="M163" s="16">
        <v>0</v>
      </c>
      <c r="N163" s="16">
        <v>0</v>
      </c>
      <c r="O163" s="16" t="s">
        <v>882</v>
      </c>
      <c r="P163" s="16"/>
      <c r="Q163" s="16" t="s">
        <v>883</v>
      </c>
      <c r="R163" s="25" t="s">
        <v>884</v>
      </c>
      <c r="S163" s="25"/>
      <c r="T163" s="16"/>
      <c r="U163" s="16" t="s">
        <v>885</v>
      </c>
      <c r="V163" s="16"/>
      <c r="W163" s="18" t="s">
        <v>886</v>
      </c>
      <c r="X163" s="16" t="s">
        <v>887</v>
      </c>
      <c r="Y163" s="16" t="s">
        <v>888</v>
      </c>
      <c r="Z163" s="16" t="s">
        <v>889</v>
      </c>
      <c r="AA163" s="16"/>
      <c r="AB163" s="16"/>
      <c r="AC163" s="16"/>
      <c r="AD163" s="16"/>
      <c r="AE163" s="16"/>
      <c r="AF163" s="25" t="s">
        <v>890</v>
      </c>
      <c r="AG163" s="25" t="s">
        <v>320</v>
      </c>
      <c r="AH163" s="16"/>
      <c r="AI163" s="25"/>
      <c r="AJ163" s="16" t="s">
        <v>273</v>
      </c>
      <c r="AK163" s="16"/>
      <c r="AL163" s="16" t="s">
        <v>46</v>
      </c>
      <c r="AM163" s="16"/>
      <c r="AN163" s="16" t="s">
        <v>274</v>
      </c>
    </row>
    <row r="164" spans="1:40" s="8" customFormat="1" ht="16.899999999999999" hidden="1" customHeight="1">
      <c r="A164" s="29"/>
      <c r="B164" s="38"/>
      <c r="C164" s="16" t="s">
        <v>891</v>
      </c>
      <c r="D164" s="29" t="s">
        <v>892</v>
      </c>
      <c r="E164" s="29" t="s">
        <v>51</v>
      </c>
      <c r="F164" s="29" t="s">
        <v>110</v>
      </c>
      <c r="G164" s="16">
        <v>1</v>
      </c>
      <c r="H164" s="16">
        <v>1</v>
      </c>
      <c r="I164" s="16">
        <v>0</v>
      </c>
      <c r="J164" s="16">
        <v>1</v>
      </c>
      <c r="K164" s="16">
        <v>0</v>
      </c>
      <c r="L164" s="16">
        <v>0</v>
      </c>
      <c r="M164" s="16">
        <v>0</v>
      </c>
      <c r="N164" s="16">
        <v>0</v>
      </c>
      <c r="O164" s="16" t="s">
        <v>882</v>
      </c>
      <c r="P164" s="16" t="s">
        <v>52</v>
      </c>
      <c r="Q164" s="16" t="s">
        <v>883</v>
      </c>
      <c r="R164" s="25" t="s">
        <v>618</v>
      </c>
      <c r="S164" s="25"/>
      <c r="T164" s="16"/>
      <c r="U164" s="16" t="s">
        <v>885</v>
      </c>
      <c r="V164" s="16"/>
      <c r="W164" s="18" t="s">
        <v>893</v>
      </c>
      <c r="X164" s="16" t="s">
        <v>887</v>
      </c>
      <c r="Y164" s="16" t="s">
        <v>888</v>
      </c>
      <c r="Z164" s="16" t="s">
        <v>324</v>
      </c>
      <c r="AA164" s="16"/>
      <c r="AB164" s="16"/>
      <c r="AC164" s="16"/>
      <c r="AD164" s="16"/>
      <c r="AE164" s="16"/>
      <c r="AF164" s="25" t="s">
        <v>894</v>
      </c>
      <c r="AG164" s="25" t="s">
        <v>320</v>
      </c>
      <c r="AH164" s="16"/>
      <c r="AI164" s="25"/>
      <c r="AJ164" s="16" t="s">
        <v>273</v>
      </c>
      <c r="AK164" s="16"/>
      <c r="AL164" s="16" t="s">
        <v>46</v>
      </c>
      <c r="AM164" s="16"/>
      <c r="AN164" s="16" t="s">
        <v>274</v>
      </c>
    </row>
    <row r="165" spans="1:40" s="8" customFormat="1" ht="16.899999999999999" hidden="1" customHeight="1">
      <c r="A165" s="29"/>
      <c r="B165" s="29"/>
      <c r="C165" s="16" t="s">
        <v>895</v>
      </c>
      <c r="D165" s="29" t="s">
        <v>896</v>
      </c>
      <c r="E165" s="29" t="s">
        <v>897</v>
      </c>
      <c r="F165" s="29" t="s">
        <v>110</v>
      </c>
      <c r="G165" s="16">
        <v>0</v>
      </c>
      <c r="H165" s="16">
        <v>1</v>
      </c>
      <c r="I165" s="16">
        <v>0</v>
      </c>
      <c r="J165" s="16">
        <v>1</v>
      </c>
      <c r="K165" s="16">
        <v>0</v>
      </c>
      <c r="L165" s="16">
        <v>0</v>
      </c>
      <c r="M165" s="16">
        <v>0</v>
      </c>
      <c r="N165" s="16">
        <v>0</v>
      </c>
      <c r="O165" s="16"/>
      <c r="P165" s="16"/>
      <c r="Q165" s="16" t="s">
        <v>898</v>
      </c>
      <c r="R165" s="25" t="s">
        <v>743</v>
      </c>
      <c r="S165" s="25"/>
      <c r="T165" s="16"/>
      <c r="U165" s="16"/>
      <c r="V165" s="16"/>
      <c r="W165" s="18"/>
      <c r="X165" s="16" t="s">
        <v>153</v>
      </c>
      <c r="Y165" s="16"/>
      <c r="Z165" s="16"/>
      <c r="AA165" s="16"/>
      <c r="AB165" s="16"/>
      <c r="AC165" s="16"/>
      <c r="AD165" s="16"/>
      <c r="AE165" s="16"/>
      <c r="AF165" s="25" t="s">
        <v>899</v>
      </c>
      <c r="AG165" s="25" t="s">
        <v>320</v>
      </c>
      <c r="AH165" s="16"/>
      <c r="AI165" s="25"/>
      <c r="AJ165" s="16" t="s">
        <v>40</v>
      </c>
      <c r="AK165" s="16"/>
      <c r="AL165" s="16" t="s">
        <v>46</v>
      </c>
      <c r="AM165" s="16"/>
      <c r="AN165" s="16" t="s">
        <v>42</v>
      </c>
    </row>
    <row r="166" spans="1:40" s="8" customFormat="1" ht="16.899999999999999" hidden="1" customHeight="1">
      <c r="A166" s="29"/>
      <c r="B166" s="38"/>
      <c r="C166" s="16" t="s">
        <v>900</v>
      </c>
      <c r="D166" s="29" t="s">
        <v>901</v>
      </c>
      <c r="E166" s="29" t="s">
        <v>121</v>
      </c>
      <c r="F166" s="29" t="s">
        <v>34</v>
      </c>
      <c r="G166" s="16">
        <v>2</v>
      </c>
      <c r="H166" s="16">
        <v>1</v>
      </c>
      <c r="I166" s="16">
        <v>0</v>
      </c>
      <c r="J166" s="16">
        <v>3</v>
      </c>
      <c r="K166" s="16">
        <v>0</v>
      </c>
      <c r="L166" s="16">
        <v>0</v>
      </c>
      <c r="M166" s="16">
        <v>0</v>
      </c>
      <c r="N166" s="16">
        <v>0</v>
      </c>
      <c r="O166" s="16"/>
      <c r="P166" s="16" t="s">
        <v>122</v>
      </c>
      <c r="Q166" s="16" t="s">
        <v>902</v>
      </c>
      <c r="R166" s="25" t="s">
        <v>903</v>
      </c>
      <c r="S166" s="25"/>
      <c r="T166" s="16"/>
      <c r="U166" s="16"/>
      <c r="V166" s="16"/>
      <c r="W166" s="18" t="s">
        <v>904</v>
      </c>
      <c r="X166" s="18" t="s">
        <v>37</v>
      </c>
      <c r="Y166" s="16"/>
      <c r="Z166" s="16" t="s">
        <v>905</v>
      </c>
      <c r="AA166" s="16"/>
      <c r="AB166" s="16"/>
      <c r="AC166" s="16"/>
      <c r="AD166" s="16"/>
      <c r="AE166" s="16"/>
      <c r="AF166" s="25" t="s">
        <v>297</v>
      </c>
      <c r="AG166" s="25" t="s">
        <v>320</v>
      </c>
      <c r="AH166" s="16"/>
      <c r="AI166" s="25"/>
      <c r="AJ166" s="16" t="s">
        <v>40</v>
      </c>
      <c r="AK166" s="16"/>
      <c r="AL166" s="16" t="s">
        <v>46</v>
      </c>
      <c r="AM166" s="16"/>
      <c r="AN166" s="16" t="s">
        <v>42</v>
      </c>
    </row>
    <row r="167" spans="1:40" s="8" customFormat="1" ht="16.899999999999999" hidden="1" customHeight="1">
      <c r="A167" s="29"/>
      <c r="B167" s="38"/>
      <c r="C167" s="16" t="s">
        <v>906</v>
      </c>
      <c r="D167" s="29" t="s">
        <v>907</v>
      </c>
      <c r="E167" s="29" t="s">
        <v>121</v>
      </c>
      <c r="F167" s="29" t="s">
        <v>110</v>
      </c>
      <c r="G167" s="16">
        <v>2</v>
      </c>
      <c r="H167" s="16">
        <v>1</v>
      </c>
      <c r="I167" s="16">
        <v>0</v>
      </c>
      <c r="J167" s="16">
        <v>2</v>
      </c>
      <c r="K167" s="16">
        <v>0</v>
      </c>
      <c r="L167" s="16">
        <v>0</v>
      </c>
      <c r="M167" s="16">
        <v>0</v>
      </c>
      <c r="N167" s="16">
        <v>0</v>
      </c>
      <c r="O167" s="16"/>
      <c r="P167" s="16" t="s">
        <v>122</v>
      </c>
      <c r="Q167" s="16" t="s">
        <v>908</v>
      </c>
      <c r="R167" s="25" t="s">
        <v>903</v>
      </c>
      <c r="S167" s="25"/>
      <c r="T167" s="16"/>
      <c r="U167" s="16"/>
      <c r="V167" s="16"/>
      <c r="W167" s="18" t="s">
        <v>904</v>
      </c>
      <c r="X167" s="18" t="s">
        <v>37</v>
      </c>
      <c r="Y167" s="16"/>
      <c r="Z167" s="16" t="s">
        <v>866</v>
      </c>
      <c r="AA167" s="16"/>
      <c r="AB167" s="16"/>
      <c r="AC167" s="16"/>
      <c r="AD167" s="16"/>
      <c r="AE167" s="16"/>
      <c r="AF167" s="25" t="s">
        <v>297</v>
      </c>
      <c r="AG167" s="25" t="s">
        <v>320</v>
      </c>
      <c r="AH167" s="16"/>
      <c r="AI167" s="25"/>
      <c r="AJ167" s="16" t="s">
        <v>40</v>
      </c>
      <c r="AK167" s="16"/>
      <c r="AL167" s="16" t="s">
        <v>46</v>
      </c>
      <c r="AM167" s="16"/>
      <c r="AN167" s="16" t="s">
        <v>42</v>
      </c>
    </row>
    <row r="168" spans="1:40" s="8" customFormat="1" ht="16.899999999999999" customHeight="1">
      <c r="A168" s="29"/>
      <c r="B168" s="38"/>
      <c r="C168" s="16" t="s">
        <v>909</v>
      </c>
      <c r="D168" s="29" t="s">
        <v>910</v>
      </c>
      <c r="E168" s="29" t="s">
        <v>61</v>
      </c>
      <c r="F168" s="29" t="s">
        <v>110</v>
      </c>
      <c r="G168" s="16">
        <v>3</v>
      </c>
      <c r="H168" s="16">
        <v>1</v>
      </c>
      <c r="I168" s="16">
        <v>1</v>
      </c>
      <c r="J168" s="16">
        <v>3</v>
      </c>
      <c r="K168" s="16">
        <v>0</v>
      </c>
      <c r="L168" s="16">
        <v>0</v>
      </c>
      <c r="M168" s="16">
        <v>0</v>
      </c>
      <c r="N168" s="16">
        <v>0</v>
      </c>
      <c r="O168" s="16"/>
      <c r="P168" s="18" t="s">
        <v>63</v>
      </c>
      <c r="Q168" s="16" t="s">
        <v>911</v>
      </c>
      <c r="R168" s="25" t="s">
        <v>563</v>
      </c>
      <c r="S168" s="25"/>
      <c r="T168" s="16"/>
      <c r="U168" s="16"/>
      <c r="V168" s="16"/>
      <c r="W168" s="18" t="s">
        <v>912</v>
      </c>
      <c r="X168" s="18" t="s">
        <v>37</v>
      </c>
      <c r="Y168" s="16" t="s">
        <v>913</v>
      </c>
      <c r="Z168" s="16" t="s">
        <v>914</v>
      </c>
      <c r="AA168" s="16"/>
      <c r="AB168" s="16"/>
      <c r="AC168" s="16"/>
      <c r="AD168" s="16"/>
      <c r="AE168" s="16"/>
      <c r="AF168" s="25" t="s">
        <v>297</v>
      </c>
      <c r="AG168" s="25" t="s">
        <v>320</v>
      </c>
      <c r="AH168" s="16"/>
      <c r="AI168" s="25"/>
      <c r="AJ168" s="16" t="s">
        <v>40</v>
      </c>
      <c r="AK168" s="16"/>
      <c r="AL168" s="16" t="s">
        <v>46</v>
      </c>
      <c r="AM168" s="16"/>
      <c r="AN168" s="16" t="s">
        <v>42</v>
      </c>
    </row>
    <row r="169" spans="1:40" s="8" customFormat="1" ht="16.899999999999999" customHeight="1">
      <c r="A169" s="29"/>
      <c r="B169" s="38"/>
      <c r="C169" s="16" t="s">
        <v>915</v>
      </c>
      <c r="D169" s="29" t="s">
        <v>916</v>
      </c>
      <c r="E169" s="29" t="s">
        <v>121</v>
      </c>
      <c r="F169" s="29" t="s">
        <v>110</v>
      </c>
      <c r="G169" s="16">
        <v>3</v>
      </c>
      <c r="H169" s="16">
        <v>1</v>
      </c>
      <c r="I169" s="16">
        <v>3</v>
      </c>
      <c r="J169" s="16">
        <v>3</v>
      </c>
      <c r="K169" s="16">
        <v>0</v>
      </c>
      <c r="L169" s="16">
        <v>0</v>
      </c>
      <c r="M169" s="16">
        <v>0</v>
      </c>
      <c r="N169" s="16">
        <v>0</v>
      </c>
      <c r="O169" s="16"/>
      <c r="P169" s="16" t="s">
        <v>122</v>
      </c>
      <c r="Q169" s="16" t="s">
        <v>917</v>
      </c>
      <c r="R169" s="25" t="s">
        <v>563</v>
      </c>
      <c r="S169" s="25"/>
      <c r="T169" s="16"/>
      <c r="U169" s="16"/>
      <c r="V169" s="16"/>
      <c r="W169" s="18" t="s">
        <v>912</v>
      </c>
      <c r="X169" s="18" t="s">
        <v>37</v>
      </c>
      <c r="Y169" s="16" t="s">
        <v>856</v>
      </c>
      <c r="Z169" s="16" t="s">
        <v>918</v>
      </c>
      <c r="AA169" s="16"/>
      <c r="AB169" s="16"/>
      <c r="AC169" s="16"/>
      <c r="AD169" s="16"/>
      <c r="AE169" s="16"/>
      <c r="AF169" s="25" t="s">
        <v>297</v>
      </c>
      <c r="AG169" s="25" t="s">
        <v>320</v>
      </c>
      <c r="AH169" s="16"/>
      <c r="AI169" s="25"/>
      <c r="AJ169" s="16" t="s">
        <v>40</v>
      </c>
      <c r="AK169" s="16"/>
      <c r="AL169" s="16" t="s">
        <v>46</v>
      </c>
      <c r="AM169" s="16"/>
      <c r="AN169" s="16" t="s">
        <v>42</v>
      </c>
    </row>
    <row r="170" spans="1:40" s="8" customFormat="1" ht="16.899999999999999" hidden="1" customHeight="1">
      <c r="A170" s="29"/>
      <c r="B170" s="38"/>
      <c r="C170" s="16" t="s">
        <v>919</v>
      </c>
      <c r="D170" s="29" t="s">
        <v>920</v>
      </c>
      <c r="E170" s="29" t="s">
        <v>98</v>
      </c>
      <c r="F170" s="29" t="s">
        <v>110</v>
      </c>
      <c r="G170" s="16">
        <v>1</v>
      </c>
      <c r="H170" s="16">
        <v>2</v>
      </c>
      <c r="I170" s="16">
        <v>0</v>
      </c>
      <c r="J170" s="16">
        <v>1</v>
      </c>
      <c r="K170" s="16">
        <v>0</v>
      </c>
      <c r="L170" s="16">
        <v>0</v>
      </c>
      <c r="M170" s="16">
        <v>0</v>
      </c>
      <c r="N170" s="16">
        <v>0</v>
      </c>
      <c r="O170" s="16" t="s">
        <v>326</v>
      </c>
      <c r="P170" s="31">
        <v>0.7</v>
      </c>
      <c r="Q170" s="16" t="s">
        <v>921</v>
      </c>
      <c r="R170" s="25" t="s">
        <v>922</v>
      </c>
      <c r="S170" s="25"/>
      <c r="T170" s="16" t="s">
        <v>328</v>
      </c>
      <c r="U170" s="16" t="s">
        <v>923</v>
      </c>
      <c r="V170" s="16"/>
      <c r="W170" s="18" t="s">
        <v>924</v>
      </c>
      <c r="X170" s="16" t="s">
        <v>925</v>
      </c>
      <c r="Y170" s="16" t="s">
        <v>331</v>
      </c>
      <c r="Z170" s="16" t="s">
        <v>730</v>
      </c>
      <c r="AA170" s="16"/>
      <c r="AB170" s="16" t="s">
        <v>333</v>
      </c>
      <c r="AC170" s="16"/>
      <c r="AD170" s="16"/>
      <c r="AE170" s="16"/>
      <c r="AF170" s="25" t="s">
        <v>334</v>
      </c>
      <c r="AG170" s="25" t="s">
        <v>320</v>
      </c>
      <c r="AH170" s="16"/>
      <c r="AI170" s="25"/>
      <c r="AJ170" s="16" t="s">
        <v>273</v>
      </c>
      <c r="AK170" s="16"/>
      <c r="AL170" s="16" t="s">
        <v>46</v>
      </c>
      <c r="AM170" s="16"/>
      <c r="AN170" s="16" t="s">
        <v>274</v>
      </c>
    </row>
    <row r="171" spans="1:40" s="8" customFormat="1" ht="16.899999999999999" hidden="1" customHeight="1">
      <c r="A171" s="29"/>
      <c r="B171" s="38"/>
      <c r="C171" s="16" t="s">
        <v>926</v>
      </c>
      <c r="D171" s="29" t="s">
        <v>927</v>
      </c>
      <c r="E171" s="29" t="s">
        <v>61</v>
      </c>
      <c r="F171" s="29" t="s">
        <v>110</v>
      </c>
      <c r="G171" s="16">
        <v>3</v>
      </c>
      <c r="H171" s="16">
        <v>1</v>
      </c>
      <c r="I171" s="16">
        <v>0</v>
      </c>
      <c r="J171" s="16">
        <v>3</v>
      </c>
      <c r="K171" s="16">
        <v>0</v>
      </c>
      <c r="L171" s="16">
        <v>0</v>
      </c>
      <c r="M171" s="16">
        <v>0</v>
      </c>
      <c r="N171" s="16">
        <v>0</v>
      </c>
      <c r="O171" s="16" t="s">
        <v>326</v>
      </c>
      <c r="P171" s="31">
        <v>0.7</v>
      </c>
      <c r="Q171" s="16" t="s">
        <v>928</v>
      </c>
      <c r="R171" s="25" t="s">
        <v>922</v>
      </c>
      <c r="S171" s="25"/>
      <c r="T171" s="16" t="s">
        <v>328</v>
      </c>
      <c r="U171" s="16" t="s">
        <v>923</v>
      </c>
      <c r="V171" s="16"/>
      <c r="W171" s="18" t="s">
        <v>929</v>
      </c>
      <c r="X171" s="16" t="s">
        <v>930</v>
      </c>
      <c r="Y171" s="16" t="s">
        <v>331</v>
      </c>
      <c r="Z171" s="16" t="s">
        <v>931</v>
      </c>
      <c r="AA171" s="16"/>
      <c r="AB171" s="16" t="s">
        <v>333</v>
      </c>
      <c r="AC171" s="16"/>
      <c r="AD171" s="16"/>
      <c r="AE171" s="16"/>
      <c r="AF171" s="25" t="s">
        <v>334</v>
      </c>
      <c r="AG171" s="25" t="s">
        <v>320</v>
      </c>
      <c r="AH171" s="16"/>
      <c r="AI171" s="25"/>
      <c r="AJ171" s="16" t="s">
        <v>273</v>
      </c>
      <c r="AK171" s="16"/>
      <c r="AL171" s="16" t="s">
        <v>233</v>
      </c>
      <c r="AM171" s="16"/>
      <c r="AN171" s="16" t="s">
        <v>274</v>
      </c>
    </row>
    <row r="172" spans="1:40" s="8" customFormat="1" ht="16.899999999999999" hidden="1" customHeight="1">
      <c r="A172" s="29"/>
      <c r="B172" s="38"/>
      <c r="C172" s="16" t="s">
        <v>932</v>
      </c>
      <c r="D172" s="29" t="s">
        <v>933</v>
      </c>
      <c r="E172" s="29" t="s">
        <v>51</v>
      </c>
      <c r="F172" s="29" t="s">
        <v>110</v>
      </c>
      <c r="G172" s="16">
        <v>2</v>
      </c>
      <c r="H172" s="16">
        <v>3</v>
      </c>
      <c r="I172" s="16">
        <v>0</v>
      </c>
      <c r="J172" s="16">
        <v>3</v>
      </c>
      <c r="K172" s="16">
        <v>0</v>
      </c>
      <c r="L172" s="16">
        <v>0</v>
      </c>
      <c r="M172" s="16">
        <v>0</v>
      </c>
      <c r="N172" s="16">
        <v>0</v>
      </c>
      <c r="O172" s="16"/>
      <c r="P172" s="16" t="s">
        <v>52</v>
      </c>
      <c r="Q172" s="16" t="s">
        <v>934</v>
      </c>
      <c r="R172" s="25" t="s">
        <v>772</v>
      </c>
      <c r="S172" s="25"/>
      <c r="T172" s="16"/>
      <c r="U172" s="16"/>
      <c r="V172" s="16"/>
      <c r="W172" s="18" t="s">
        <v>935</v>
      </c>
      <c r="X172" s="16" t="s">
        <v>286</v>
      </c>
      <c r="Y172" s="16"/>
      <c r="Z172" s="16" t="s">
        <v>936</v>
      </c>
      <c r="AA172" s="16"/>
      <c r="AB172" s="16"/>
      <c r="AC172" s="16"/>
      <c r="AD172" s="16"/>
      <c r="AE172" s="16"/>
      <c r="AF172" s="25" t="s">
        <v>937</v>
      </c>
      <c r="AG172" s="25" t="s">
        <v>320</v>
      </c>
      <c r="AH172" s="16"/>
      <c r="AI172" s="25"/>
      <c r="AJ172" s="16" t="s">
        <v>40</v>
      </c>
      <c r="AK172" s="16"/>
      <c r="AL172" s="16" t="s">
        <v>46</v>
      </c>
      <c r="AM172" s="16"/>
      <c r="AN172" s="16" t="s">
        <v>42</v>
      </c>
    </row>
    <row r="173" spans="1:40" s="8" customFormat="1" ht="16.899999999999999" hidden="1" customHeight="1">
      <c r="A173" s="29"/>
      <c r="B173" s="38"/>
      <c r="C173" s="16" t="s">
        <v>938</v>
      </c>
      <c r="D173" s="29" t="s">
        <v>939</v>
      </c>
      <c r="E173" s="29" t="s">
        <v>462</v>
      </c>
      <c r="F173" s="29" t="s">
        <v>110</v>
      </c>
      <c r="G173" s="16">
        <v>0</v>
      </c>
      <c r="H173" s="16">
        <v>1</v>
      </c>
      <c r="I173" s="16">
        <v>0</v>
      </c>
      <c r="J173" s="16">
        <v>0</v>
      </c>
      <c r="K173" s="16">
        <v>0</v>
      </c>
      <c r="L173" s="16">
        <v>0</v>
      </c>
      <c r="M173" s="16">
        <v>0</v>
      </c>
      <c r="N173" s="16">
        <v>0</v>
      </c>
      <c r="O173" s="16"/>
      <c r="P173" s="16"/>
      <c r="Q173" s="16" t="s">
        <v>940</v>
      </c>
      <c r="R173" s="25" t="s">
        <v>772</v>
      </c>
      <c r="S173" s="25"/>
      <c r="T173" s="16"/>
      <c r="U173" s="16"/>
      <c r="V173" s="16"/>
      <c r="W173" s="18"/>
      <c r="X173" s="18" t="s">
        <v>37</v>
      </c>
      <c r="Y173" s="16"/>
      <c r="Z173" s="16"/>
      <c r="AA173" s="16"/>
      <c r="AB173" s="16"/>
      <c r="AC173" s="16"/>
      <c r="AD173" s="16"/>
      <c r="AE173" s="16"/>
      <c r="AF173" s="25" t="s">
        <v>941</v>
      </c>
      <c r="AG173" s="25" t="s">
        <v>320</v>
      </c>
      <c r="AH173" s="16"/>
      <c r="AI173" s="25"/>
      <c r="AJ173" s="16" t="s">
        <v>40</v>
      </c>
      <c r="AK173" s="16"/>
      <c r="AL173" s="16" t="s">
        <v>46</v>
      </c>
      <c r="AM173" s="16"/>
      <c r="AN173" s="16" t="s">
        <v>42</v>
      </c>
    </row>
    <row r="174" spans="1:40" s="8" customFormat="1" ht="16.899999999999999" hidden="1" customHeight="1">
      <c r="A174" s="29"/>
      <c r="B174" s="38"/>
      <c r="C174" s="16" t="s">
        <v>942</v>
      </c>
      <c r="D174" s="29" t="s">
        <v>943</v>
      </c>
      <c r="E174" s="29" t="s">
        <v>462</v>
      </c>
      <c r="F174" s="29" t="s">
        <v>34</v>
      </c>
      <c r="G174" s="16">
        <v>0</v>
      </c>
      <c r="H174" s="16">
        <v>1</v>
      </c>
      <c r="I174" s="16">
        <v>0</v>
      </c>
      <c r="J174" s="16">
        <v>0</v>
      </c>
      <c r="K174" s="16">
        <v>0</v>
      </c>
      <c r="L174" s="16">
        <v>0</v>
      </c>
      <c r="M174" s="16">
        <v>0</v>
      </c>
      <c r="N174" s="16">
        <v>0</v>
      </c>
      <c r="O174" s="16"/>
      <c r="P174" s="16"/>
      <c r="Q174" s="16" t="s">
        <v>944</v>
      </c>
      <c r="R174" s="25" t="s">
        <v>772</v>
      </c>
      <c r="S174" s="25"/>
      <c r="T174" s="16"/>
      <c r="U174" s="16"/>
      <c r="V174" s="16"/>
      <c r="W174" s="18"/>
      <c r="X174" s="18" t="s">
        <v>340</v>
      </c>
      <c r="Y174" s="16"/>
      <c r="Z174" s="16"/>
      <c r="AA174" s="16"/>
      <c r="AB174" s="16"/>
      <c r="AC174" s="16"/>
      <c r="AD174" s="16"/>
      <c r="AE174" s="16"/>
      <c r="AF174" s="25" t="s">
        <v>379</v>
      </c>
      <c r="AG174" s="25" t="s">
        <v>320</v>
      </c>
      <c r="AH174" s="16"/>
      <c r="AI174" s="25"/>
      <c r="AJ174" s="16" t="s">
        <v>40</v>
      </c>
      <c r="AK174" s="16"/>
      <c r="AL174" s="16" t="s">
        <v>46</v>
      </c>
      <c r="AM174" s="16"/>
      <c r="AN174" s="16" t="s">
        <v>42</v>
      </c>
    </row>
    <row r="175" spans="1:40" s="8" customFormat="1" ht="16.899999999999999" hidden="1" customHeight="1">
      <c r="A175" s="29"/>
      <c r="B175" s="38"/>
      <c r="C175" s="16" t="s">
        <v>945</v>
      </c>
      <c r="D175" s="29" t="s">
        <v>946</v>
      </c>
      <c r="E175" s="29" t="s">
        <v>462</v>
      </c>
      <c r="F175" s="29" t="s">
        <v>34</v>
      </c>
      <c r="G175" s="16">
        <v>0</v>
      </c>
      <c r="H175" s="16">
        <v>0</v>
      </c>
      <c r="I175" s="16">
        <v>0</v>
      </c>
      <c r="J175" s="16">
        <v>0</v>
      </c>
      <c r="K175" s="16">
        <v>0</v>
      </c>
      <c r="L175" s="16">
        <v>0</v>
      </c>
      <c r="M175" s="16">
        <v>0</v>
      </c>
      <c r="N175" s="16">
        <v>0</v>
      </c>
      <c r="O175" s="16"/>
      <c r="P175" s="16"/>
      <c r="Q175" s="16" t="s">
        <v>96</v>
      </c>
      <c r="R175" s="25" t="s">
        <v>772</v>
      </c>
      <c r="S175" s="25"/>
      <c r="T175" s="16"/>
      <c r="U175" s="16"/>
      <c r="V175" s="16"/>
      <c r="W175" s="18"/>
      <c r="X175" s="16"/>
      <c r="Y175" s="16"/>
      <c r="Z175" s="16"/>
      <c r="AA175" s="16"/>
      <c r="AB175" s="16"/>
      <c r="AC175" s="16"/>
      <c r="AD175" s="16"/>
      <c r="AE175" s="16"/>
      <c r="AF175" s="25" t="s">
        <v>38</v>
      </c>
      <c r="AG175" s="25" t="s">
        <v>320</v>
      </c>
      <c r="AH175" s="16"/>
      <c r="AI175" s="25"/>
      <c r="AJ175" s="16" t="s">
        <v>40</v>
      </c>
      <c r="AK175" s="16"/>
      <c r="AL175" s="16" t="s">
        <v>46</v>
      </c>
      <c r="AM175" s="16"/>
      <c r="AN175" s="16" t="s">
        <v>42</v>
      </c>
    </row>
    <row r="176" spans="1:40" s="8" customFormat="1" ht="16.899999999999999" hidden="1" customHeight="1">
      <c r="A176" s="29"/>
      <c r="B176" s="38"/>
      <c r="C176" s="16" t="s">
        <v>947</v>
      </c>
      <c r="D176" s="29" t="s">
        <v>948</v>
      </c>
      <c r="E176" s="29" t="s">
        <v>462</v>
      </c>
      <c r="F176" s="29" t="s">
        <v>110</v>
      </c>
      <c r="G176" s="16">
        <v>0</v>
      </c>
      <c r="H176" s="16">
        <v>3</v>
      </c>
      <c r="I176" s="16">
        <v>0</v>
      </c>
      <c r="J176" s="16">
        <v>0</v>
      </c>
      <c r="K176" s="16">
        <v>0</v>
      </c>
      <c r="L176" s="16">
        <v>0</v>
      </c>
      <c r="M176" s="16">
        <v>0</v>
      </c>
      <c r="N176" s="16">
        <v>0</v>
      </c>
      <c r="O176" s="16"/>
      <c r="P176" s="16"/>
      <c r="Q176" s="16"/>
      <c r="R176" s="25" t="s">
        <v>772</v>
      </c>
      <c r="S176" s="25"/>
      <c r="T176" s="16"/>
      <c r="U176" s="16"/>
      <c r="V176" s="16"/>
      <c r="W176" s="18"/>
      <c r="X176" s="16" t="s">
        <v>286</v>
      </c>
      <c r="Y176" s="16"/>
      <c r="Z176" s="16"/>
      <c r="AA176" s="16"/>
      <c r="AB176" s="16"/>
      <c r="AC176" s="16"/>
      <c r="AD176" s="16"/>
      <c r="AE176" s="16"/>
      <c r="AF176" s="25" t="s">
        <v>215</v>
      </c>
      <c r="AG176" s="25" t="s">
        <v>320</v>
      </c>
      <c r="AH176" s="16"/>
      <c r="AI176" s="25"/>
      <c r="AJ176" s="16" t="s">
        <v>40</v>
      </c>
      <c r="AK176" s="16"/>
      <c r="AL176" s="16" t="s">
        <v>46</v>
      </c>
      <c r="AM176" s="16"/>
      <c r="AN176" s="16" t="s">
        <v>42</v>
      </c>
    </row>
    <row r="177" spans="1:40" s="8" customFormat="1" ht="16.899999999999999" hidden="1" customHeight="1">
      <c r="A177" s="29"/>
      <c r="B177" s="38"/>
      <c r="C177" s="16" t="s">
        <v>949</v>
      </c>
      <c r="D177" s="29" t="s">
        <v>950</v>
      </c>
      <c r="E177" s="29" t="s">
        <v>875</v>
      </c>
      <c r="F177" s="29" t="s">
        <v>110</v>
      </c>
      <c r="G177" s="16">
        <v>0</v>
      </c>
      <c r="H177" s="16">
        <v>0</v>
      </c>
      <c r="I177" s="16">
        <v>0</v>
      </c>
      <c r="J177" s="16">
        <v>1</v>
      </c>
      <c r="K177" s="16">
        <v>0</v>
      </c>
      <c r="L177" s="16">
        <v>0</v>
      </c>
      <c r="M177" s="16">
        <v>0</v>
      </c>
      <c r="N177" s="16">
        <v>0</v>
      </c>
      <c r="O177" s="16"/>
      <c r="P177" s="16"/>
      <c r="Q177" s="16"/>
      <c r="R177" s="25" t="s">
        <v>951</v>
      </c>
      <c r="S177" s="25"/>
      <c r="T177" s="16"/>
      <c r="U177" s="16"/>
      <c r="V177" s="16"/>
      <c r="W177" s="18"/>
      <c r="X177" s="16"/>
      <c r="Y177" s="16"/>
      <c r="Z177" s="16"/>
      <c r="AA177" s="16"/>
      <c r="AB177" s="16"/>
      <c r="AC177" s="16"/>
      <c r="AD177" s="16"/>
      <c r="AE177" s="16"/>
      <c r="AF177" s="25" t="s">
        <v>38</v>
      </c>
      <c r="AG177" s="25" t="s">
        <v>320</v>
      </c>
      <c r="AH177" s="16"/>
      <c r="AI177" s="25"/>
      <c r="AJ177" s="16" t="s">
        <v>40</v>
      </c>
      <c r="AK177" s="16"/>
      <c r="AL177" s="16" t="s">
        <v>46</v>
      </c>
      <c r="AM177" s="16"/>
      <c r="AN177" s="16" t="s">
        <v>42</v>
      </c>
    </row>
    <row r="178" spans="1:40" s="8" customFormat="1" ht="16.899999999999999" hidden="1" customHeight="1">
      <c r="A178" s="29"/>
      <c r="B178" s="38"/>
      <c r="C178" s="16" t="s">
        <v>952</v>
      </c>
      <c r="D178" s="29" t="s">
        <v>953</v>
      </c>
      <c r="E178" s="29" t="s">
        <v>121</v>
      </c>
      <c r="F178" s="29" t="s">
        <v>110</v>
      </c>
      <c r="G178" s="16">
        <v>2</v>
      </c>
      <c r="H178" s="16">
        <v>1</v>
      </c>
      <c r="I178" s="16">
        <v>0</v>
      </c>
      <c r="J178" s="16">
        <v>2</v>
      </c>
      <c r="K178" s="16">
        <v>0</v>
      </c>
      <c r="L178" s="16">
        <v>0</v>
      </c>
      <c r="M178" s="16">
        <v>0</v>
      </c>
      <c r="N178" s="16">
        <v>0</v>
      </c>
      <c r="O178" s="16"/>
      <c r="P178" s="16" t="s">
        <v>122</v>
      </c>
      <c r="Q178" s="16" t="s">
        <v>954</v>
      </c>
      <c r="R178" s="25" t="s">
        <v>563</v>
      </c>
      <c r="S178" s="25"/>
      <c r="T178" s="16"/>
      <c r="U178" s="16"/>
      <c r="V178" s="16"/>
      <c r="W178" s="18" t="s">
        <v>955</v>
      </c>
      <c r="X178" s="18" t="s">
        <v>37</v>
      </c>
      <c r="Y178" s="16"/>
      <c r="Z178" s="16" t="s">
        <v>956</v>
      </c>
      <c r="AA178" s="16"/>
      <c r="AB178" s="16"/>
      <c r="AC178" s="16"/>
      <c r="AD178" s="16"/>
      <c r="AE178" s="16"/>
      <c r="AF178" s="25" t="s">
        <v>215</v>
      </c>
      <c r="AG178" s="25" t="s">
        <v>320</v>
      </c>
      <c r="AH178" s="16"/>
      <c r="AI178" s="25"/>
      <c r="AJ178" s="16" t="s">
        <v>40</v>
      </c>
      <c r="AK178" s="16"/>
      <c r="AL178" s="16" t="s">
        <v>46</v>
      </c>
      <c r="AM178" s="16"/>
      <c r="AN178" s="16" t="s">
        <v>42</v>
      </c>
    </row>
    <row r="179" spans="1:40" s="8" customFormat="1" ht="16.899999999999999" hidden="1" customHeight="1">
      <c r="A179" s="29"/>
      <c r="B179" s="38"/>
      <c r="C179" s="16" t="s">
        <v>957</v>
      </c>
      <c r="D179" s="29" t="s">
        <v>958</v>
      </c>
      <c r="E179" s="29" t="s">
        <v>121</v>
      </c>
      <c r="F179" s="29" t="s">
        <v>34</v>
      </c>
      <c r="G179" s="16">
        <v>2</v>
      </c>
      <c r="H179" s="16">
        <v>1</v>
      </c>
      <c r="I179" s="16">
        <v>0</v>
      </c>
      <c r="J179" s="16">
        <v>0</v>
      </c>
      <c r="K179" s="16">
        <v>0</v>
      </c>
      <c r="L179" s="16">
        <v>0</v>
      </c>
      <c r="M179" s="16">
        <v>0</v>
      </c>
      <c r="N179" s="16">
        <v>0</v>
      </c>
      <c r="O179" s="16"/>
      <c r="P179" s="16" t="s">
        <v>122</v>
      </c>
      <c r="Q179" s="16"/>
      <c r="R179" s="25" t="s">
        <v>563</v>
      </c>
      <c r="S179" s="25"/>
      <c r="T179" s="16"/>
      <c r="U179" s="16"/>
      <c r="V179" s="16"/>
      <c r="W179" s="18" t="s">
        <v>955</v>
      </c>
      <c r="X179" s="18" t="s">
        <v>37</v>
      </c>
      <c r="Y179" s="16"/>
      <c r="Z179" s="16"/>
      <c r="AA179" s="16"/>
      <c r="AB179" s="16"/>
      <c r="AC179" s="16"/>
      <c r="AD179" s="16"/>
      <c r="AE179" s="16"/>
      <c r="AF179" s="25" t="s">
        <v>215</v>
      </c>
      <c r="AG179" s="25" t="s">
        <v>320</v>
      </c>
      <c r="AH179" s="16"/>
      <c r="AI179" s="25"/>
      <c r="AJ179" s="16" t="s">
        <v>40</v>
      </c>
      <c r="AK179" s="16"/>
      <c r="AL179" s="16" t="s">
        <v>46</v>
      </c>
      <c r="AM179" s="16"/>
      <c r="AN179" s="16" t="s">
        <v>42</v>
      </c>
    </row>
    <row r="180" spans="1:40" s="8" customFormat="1" ht="16.899999999999999" hidden="1" customHeight="1">
      <c r="A180" s="29"/>
      <c r="B180" s="38"/>
      <c r="C180" s="16" t="s">
        <v>959</v>
      </c>
      <c r="D180" s="29" t="s">
        <v>960</v>
      </c>
      <c r="E180" s="29" t="s">
        <v>121</v>
      </c>
      <c r="F180" s="29" t="s">
        <v>110</v>
      </c>
      <c r="G180" s="16">
        <v>3</v>
      </c>
      <c r="H180" s="16">
        <v>1</v>
      </c>
      <c r="I180" s="16">
        <v>0</v>
      </c>
      <c r="J180" s="16">
        <v>3</v>
      </c>
      <c r="K180" s="16">
        <v>0</v>
      </c>
      <c r="L180" s="16">
        <v>0</v>
      </c>
      <c r="M180" s="16">
        <v>0</v>
      </c>
      <c r="N180" s="16">
        <v>0</v>
      </c>
      <c r="O180" s="16" t="s">
        <v>961</v>
      </c>
      <c r="P180" s="16"/>
      <c r="Q180" s="16" t="s">
        <v>962</v>
      </c>
      <c r="R180" s="25" t="s">
        <v>675</v>
      </c>
      <c r="S180" s="25"/>
      <c r="T180" s="16"/>
      <c r="U180" s="16" t="s">
        <v>963</v>
      </c>
      <c r="V180" s="16"/>
      <c r="W180" s="18" t="s">
        <v>964</v>
      </c>
      <c r="X180" s="18" t="s">
        <v>37</v>
      </c>
      <c r="Y180" s="16"/>
      <c r="Z180" s="16" t="s">
        <v>965</v>
      </c>
      <c r="AA180" s="16"/>
      <c r="AB180" s="16"/>
      <c r="AC180" s="16"/>
      <c r="AD180" s="16"/>
      <c r="AE180" s="16"/>
      <c r="AF180" s="25" t="s">
        <v>966</v>
      </c>
      <c r="AG180" s="25" t="s">
        <v>967</v>
      </c>
      <c r="AH180" s="16"/>
      <c r="AI180" s="25"/>
      <c r="AJ180" s="16" t="s">
        <v>273</v>
      </c>
      <c r="AK180" s="16"/>
      <c r="AL180" s="16" t="s">
        <v>46</v>
      </c>
      <c r="AM180" s="16"/>
      <c r="AN180" s="16" t="s">
        <v>274</v>
      </c>
    </row>
    <row r="181" spans="1:40" s="8" customFormat="1" ht="16.899999999999999" hidden="1" customHeight="1">
      <c r="A181" s="29"/>
      <c r="B181" s="38"/>
      <c r="C181" s="16" t="s">
        <v>968</v>
      </c>
      <c r="D181" s="29" t="s">
        <v>969</v>
      </c>
      <c r="E181" s="29" t="s">
        <v>51</v>
      </c>
      <c r="F181" s="29" t="s">
        <v>110</v>
      </c>
      <c r="G181" s="16">
        <v>3</v>
      </c>
      <c r="H181" s="16">
        <v>1</v>
      </c>
      <c r="I181" s="16">
        <v>0</v>
      </c>
      <c r="J181" s="16">
        <v>1</v>
      </c>
      <c r="K181" s="16">
        <v>0</v>
      </c>
      <c r="L181" s="16">
        <v>0</v>
      </c>
      <c r="M181" s="16">
        <v>0</v>
      </c>
      <c r="N181" s="16">
        <v>0</v>
      </c>
      <c r="O181" s="16"/>
      <c r="P181" s="16" t="s">
        <v>52</v>
      </c>
      <c r="Q181" s="16" t="s">
        <v>970</v>
      </c>
      <c r="R181" s="25" t="s">
        <v>675</v>
      </c>
      <c r="S181" s="25"/>
      <c r="T181" s="16"/>
      <c r="U181" s="16"/>
      <c r="V181" s="16"/>
      <c r="W181" s="18" t="s">
        <v>964</v>
      </c>
      <c r="X181" s="18" t="s">
        <v>340</v>
      </c>
      <c r="Y181" s="16"/>
      <c r="Z181" s="16" t="s">
        <v>971</v>
      </c>
      <c r="AA181" s="16"/>
      <c r="AB181" s="16"/>
      <c r="AC181" s="16"/>
      <c r="AD181" s="16"/>
      <c r="AE181" s="16"/>
      <c r="AF181" s="25" t="s">
        <v>194</v>
      </c>
      <c r="AG181" s="25" t="s">
        <v>320</v>
      </c>
      <c r="AH181" s="16"/>
      <c r="AI181" s="25"/>
      <c r="AJ181" s="16" t="s">
        <v>40</v>
      </c>
      <c r="AK181" s="16"/>
      <c r="AL181" s="16" t="s">
        <v>46</v>
      </c>
      <c r="AM181" s="16"/>
      <c r="AN181" s="16" t="s">
        <v>42</v>
      </c>
    </row>
    <row r="182" spans="1:40" s="8" customFormat="1" ht="16.899999999999999" hidden="1" customHeight="1">
      <c r="A182" s="29"/>
      <c r="B182" s="38"/>
      <c r="C182" s="16" t="s">
        <v>972</v>
      </c>
      <c r="D182" s="29" t="s">
        <v>973</v>
      </c>
      <c r="E182" s="29" t="s">
        <v>121</v>
      </c>
      <c r="F182" s="29" t="s">
        <v>110</v>
      </c>
      <c r="G182" s="16">
        <v>1</v>
      </c>
      <c r="H182" s="16">
        <v>1</v>
      </c>
      <c r="I182" s="16">
        <v>0</v>
      </c>
      <c r="J182" s="16">
        <v>3</v>
      </c>
      <c r="K182" s="16">
        <v>0</v>
      </c>
      <c r="L182" s="16">
        <v>0</v>
      </c>
      <c r="M182" s="16">
        <v>0</v>
      </c>
      <c r="N182" s="16">
        <v>0</v>
      </c>
      <c r="O182" s="16"/>
      <c r="P182" s="16" t="s">
        <v>122</v>
      </c>
      <c r="Q182" s="16" t="s">
        <v>940</v>
      </c>
      <c r="R182" s="25" t="s">
        <v>772</v>
      </c>
      <c r="S182" s="25" t="s">
        <v>974</v>
      </c>
      <c r="T182" s="16" t="s">
        <v>975</v>
      </c>
      <c r="U182" s="16" t="s">
        <v>976</v>
      </c>
      <c r="V182" s="16"/>
      <c r="W182" s="18" t="s">
        <v>977</v>
      </c>
      <c r="X182" s="16" t="s">
        <v>330</v>
      </c>
      <c r="Y182" s="16"/>
      <c r="Z182" s="16" t="s">
        <v>978</v>
      </c>
      <c r="AA182" s="16"/>
      <c r="AB182" s="16"/>
      <c r="AC182" s="16"/>
      <c r="AD182" s="16"/>
      <c r="AE182" s="16"/>
      <c r="AF182" s="25" t="s">
        <v>979</v>
      </c>
      <c r="AG182" s="25" t="s">
        <v>320</v>
      </c>
      <c r="AH182" s="16"/>
      <c r="AI182" s="25"/>
      <c r="AJ182" s="16" t="s">
        <v>40</v>
      </c>
      <c r="AK182" s="16"/>
      <c r="AL182" s="16" t="s">
        <v>46</v>
      </c>
      <c r="AM182" s="16"/>
      <c r="AN182" s="16" t="s">
        <v>42</v>
      </c>
    </row>
    <row r="183" spans="1:40" s="8" customFormat="1" ht="16.899999999999999" hidden="1" customHeight="1">
      <c r="A183" s="29"/>
      <c r="B183" s="38"/>
      <c r="C183" s="16" t="s">
        <v>980</v>
      </c>
      <c r="D183" s="29" t="s">
        <v>981</v>
      </c>
      <c r="E183" s="29" t="s">
        <v>121</v>
      </c>
      <c r="F183" s="29" t="s">
        <v>34</v>
      </c>
      <c r="G183" s="16">
        <v>2</v>
      </c>
      <c r="H183" s="16">
        <v>1</v>
      </c>
      <c r="I183" s="16">
        <v>0</v>
      </c>
      <c r="J183" s="16">
        <v>1</v>
      </c>
      <c r="K183" s="16">
        <v>0</v>
      </c>
      <c r="L183" s="16">
        <v>0</v>
      </c>
      <c r="M183" s="16">
        <v>0</v>
      </c>
      <c r="N183" s="16">
        <v>0</v>
      </c>
      <c r="O183" s="16"/>
      <c r="P183" s="16" t="s">
        <v>122</v>
      </c>
      <c r="Q183" s="16" t="s">
        <v>982</v>
      </c>
      <c r="R183" s="25" t="s">
        <v>694</v>
      </c>
      <c r="S183" s="25"/>
      <c r="T183" s="16"/>
      <c r="U183" s="16"/>
      <c r="V183" s="16"/>
      <c r="W183" s="18" t="s">
        <v>983</v>
      </c>
      <c r="X183" s="18" t="s">
        <v>340</v>
      </c>
      <c r="Y183" s="16"/>
      <c r="Z183" s="16" t="s">
        <v>154</v>
      </c>
      <c r="AA183" s="16"/>
      <c r="AB183" s="16"/>
      <c r="AC183" s="16"/>
      <c r="AD183" s="16"/>
      <c r="AE183" s="16"/>
      <c r="AF183" s="25" t="s">
        <v>455</v>
      </c>
      <c r="AG183" s="25" t="s">
        <v>320</v>
      </c>
      <c r="AH183" s="16"/>
      <c r="AI183" s="25"/>
      <c r="AJ183" s="16" t="s">
        <v>40</v>
      </c>
      <c r="AK183" s="16"/>
      <c r="AL183" s="16" t="s">
        <v>46</v>
      </c>
      <c r="AM183" s="16"/>
      <c r="AN183" s="16" t="s">
        <v>42</v>
      </c>
    </row>
    <row r="184" spans="1:40" s="8" customFormat="1" ht="16.899999999999999" hidden="1" customHeight="1">
      <c r="A184" s="29"/>
      <c r="B184" s="38"/>
      <c r="C184" s="16" t="s">
        <v>984</v>
      </c>
      <c r="D184" s="29" t="s">
        <v>985</v>
      </c>
      <c r="E184" s="29" t="s">
        <v>121</v>
      </c>
      <c r="F184" s="29" t="s">
        <v>110</v>
      </c>
      <c r="G184" s="16">
        <v>2</v>
      </c>
      <c r="H184" s="16">
        <v>1</v>
      </c>
      <c r="I184" s="16">
        <v>0</v>
      </c>
      <c r="J184" s="16">
        <v>3</v>
      </c>
      <c r="K184" s="16">
        <v>0</v>
      </c>
      <c r="L184" s="16">
        <v>0</v>
      </c>
      <c r="M184" s="16">
        <v>0</v>
      </c>
      <c r="N184" s="16">
        <v>0</v>
      </c>
      <c r="O184" s="16"/>
      <c r="P184" s="16" t="s">
        <v>122</v>
      </c>
      <c r="Q184" s="16" t="s">
        <v>986</v>
      </c>
      <c r="R184" s="25" t="s">
        <v>987</v>
      </c>
      <c r="S184" s="25"/>
      <c r="T184" s="16"/>
      <c r="U184" s="16"/>
      <c r="V184" s="16"/>
      <c r="W184" s="18" t="s">
        <v>988</v>
      </c>
      <c r="X184" s="18" t="s">
        <v>37</v>
      </c>
      <c r="Y184" s="16"/>
      <c r="Z184" s="16" t="s">
        <v>989</v>
      </c>
      <c r="AA184" s="16"/>
      <c r="AB184" s="16"/>
      <c r="AC184" s="16"/>
      <c r="AD184" s="16"/>
      <c r="AE184" s="16"/>
      <c r="AF184" s="25" t="s">
        <v>215</v>
      </c>
      <c r="AG184" s="25" t="s">
        <v>320</v>
      </c>
      <c r="AH184" s="16"/>
      <c r="AI184" s="25"/>
      <c r="AJ184" s="16" t="s">
        <v>40</v>
      </c>
      <c r="AK184" s="16"/>
      <c r="AL184" s="16" t="s">
        <v>46</v>
      </c>
      <c r="AM184" s="16"/>
      <c r="AN184" s="16" t="s">
        <v>42</v>
      </c>
    </row>
    <row r="185" spans="1:40" s="8" customFormat="1" ht="16.899999999999999" hidden="1" customHeight="1">
      <c r="A185" s="29"/>
      <c r="B185" s="38"/>
      <c r="C185" s="16" t="s">
        <v>990</v>
      </c>
      <c r="D185" s="29" t="s">
        <v>991</v>
      </c>
      <c r="E185" s="29" t="s">
        <v>121</v>
      </c>
      <c r="F185" s="29" t="s">
        <v>34</v>
      </c>
      <c r="G185" s="16">
        <v>2</v>
      </c>
      <c r="H185" s="16">
        <v>1</v>
      </c>
      <c r="I185" s="16">
        <v>0</v>
      </c>
      <c r="J185" s="16">
        <v>1</v>
      </c>
      <c r="K185" s="16">
        <v>0</v>
      </c>
      <c r="L185" s="16">
        <v>0</v>
      </c>
      <c r="M185" s="16">
        <v>0</v>
      </c>
      <c r="N185" s="16">
        <v>0</v>
      </c>
      <c r="O185" s="16"/>
      <c r="P185" s="16" t="s">
        <v>122</v>
      </c>
      <c r="Q185" s="16" t="s">
        <v>992</v>
      </c>
      <c r="R185" s="25" t="s">
        <v>993</v>
      </c>
      <c r="S185" s="25"/>
      <c r="T185" s="16"/>
      <c r="U185" s="16"/>
      <c r="V185" s="16"/>
      <c r="W185" s="18" t="s">
        <v>988</v>
      </c>
      <c r="X185" s="18" t="s">
        <v>37</v>
      </c>
      <c r="Y185" s="16"/>
      <c r="Z185" s="16" t="s">
        <v>190</v>
      </c>
      <c r="AA185" s="16"/>
      <c r="AB185" s="16"/>
      <c r="AC185" s="16"/>
      <c r="AD185" s="16"/>
      <c r="AE185" s="16"/>
      <c r="AF185" s="25" t="s">
        <v>215</v>
      </c>
      <c r="AG185" s="25" t="s">
        <v>320</v>
      </c>
      <c r="AH185" s="16"/>
      <c r="AI185" s="25"/>
      <c r="AJ185" s="16" t="s">
        <v>40</v>
      </c>
      <c r="AK185" s="16"/>
      <c r="AL185" s="16" t="s">
        <v>46</v>
      </c>
      <c r="AM185" s="16"/>
      <c r="AN185" s="16" t="s">
        <v>42</v>
      </c>
    </row>
    <row r="186" spans="1:40" s="8" customFormat="1" ht="16.899999999999999" hidden="1" customHeight="1">
      <c r="A186" s="29"/>
      <c r="B186" s="38"/>
      <c r="C186" s="16" t="s">
        <v>994</v>
      </c>
      <c r="D186" s="29" t="s">
        <v>995</v>
      </c>
      <c r="E186" s="29" t="s">
        <v>462</v>
      </c>
      <c r="F186" s="29" t="s">
        <v>34</v>
      </c>
      <c r="G186" s="16">
        <v>0</v>
      </c>
      <c r="H186" s="16">
        <v>0</v>
      </c>
      <c r="I186" s="16">
        <v>0</v>
      </c>
      <c r="J186" s="16">
        <v>0</v>
      </c>
      <c r="K186" s="16">
        <v>0</v>
      </c>
      <c r="L186" s="16">
        <v>0</v>
      </c>
      <c r="M186" s="16">
        <v>0</v>
      </c>
      <c r="N186" s="16">
        <v>0</v>
      </c>
      <c r="O186" s="16"/>
      <c r="P186" s="16"/>
      <c r="Q186" s="16" t="s">
        <v>996</v>
      </c>
      <c r="R186" s="25" t="s">
        <v>993</v>
      </c>
      <c r="S186" s="25"/>
      <c r="T186" s="16"/>
      <c r="U186" s="16"/>
      <c r="V186" s="16"/>
      <c r="W186" s="18"/>
      <c r="X186" s="16"/>
      <c r="Y186" s="16"/>
      <c r="Z186" s="16"/>
      <c r="AA186" s="16"/>
      <c r="AB186" s="16"/>
      <c r="AC186" s="16"/>
      <c r="AD186" s="16"/>
      <c r="AE186" s="16"/>
      <c r="AF186" s="25" t="s">
        <v>997</v>
      </c>
      <c r="AG186" s="25" t="s">
        <v>320</v>
      </c>
      <c r="AH186" s="16"/>
      <c r="AI186" s="25"/>
      <c r="AJ186" s="16" t="s">
        <v>40</v>
      </c>
      <c r="AK186" s="16"/>
      <c r="AL186" s="16" t="s">
        <v>46</v>
      </c>
      <c r="AM186" s="16"/>
      <c r="AN186" s="16" t="s">
        <v>42</v>
      </c>
    </row>
    <row r="187" spans="1:40" s="8" customFormat="1" ht="16.899999999999999" hidden="1" customHeight="1">
      <c r="A187" s="29"/>
      <c r="B187" s="38"/>
      <c r="C187" s="16" t="s">
        <v>998</v>
      </c>
      <c r="D187" s="29" t="s">
        <v>999</v>
      </c>
      <c r="E187" s="29" t="s">
        <v>462</v>
      </c>
      <c r="F187" s="29" t="s">
        <v>110</v>
      </c>
      <c r="G187" s="16">
        <v>0</v>
      </c>
      <c r="H187" s="16">
        <v>0</v>
      </c>
      <c r="I187" s="16">
        <v>0</v>
      </c>
      <c r="J187" s="16">
        <v>0</v>
      </c>
      <c r="K187" s="16">
        <v>0</v>
      </c>
      <c r="L187" s="16">
        <v>0</v>
      </c>
      <c r="M187" s="16">
        <v>0</v>
      </c>
      <c r="N187" s="16">
        <v>0</v>
      </c>
      <c r="O187" s="16"/>
      <c r="P187" s="16"/>
      <c r="Q187" s="16"/>
      <c r="R187" s="25" t="s">
        <v>993</v>
      </c>
      <c r="S187" s="25"/>
      <c r="T187" s="16"/>
      <c r="U187" s="16"/>
      <c r="V187" s="16"/>
      <c r="W187" s="18"/>
      <c r="X187" s="16"/>
      <c r="Y187" s="16"/>
      <c r="Z187" s="16"/>
      <c r="AA187" s="16"/>
      <c r="AB187" s="16"/>
      <c r="AC187" s="16"/>
      <c r="AD187" s="16"/>
      <c r="AE187" s="16"/>
      <c r="AF187" s="25" t="s">
        <v>38</v>
      </c>
      <c r="AG187" s="25" t="s">
        <v>320</v>
      </c>
      <c r="AH187" s="16"/>
      <c r="AI187" s="25"/>
      <c r="AJ187" s="16" t="s">
        <v>40</v>
      </c>
      <c r="AK187" s="16"/>
      <c r="AL187" s="16" t="s">
        <v>46</v>
      </c>
      <c r="AM187" s="16"/>
      <c r="AN187" s="16" t="s">
        <v>42</v>
      </c>
    </row>
    <row r="188" spans="1:40" s="8" customFormat="1" ht="16.899999999999999" hidden="1" customHeight="1">
      <c r="A188" s="29"/>
      <c r="B188" s="38"/>
      <c r="C188" s="16" t="s">
        <v>1000</v>
      </c>
      <c r="D188" s="29" t="s">
        <v>1001</v>
      </c>
      <c r="E188" s="29" t="s">
        <v>121</v>
      </c>
      <c r="F188" s="29" t="s">
        <v>110</v>
      </c>
      <c r="G188" s="16">
        <v>2</v>
      </c>
      <c r="H188" s="16">
        <v>1</v>
      </c>
      <c r="I188" s="16">
        <v>0</v>
      </c>
      <c r="J188" s="16">
        <v>1</v>
      </c>
      <c r="K188" s="16">
        <v>0</v>
      </c>
      <c r="L188" s="16">
        <v>0</v>
      </c>
      <c r="M188" s="16">
        <v>0</v>
      </c>
      <c r="N188" s="16">
        <v>0</v>
      </c>
      <c r="O188" s="16"/>
      <c r="P188" s="16" t="s">
        <v>122</v>
      </c>
      <c r="Q188" s="16" t="s">
        <v>1002</v>
      </c>
      <c r="R188" s="25" t="s">
        <v>1003</v>
      </c>
      <c r="S188" s="25"/>
      <c r="T188" s="16"/>
      <c r="U188" s="16"/>
      <c r="V188" s="16"/>
      <c r="W188" s="18" t="s">
        <v>1004</v>
      </c>
      <c r="X188" s="18" t="s">
        <v>37</v>
      </c>
      <c r="Y188" s="16"/>
      <c r="Z188" s="16" t="s">
        <v>1005</v>
      </c>
      <c r="AA188" s="16"/>
      <c r="AB188" s="16"/>
      <c r="AC188" s="16"/>
      <c r="AD188" s="16"/>
      <c r="AE188" s="16"/>
      <c r="AF188" s="25" t="s">
        <v>1006</v>
      </c>
      <c r="AG188" s="25" t="s">
        <v>320</v>
      </c>
      <c r="AH188" s="16"/>
      <c r="AI188" s="25"/>
      <c r="AJ188" s="16" t="s">
        <v>40</v>
      </c>
      <c r="AK188" s="16"/>
      <c r="AL188" s="16" t="s">
        <v>46</v>
      </c>
      <c r="AM188" s="16"/>
      <c r="AN188" s="16" t="s">
        <v>42</v>
      </c>
    </row>
    <row r="189" spans="1:40" s="8" customFormat="1" ht="16.899999999999999" hidden="1" customHeight="1">
      <c r="A189" s="29"/>
      <c r="B189" s="38"/>
      <c r="C189" s="16" t="s">
        <v>1007</v>
      </c>
      <c r="D189" s="29" t="s">
        <v>1008</v>
      </c>
      <c r="E189" s="29" t="s">
        <v>121</v>
      </c>
      <c r="F189" s="29" t="s">
        <v>34</v>
      </c>
      <c r="G189" s="16">
        <v>2</v>
      </c>
      <c r="H189" s="16">
        <v>1</v>
      </c>
      <c r="I189" s="16">
        <v>0</v>
      </c>
      <c r="J189" s="16">
        <v>3</v>
      </c>
      <c r="K189" s="16">
        <v>0</v>
      </c>
      <c r="L189" s="16">
        <v>0</v>
      </c>
      <c r="M189" s="16">
        <v>0</v>
      </c>
      <c r="N189" s="16">
        <v>0</v>
      </c>
      <c r="O189" s="16"/>
      <c r="P189" s="16" t="s">
        <v>122</v>
      </c>
      <c r="Q189" s="16" t="s">
        <v>1009</v>
      </c>
      <c r="R189" s="25" t="s">
        <v>1003</v>
      </c>
      <c r="S189" s="25"/>
      <c r="T189" s="16"/>
      <c r="U189" s="16"/>
      <c r="V189" s="16"/>
      <c r="W189" s="18" t="s">
        <v>1004</v>
      </c>
      <c r="X189" s="18" t="s">
        <v>37</v>
      </c>
      <c r="Y189" s="16"/>
      <c r="Z189" s="16" t="s">
        <v>1010</v>
      </c>
      <c r="AA189" s="16"/>
      <c r="AB189" s="16"/>
      <c r="AC189" s="16"/>
      <c r="AD189" s="16"/>
      <c r="AE189" s="16"/>
      <c r="AF189" s="25" t="s">
        <v>460</v>
      </c>
      <c r="AG189" s="25" t="s">
        <v>320</v>
      </c>
      <c r="AH189" s="16"/>
      <c r="AI189" s="25"/>
      <c r="AJ189" s="16" t="s">
        <v>40</v>
      </c>
      <c r="AK189" s="16"/>
      <c r="AL189" s="16" t="s">
        <v>46</v>
      </c>
      <c r="AM189" s="16"/>
      <c r="AN189" s="16" t="s">
        <v>42</v>
      </c>
    </row>
    <row r="190" spans="1:40" s="8" customFormat="1" ht="16.899999999999999" hidden="1" customHeight="1">
      <c r="A190" s="29"/>
      <c r="B190" s="38"/>
      <c r="C190" s="16" t="s">
        <v>1011</v>
      </c>
      <c r="D190" s="29" t="s">
        <v>1012</v>
      </c>
      <c r="E190" s="29" t="s">
        <v>462</v>
      </c>
      <c r="F190" s="29" t="s">
        <v>34</v>
      </c>
      <c r="G190" s="16">
        <v>0</v>
      </c>
      <c r="H190" s="16">
        <v>1</v>
      </c>
      <c r="I190" s="16">
        <v>0</v>
      </c>
      <c r="J190" s="16">
        <v>1</v>
      </c>
      <c r="K190" s="16">
        <v>0</v>
      </c>
      <c r="L190" s="16">
        <v>0</v>
      </c>
      <c r="M190" s="16">
        <v>0</v>
      </c>
      <c r="N190" s="16">
        <v>0</v>
      </c>
      <c r="O190" s="16"/>
      <c r="P190" s="16"/>
      <c r="Q190" s="16" t="s">
        <v>1013</v>
      </c>
      <c r="R190" s="25" t="s">
        <v>987</v>
      </c>
      <c r="S190" s="25"/>
      <c r="T190" s="16"/>
      <c r="U190" s="16"/>
      <c r="V190" s="16"/>
      <c r="W190" s="18"/>
      <c r="X190" s="18" t="s">
        <v>340</v>
      </c>
      <c r="Y190" s="16"/>
      <c r="Z190" s="16"/>
      <c r="AA190" s="16"/>
      <c r="AB190" s="16"/>
      <c r="AC190" s="16"/>
      <c r="AD190" s="16"/>
      <c r="AE190" s="16"/>
      <c r="AF190" s="25" t="s">
        <v>501</v>
      </c>
      <c r="AG190" s="25" t="s">
        <v>320</v>
      </c>
      <c r="AH190" s="16"/>
      <c r="AI190" s="25"/>
      <c r="AJ190" s="16" t="s">
        <v>40</v>
      </c>
      <c r="AK190" s="16"/>
      <c r="AL190" s="16" t="s">
        <v>41</v>
      </c>
      <c r="AM190" s="16"/>
      <c r="AN190" s="16" t="s">
        <v>42</v>
      </c>
    </row>
    <row r="191" spans="1:40" s="8" customFormat="1" ht="16.899999999999999" hidden="1" customHeight="1">
      <c r="A191" s="29"/>
      <c r="B191" s="38"/>
      <c r="C191" s="16" t="s">
        <v>1014</v>
      </c>
      <c r="D191" s="29" t="s">
        <v>1015</v>
      </c>
      <c r="E191" s="29" t="s">
        <v>462</v>
      </c>
      <c r="F191" s="29" t="s">
        <v>110</v>
      </c>
      <c r="G191" s="16">
        <v>0</v>
      </c>
      <c r="H191" s="16">
        <v>0</v>
      </c>
      <c r="I191" s="16">
        <v>0</v>
      </c>
      <c r="J191" s="16">
        <v>1</v>
      </c>
      <c r="K191" s="16">
        <v>0</v>
      </c>
      <c r="L191" s="16">
        <v>0</v>
      </c>
      <c r="M191" s="16">
        <v>0</v>
      </c>
      <c r="N191" s="16">
        <v>0</v>
      </c>
      <c r="O191" s="16"/>
      <c r="P191" s="16"/>
      <c r="Q191" s="16"/>
      <c r="R191" s="25" t="s">
        <v>987</v>
      </c>
      <c r="S191" s="25"/>
      <c r="T191" s="16"/>
      <c r="U191" s="16"/>
      <c r="V191" s="16"/>
      <c r="W191" s="18"/>
      <c r="X191" s="16"/>
      <c r="Y191" s="16"/>
      <c r="Z191" s="16"/>
      <c r="AA191" s="16"/>
      <c r="AB191" s="16"/>
      <c r="AC191" s="16"/>
      <c r="AD191" s="16"/>
      <c r="AE191" s="16"/>
      <c r="AF191" s="25" t="s">
        <v>613</v>
      </c>
      <c r="AG191" s="25" t="s">
        <v>320</v>
      </c>
      <c r="AH191" s="16"/>
      <c r="AI191" s="25"/>
      <c r="AJ191" s="16" t="s">
        <v>40</v>
      </c>
      <c r="AK191" s="16"/>
      <c r="AL191" s="16" t="s">
        <v>46</v>
      </c>
      <c r="AM191" s="16"/>
      <c r="AN191" s="16" t="s">
        <v>42</v>
      </c>
    </row>
    <row r="192" spans="1:40" s="8" customFormat="1" ht="16.899999999999999" hidden="1" customHeight="1">
      <c r="A192" s="29"/>
      <c r="B192" s="38"/>
      <c r="C192" s="16" t="s">
        <v>1016</v>
      </c>
      <c r="D192" s="29" t="s">
        <v>1017</v>
      </c>
      <c r="E192" s="29" t="s">
        <v>51</v>
      </c>
      <c r="F192" s="29" t="s">
        <v>34</v>
      </c>
      <c r="G192" s="16">
        <v>3</v>
      </c>
      <c r="H192" s="16">
        <v>1</v>
      </c>
      <c r="I192" s="16">
        <v>0</v>
      </c>
      <c r="J192" s="16">
        <v>1</v>
      </c>
      <c r="K192" s="16">
        <v>0</v>
      </c>
      <c r="L192" s="16">
        <v>0</v>
      </c>
      <c r="M192" s="16">
        <v>0</v>
      </c>
      <c r="N192" s="16">
        <v>0</v>
      </c>
      <c r="O192" s="16" t="s">
        <v>1018</v>
      </c>
      <c r="P192" s="16" t="s">
        <v>52</v>
      </c>
      <c r="Q192" s="16" t="s">
        <v>1019</v>
      </c>
      <c r="R192" s="25" t="s">
        <v>1020</v>
      </c>
      <c r="S192" s="25"/>
      <c r="T192" s="16"/>
      <c r="U192" s="16" t="s">
        <v>1021</v>
      </c>
      <c r="V192" s="16"/>
      <c r="W192" s="18" t="s">
        <v>1022</v>
      </c>
      <c r="X192" s="16" t="s">
        <v>153</v>
      </c>
      <c r="Y192" s="16" t="s">
        <v>487</v>
      </c>
      <c r="Z192" s="16" t="s">
        <v>1023</v>
      </c>
      <c r="AA192" s="16"/>
      <c r="AB192" s="16"/>
      <c r="AC192" s="16"/>
      <c r="AD192" s="16"/>
      <c r="AE192" s="16"/>
      <c r="AF192" s="25" t="s">
        <v>38</v>
      </c>
      <c r="AG192" s="25" t="s">
        <v>320</v>
      </c>
      <c r="AH192" s="16"/>
      <c r="AI192" s="25"/>
      <c r="AJ192" s="16" t="s">
        <v>273</v>
      </c>
      <c r="AK192" s="16"/>
      <c r="AL192" s="16" t="s">
        <v>46</v>
      </c>
      <c r="AM192" s="16"/>
      <c r="AN192" s="16" t="s">
        <v>274</v>
      </c>
    </row>
    <row r="193" spans="1:40" s="8" customFormat="1" ht="16.899999999999999" hidden="1" customHeight="1">
      <c r="A193" s="29" t="s">
        <v>1024</v>
      </c>
      <c r="B193" s="29" t="s">
        <v>1025</v>
      </c>
      <c r="C193" s="16" t="s">
        <v>1024</v>
      </c>
      <c r="D193" s="29" t="s">
        <v>1025</v>
      </c>
      <c r="E193" s="29" t="s">
        <v>1026</v>
      </c>
      <c r="F193" s="29" t="s">
        <v>110</v>
      </c>
      <c r="G193" s="16">
        <v>3</v>
      </c>
      <c r="H193" s="16">
        <v>3</v>
      </c>
      <c r="I193" s="16">
        <v>3</v>
      </c>
      <c r="J193" s="16">
        <v>3</v>
      </c>
      <c r="K193" s="16">
        <v>1</v>
      </c>
      <c r="L193" s="16">
        <v>3</v>
      </c>
      <c r="M193" s="16">
        <v>3</v>
      </c>
      <c r="N193" s="16">
        <v>3</v>
      </c>
      <c r="O193" s="16" t="s">
        <v>1027</v>
      </c>
      <c r="P193" s="16" t="s">
        <v>1028</v>
      </c>
      <c r="Q193" s="17" t="s">
        <v>1029</v>
      </c>
      <c r="R193" s="25" t="s">
        <v>1030</v>
      </c>
      <c r="S193" s="27" t="s">
        <v>1031</v>
      </c>
      <c r="T193" s="16" t="s">
        <v>1032</v>
      </c>
      <c r="U193" s="16" t="s">
        <v>1033</v>
      </c>
      <c r="V193" s="17" t="s">
        <v>1034</v>
      </c>
      <c r="W193" s="18" t="s">
        <v>1035</v>
      </c>
      <c r="X193" s="16" t="s">
        <v>1036</v>
      </c>
      <c r="Y193" s="16" t="s">
        <v>1037</v>
      </c>
      <c r="Z193" s="16" t="s">
        <v>1038</v>
      </c>
      <c r="AA193" s="16" t="s">
        <v>1039</v>
      </c>
      <c r="AB193" s="16" t="s">
        <v>1040</v>
      </c>
      <c r="AC193" s="16" t="s">
        <v>1041</v>
      </c>
      <c r="AD193" s="16" t="s">
        <v>1042</v>
      </c>
      <c r="AE193" s="17" t="s">
        <v>1043</v>
      </c>
      <c r="AF193" s="25" t="s">
        <v>1044</v>
      </c>
      <c r="AG193" s="25" t="s">
        <v>1045</v>
      </c>
      <c r="AH193" s="16" t="s">
        <v>1046</v>
      </c>
      <c r="AI193" s="25" t="s">
        <v>1047</v>
      </c>
      <c r="AJ193" s="16" t="s">
        <v>1048</v>
      </c>
      <c r="AK193" s="16"/>
      <c r="AL193" s="16" t="s">
        <v>1049</v>
      </c>
      <c r="AM193" s="16"/>
      <c r="AN193" s="16" t="s">
        <v>1050</v>
      </c>
    </row>
    <row r="194" spans="1:40" s="8" customFormat="1" ht="16.899999999999999" hidden="1" customHeight="1">
      <c r="A194" s="30" t="s">
        <v>1051</v>
      </c>
      <c r="B194" s="30" t="s">
        <v>1052</v>
      </c>
      <c r="C194" s="16" t="s">
        <v>1051</v>
      </c>
      <c r="D194" s="30" t="s">
        <v>1052</v>
      </c>
      <c r="E194" s="29" t="s">
        <v>1053</v>
      </c>
      <c r="F194" s="29" t="s">
        <v>110</v>
      </c>
      <c r="G194" s="18">
        <v>3</v>
      </c>
      <c r="H194" s="18">
        <v>3</v>
      </c>
      <c r="I194" s="18">
        <v>3</v>
      </c>
      <c r="J194" s="18">
        <v>3</v>
      </c>
      <c r="K194" s="18">
        <v>1</v>
      </c>
      <c r="L194" s="18">
        <v>2</v>
      </c>
      <c r="M194" s="18">
        <v>1</v>
      </c>
      <c r="N194" s="18">
        <v>1</v>
      </c>
      <c r="O194" s="18" t="s">
        <v>1054</v>
      </c>
      <c r="P194" s="18" t="s">
        <v>1055</v>
      </c>
      <c r="Q194" s="19" t="s">
        <v>1056</v>
      </c>
      <c r="R194" s="25" t="s">
        <v>1057</v>
      </c>
      <c r="S194" s="27" t="s">
        <v>1058</v>
      </c>
      <c r="T194" s="18" t="s">
        <v>1059</v>
      </c>
      <c r="U194" s="18" t="s">
        <v>1060</v>
      </c>
      <c r="V194" s="18" t="s">
        <v>1061</v>
      </c>
      <c r="W194" s="18" t="s">
        <v>1062</v>
      </c>
      <c r="X194" s="18" t="s">
        <v>1063</v>
      </c>
      <c r="Y194" s="18" t="s">
        <v>1064</v>
      </c>
      <c r="Z194" s="21" t="s">
        <v>1065</v>
      </c>
      <c r="AA194" s="18" t="s">
        <v>1039</v>
      </c>
      <c r="AB194" s="21" t="s">
        <v>1066</v>
      </c>
      <c r="AC194" s="18" t="s">
        <v>1067</v>
      </c>
      <c r="AD194" s="18" t="s">
        <v>1068</v>
      </c>
      <c r="AE194" s="18" t="s">
        <v>1069</v>
      </c>
      <c r="AF194" s="26" t="s">
        <v>1070</v>
      </c>
      <c r="AG194" s="26" t="s">
        <v>1071</v>
      </c>
      <c r="AH194" s="18" t="s">
        <v>1072</v>
      </c>
      <c r="AI194" s="26" t="s">
        <v>76</v>
      </c>
      <c r="AJ194" s="18" t="s">
        <v>1073</v>
      </c>
      <c r="AK194" s="18"/>
      <c r="AL194" s="18" t="s">
        <v>1049</v>
      </c>
      <c r="AM194" s="18"/>
      <c r="AN194" s="16" t="s">
        <v>1050</v>
      </c>
    </row>
    <row r="195" spans="1:40" s="8" customFormat="1" ht="16.899999999999999" hidden="1" customHeight="1">
      <c r="A195" s="30" t="s">
        <v>1074</v>
      </c>
      <c r="B195" s="30" t="s">
        <v>1075</v>
      </c>
      <c r="C195" s="16" t="s">
        <v>1074</v>
      </c>
      <c r="D195" s="30" t="s">
        <v>1075</v>
      </c>
      <c r="E195" s="29" t="s">
        <v>1026</v>
      </c>
      <c r="F195" s="29" t="s">
        <v>34</v>
      </c>
      <c r="G195" s="18">
        <v>3</v>
      </c>
      <c r="H195" s="18">
        <v>3</v>
      </c>
      <c r="I195" s="18">
        <v>0</v>
      </c>
      <c r="J195" s="18">
        <v>3</v>
      </c>
      <c r="K195" s="18">
        <v>1</v>
      </c>
      <c r="L195" s="18">
        <v>2</v>
      </c>
      <c r="M195" s="18">
        <v>2</v>
      </c>
      <c r="N195" s="18">
        <v>3</v>
      </c>
      <c r="O195" s="18" t="s">
        <v>1076</v>
      </c>
      <c r="P195" s="18" t="s">
        <v>1077</v>
      </c>
      <c r="Q195" s="19" t="s">
        <v>1078</v>
      </c>
      <c r="R195" s="25" t="s">
        <v>1079</v>
      </c>
      <c r="S195" s="27" t="s">
        <v>1080</v>
      </c>
      <c r="T195" s="21" t="s">
        <v>1081</v>
      </c>
      <c r="U195" s="18" t="s">
        <v>1082</v>
      </c>
      <c r="V195" s="18" t="s">
        <v>1061</v>
      </c>
      <c r="W195" s="18" t="s">
        <v>1083</v>
      </c>
      <c r="X195" s="21" t="s">
        <v>1084</v>
      </c>
      <c r="Y195" s="18" t="s">
        <v>1085</v>
      </c>
      <c r="Z195" s="21" t="s">
        <v>1086</v>
      </c>
      <c r="AA195" s="18" t="s">
        <v>795</v>
      </c>
      <c r="AB195" s="18" t="s">
        <v>1087</v>
      </c>
      <c r="AC195" s="21" t="s">
        <v>1088</v>
      </c>
      <c r="AD195" s="21" t="s">
        <v>1089</v>
      </c>
      <c r="AE195" s="18" t="s">
        <v>1090</v>
      </c>
      <c r="AF195" s="26" t="s">
        <v>38</v>
      </c>
      <c r="AG195" s="26" t="s">
        <v>39</v>
      </c>
      <c r="AH195" s="18" t="s">
        <v>1091</v>
      </c>
      <c r="AI195" s="26" t="s">
        <v>76</v>
      </c>
      <c r="AJ195" s="18" t="s">
        <v>1092</v>
      </c>
      <c r="AK195" s="18"/>
      <c r="AL195" s="18" t="s">
        <v>1049</v>
      </c>
      <c r="AM195" s="18"/>
      <c r="AN195" s="16" t="s">
        <v>1050</v>
      </c>
    </row>
    <row r="196" spans="1:40" s="8" customFormat="1" ht="16.899999999999999" hidden="1" customHeight="1">
      <c r="A196" s="30" t="s">
        <v>1093</v>
      </c>
      <c r="B196" s="30" t="s">
        <v>1094</v>
      </c>
      <c r="C196" s="16" t="s">
        <v>1095</v>
      </c>
      <c r="D196" s="30" t="s">
        <v>1096</v>
      </c>
      <c r="E196" s="29" t="s">
        <v>61</v>
      </c>
      <c r="F196" s="29" t="s">
        <v>110</v>
      </c>
      <c r="G196" s="18">
        <v>2</v>
      </c>
      <c r="H196" s="18">
        <v>2</v>
      </c>
      <c r="I196" s="18">
        <v>3</v>
      </c>
      <c r="J196" s="18">
        <v>3</v>
      </c>
      <c r="K196" s="18">
        <v>1</v>
      </c>
      <c r="L196" s="18">
        <v>3</v>
      </c>
      <c r="M196" s="18">
        <v>1</v>
      </c>
      <c r="N196" s="18">
        <v>1</v>
      </c>
      <c r="O196" s="18" t="s">
        <v>1097</v>
      </c>
      <c r="P196" s="18" t="s">
        <v>1098</v>
      </c>
      <c r="Q196" s="19" t="s">
        <v>1099</v>
      </c>
      <c r="R196" s="25" t="s">
        <v>1100</v>
      </c>
      <c r="S196" s="27" t="s">
        <v>1101</v>
      </c>
      <c r="T196" s="18" t="s">
        <v>1102</v>
      </c>
      <c r="U196" s="18" t="s">
        <v>1103</v>
      </c>
      <c r="V196" s="18" t="s">
        <v>1104</v>
      </c>
      <c r="W196" s="18" t="s">
        <v>1105</v>
      </c>
      <c r="X196" s="18" t="s">
        <v>1106</v>
      </c>
      <c r="Y196" s="18" t="s">
        <v>1107</v>
      </c>
      <c r="Z196" s="19" t="s">
        <v>1108</v>
      </c>
      <c r="AA196" s="18" t="s">
        <v>1039</v>
      </c>
      <c r="AB196" s="18" t="s">
        <v>1109</v>
      </c>
      <c r="AC196" s="18" t="s">
        <v>1110</v>
      </c>
      <c r="AD196" s="18" t="s">
        <v>1111</v>
      </c>
      <c r="AE196" s="19" t="s">
        <v>1112</v>
      </c>
      <c r="AF196" s="26" t="s">
        <v>1113</v>
      </c>
      <c r="AG196" s="26" t="s">
        <v>195</v>
      </c>
      <c r="AH196" s="18" t="s">
        <v>1114</v>
      </c>
      <c r="AI196" s="26" t="s">
        <v>76</v>
      </c>
      <c r="AJ196" s="18" t="s">
        <v>1115</v>
      </c>
      <c r="AK196" s="18"/>
      <c r="AL196" s="18" t="s">
        <v>1116</v>
      </c>
      <c r="AM196" s="18"/>
      <c r="AN196" s="16" t="s">
        <v>1050</v>
      </c>
    </row>
    <row r="197" spans="1:40" s="8" customFormat="1" ht="16.899999999999999" hidden="1" customHeight="1">
      <c r="A197" s="29" t="s">
        <v>1093</v>
      </c>
      <c r="B197" s="29" t="s">
        <v>1094</v>
      </c>
      <c r="C197" s="16" t="s">
        <v>1117</v>
      </c>
      <c r="D197" s="29" t="s">
        <v>1118</v>
      </c>
      <c r="E197" s="29" t="s">
        <v>98</v>
      </c>
      <c r="F197" s="29" t="s">
        <v>110</v>
      </c>
      <c r="G197" s="16">
        <v>2</v>
      </c>
      <c r="H197" s="16">
        <v>2</v>
      </c>
      <c r="I197" s="16">
        <v>3</v>
      </c>
      <c r="J197" s="16">
        <v>3</v>
      </c>
      <c r="K197" s="16">
        <v>1</v>
      </c>
      <c r="L197" s="16">
        <v>3</v>
      </c>
      <c r="M197" s="16">
        <v>1</v>
      </c>
      <c r="N197" s="16">
        <v>1</v>
      </c>
      <c r="O197" s="16" t="s">
        <v>1119</v>
      </c>
      <c r="P197" s="16" t="s">
        <v>1120</v>
      </c>
      <c r="Q197" s="17" t="s">
        <v>1121</v>
      </c>
      <c r="R197" s="25" t="s">
        <v>1122</v>
      </c>
      <c r="S197" s="27" t="s">
        <v>1123</v>
      </c>
      <c r="T197" s="16" t="s">
        <v>1124</v>
      </c>
      <c r="U197" s="16" t="s">
        <v>1125</v>
      </c>
      <c r="V197" s="16" t="s">
        <v>1104</v>
      </c>
      <c r="W197" s="18" t="s">
        <v>1126</v>
      </c>
      <c r="X197" s="16" t="s">
        <v>57</v>
      </c>
      <c r="Y197" s="16" t="s">
        <v>1127</v>
      </c>
      <c r="Z197" s="16" t="s">
        <v>1128</v>
      </c>
      <c r="AA197" s="16" t="s">
        <v>1039</v>
      </c>
      <c r="AB197" s="16" t="s">
        <v>1109</v>
      </c>
      <c r="AC197" s="16" t="s">
        <v>1110</v>
      </c>
      <c r="AD197" s="16" t="s">
        <v>1111</v>
      </c>
      <c r="AE197" s="17" t="s">
        <v>1129</v>
      </c>
      <c r="AF197" s="25" t="s">
        <v>1113</v>
      </c>
      <c r="AG197" s="25" t="s">
        <v>195</v>
      </c>
      <c r="AH197" s="16" t="s">
        <v>1114</v>
      </c>
      <c r="AI197" s="25" t="s">
        <v>76</v>
      </c>
      <c r="AJ197" s="16" t="s">
        <v>1115</v>
      </c>
      <c r="AK197" s="16"/>
      <c r="AL197" s="16" t="s">
        <v>1116</v>
      </c>
      <c r="AM197" s="16"/>
      <c r="AN197" s="16" t="s">
        <v>1050</v>
      </c>
    </row>
    <row r="198" spans="1:40" s="8" customFormat="1" ht="16.899999999999999" hidden="1" customHeight="1">
      <c r="A198" s="30"/>
      <c r="B198" s="30"/>
      <c r="C198" s="16" t="s">
        <v>1130</v>
      </c>
      <c r="D198" s="30" t="s">
        <v>1131</v>
      </c>
      <c r="E198" s="29" t="s">
        <v>98</v>
      </c>
      <c r="F198" s="29" t="s">
        <v>110</v>
      </c>
      <c r="G198" s="18">
        <v>3</v>
      </c>
      <c r="H198" s="18">
        <v>1</v>
      </c>
      <c r="I198" s="18">
        <v>3</v>
      </c>
      <c r="J198" s="18">
        <v>3</v>
      </c>
      <c r="K198" s="18">
        <v>1</v>
      </c>
      <c r="L198" s="18">
        <v>3</v>
      </c>
      <c r="M198" s="18">
        <v>3</v>
      </c>
      <c r="N198" s="18">
        <v>1</v>
      </c>
      <c r="O198" s="18" t="s">
        <v>1132</v>
      </c>
      <c r="P198" s="18" t="s">
        <v>1120</v>
      </c>
      <c r="Q198" s="19" t="s">
        <v>1133</v>
      </c>
      <c r="R198" s="25" t="s">
        <v>1134</v>
      </c>
      <c r="S198" s="26"/>
      <c r="T198" s="21" t="s">
        <v>1135</v>
      </c>
      <c r="U198" s="18" t="s">
        <v>1136</v>
      </c>
      <c r="V198" s="18" t="s">
        <v>1137</v>
      </c>
      <c r="W198" s="18" t="s">
        <v>1138</v>
      </c>
      <c r="X198" s="18" t="s">
        <v>1139</v>
      </c>
      <c r="Y198" s="18" t="s">
        <v>1140</v>
      </c>
      <c r="Z198" s="21" t="s">
        <v>1141</v>
      </c>
      <c r="AA198" s="18" t="s">
        <v>795</v>
      </c>
      <c r="AB198" s="21" t="s">
        <v>1142</v>
      </c>
      <c r="AC198" s="18" t="s">
        <v>1143</v>
      </c>
      <c r="AD198" s="18" t="s">
        <v>798</v>
      </c>
      <c r="AE198" s="18" t="s">
        <v>1144</v>
      </c>
      <c r="AF198" s="26" t="s">
        <v>253</v>
      </c>
      <c r="AG198" s="26" t="s">
        <v>254</v>
      </c>
      <c r="AH198" s="18" t="s">
        <v>1145</v>
      </c>
      <c r="AI198" s="26" t="s">
        <v>1146</v>
      </c>
      <c r="AJ198" s="18" t="s">
        <v>1147</v>
      </c>
      <c r="AK198" s="18"/>
      <c r="AL198" s="16" t="s">
        <v>41</v>
      </c>
      <c r="AM198" s="18"/>
      <c r="AN198" s="16" t="s">
        <v>1050</v>
      </c>
    </row>
    <row r="199" spans="1:40" s="8" customFormat="1" ht="16.899999999999999" hidden="1" customHeight="1">
      <c r="A199" s="30" t="s">
        <v>1148</v>
      </c>
      <c r="B199" s="30" t="s">
        <v>1149</v>
      </c>
      <c r="C199" s="16" t="s">
        <v>1148</v>
      </c>
      <c r="D199" s="30" t="s">
        <v>1149</v>
      </c>
      <c r="E199" s="29" t="s">
        <v>897</v>
      </c>
      <c r="F199" s="29" t="s">
        <v>110</v>
      </c>
      <c r="G199" s="18">
        <v>3</v>
      </c>
      <c r="H199" s="18">
        <v>3</v>
      </c>
      <c r="I199" s="18">
        <v>3</v>
      </c>
      <c r="J199" s="18">
        <v>3</v>
      </c>
      <c r="K199" s="18">
        <v>1</v>
      </c>
      <c r="L199" s="18">
        <v>3</v>
      </c>
      <c r="M199" s="18">
        <v>2</v>
      </c>
      <c r="N199" s="18">
        <v>3</v>
      </c>
      <c r="O199" s="19" t="s">
        <v>1150</v>
      </c>
      <c r="P199" s="18" t="s">
        <v>1151</v>
      </c>
      <c r="Q199" s="18" t="s">
        <v>1152</v>
      </c>
      <c r="R199" s="25" t="s">
        <v>1153</v>
      </c>
      <c r="S199" s="27" t="s">
        <v>1154</v>
      </c>
      <c r="T199" s="22" t="s">
        <v>1155</v>
      </c>
      <c r="U199" s="19" t="s">
        <v>1156</v>
      </c>
      <c r="V199" s="18" t="s">
        <v>1061</v>
      </c>
      <c r="W199" s="18" t="s">
        <v>1157</v>
      </c>
      <c r="X199" s="18" t="s">
        <v>1158</v>
      </c>
      <c r="Y199" s="21" t="s">
        <v>1159</v>
      </c>
      <c r="Z199" s="21" t="s">
        <v>1160</v>
      </c>
      <c r="AA199" s="18" t="s">
        <v>1039</v>
      </c>
      <c r="AB199" s="18" t="s">
        <v>1161</v>
      </c>
      <c r="AC199" s="18" t="s">
        <v>1162</v>
      </c>
      <c r="AD199" s="18" t="s">
        <v>1163</v>
      </c>
      <c r="AE199" s="18" t="s">
        <v>1164</v>
      </c>
      <c r="AF199" s="26" t="s">
        <v>1165</v>
      </c>
      <c r="AG199" s="26" t="s">
        <v>39</v>
      </c>
      <c r="AH199" s="18" t="s">
        <v>1166</v>
      </c>
      <c r="AI199" s="26" t="s">
        <v>76</v>
      </c>
      <c r="AJ199" s="18" t="s">
        <v>1167</v>
      </c>
      <c r="AK199" s="18"/>
      <c r="AL199" s="18" t="s">
        <v>1049</v>
      </c>
      <c r="AM199" s="18"/>
      <c r="AN199" s="16" t="s">
        <v>1050</v>
      </c>
    </row>
    <row r="200" spans="1:40" s="8" customFormat="1" ht="16.899999999999999" hidden="1" customHeight="1">
      <c r="A200" s="30" t="s">
        <v>1168</v>
      </c>
      <c r="B200" s="30" t="s">
        <v>1169</v>
      </c>
      <c r="C200" s="16" t="s">
        <v>1168</v>
      </c>
      <c r="D200" s="30" t="s">
        <v>1169</v>
      </c>
      <c r="E200" s="29" t="s">
        <v>121</v>
      </c>
      <c r="F200" s="29" t="s">
        <v>110</v>
      </c>
      <c r="G200" s="18">
        <v>3</v>
      </c>
      <c r="H200" s="18">
        <v>2</v>
      </c>
      <c r="I200" s="18">
        <v>2</v>
      </c>
      <c r="J200" s="18">
        <v>3</v>
      </c>
      <c r="K200" s="18">
        <v>1</v>
      </c>
      <c r="L200" s="18">
        <v>3</v>
      </c>
      <c r="M200" s="18">
        <v>1</v>
      </c>
      <c r="N200" s="18">
        <v>3</v>
      </c>
      <c r="O200" s="18" t="s">
        <v>1170</v>
      </c>
      <c r="P200" s="18" t="s">
        <v>1171</v>
      </c>
      <c r="Q200" s="19" t="s">
        <v>1172</v>
      </c>
      <c r="R200" s="25" t="s">
        <v>1173</v>
      </c>
      <c r="S200" s="27" t="s">
        <v>1174</v>
      </c>
      <c r="T200" s="21" t="s">
        <v>1175</v>
      </c>
      <c r="U200" s="18" t="s">
        <v>1176</v>
      </c>
      <c r="V200" s="19" t="s">
        <v>1177</v>
      </c>
      <c r="W200" s="18" t="s">
        <v>1178</v>
      </c>
      <c r="X200" s="18" t="s">
        <v>1179</v>
      </c>
      <c r="Y200" s="18" t="s">
        <v>1180</v>
      </c>
      <c r="Z200" s="21" t="s">
        <v>1181</v>
      </c>
      <c r="AA200" s="18" t="s">
        <v>1182</v>
      </c>
      <c r="AB200" s="21" t="s">
        <v>1183</v>
      </c>
      <c r="AC200" s="18" t="s">
        <v>1184</v>
      </c>
      <c r="AD200" s="21" t="s">
        <v>1185</v>
      </c>
      <c r="AE200" s="19" t="s">
        <v>1129</v>
      </c>
      <c r="AF200" s="26" t="s">
        <v>253</v>
      </c>
      <c r="AG200" s="26" t="s">
        <v>254</v>
      </c>
      <c r="AH200" s="18" t="s">
        <v>1114</v>
      </c>
      <c r="AI200" s="26" t="s">
        <v>76</v>
      </c>
      <c r="AJ200" s="18" t="s">
        <v>1186</v>
      </c>
      <c r="AK200" s="18"/>
      <c r="AL200" s="18" t="s">
        <v>155</v>
      </c>
      <c r="AM200" s="18"/>
      <c r="AN200" s="16" t="s">
        <v>1050</v>
      </c>
    </row>
    <row r="201" spans="1:40" s="8" customFormat="1" ht="16.899999999999999" hidden="1" customHeight="1">
      <c r="A201" s="30" t="s">
        <v>1187</v>
      </c>
      <c r="B201" s="30" t="s">
        <v>1188</v>
      </c>
      <c r="C201" s="16" t="s">
        <v>1187</v>
      </c>
      <c r="D201" s="30" t="s">
        <v>1188</v>
      </c>
      <c r="E201" s="29" t="s">
        <v>61</v>
      </c>
      <c r="F201" s="29" t="s">
        <v>110</v>
      </c>
      <c r="G201" s="18">
        <v>3</v>
      </c>
      <c r="H201" s="18">
        <v>2</v>
      </c>
      <c r="I201" s="18">
        <v>2</v>
      </c>
      <c r="J201" s="18">
        <v>3</v>
      </c>
      <c r="K201" s="18">
        <v>1</v>
      </c>
      <c r="L201" s="18">
        <v>3</v>
      </c>
      <c r="M201" s="18">
        <v>1</v>
      </c>
      <c r="N201" s="18">
        <v>1</v>
      </c>
      <c r="O201" s="18" t="s">
        <v>1189</v>
      </c>
      <c r="P201" s="18" t="s">
        <v>1190</v>
      </c>
      <c r="Q201" s="19" t="s">
        <v>1191</v>
      </c>
      <c r="R201" s="25" t="s">
        <v>1192</v>
      </c>
      <c r="S201" s="27" t="s">
        <v>1193</v>
      </c>
      <c r="T201" s="21" t="s">
        <v>1194</v>
      </c>
      <c r="U201" s="18" t="s">
        <v>1195</v>
      </c>
      <c r="V201" s="18" t="s">
        <v>1196</v>
      </c>
      <c r="W201" s="18" t="s">
        <v>1197</v>
      </c>
      <c r="X201" s="18" t="s">
        <v>1198</v>
      </c>
      <c r="Y201" s="21" t="s">
        <v>1199</v>
      </c>
      <c r="Z201" s="21" t="s">
        <v>1200</v>
      </c>
      <c r="AA201" s="18" t="s">
        <v>1039</v>
      </c>
      <c r="AB201" s="21" t="s">
        <v>1109</v>
      </c>
      <c r="AC201" s="18" t="s">
        <v>1201</v>
      </c>
      <c r="AD201" s="18" t="s">
        <v>1202</v>
      </c>
      <c r="AE201" s="19" t="s">
        <v>1129</v>
      </c>
      <c r="AF201" s="26" t="s">
        <v>129</v>
      </c>
      <c r="AG201" s="26" t="s">
        <v>39</v>
      </c>
      <c r="AH201" s="18" t="s">
        <v>1203</v>
      </c>
      <c r="AI201" s="26" t="s">
        <v>76</v>
      </c>
      <c r="AJ201" s="18" t="s">
        <v>1186</v>
      </c>
      <c r="AK201" s="18"/>
      <c r="AL201" s="18" t="s">
        <v>155</v>
      </c>
      <c r="AM201" s="18"/>
      <c r="AN201" s="16" t="s">
        <v>1050</v>
      </c>
    </row>
    <row r="202" spans="1:40" s="8" customFormat="1" ht="16.899999999999999" hidden="1" customHeight="1">
      <c r="A202" s="30" t="s">
        <v>1204</v>
      </c>
      <c r="B202" s="30" t="s">
        <v>1205</v>
      </c>
      <c r="C202" s="16" t="s">
        <v>1204</v>
      </c>
      <c r="D202" s="30" t="s">
        <v>1205</v>
      </c>
      <c r="E202" s="29" t="s">
        <v>121</v>
      </c>
      <c r="F202" s="29" t="s">
        <v>110</v>
      </c>
      <c r="G202" s="18">
        <v>1</v>
      </c>
      <c r="H202" s="18">
        <v>1</v>
      </c>
      <c r="I202" s="18">
        <v>3</v>
      </c>
      <c r="J202" s="18">
        <v>3</v>
      </c>
      <c r="K202" s="18">
        <v>1</v>
      </c>
      <c r="L202" s="18">
        <v>3</v>
      </c>
      <c r="M202" s="18">
        <v>1</v>
      </c>
      <c r="N202" s="18">
        <v>2</v>
      </c>
      <c r="O202" s="18" t="s">
        <v>1206</v>
      </c>
      <c r="P202" s="18" t="s">
        <v>1207</v>
      </c>
      <c r="Q202" s="19" t="s">
        <v>1208</v>
      </c>
      <c r="R202" s="25" t="s">
        <v>1209</v>
      </c>
      <c r="S202" s="27" t="s">
        <v>1210</v>
      </c>
      <c r="T202" s="21" t="s">
        <v>1211</v>
      </c>
      <c r="U202" s="18" t="s">
        <v>1212</v>
      </c>
      <c r="V202" s="18" t="s">
        <v>1104</v>
      </c>
      <c r="W202" s="21" t="s">
        <v>1213</v>
      </c>
      <c r="X202" s="18" t="s">
        <v>1214</v>
      </c>
      <c r="Y202" s="18" t="s">
        <v>1215</v>
      </c>
      <c r="Z202" s="21" t="s">
        <v>1216</v>
      </c>
      <c r="AA202" s="18" t="s">
        <v>795</v>
      </c>
      <c r="AB202" s="21" t="s">
        <v>1217</v>
      </c>
      <c r="AC202" s="18" t="s">
        <v>1184</v>
      </c>
      <c r="AD202" s="21" t="s">
        <v>1218</v>
      </c>
      <c r="AE202" s="19" t="s">
        <v>1129</v>
      </c>
      <c r="AF202" s="26" t="s">
        <v>194</v>
      </c>
      <c r="AG202" s="26" t="s">
        <v>195</v>
      </c>
      <c r="AH202" s="18" t="s">
        <v>1114</v>
      </c>
      <c r="AI202" s="26" t="s">
        <v>76</v>
      </c>
      <c r="AJ202" s="18" t="s">
        <v>1186</v>
      </c>
      <c r="AK202" s="18"/>
      <c r="AL202" s="18" t="s">
        <v>155</v>
      </c>
      <c r="AM202" s="18"/>
      <c r="AN202" s="16" t="s">
        <v>1050</v>
      </c>
    </row>
    <row r="203" spans="1:40" s="8" customFormat="1" ht="16.899999999999999" hidden="1" customHeight="1">
      <c r="A203" s="29" t="s">
        <v>1219</v>
      </c>
      <c r="B203" s="29" t="s">
        <v>1220</v>
      </c>
      <c r="C203" s="16" t="s">
        <v>1221</v>
      </c>
      <c r="D203" s="29" t="s">
        <v>1222</v>
      </c>
      <c r="E203" s="29" t="s">
        <v>121</v>
      </c>
      <c r="F203" s="29" t="s">
        <v>110</v>
      </c>
      <c r="G203" s="16">
        <v>2</v>
      </c>
      <c r="H203" s="16">
        <v>1</v>
      </c>
      <c r="I203" s="16">
        <v>1</v>
      </c>
      <c r="J203" s="16">
        <v>3</v>
      </c>
      <c r="K203" s="16">
        <v>1</v>
      </c>
      <c r="L203" s="16">
        <v>3</v>
      </c>
      <c r="M203" s="16">
        <v>2</v>
      </c>
      <c r="N203" s="16">
        <v>1</v>
      </c>
      <c r="O203" s="16" t="s">
        <v>1223</v>
      </c>
      <c r="P203" s="16" t="s">
        <v>1224</v>
      </c>
      <c r="Q203" s="17" t="s">
        <v>1225</v>
      </c>
      <c r="R203" s="25" t="s">
        <v>1226</v>
      </c>
      <c r="S203" s="27" t="s">
        <v>1227</v>
      </c>
      <c r="T203" s="16" t="s">
        <v>1228</v>
      </c>
      <c r="U203" s="16" t="s">
        <v>1229</v>
      </c>
      <c r="V203" s="16" t="s">
        <v>1104</v>
      </c>
      <c r="W203" s="19" t="s">
        <v>1230</v>
      </c>
      <c r="X203" s="16" t="s">
        <v>1231</v>
      </c>
      <c r="Y203" s="16" t="s">
        <v>1232</v>
      </c>
      <c r="Z203" s="16" t="s">
        <v>1233</v>
      </c>
      <c r="AA203" s="16" t="s">
        <v>1039</v>
      </c>
      <c r="AB203" s="16" t="s">
        <v>1217</v>
      </c>
      <c r="AC203" s="16" t="s">
        <v>1234</v>
      </c>
      <c r="AD203" s="16" t="s">
        <v>1111</v>
      </c>
      <c r="AE203" s="17" t="s">
        <v>1235</v>
      </c>
      <c r="AF203" s="25" t="s">
        <v>1236</v>
      </c>
      <c r="AG203" s="25" t="s">
        <v>39</v>
      </c>
      <c r="AH203" s="16" t="s">
        <v>799</v>
      </c>
      <c r="AI203" s="25" t="s">
        <v>76</v>
      </c>
      <c r="AJ203" s="16" t="s">
        <v>1237</v>
      </c>
      <c r="AK203" s="16" t="s">
        <v>1238</v>
      </c>
      <c r="AL203" s="16" t="s">
        <v>1116</v>
      </c>
      <c r="AM203" s="16"/>
      <c r="AN203" s="16" t="s">
        <v>1050</v>
      </c>
    </row>
    <row r="204" spans="1:40" s="8" customFormat="1" ht="16.899999999999999" hidden="1" customHeight="1">
      <c r="A204" s="30" t="s">
        <v>1219</v>
      </c>
      <c r="B204" s="30" t="s">
        <v>1220</v>
      </c>
      <c r="C204" s="16" t="s">
        <v>1239</v>
      </c>
      <c r="D204" s="30" t="s">
        <v>1240</v>
      </c>
      <c r="E204" s="29" t="s">
        <v>121</v>
      </c>
      <c r="F204" s="29" t="s">
        <v>110</v>
      </c>
      <c r="G204" s="18">
        <v>2</v>
      </c>
      <c r="H204" s="18">
        <v>2</v>
      </c>
      <c r="I204" s="18">
        <v>1</v>
      </c>
      <c r="J204" s="18">
        <v>3</v>
      </c>
      <c r="K204" s="18">
        <v>1</v>
      </c>
      <c r="L204" s="18">
        <v>3</v>
      </c>
      <c r="M204" s="18">
        <v>2</v>
      </c>
      <c r="N204" s="18">
        <v>3</v>
      </c>
      <c r="O204" s="18" t="s">
        <v>1241</v>
      </c>
      <c r="P204" s="18" t="s">
        <v>1224</v>
      </c>
      <c r="Q204" s="18" t="s">
        <v>1242</v>
      </c>
      <c r="R204" s="25" t="s">
        <v>1243</v>
      </c>
      <c r="S204" s="27" t="s">
        <v>1244</v>
      </c>
      <c r="T204" s="18" t="s">
        <v>1245</v>
      </c>
      <c r="U204" s="18" t="s">
        <v>1246</v>
      </c>
      <c r="V204" s="18" t="s">
        <v>1104</v>
      </c>
      <c r="W204" s="18" t="s">
        <v>1247</v>
      </c>
      <c r="X204" s="18" t="s">
        <v>1248</v>
      </c>
      <c r="Y204" s="18" t="s">
        <v>1249</v>
      </c>
      <c r="Z204" s="18" t="s">
        <v>1250</v>
      </c>
      <c r="AA204" s="18" t="s">
        <v>1039</v>
      </c>
      <c r="AB204" s="18" t="s">
        <v>1251</v>
      </c>
      <c r="AC204" s="18" t="s">
        <v>1252</v>
      </c>
      <c r="AD204" s="18" t="s">
        <v>1253</v>
      </c>
      <c r="AE204" s="19" t="s">
        <v>1254</v>
      </c>
      <c r="AF204" s="26" t="s">
        <v>1236</v>
      </c>
      <c r="AG204" s="26" t="s">
        <v>39</v>
      </c>
      <c r="AH204" s="18" t="s">
        <v>1114</v>
      </c>
      <c r="AI204" s="26" t="s">
        <v>76</v>
      </c>
      <c r="AJ204" s="18" t="s">
        <v>1237</v>
      </c>
      <c r="AK204" s="18"/>
      <c r="AL204" s="18" t="s">
        <v>1116</v>
      </c>
      <c r="AM204" s="18"/>
      <c r="AN204" s="16" t="s">
        <v>1050</v>
      </c>
    </row>
    <row r="205" spans="1:40" s="8" customFormat="1" ht="16.899999999999999" hidden="1" customHeight="1">
      <c r="A205" s="30" t="s">
        <v>1255</v>
      </c>
      <c r="B205" s="30" t="s">
        <v>1256</v>
      </c>
      <c r="C205" s="16" t="s">
        <v>1255</v>
      </c>
      <c r="D205" s="30" t="s">
        <v>1256</v>
      </c>
      <c r="E205" s="29" t="s">
        <v>875</v>
      </c>
      <c r="F205" s="29" t="s">
        <v>34</v>
      </c>
      <c r="G205" s="18">
        <v>3</v>
      </c>
      <c r="H205" s="18">
        <v>3</v>
      </c>
      <c r="I205" s="18">
        <v>2</v>
      </c>
      <c r="J205" s="18">
        <v>3</v>
      </c>
      <c r="K205" s="18">
        <v>1</v>
      </c>
      <c r="L205" s="18">
        <v>0</v>
      </c>
      <c r="M205" s="18">
        <v>0</v>
      </c>
      <c r="N205" s="18">
        <v>0</v>
      </c>
      <c r="O205" s="18" t="s">
        <v>1257</v>
      </c>
      <c r="P205" s="18" t="s">
        <v>1258</v>
      </c>
      <c r="Q205" s="19" t="s">
        <v>1259</v>
      </c>
      <c r="R205" s="25" t="s">
        <v>1260</v>
      </c>
      <c r="S205" s="27" t="s">
        <v>1261</v>
      </c>
      <c r="T205" s="19" t="s">
        <v>1262</v>
      </c>
      <c r="U205" s="19" t="s">
        <v>1263</v>
      </c>
      <c r="V205" s="18" t="s">
        <v>1264</v>
      </c>
      <c r="W205" s="19" t="s">
        <v>1265</v>
      </c>
      <c r="X205" s="21" t="s">
        <v>1266</v>
      </c>
      <c r="Y205" s="18" t="s">
        <v>1267</v>
      </c>
      <c r="Z205" s="18" t="s">
        <v>1268</v>
      </c>
      <c r="AA205" s="18" t="s">
        <v>795</v>
      </c>
      <c r="AB205" s="18" t="s">
        <v>1269</v>
      </c>
      <c r="AC205" s="18" t="s">
        <v>1270</v>
      </c>
      <c r="AD205" s="18" t="s">
        <v>1271</v>
      </c>
      <c r="AE205" s="18" t="s">
        <v>74</v>
      </c>
      <c r="AF205" s="26" t="s">
        <v>38</v>
      </c>
      <c r="AG205" s="26" t="s">
        <v>39</v>
      </c>
      <c r="AH205" s="18" t="s">
        <v>1272</v>
      </c>
      <c r="AI205" s="26" t="s">
        <v>1273</v>
      </c>
      <c r="AJ205" s="18" t="s">
        <v>1274</v>
      </c>
      <c r="AK205" s="18"/>
      <c r="AL205" s="18" t="s">
        <v>155</v>
      </c>
      <c r="AM205" s="18"/>
      <c r="AN205" s="16" t="s">
        <v>1050</v>
      </c>
    </row>
    <row r="206" spans="1:40" s="8" customFormat="1" ht="16.899999999999999" hidden="1" customHeight="1">
      <c r="A206" s="29" t="s">
        <v>1275</v>
      </c>
      <c r="B206" s="29" t="s">
        <v>1276</v>
      </c>
      <c r="C206" s="16" t="s">
        <v>1275</v>
      </c>
      <c r="D206" s="29" t="s">
        <v>1276</v>
      </c>
      <c r="E206" s="29" t="s">
        <v>875</v>
      </c>
      <c r="F206" s="29" t="s">
        <v>110</v>
      </c>
      <c r="G206" s="16">
        <v>3</v>
      </c>
      <c r="H206" s="16">
        <v>2</v>
      </c>
      <c r="I206" s="16">
        <v>1</v>
      </c>
      <c r="J206" s="16">
        <v>3</v>
      </c>
      <c r="K206" s="16">
        <v>1</v>
      </c>
      <c r="L206" s="16">
        <v>1</v>
      </c>
      <c r="M206" s="16">
        <v>2</v>
      </c>
      <c r="N206" s="16">
        <v>1</v>
      </c>
      <c r="O206" s="16" t="s">
        <v>1277</v>
      </c>
      <c r="P206" s="16" t="s">
        <v>1278</v>
      </c>
      <c r="Q206" s="17" t="s">
        <v>1279</v>
      </c>
      <c r="R206" s="25" t="s">
        <v>1280</v>
      </c>
      <c r="S206" s="27" t="s">
        <v>1281</v>
      </c>
      <c r="T206" s="16" t="s">
        <v>1282</v>
      </c>
      <c r="U206" s="16" t="s">
        <v>1283</v>
      </c>
      <c r="V206" s="17" t="s">
        <v>1284</v>
      </c>
      <c r="W206" s="19" t="s">
        <v>1285</v>
      </c>
      <c r="X206" s="16" t="s">
        <v>1286</v>
      </c>
      <c r="Y206" s="16" t="s">
        <v>1287</v>
      </c>
      <c r="Z206" s="16" t="s">
        <v>1288</v>
      </c>
      <c r="AA206" s="16" t="s">
        <v>1289</v>
      </c>
      <c r="AB206" s="16" t="s">
        <v>1290</v>
      </c>
      <c r="AC206" s="16" t="s">
        <v>1291</v>
      </c>
      <c r="AD206" s="16" t="s">
        <v>1292</v>
      </c>
      <c r="AE206" s="16" t="s">
        <v>1293</v>
      </c>
      <c r="AF206" s="25" t="s">
        <v>38</v>
      </c>
      <c r="AG206" s="25" t="s">
        <v>39</v>
      </c>
      <c r="AH206" s="16" t="s">
        <v>1294</v>
      </c>
      <c r="AI206" s="25" t="s">
        <v>1273</v>
      </c>
      <c r="AJ206" s="16" t="s">
        <v>1295</v>
      </c>
      <c r="AK206" s="16"/>
      <c r="AL206" s="16" t="s">
        <v>155</v>
      </c>
      <c r="AM206" s="16"/>
      <c r="AN206" s="16" t="s">
        <v>1050</v>
      </c>
    </row>
    <row r="207" spans="1:40" s="8" customFormat="1" ht="16.899999999999999" hidden="1" customHeight="1">
      <c r="A207" s="30" t="s">
        <v>1296</v>
      </c>
      <c r="B207" s="30" t="s">
        <v>1297</v>
      </c>
      <c r="C207" s="16" t="s">
        <v>1296</v>
      </c>
      <c r="D207" s="30" t="s">
        <v>1297</v>
      </c>
      <c r="E207" s="29" t="s">
        <v>875</v>
      </c>
      <c r="F207" s="29" t="s">
        <v>110</v>
      </c>
      <c r="G207" s="18">
        <v>2</v>
      </c>
      <c r="H207" s="18">
        <v>1</v>
      </c>
      <c r="I207" s="18">
        <v>3</v>
      </c>
      <c r="J207" s="18">
        <v>3</v>
      </c>
      <c r="K207" s="18">
        <v>2</v>
      </c>
      <c r="L207" s="18">
        <v>1</v>
      </c>
      <c r="M207" s="18">
        <v>1</v>
      </c>
      <c r="N207" s="18">
        <v>1</v>
      </c>
      <c r="O207" s="18" t="s">
        <v>1298</v>
      </c>
      <c r="P207" s="18" t="s">
        <v>1258</v>
      </c>
      <c r="Q207" s="19" t="s">
        <v>1299</v>
      </c>
      <c r="R207" s="25" t="s">
        <v>1300</v>
      </c>
      <c r="S207" s="27" t="s">
        <v>1301</v>
      </c>
      <c r="T207" s="18" t="s">
        <v>1302</v>
      </c>
      <c r="U207" s="18" t="s">
        <v>1303</v>
      </c>
      <c r="V207" s="19" t="s">
        <v>1304</v>
      </c>
      <c r="W207" s="19" t="s">
        <v>1305</v>
      </c>
      <c r="X207" s="18" t="s">
        <v>1306</v>
      </c>
      <c r="Y207" s="18" t="s">
        <v>1307</v>
      </c>
      <c r="Z207" s="18" t="s">
        <v>1308</v>
      </c>
      <c r="AA207" s="18" t="s">
        <v>1309</v>
      </c>
      <c r="AB207" s="18" t="s">
        <v>1310</v>
      </c>
      <c r="AC207" s="18" t="s">
        <v>1067</v>
      </c>
      <c r="AD207" s="18" t="s">
        <v>1311</v>
      </c>
      <c r="AE207" s="18" t="s">
        <v>74</v>
      </c>
      <c r="AF207" s="26" t="s">
        <v>129</v>
      </c>
      <c r="AG207" s="26" t="s">
        <v>39</v>
      </c>
      <c r="AH207" s="18" t="s">
        <v>1272</v>
      </c>
      <c r="AI207" s="26" t="s">
        <v>1273</v>
      </c>
      <c r="AJ207" s="18" t="s">
        <v>1312</v>
      </c>
      <c r="AK207" s="18"/>
      <c r="AL207" s="18" t="s">
        <v>155</v>
      </c>
      <c r="AM207" s="18"/>
      <c r="AN207" s="16" t="s">
        <v>1050</v>
      </c>
    </row>
    <row r="208" spans="1:40" s="8" customFormat="1" ht="16.899999999999999" hidden="1" customHeight="1">
      <c r="A208" s="30" t="s">
        <v>1313</v>
      </c>
      <c r="B208" s="30" t="s">
        <v>1314</v>
      </c>
      <c r="C208" s="16" t="s">
        <v>1315</v>
      </c>
      <c r="D208" s="30" t="s">
        <v>1314</v>
      </c>
      <c r="E208" s="29" t="s">
        <v>875</v>
      </c>
      <c r="F208" s="29" t="s">
        <v>110</v>
      </c>
      <c r="G208" s="18">
        <v>2</v>
      </c>
      <c r="H208" s="18">
        <v>1</v>
      </c>
      <c r="I208" s="18">
        <v>1</v>
      </c>
      <c r="J208" s="18">
        <v>3</v>
      </c>
      <c r="K208" s="18">
        <v>3</v>
      </c>
      <c r="L208" s="18">
        <v>2</v>
      </c>
      <c r="M208" s="18">
        <v>2</v>
      </c>
      <c r="N208" s="18">
        <v>1</v>
      </c>
      <c r="O208" s="19" t="s">
        <v>1316</v>
      </c>
      <c r="P208" s="18" t="s">
        <v>1258</v>
      </c>
      <c r="Q208" s="19" t="s">
        <v>1317</v>
      </c>
      <c r="R208" s="25" t="s">
        <v>1318</v>
      </c>
      <c r="S208" s="27" t="s">
        <v>1319</v>
      </c>
      <c r="T208" s="21" t="s">
        <v>1320</v>
      </c>
      <c r="U208" s="18" t="s">
        <v>1321</v>
      </c>
      <c r="V208" s="18" t="s">
        <v>1322</v>
      </c>
      <c r="W208" s="18" t="s">
        <v>1323</v>
      </c>
      <c r="X208" s="18" t="s">
        <v>1324</v>
      </c>
      <c r="Y208" s="18" t="s">
        <v>1325</v>
      </c>
      <c r="Z208" s="21" t="s">
        <v>1326</v>
      </c>
      <c r="AA208" s="18" t="s">
        <v>1327</v>
      </c>
      <c r="AB208" s="21" t="s">
        <v>1328</v>
      </c>
      <c r="AC208" s="21" t="s">
        <v>1329</v>
      </c>
      <c r="AD208" s="18" t="s">
        <v>1330</v>
      </c>
      <c r="AE208" s="18" t="s">
        <v>1331</v>
      </c>
      <c r="AF208" s="26" t="s">
        <v>194</v>
      </c>
      <c r="AG208" s="26" t="s">
        <v>195</v>
      </c>
      <c r="AH208" s="18" t="s">
        <v>1332</v>
      </c>
      <c r="AI208" s="26" t="s">
        <v>1333</v>
      </c>
      <c r="AJ208" s="18" t="s">
        <v>1334</v>
      </c>
      <c r="AK208" s="18"/>
      <c r="AL208" s="18" t="s">
        <v>1335</v>
      </c>
      <c r="AM208" s="18"/>
      <c r="AN208" s="16" t="s">
        <v>1050</v>
      </c>
    </row>
    <row r="209" spans="1:40" s="8" customFormat="1" ht="16.899999999999999" hidden="1" customHeight="1">
      <c r="A209" s="30" t="s">
        <v>1336</v>
      </c>
      <c r="B209" s="30" t="s">
        <v>1337</v>
      </c>
      <c r="C209" s="16" t="s">
        <v>1336</v>
      </c>
      <c r="D209" s="30" t="s">
        <v>1337</v>
      </c>
      <c r="E209" s="29" t="s">
        <v>875</v>
      </c>
      <c r="F209" s="29" t="s">
        <v>110</v>
      </c>
      <c r="G209" s="18">
        <v>3</v>
      </c>
      <c r="H209" s="18">
        <v>3</v>
      </c>
      <c r="I209" s="18">
        <v>2</v>
      </c>
      <c r="J209" s="18">
        <v>3</v>
      </c>
      <c r="K209" s="18">
        <v>3</v>
      </c>
      <c r="L209" s="18">
        <v>3</v>
      </c>
      <c r="M209" s="18">
        <v>1</v>
      </c>
      <c r="N209" s="18">
        <v>1</v>
      </c>
      <c r="O209" s="18" t="s">
        <v>1338</v>
      </c>
      <c r="P209" s="18" t="s">
        <v>1339</v>
      </c>
      <c r="Q209" s="19" t="s">
        <v>1340</v>
      </c>
      <c r="R209" s="25" t="s">
        <v>1341</v>
      </c>
      <c r="S209" s="27" t="s">
        <v>1342</v>
      </c>
      <c r="T209" s="18" t="s">
        <v>1343</v>
      </c>
      <c r="U209" s="18" t="s">
        <v>1344</v>
      </c>
      <c r="V209" s="18" t="s">
        <v>1345</v>
      </c>
      <c r="W209" s="18" t="s">
        <v>1346</v>
      </c>
      <c r="X209" s="21" t="s">
        <v>1347</v>
      </c>
      <c r="Y209" s="18" t="s">
        <v>1348</v>
      </c>
      <c r="Z209" s="18" t="s">
        <v>1349</v>
      </c>
      <c r="AA209" s="18" t="s">
        <v>1350</v>
      </c>
      <c r="AB209" s="18" t="s">
        <v>1351</v>
      </c>
      <c r="AC209" s="21" t="s">
        <v>1352</v>
      </c>
      <c r="AD209" s="18" t="s">
        <v>1353</v>
      </c>
      <c r="AE209" s="18" t="s">
        <v>74</v>
      </c>
      <c r="AF209" s="26" t="s">
        <v>334</v>
      </c>
      <c r="AG209" s="26" t="s">
        <v>39</v>
      </c>
      <c r="AH209" s="18" t="s">
        <v>1354</v>
      </c>
      <c r="AI209" s="26" t="s">
        <v>1355</v>
      </c>
      <c r="AJ209" s="18" t="s">
        <v>1356</v>
      </c>
      <c r="AK209" s="18"/>
      <c r="AL209" s="18" t="s">
        <v>155</v>
      </c>
      <c r="AM209" s="18"/>
      <c r="AN209" s="16" t="s">
        <v>1050</v>
      </c>
    </row>
    <row r="210" spans="1:40" s="8" customFormat="1" ht="16.899999999999999" hidden="1" customHeight="1">
      <c r="A210" s="30" t="s">
        <v>1357</v>
      </c>
      <c r="B210" s="30" t="s">
        <v>1358</v>
      </c>
      <c r="C210" s="16" t="s">
        <v>1357</v>
      </c>
      <c r="D210" s="30" t="s">
        <v>1358</v>
      </c>
      <c r="E210" s="29" t="s">
        <v>875</v>
      </c>
      <c r="F210" s="29" t="s">
        <v>110</v>
      </c>
      <c r="G210" s="18">
        <v>2</v>
      </c>
      <c r="H210" s="18">
        <v>1</v>
      </c>
      <c r="I210" s="18">
        <v>1</v>
      </c>
      <c r="J210" s="18">
        <v>2</v>
      </c>
      <c r="K210" s="18">
        <v>1</v>
      </c>
      <c r="L210" s="18">
        <v>1</v>
      </c>
      <c r="M210" s="18">
        <v>1</v>
      </c>
      <c r="N210" s="18">
        <v>1</v>
      </c>
      <c r="O210" s="18" t="s">
        <v>1359</v>
      </c>
      <c r="P210" s="18" t="s">
        <v>1360</v>
      </c>
      <c r="Q210" s="19" t="s">
        <v>1361</v>
      </c>
      <c r="R210" s="25" t="s">
        <v>1362</v>
      </c>
      <c r="S210" s="27" t="s">
        <v>1363</v>
      </c>
      <c r="T210" s="21" t="s">
        <v>1364</v>
      </c>
      <c r="U210" s="18" t="s">
        <v>1365</v>
      </c>
      <c r="V210" s="18" t="s">
        <v>1366</v>
      </c>
      <c r="W210" s="21" t="s">
        <v>1367</v>
      </c>
      <c r="X210" s="18" t="s">
        <v>1368</v>
      </c>
      <c r="Y210" s="18" t="s">
        <v>1369</v>
      </c>
      <c r="Z210" s="21" t="s">
        <v>1370</v>
      </c>
      <c r="AA210" s="18" t="s">
        <v>1371</v>
      </c>
      <c r="AB210" s="18" t="s">
        <v>1372</v>
      </c>
      <c r="AC210" s="18" t="s">
        <v>1373</v>
      </c>
      <c r="AD210" s="18" t="s">
        <v>1374</v>
      </c>
      <c r="AE210" s="18" t="s">
        <v>74</v>
      </c>
      <c r="AF210" s="26" t="s">
        <v>1375</v>
      </c>
      <c r="AG210" s="26" t="s">
        <v>1071</v>
      </c>
      <c r="AH210" s="18" t="s">
        <v>1354</v>
      </c>
      <c r="AI210" s="26" t="s">
        <v>1355</v>
      </c>
      <c r="AJ210" s="18" t="s">
        <v>1376</v>
      </c>
      <c r="AK210" s="18"/>
      <c r="AL210" s="18" t="s">
        <v>155</v>
      </c>
      <c r="AM210" s="18"/>
      <c r="AN210" s="16" t="s">
        <v>1050</v>
      </c>
    </row>
    <row r="211" spans="1:40" s="8" customFormat="1" ht="16.899999999999999" hidden="1" customHeight="1">
      <c r="A211" s="29" t="s">
        <v>1377</v>
      </c>
      <c r="B211" s="29" t="s">
        <v>1378</v>
      </c>
      <c r="C211" s="16" t="s">
        <v>1379</v>
      </c>
      <c r="D211" s="29" t="s">
        <v>1378</v>
      </c>
      <c r="E211" s="29" t="s">
        <v>875</v>
      </c>
      <c r="F211" s="29" t="s">
        <v>110</v>
      </c>
      <c r="G211" s="16">
        <v>2</v>
      </c>
      <c r="H211" s="16">
        <v>2</v>
      </c>
      <c r="I211" s="16">
        <v>1</v>
      </c>
      <c r="J211" s="16">
        <v>3</v>
      </c>
      <c r="K211" s="16">
        <v>1</v>
      </c>
      <c r="L211" s="16">
        <v>1</v>
      </c>
      <c r="M211" s="16">
        <v>1</v>
      </c>
      <c r="N211" s="16">
        <v>1</v>
      </c>
      <c r="O211" s="17" t="s">
        <v>1380</v>
      </c>
      <c r="P211" s="16" t="s">
        <v>1278</v>
      </c>
      <c r="Q211" s="17" t="s">
        <v>1381</v>
      </c>
      <c r="R211" s="25" t="s">
        <v>1382</v>
      </c>
      <c r="S211" s="27" t="s">
        <v>1383</v>
      </c>
      <c r="T211" s="16" t="s">
        <v>1384</v>
      </c>
      <c r="U211" s="16" t="s">
        <v>1385</v>
      </c>
      <c r="V211" s="17" t="s">
        <v>1386</v>
      </c>
      <c r="W211" s="19" t="s">
        <v>1387</v>
      </c>
      <c r="X211" s="16" t="s">
        <v>1388</v>
      </c>
      <c r="Y211" s="16" t="s">
        <v>1389</v>
      </c>
      <c r="Z211" s="16" t="s">
        <v>1390</v>
      </c>
      <c r="AA211" s="20" t="s">
        <v>1391</v>
      </c>
      <c r="AB211" s="20" t="s">
        <v>1310</v>
      </c>
      <c r="AC211" s="16" t="s">
        <v>1392</v>
      </c>
      <c r="AD211" s="16" t="s">
        <v>1393</v>
      </c>
      <c r="AE211" s="16" t="s">
        <v>74</v>
      </c>
      <c r="AF211" s="25" t="s">
        <v>215</v>
      </c>
      <c r="AG211" s="25" t="s">
        <v>195</v>
      </c>
      <c r="AH211" s="16" t="s">
        <v>1332</v>
      </c>
      <c r="AI211" s="25" t="s">
        <v>1047</v>
      </c>
      <c r="AJ211" s="18" t="s">
        <v>1394</v>
      </c>
      <c r="AK211" s="16"/>
      <c r="AL211" s="16" t="s">
        <v>155</v>
      </c>
      <c r="AM211" s="16"/>
      <c r="AN211" s="16" t="s">
        <v>1050</v>
      </c>
    </row>
    <row r="212" spans="1:40" s="8" customFormat="1" ht="16.899999999999999" hidden="1" customHeight="1">
      <c r="A212" s="30" t="s">
        <v>1395</v>
      </c>
      <c r="B212" s="30" t="s">
        <v>1396</v>
      </c>
      <c r="C212" s="16" t="s">
        <v>1395</v>
      </c>
      <c r="D212" s="30" t="s">
        <v>1396</v>
      </c>
      <c r="E212" s="29" t="s">
        <v>875</v>
      </c>
      <c r="F212" s="29" t="s">
        <v>110</v>
      </c>
      <c r="G212" s="18">
        <v>1</v>
      </c>
      <c r="H212" s="18">
        <v>1</v>
      </c>
      <c r="I212" s="18">
        <v>1</v>
      </c>
      <c r="J212" s="18">
        <v>1</v>
      </c>
      <c r="K212" s="18">
        <v>1</v>
      </c>
      <c r="L212" s="18">
        <v>1</v>
      </c>
      <c r="M212" s="18">
        <v>1</v>
      </c>
      <c r="N212" s="18">
        <v>1</v>
      </c>
      <c r="O212" s="18" t="s">
        <v>1397</v>
      </c>
      <c r="P212" s="18" t="s">
        <v>1398</v>
      </c>
      <c r="Q212" s="19" t="s">
        <v>1399</v>
      </c>
      <c r="R212" s="25" t="s">
        <v>1400</v>
      </c>
      <c r="S212" s="27" t="s">
        <v>1401</v>
      </c>
      <c r="T212" s="21" t="s">
        <v>1402</v>
      </c>
      <c r="U212" s="18" t="s">
        <v>1403</v>
      </c>
      <c r="V212" s="18" t="s">
        <v>1345</v>
      </c>
      <c r="W212" s="18" t="s">
        <v>1404</v>
      </c>
      <c r="X212" s="18" t="s">
        <v>1405</v>
      </c>
      <c r="Y212" s="18" t="s">
        <v>1406</v>
      </c>
      <c r="Z212" s="18" t="s">
        <v>1407</v>
      </c>
      <c r="AA212" s="18" t="s">
        <v>1408</v>
      </c>
      <c r="AB212" s="21" t="s">
        <v>1409</v>
      </c>
      <c r="AC212" s="18" t="s">
        <v>1410</v>
      </c>
      <c r="AD212" s="18" t="s">
        <v>1411</v>
      </c>
      <c r="AE212" s="18" t="s">
        <v>74</v>
      </c>
      <c r="AF212" s="26" t="s">
        <v>334</v>
      </c>
      <c r="AG212" s="26" t="s">
        <v>39</v>
      </c>
      <c r="AH212" s="18" t="s">
        <v>1272</v>
      </c>
      <c r="AI212" s="26" t="s">
        <v>1412</v>
      </c>
      <c r="AJ212" s="18" t="s">
        <v>1413</v>
      </c>
      <c r="AK212" s="18"/>
      <c r="AL212" s="18" t="s">
        <v>155</v>
      </c>
      <c r="AM212" s="18"/>
      <c r="AN212" s="16" t="s">
        <v>1050</v>
      </c>
    </row>
    <row r="213" spans="1:40" s="8" customFormat="1" ht="16.899999999999999" hidden="1" customHeight="1">
      <c r="A213" s="30" t="s">
        <v>1414</v>
      </c>
      <c r="B213" s="30" t="s">
        <v>1415</v>
      </c>
      <c r="C213" s="16" t="s">
        <v>1414</v>
      </c>
      <c r="D213" s="30" t="s">
        <v>1415</v>
      </c>
      <c r="E213" s="29" t="s">
        <v>1416</v>
      </c>
      <c r="F213" s="29" t="s">
        <v>110</v>
      </c>
      <c r="G213" s="18">
        <v>3</v>
      </c>
      <c r="H213" s="18">
        <v>2</v>
      </c>
      <c r="I213" s="18">
        <v>2</v>
      </c>
      <c r="J213" s="18">
        <v>2</v>
      </c>
      <c r="K213" s="18">
        <v>1</v>
      </c>
      <c r="L213" s="18">
        <v>3</v>
      </c>
      <c r="M213" s="18">
        <v>1</v>
      </c>
      <c r="N213" s="18">
        <v>1</v>
      </c>
      <c r="O213" s="18" t="s">
        <v>1417</v>
      </c>
      <c r="P213" s="18" t="s">
        <v>1418</v>
      </c>
      <c r="Q213" s="19" t="s">
        <v>1419</v>
      </c>
      <c r="R213" s="25" t="s">
        <v>1420</v>
      </c>
      <c r="S213" s="27" t="s">
        <v>1421</v>
      </c>
      <c r="T213" s="19" t="s">
        <v>1422</v>
      </c>
      <c r="U213" s="18" t="s">
        <v>1423</v>
      </c>
      <c r="V213" s="19" t="s">
        <v>1424</v>
      </c>
      <c r="W213" s="19" t="s">
        <v>1425</v>
      </c>
      <c r="X213" s="18" t="s">
        <v>1426</v>
      </c>
      <c r="Y213" s="21" t="s">
        <v>1427</v>
      </c>
      <c r="Z213" s="19" t="s">
        <v>1428</v>
      </c>
      <c r="AA213" s="19" t="s">
        <v>1429</v>
      </c>
      <c r="AB213" s="18" t="s">
        <v>1430</v>
      </c>
      <c r="AC213" s="19" t="s">
        <v>1431</v>
      </c>
      <c r="AD213" s="18" t="s">
        <v>1432</v>
      </c>
      <c r="AE213" s="18" t="s">
        <v>1433</v>
      </c>
      <c r="AF213" s="26" t="s">
        <v>1434</v>
      </c>
      <c r="AG213" s="26" t="s">
        <v>39</v>
      </c>
      <c r="AH213" s="18" t="s">
        <v>1354</v>
      </c>
      <c r="AI213" s="26" t="s">
        <v>1412</v>
      </c>
      <c r="AJ213" s="18" t="s">
        <v>1435</v>
      </c>
      <c r="AK213" s="18"/>
      <c r="AL213" s="18" t="s">
        <v>1436</v>
      </c>
      <c r="AM213" s="18"/>
      <c r="AN213" s="16" t="s">
        <v>1050</v>
      </c>
    </row>
    <row r="214" spans="1:40" s="8" customFormat="1" ht="16.899999999999999" hidden="1" customHeight="1">
      <c r="A214" s="29" t="s">
        <v>1437</v>
      </c>
      <c r="B214" s="29" t="s">
        <v>1438</v>
      </c>
      <c r="C214" s="16" t="s">
        <v>1439</v>
      </c>
      <c r="D214" s="29" t="s">
        <v>1438</v>
      </c>
      <c r="E214" s="29" t="s">
        <v>861</v>
      </c>
      <c r="F214" s="29" t="s">
        <v>110</v>
      </c>
      <c r="G214" s="16">
        <v>2</v>
      </c>
      <c r="H214" s="16">
        <v>2</v>
      </c>
      <c r="I214" s="16">
        <v>1</v>
      </c>
      <c r="J214" s="16">
        <v>2</v>
      </c>
      <c r="K214" s="16">
        <v>1</v>
      </c>
      <c r="L214" s="16">
        <v>3</v>
      </c>
      <c r="M214" s="16">
        <v>1</v>
      </c>
      <c r="N214" s="16">
        <v>1</v>
      </c>
      <c r="O214" s="16" t="s">
        <v>1440</v>
      </c>
      <c r="P214" s="16" t="s">
        <v>1441</v>
      </c>
      <c r="Q214" s="17" t="s">
        <v>1442</v>
      </c>
      <c r="R214" s="25" t="s">
        <v>1443</v>
      </c>
      <c r="S214" s="27" t="s">
        <v>1444</v>
      </c>
      <c r="T214" s="16" t="s">
        <v>1445</v>
      </c>
      <c r="U214" s="16" t="s">
        <v>1446</v>
      </c>
      <c r="V214" s="16" t="s">
        <v>1345</v>
      </c>
      <c r="W214" s="22" t="s">
        <v>1447</v>
      </c>
      <c r="X214" s="16" t="s">
        <v>1448</v>
      </c>
      <c r="Y214" s="16" t="s">
        <v>1449</v>
      </c>
      <c r="Z214" s="16" t="s">
        <v>1450</v>
      </c>
      <c r="AA214" s="16" t="s">
        <v>1451</v>
      </c>
      <c r="AB214" s="16" t="s">
        <v>1452</v>
      </c>
      <c r="AC214" s="16" t="s">
        <v>1453</v>
      </c>
      <c r="AD214" s="16" t="s">
        <v>1454</v>
      </c>
      <c r="AE214" s="16" t="s">
        <v>74</v>
      </c>
      <c r="AF214" s="25" t="s">
        <v>334</v>
      </c>
      <c r="AG214" s="25" t="s">
        <v>39</v>
      </c>
      <c r="AH214" s="16" t="s">
        <v>1272</v>
      </c>
      <c r="AI214" s="25" t="s">
        <v>1412</v>
      </c>
      <c r="AJ214" s="16" t="s">
        <v>1455</v>
      </c>
      <c r="AK214" s="16"/>
      <c r="AL214" s="16" t="s">
        <v>155</v>
      </c>
      <c r="AM214" s="16"/>
      <c r="AN214" s="16" t="s">
        <v>1050</v>
      </c>
    </row>
    <row r="215" spans="1:40" s="8" customFormat="1" ht="16.899999999999999" hidden="1" customHeight="1">
      <c r="A215" s="30" t="s">
        <v>1456</v>
      </c>
      <c r="B215" s="30" t="s">
        <v>1457</v>
      </c>
      <c r="C215" s="16" t="s">
        <v>1456</v>
      </c>
      <c r="D215" s="30" t="s">
        <v>1457</v>
      </c>
      <c r="E215" s="29" t="s">
        <v>861</v>
      </c>
      <c r="F215" s="29" t="s">
        <v>110</v>
      </c>
      <c r="G215" s="18">
        <v>3</v>
      </c>
      <c r="H215" s="18">
        <v>3</v>
      </c>
      <c r="I215" s="18">
        <v>3</v>
      </c>
      <c r="J215" s="18">
        <v>3</v>
      </c>
      <c r="K215" s="18">
        <v>3</v>
      </c>
      <c r="L215" s="18">
        <v>3</v>
      </c>
      <c r="M215" s="18">
        <v>2</v>
      </c>
      <c r="N215" s="18">
        <v>0</v>
      </c>
      <c r="O215" s="19" t="s">
        <v>1458</v>
      </c>
      <c r="P215" s="18" t="s">
        <v>1459</v>
      </c>
      <c r="Q215" s="19" t="s">
        <v>1460</v>
      </c>
      <c r="R215" s="25" t="s">
        <v>1461</v>
      </c>
      <c r="S215" s="27" t="s">
        <v>1462</v>
      </c>
      <c r="T215" s="21" t="s">
        <v>1463</v>
      </c>
      <c r="U215" s="18" t="s">
        <v>1464</v>
      </c>
      <c r="V215" s="18" t="s">
        <v>1366</v>
      </c>
      <c r="W215" s="22" t="s">
        <v>1465</v>
      </c>
      <c r="X215" s="18" t="s">
        <v>1466</v>
      </c>
      <c r="Y215" s="21" t="s">
        <v>1467</v>
      </c>
      <c r="Z215" s="21" t="s">
        <v>1468</v>
      </c>
      <c r="AA215" s="18" t="s">
        <v>1469</v>
      </c>
      <c r="AB215" s="21" t="s">
        <v>1470</v>
      </c>
      <c r="AC215" s="21" t="s">
        <v>1471</v>
      </c>
      <c r="AD215" s="18" t="s">
        <v>1271</v>
      </c>
      <c r="AE215" s="18" t="s">
        <v>74</v>
      </c>
      <c r="AF215" s="26" t="s">
        <v>1375</v>
      </c>
      <c r="AG215" s="26" t="s">
        <v>1071</v>
      </c>
      <c r="AH215" s="18" t="s">
        <v>1472</v>
      </c>
      <c r="AI215" s="26" t="s">
        <v>1412</v>
      </c>
      <c r="AJ215" s="18" t="s">
        <v>1455</v>
      </c>
      <c r="AK215" s="18"/>
      <c r="AL215" s="18" t="s">
        <v>155</v>
      </c>
      <c r="AM215" s="18"/>
      <c r="AN215" s="16" t="s">
        <v>1050</v>
      </c>
    </row>
    <row r="216" spans="1:40" s="8" customFormat="1" ht="16.899999999999999" hidden="1" customHeight="1">
      <c r="A216" s="30" t="s">
        <v>1473</v>
      </c>
      <c r="B216" s="30" t="s">
        <v>1474</v>
      </c>
      <c r="C216" s="16" t="s">
        <v>1475</v>
      </c>
      <c r="D216" s="30" t="s">
        <v>1476</v>
      </c>
      <c r="E216" s="29" t="s">
        <v>861</v>
      </c>
      <c r="F216" s="29" t="s">
        <v>110</v>
      </c>
      <c r="G216" s="18">
        <v>3</v>
      </c>
      <c r="H216" s="18">
        <v>3</v>
      </c>
      <c r="I216" s="18">
        <v>1</v>
      </c>
      <c r="J216" s="18">
        <v>3</v>
      </c>
      <c r="K216" s="18">
        <v>2</v>
      </c>
      <c r="L216" s="18">
        <v>3</v>
      </c>
      <c r="M216" s="18">
        <v>1</v>
      </c>
      <c r="N216" s="18">
        <v>2</v>
      </c>
      <c r="O216" s="18" t="s">
        <v>1477</v>
      </c>
      <c r="P216" s="18" t="s">
        <v>1478</v>
      </c>
      <c r="Q216" s="19" t="s">
        <v>1479</v>
      </c>
      <c r="R216" s="26" t="s">
        <v>1480</v>
      </c>
      <c r="S216" s="28" t="s">
        <v>1481</v>
      </c>
      <c r="T216" s="18" t="s">
        <v>1482</v>
      </c>
      <c r="U216" s="18" t="s">
        <v>1483</v>
      </c>
      <c r="V216" s="18" t="s">
        <v>1104</v>
      </c>
      <c r="W216" s="18" t="s">
        <v>1484</v>
      </c>
      <c r="X216" s="18" t="s">
        <v>1485</v>
      </c>
      <c r="Y216" s="18" t="s">
        <v>1486</v>
      </c>
      <c r="Z216" s="18" t="s">
        <v>1487</v>
      </c>
      <c r="AA216" s="18" t="s">
        <v>1488</v>
      </c>
      <c r="AB216" s="18" t="s">
        <v>1489</v>
      </c>
      <c r="AC216" s="18" t="s">
        <v>1373</v>
      </c>
      <c r="AD216" s="18" t="s">
        <v>1490</v>
      </c>
      <c r="AE216" s="18" t="s">
        <v>1491</v>
      </c>
      <c r="AF216" s="26" t="s">
        <v>334</v>
      </c>
      <c r="AG216" s="26" t="s">
        <v>39</v>
      </c>
      <c r="AH216" s="18" t="s">
        <v>1492</v>
      </c>
      <c r="AI216" s="26" t="s">
        <v>1412</v>
      </c>
      <c r="AJ216" s="18" t="s">
        <v>1493</v>
      </c>
      <c r="AK216" s="18"/>
      <c r="AL216" s="18" t="s">
        <v>1116</v>
      </c>
      <c r="AM216" s="19" t="s">
        <v>1494</v>
      </c>
      <c r="AN216" s="16" t="s">
        <v>1050</v>
      </c>
    </row>
    <row r="217" spans="1:40" s="8" customFormat="1" ht="16.899999999999999" hidden="1" customHeight="1">
      <c r="A217" s="29" t="s">
        <v>1473</v>
      </c>
      <c r="B217" s="29" t="s">
        <v>1474</v>
      </c>
      <c r="C217" s="16" t="s">
        <v>1495</v>
      </c>
      <c r="D217" s="29" t="s">
        <v>1496</v>
      </c>
      <c r="E217" s="29" t="s">
        <v>861</v>
      </c>
      <c r="F217" s="29" t="s">
        <v>110</v>
      </c>
      <c r="G217" s="16">
        <v>3</v>
      </c>
      <c r="H217" s="16">
        <v>2</v>
      </c>
      <c r="I217" s="16">
        <v>2</v>
      </c>
      <c r="J217" s="16">
        <v>3</v>
      </c>
      <c r="K217" s="16">
        <v>2</v>
      </c>
      <c r="L217" s="16">
        <v>3</v>
      </c>
      <c r="M217" s="16">
        <v>1</v>
      </c>
      <c r="N217" s="16">
        <v>2</v>
      </c>
      <c r="O217" s="16" t="s">
        <v>1497</v>
      </c>
      <c r="P217" s="16" t="s">
        <v>1478</v>
      </c>
      <c r="Q217" s="17" t="s">
        <v>1498</v>
      </c>
      <c r="R217" s="25" t="s">
        <v>1499</v>
      </c>
      <c r="S217" s="27" t="s">
        <v>1500</v>
      </c>
      <c r="T217" s="16" t="s">
        <v>1501</v>
      </c>
      <c r="U217" s="16" t="s">
        <v>1502</v>
      </c>
      <c r="V217" s="16" t="s">
        <v>1104</v>
      </c>
      <c r="W217" s="18" t="s">
        <v>1503</v>
      </c>
      <c r="X217" s="16" t="s">
        <v>1504</v>
      </c>
      <c r="Y217" s="16" t="s">
        <v>1505</v>
      </c>
      <c r="Z217" s="16" t="s">
        <v>1506</v>
      </c>
      <c r="AA217" s="16" t="s">
        <v>1488</v>
      </c>
      <c r="AB217" s="16" t="s">
        <v>1489</v>
      </c>
      <c r="AC217" s="16" t="s">
        <v>1373</v>
      </c>
      <c r="AD217" s="16" t="s">
        <v>1507</v>
      </c>
      <c r="AE217" s="16" t="s">
        <v>1491</v>
      </c>
      <c r="AF217" s="25" t="s">
        <v>215</v>
      </c>
      <c r="AG217" s="25" t="s">
        <v>195</v>
      </c>
      <c r="AH217" s="16" t="s">
        <v>1508</v>
      </c>
      <c r="AI217" s="25" t="s">
        <v>1412</v>
      </c>
      <c r="AJ217" s="16" t="s">
        <v>1493</v>
      </c>
      <c r="AK217" s="16"/>
      <c r="AL217" s="16" t="s">
        <v>1116</v>
      </c>
      <c r="AM217" s="17" t="s">
        <v>1509</v>
      </c>
      <c r="AN217" s="16" t="s">
        <v>1050</v>
      </c>
    </row>
    <row r="218" spans="1:40" s="8" customFormat="1" ht="16.899999999999999" hidden="1" customHeight="1">
      <c r="A218" s="29" t="s">
        <v>1473</v>
      </c>
      <c r="B218" s="29" t="s">
        <v>1474</v>
      </c>
      <c r="C218" s="16" t="s">
        <v>1510</v>
      </c>
      <c r="D218" s="29" t="s">
        <v>1511</v>
      </c>
      <c r="E218" s="29" t="s">
        <v>861</v>
      </c>
      <c r="F218" s="29" t="s">
        <v>110</v>
      </c>
      <c r="G218" s="16">
        <v>3</v>
      </c>
      <c r="H218" s="16">
        <v>3</v>
      </c>
      <c r="I218" s="16">
        <v>1</v>
      </c>
      <c r="J218" s="16">
        <v>3</v>
      </c>
      <c r="K218" s="16">
        <v>2</v>
      </c>
      <c r="L218" s="16">
        <v>3</v>
      </c>
      <c r="M218" s="16">
        <v>1</v>
      </c>
      <c r="N218" s="16">
        <v>1</v>
      </c>
      <c r="O218" s="16" t="s">
        <v>1512</v>
      </c>
      <c r="P218" s="16" t="s">
        <v>1478</v>
      </c>
      <c r="Q218" s="17" t="s">
        <v>1513</v>
      </c>
      <c r="R218" s="25" t="s">
        <v>1514</v>
      </c>
      <c r="S218" s="27" t="s">
        <v>1515</v>
      </c>
      <c r="T218" s="16" t="s">
        <v>1516</v>
      </c>
      <c r="U218" s="16" t="s">
        <v>1517</v>
      </c>
      <c r="V218" s="16" t="s">
        <v>1104</v>
      </c>
      <c r="W218" s="18" t="s">
        <v>1518</v>
      </c>
      <c r="X218" s="16" t="s">
        <v>1519</v>
      </c>
      <c r="Y218" s="16" t="s">
        <v>1520</v>
      </c>
      <c r="Z218" s="16" t="s">
        <v>1521</v>
      </c>
      <c r="AA218" s="16" t="s">
        <v>1488</v>
      </c>
      <c r="AB218" s="16" t="s">
        <v>1489</v>
      </c>
      <c r="AC218" s="16" t="s">
        <v>1373</v>
      </c>
      <c r="AD218" s="16" t="s">
        <v>1330</v>
      </c>
      <c r="AE218" s="16" t="s">
        <v>1491</v>
      </c>
      <c r="AF218" s="25" t="s">
        <v>334</v>
      </c>
      <c r="AG218" s="25" t="s">
        <v>39</v>
      </c>
      <c r="AH218" s="16" t="s">
        <v>1492</v>
      </c>
      <c r="AI218" s="25" t="s">
        <v>1412</v>
      </c>
      <c r="AJ218" s="16" t="s">
        <v>1493</v>
      </c>
      <c r="AK218" s="16"/>
      <c r="AL218" s="16" t="s">
        <v>1116</v>
      </c>
      <c r="AM218" s="17" t="s">
        <v>1509</v>
      </c>
      <c r="AN218" s="16" t="s">
        <v>1050</v>
      </c>
    </row>
    <row r="219" spans="1:40" s="8" customFormat="1" ht="16.899999999999999" hidden="1" customHeight="1">
      <c r="A219" s="30" t="s">
        <v>1473</v>
      </c>
      <c r="B219" s="30" t="s">
        <v>1474</v>
      </c>
      <c r="C219" s="16" t="s">
        <v>1522</v>
      </c>
      <c r="D219" s="30" t="s">
        <v>1523</v>
      </c>
      <c r="E219" s="29" t="s">
        <v>861</v>
      </c>
      <c r="F219" s="29" t="s">
        <v>110</v>
      </c>
      <c r="G219" s="18">
        <v>3</v>
      </c>
      <c r="H219" s="18">
        <v>1</v>
      </c>
      <c r="I219" s="18">
        <v>3</v>
      </c>
      <c r="J219" s="18">
        <v>3</v>
      </c>
      <c r="K219" s="18">
        <v>2</v>
      </c>
      <c r="L219" s="18">
        <v>3</v>
      </c>
      <c r="M219" s="18">
        <v>1</v>
      </c>
      <c r="N219" s="18">
        <v>1</v>
      </c>
      <c r="O219" s="18" t="s">
        <v>1524</v>
      </c>
      <c r="P219" s="18" t="s">
        <v>1478</v>
      </c>
      <c r="Q219" s="19" t="s">
        <v>1525</v>
      </c>
      <c r="R219" s="25" t="s">
        <v>1526</v>
      </c>
      <c r="S219" s="27" t="s">
        <v>1527</v>
      </c>
      <c r="T219" s="19" t="s">
        <v>1528</v>
      </c>
      <c r="U219" s="18" t="s">
        <v>1529</v>
      </c>
      <c r="V219" s="18" t="s">
        <v>1104</v>
      </c>
      <c r="W219" s="21" t="s">
        <v>1530</v>
      </c>
      <c r="X219" s="18" t="s">
        <v>1531</v>
      </c>
      <c r="Y219" s="21" t="s">
        <v>1532</v>
      </c>
      <c r="Z219" s="22" t="s">
        <v>1533</v>
      </c>
      <c r="AA219" s="18" t="s">
        <v>1488</v>
      </c>
      <c r="AB219" s="21" t="s">
        <v>1489</v>
      </c>
      <c r="AC219" s="18" t="s">
        <v>1373</v>
      </c>
      <c r="AD219" s="18" t="s">
        <v>1330</v>
      </c>
      <c r="AE219" s="18" t="s">
        <v>1534</v>
      </c>
      <c r="AF219" s="26" t="s">
        <v>215</v>
      </c>
      <c r="AG219" s="26" t="s">
        <v>195</v>
      </c>
      <c r="AH219" s="18" t="s">
        <v>1492</v>
      </c>
      <c r="AI219" s="26" t="s">
        <v>1412</v>
      </c>
      <c r="AJ219" s="18" t="s">
        <v>1493</v>
      </c>
      <c r="AK219" s="18"/>
      <c r="AL219" s="18" t="s">
        <v>1116</v>
      </c>
      <c r="AM219" s="19" t="s">
        <v>1509</v>
      </c>
      <c r="AN219" s="16" t="s">
        <v>1050</v>
      </c>
    </row>
    <row r="220" spans="1:40" s="8" customFormat="1" ht="16.899999999999999" hidden="1" customHeight="1">
      <c r="A220" s="30" t="s">
        <v>1473</v>
      </c>
      <c r="B220" s="30" t="s">
        <v>1474</v>
      </c>
      <c r="C220" s="16" t="s">
        <v>1535</v>
      </c>
      <c r="D220" s="30" t="s">
        <v>1536</v>
      </c>
      <c r="E220" s="29" t="s">
        <v>861</v>
      </c>
      <c r="F220" s="29" t="s">
        <v>110</v>
      </c>
      <c r="G220" s="18">
        <v>3</v>
      </c>
      <c r="H220" s="18">
        <v>3</v>
      </c>
      <c r="I220" s="18">
        <v>3</v>
      </c>
      <c r="J220" s="18">
        <v>3</v>
      </c>
      <c r="K220" s="18">
        <v>2</v>
      </c>
      <c r="L220" s="18">
        <v>3</v>
      </c>
      <c r="M220" s="18">
        <v>1</v>
      </c>
      <c r="N220" s="18">
        <v>1</v>
      </c>
      <c r="O220" s="18" t="s">
        <v>1537</v>
      </c>
      <c r="P220" s="18" t="s">
        <v>1478</v>
      </c>
      <c r="Q220" s="19" t="s">
        <v>1538</v>
      </c>
      <c r="R220" s="25" t="s">
        <v>1539</v>
      </c>
      <c r="S220" s="27" t="s">
        <v>1540</v>
      </c>
      <c r="T220" s="21" t="s">
        <v>1541</v>
      </c>
      <c r="U220" s="18" t="s">
        <v>1542</v>
      </c>
      <c r="V220" s="18" t="s">
        <v>1104</v>
      </c>
      <c r="W220" s="18" t="s">
        <v>1543</v>
      </c>
      <c r="X220" s="18" t="s">
        <v>1544</v>
      </c>
      <c r="Y220" s="21" t="s">
        <v>1545</v>
      </c>
      <c r="Z220" s="21" t="s">
        <v>1546</v>
      </c>
      <c r="AA220" s="18" t="s">
        <v>1488</v>
      </c>
      <c r="AB220" s="21" t="s">
        <v>1489</v>
      </c>
      <c r="AC220" s="18" t="s">
        <v>1373</v>
      </c>
      <c r="AD220" s="18" t="s">
        <v>1330</v>
      </c>
      <c r="AE220" s="18" t="s">
        <v>1534</v>
      </c>
      <c r="AF220" s="26" t="s">
        <v>334</v>
      </c>
      <c r="AG220" s="26" t="s">
        <v>39</v>
      </c>
      <c r="AH220" s="18" t="s">
        <v>1547</v>
      </c>
      <c r="AI220" s="26" t="s">
        <v>1412</v>
      </c>
      <c r="AJ220" s="18" t="s">
        <v>1493</v>
      </c>
      <c r="AK220" s="18"/>
      <c r="AL220" s="18" t="s">
        <v>1116</v>
      </c>
      <c r="AM220" s="19" t="s">
        <v>1509</v>
      </c>
      <c r="AN220" s="16" t="s">
        <v>1050</v>
      </c>
    </row>
    <row r="221" spans="1:40" s="8" customFormat="1" ht="16.899999999999999" hidden="1" customHeight="1">
      <c r="A221" s="30" t="s">
        <v>1548</v>
      </c>
      <c r="B221" s="30" t="s">
        <v>1549</v>
      </c>
      <c r="C221" s="16" t="s">
        <v>1550</v>
      </c>
      <c r="D221" s="30" t="s">
        <v>1549</v>
      </c>
      <c r="E221" s="29" t="s">
        <v>98</v>
      </c>
      <c r="F221" s="29" t="s">
        <v>110</v>
      </c>
      <c r="G221" s="18">
        <v>3</v>
      </c>
      <c r="H221" s="18">
        <v>2</v>
      </c>
      <c r="I221" s="18">
        <v>2</v>
      </c>
      <c r="J221" s="18">
        <v>3</v>
      </c>
      <c r="K221" s="18">
        <v>1</v>
      </c>
      <c r="L221" s="18">
        <v>3</v>
      </c>
      <c r="M221" s="18">
        <v>1</v>
      </c>
      <c r="N221" s="18">
        <v>1</v>
      </c>
      <c r="O221" s="18" t="s">
        <v>1551</v>
      </c>
      <c r="P221" s="18" t="s">
        <v>1552</v>
      </c>
      <c r="Q221" s="19" t="s">
        <v>1553</v>
      </c>
      <c r="R221" s="25" t="s">
        <v>1554</v>
      </c>
      <c r="S221" s="27" t="s">
        <v>1154</v>
      </c>
      <c r="T221" s="21" t="s">
        <v>1555</v>
      </c>
      <c r="U221" s="18" t="s">
        <v>1556</v>
      </c>
      <c r="V221" s="18" t="s">
        <v>1264</v>
      </c>
      <c r="W221" s="22" t="s">
        <v>1557</v>
      </c>
      <c r="X221" s="21" t="s">
        <v>1558</v>
      </c>
      <c r="Y221" s="18" t="s">
        <v>1559</v>
      </c>
      <c r="Z221" s="22" t="s">
        <v>1560</v>
      </c>
      <c r="AA221" s="18" t="s">
        <v>1371</v>
      </c>
      <c r="AB221" s="18" t="s">
        <v>1561</v>
      </c>
      <c r="AC221" s="18" t="s">
        <v>1562</v>
      </c>
      <c r="AD221" s="18" t="s">
        <v>1563</v>
      </c>
      <c r="AE221" s="18" t="s">
        <v>74</v>
      </c>
      <c r="AF221" s="26" t="s">
        <v>1564</v>
      </c>
      <c r="AG221" s="26" t="s">
        <v>39</v>
      </c>
      <c r="AH221" s="18" t="s">
        <v>1565</v>
      </c>
      <c r="AI221" s="26" t="s">
        <v>1146</v>
      </c>
      <c r="AJ221" s="18" t="s">
        <v>1186</v>
      </c>
      <c r="AK221" s="18"/>
      <c r="AL221" s="18" t="s">
        <v>1335</v>
      </c>
      <c r="AM221" s="18"/>
      <c r="AN221" s="16" t="s">
        <v>1050</v>
      </c>
    </row>
    <row r="222" spans="1:40" s="8" customFormat="1" ht="16.899999999999999" hidden="1" customHeight="1">
      <c r="A222" s="30" t="s">
        <v>1566</v>
      </c>
      <c r="B222" s="30" t="s">
        <v>1567</v>
      </c>
      <c r="C222" s="16" t="s">
        <v>1568</v>
      </c>
      <c r="D222" s="30" t="s">
        <v>1569</v>
      </c>
      <c r="E222" s="29" t="s">
        <v>861</v>
      </c>
      <c r="F222" s="29" t="s">
        <v>110</v>
      </c>
      <c r="G222" s="18">
        <v>2</v>
      </c>
      <c r="H222" s="18">
        <v>2</v>
      </c>
      <c r="I222" s="18">
        <v>3</v>
      </c>
      <c r="J222" s="18">
        <v>3</v>
      </c>
      <c r="K222" s="18">
        <v>1</v>
      </c>
      <c r="L222" s="18">
        <v>3</v>
      </c>
      <c r="M222" s="18">
        <v>3</v>
      </c>
      <c r="N222" s="18">
        <v>1</v>
      </c>
      <c r="O222" s="18" t="s">
        <v>1570</v>
      </c>
      <c r="P222" s="18" t="s">
        <v>1571</v>
      </c>
      <c r="Q222" s="19" t="s">
        <v>1572</v>
      </c>
      <c r="R222" s="25" t="s">
        <v>1573</v>
      </c>
      <c r="S222" s="27" t="s">
        <v>1574</v>
      </c>
      <c r="T222" s="21" t="s">
        <v>1575</v>
      </c>
      <c r="U222" s="18" t="s">
        <v>1576</v>
      </c>
      <c r="V222" s="19" t="s">
        <v>1577</v>
      </c>
      <c r="W222" s="18" t="s">
        <v>1578</v>
      </c>
      <c r="X222" s="18" t="s">
        <v>1579</v>
      </c>
      <c r="Y222" s="18" t="s">
        <v>1580</v>
      </c>
      <c r="Z222" s="18" t="s">
        <v>1581</v>
      </c>
      <c r="AA222" s="18" t="s">
        <v>1582</v>
      </c>
      <c r="AB222" s="18" t="s">
        <v>1583</v>
      </c>
      <c r="AC222" s="18" t="s">
        <v>1584</v>
      </c>
      <c r="AD222" s="18" t="s">
        <v>1393</v>
      </c>
      <c r="AE222" s="18" t="s">
        <v>1585</v>
      </c>
      <c r="AF222" s="26" t="s">
        <v>1586</v>
      </c>
      <c r="AG222" s="26" t="s">
        <v>195</v>
      </c>
      <c r="AH222" s="18" t="s">
        <v>1587</v>
      </c>
      <c r="AI222" s="26" t="s">
        <v>1412</v>
      </c>
      <c r="AJ222" s="18" t="s">
        <v>1588</v>
      </c>
      <c r="AK222" s="18"/>
      <c r="AL222" s="18" t="s">
        <v>1589</v>
      </c>
      <c r="AM222" s="18"/>
      <c r="AN222" s="16" t="s">
        <v>1050</v>
      </c>
    </row>
    <row r="223" spans="1:40" s="8" customFormat="1" ht="16.899999999999999" hidden="1" customHeight="1">
      <c r="A223" s="30" t="s">
        <v>1566</v>
      </c>
      <c r="B223" s="30" t="s">
        <v>1567</v>
      </c>
      <c r="C223" s="16" t="s">
        <v>1590</v>
      </c>
      <c r="D223" s="30" t="s">
        <v>1591</v>
      </c>
      <c r="E223" s="29" t="s">
        <v>861</v>
      </c>
      <c r="F223" s="29" t="s">
        <v>110</v>
      </c>
      <c r="G223" s="18">
        <v>3</v>
      </c>
      <c r="H223" s="18">
        <v>3</v>
      </c>
      <c r="I223" s="18">
        <v>3</v>
      </c>
      <c r="J223" s="18">
        <v>2</v>
      </c>
      <c r="K223" s="18">
        <v>1</v>
      </c>
      <c r="L223" s="18">
        <v>3</v>
      </c>
      <c r="M223" s="18">
        <v>3</v>
      </c>
      <c r="N223" s="18">
        <v>1</v>
      </c>
      <c r="O223" s="18" t="s">
        <v>1592</v>
      </c>
      <c r="P223" s="18" t="s">
        <v>1571</v>
      </c>
      <c r="Q223" s="19" t="s">
        <v>1593</v>
      </c>
      <c r="R223" s="25" t="s">
        <v>1594</v>
      </c>
      <c r="S223" s="27" t="s">
        <v>1595</v>
      </c>
      <c r="T223" s="18" t="s">
        <v>1596</v>
      </c>
      <c r="U223" s="18" t="s">
        <v>1597</v>
      </c>
      <c r="V223" s="19" t="s">
        <v>1577</v>
      </c>
      <c r="W223" s="18" t="s">
        <v>1598</v>
      </c>
      <c r="X223" s="18" t="s">
        <v>1599</v>
      </c>
      <c r="Y223" s="18" t="s">
        <v>1600</v>
      </c>
      <c r="Z223" s="19" t="s">
        <v>1601</v>
      </c>
      <c r="AA223" s="18" t="s">
        <v>1582</v>
      </c>
      <c r="AB223" s="18" t="s">
        <v>1602</v>
      </c>
      <c r="AC223" s="18" t="s">
        <v>1603</v>
      </c>
      <c r="AD223" s="18" t="s">
        <v>1393</v>
      </c>
      <c r="AE223" s="18" t="s">
        <v>1585</v>
      </c>
      <c r="AF223" s="26" t="s">
        <v>1586</v>
      </c>
      <c r="AG223" s="26" t="s">
        <v>195</v>
      </c>
      <c r="AH223" s="18" t="s">
        <v>1604</v>
      </c>
      <c r="AI223" s="26" t="s">
        <v>1412</v>
      </c>
      <c r="AJ223" s="18" t="s">
        <v>1588</v>
      </c>
      <c r="AK223" s="18"/>
      <c r="AL223" s="18" t="s">
        <v>1589</v>
      </c>
      <c r="AM223" s="18"/>
      <c r="AN223" s="16" t="s">
        <v>1050</v>
      </c>
    </row>
    <row r="224" spans="1:40" s="8" customFormat="1" ht="16.899999999999999" hidden="1" customHeight="1">
      <c r="A224" s="29" t="s">
        <v>1605</v>
      </c>
      <c r="B224" s="29" t="s">
        <v>1606</v>
      </c>
      <c r="C224" s="16" t="s">
        <v>1607</v>
      </c>
      <c r="D224" s="29" t="s">
        <v>1606</v>
      </c>
      <c r="E224" s="29" t="s">
        <v>861</v>
      </c>
      <c r="F224" s="29" t="s">
        <v>110</v>
      </c>
      <c r="G224" s="16">
        <v>3</v>
      </c>
      <c r="H224" s="16">
        <v>3</v>
      </c>
      <c r="I224" s="16">
        <v>3</v>
      </c>
      <c r="J224" s="16">
        <v>3</v>
      </c>
      <c r="K224" s="16">
        <v>1</v>
      </c>
      <c r="L224" s="16">
        <v>3</v>
      </c>
      <c r="M224" s="16">
        <v>2</v>
      </c>
      <c r="N224" s="16">
        <v>2</v>
      </c>
      <c r="O224" s="16" t="s">
        <v>1608</v>
      </c>
      <c r="P224" s="16" t="s">
        <v>1609</v>
      </c>
      <c r="Q224" s="17" t="s">
        <v>1610</v>
      </c>
      <c r="R224" s="25" t="s">
        <v>1611</v>
      </c>
      <c r="S224" s="27" t="s">
        <v>1612</v>
      </c>
      <c r="T224" s="17" t="s">
        <v>1613</v>
      </c>
      <c r="U224" s="18" t="s">
        <v>1614</v>
      </c>
      <c r="V224" s="16" t="s">
        <v>1264</v>
      </c>
      <c r="W224" s="18" t="s">
        <v>1615</v>
      </c>
      <c r="X224" s="16" t="s">
        <v>1616</v>
      </c>
      <c r="Y224" s="16" t="s">
        <v>1617</v>
      </c>
      <c r="Z224" s="16" t="s">
        <v>1618</v>
      </c>
      <c r="AA224" s="16" t="s">
        <v>1619</v>
      </c>
      <c r="AB224" s="16" t="s">
        <v>1620</v>
      </c>
      <c r="AC224" s="16" t="s">
        <v>1621</v>
      </c>
      <c r="AD224" s="16" t="s">
        <v>1622</v>
      </c>
      <c r="AE224" s="16" t="s">
        <v>1623</v>
      </c>
      <c r="AF224" s="25" t="s">
        <v>334</v>
      </c>
      <c r="AG224" s="25" t="s">
        <v>39</v>
      </c>
      <c r="AH224" s="16" t="s">
        <v>1354</v>
      </c>
      <c r="AI224" s="25" t="s">
        <v>1412</v>
      </c>
      <c r="AJ224" s="16" t="s">
        <v>1624</v>
      </c>
      <c r="AK224" s="16"/>
      <c r="AL224" s="16" t="s">
        <v>155</v>
      </c>
      <c r="AM224" s="16"/>
      <c r="AN224" s="16" t="s">
        <v>1050</v>
      </c>
    </row>
    <row r="225" spans="1:40" s="8" customFormat="1" ht="16.899999999999999" hidden="1" customHeight="1">
      <c r="A225" s="30" t="s">
        <v>1625</v>
      </c>
      <c r="B225" s="30" t="s">
        <v>1626</v>
      </c>
      <c r="C225" s="16" t="s">
        <v>1627</v>
      </c>
      <c r="D225" s="30" t="s">
        <v>1626</v>
      </c>
      <c r="E225" s="29" t="s">
        <v>861</v>
      </c>
      <c r="F225" s="29" t="s">
        <v>110</v>
      </c>
      <c r="G225" s="18">
        <v>3</v>
      </c>
      <c r="H225" s="18">
        <v>3</v>
      </c>
      <c r="I225" s="18">
        <v>3</v>
      </c>
      <c r="J225" s="18">
        <v>3</v>
      </c>
      <c r="K225" s="18">
        <v>1</v>
      </c>
      <c r="L225" s="18">
        <v>3</v>
      </c>
      <c r="M225" s="18">
        <v>2</v>
      </c>
      <c r="N225" s="18">
        <v>0</v>
      </c>
      <c r="O225" s="18" t="s">
        <v>1628</v>
      </c>
      <c r="P225" s="18" t="s">
        <v>1629</v>
      </c>
      <c r="Q225" s="19" t="s">
        <v>1630</v>
      </c>
      <c r="R225" s="25" t="s">
        <v>1631</v>
      </c>
      <c r="S225" s="27" t="s">
        <v>1632</v>
      </c>
      <c r="T225" s="22" t="s">
        <v>1633</v>
      </c>
      <c r="U225" s="18" t="s">
        <v>1634</v>
      </c>
      <c r="V225" s="18" t="s">
        <v>1366</v>
      </c>
      <c r="W225" s="21" t="s">
        <v>1635</v>
      </c>
      <c r="X225" s="24" t="s">
        <v>1636</v>
      </c>
      <c r="Y225" s="21" t="s">
        <v>1637</v>
      </c>
      <c r="Z225" s="21" t="s">
        <v>1638</v>
      </c>
      <c r="AA225" s="18" t="s">
        <v>1639</v>
      </c>
      <c r="AB225" s="21" t="s">
        <v>1640</v>
      </c>
      <c r="AC225" s="21" t="s">
        <v>1641</v>
      </c>
      <c r="AD225" s="18" t="s">
        <v>1271</v>
      </c>
      <c r="AE225" s="18" t="s">
        <v>1642</v>
      </c>
      <c r="AF225" s="26" t="s">
        <v>334</v>
      </c>
      <c r="AG225" s="26" t="s">
        <v>39</v>
      </c>
      <c r="AH225" s="18" t="s">
        <v>1354</v>
      </c>
      <c r="AI225" s="26" t="s">
        <v>1412</v>
      </c>
      <c r="AJ225" s="18" t="s">
        <v>1356</v>
      </c>
      <c r="AK225" s="18"/>
      <c r="AL225" s="18" t="s">
        <v>155</v>
      </c>
      <c r="AM225" s="18"/>
      <c r="AN225" s="16" t="s">
        <v>1050</v>
      </c>
    </row>
    <row r="226" spans="1:40" s="8" customFormat="1" ht="16.899999999999999" hidden="1" customHeight="1">
      <c r="A226" s="29" t="s">
        <v>1643</v>
      </c>
      <c r="B226" s="29" t="s">
        <v>1644</v>
      </c>
      <c r="C226" s="16" t="s">
        <v>1645</v>
      </c>
      <c r="D226" s="29" t="s">
        <v>1646</v>
      </c>
      <c r="E226" s="29" t="s">
        <v>861</v>
      </c>
      <c r="F226" s="29" t="s">
        <v>110</v>
      </c>
      <c r="G226" s="16">
        <v>1</v>
      </c>
      <c r="H226" s="16">
        <v>3</v>
      </c>
      <c r="I226" s="16">
        <v>3</v>
      </c>
      <c r="J226" s="16">
        <v>3</v>
      </c>
      <c r="K226" s="16">
        <v>1</v>
      </c>
      <c r="L226" s="16">
        <v>3</v>
      </c>
      <c r="M226" s="16">
        <v>2</v>
      </c>
      <c r="N226" s="16">
        <v>1</v>
      </c>
      <c r="O226" s="16" t="s">
        <v>1647</v>
      </c>
      <c r="P226" s="16" t="s">
        <v>1648</v>
      </c>
      <c r="Q226" s="17" t="s">
        <v>1649</v>
      </c>
      <c r="R226" s="25" t="s">
        <v>1650</v>
      </c>
      <c r="S226" s="27" t="s">
        <v>1632</v>
      </c>
      <c r="T226" s="16" t="s">
        <v>1651</v>
      </c>
      <c r="U226" s="16" t="s">
        <v>1652</v>
      </c>
      <c r="V226" s="16" t="s">
        <v>1104</v>
      </c>
      <c r="W226" s="18" t="s">
        <v>1653</v>
      </c>
      <c r="X226" s="16" t="s">
        <v>1654</v>
      </c>
      <c r="Y226" s="16" t="s">
        <v>1655</v>
      </c>
      <c r="Z226" s="17" t="s">
        <v>1656</v>
      </c>
      <c r="AA226" s="20" t="s">
        <v>1657</v>
      </c>
      <c r="AB226" s="16" t="s">
        <v>1658</v>
      </c>
      <c r="AC226" s="16" t="s">
        <v>1659</v>
      </c>
      <c r="AD226" s="16" t="s">
        <v>1330</v>
      </c>
      <c r="AE226" s="16" t="s">
        <v>1660</v>
      </c>
      <c r="AF226" s="25" t="s">
        <v>334</v>
      </c>
      <c r="AG226" s="25" t="s">
        <v>39</v>
      </c>
      <c r="AH226" s="16" t="s">
        <v>1354</v>
      </c>
      <c r="AI226" s="25" t="s">
        <v>1412</v>
      </c>
      <c r="AJ226" s="18" t="s">
        <v>1661</v>
      </c>
      <c r="AK226" s="16"/>
      <c r="AL226" s="16" t="s">
        <v>1116</v>
      </c>
      <c r="AM226" s="16"/>
      <c r="AN226" s="16" t="s">
        <v>1050</v>
      </c>
    </row>
    <row r="227" spans="1:40" s="8" customFormat="1" ht="16.899999999999999" hidden="1" customHeight="1">
      <c r="A227" s="29" t="s">
        <v>1643</v>
      </c>
      <c r="B227" s="29" t="s">
        <v>1644</v>
      </c>
      <c r="C227" s="16" t="s">
        <v>1662</v>
      </c>
      <c r="D227" s="29" t="s">
        <v>1663</v>
      </c>
      <c r="E227" s="29" t="s">
        <v>861</v>
      </c>
      <c r="F227" s="29" t="s">
        <v>110</v>
      </c>
      <c r="G227" s="16">
        <v>3</v>
      </c>
      <c r="H227" s="16">
        <v>3</v>
      </c>
      <c r="I227" s="16">
        <v>3</v>
      </c>
      <c r="J227" s="16">
        <v>3</v>
      </c>
      <c r="K227" s="16">
        <v>1</v>
      </c>
      <c r="L227" s="16">
        <v>3</v>
      </c>
      <c r="M227" s="16">
        <v>1</v>
      </c>
      <c r="N227" s="16">
        <v>3</v>
      </c>
      <c r="O227" s="16" t="s">
        <v>1664</v>
      </c>
      <c r="P227" s="16" t="s">
        <v>1648</v>
      </c>
      <c r="Q227" s="17" t="s">
        <v>1665</v>
      </c>
      <c r="R227" s="25" t="s">
        <v>1666</v>
      </c>
      <c r="S227" s="27" t="s">
        <v>1401</v>
      </c>
      <c r="T227" s="16" t="s">
        <v>1667</v>
      </c>
      <c r="U227" s="16" t="s">
        <v>1668</v>
      </c>
      <c r="V227" s="16" t="s">
        <v>1104</v>
      </c>
      <c r="W227" s="21" t="s">
        <v>1669</v>
      </c>
      <c r="X227" s="16" t="s">
        <v>1670</v>
      </c>
      <c r="Y227" s="20" t="s">
        <v>1671</v>
      </c>
      <c r="Z227" s="23" t="s">
        <v>1672</v>
      </c>
      <c r="AA227" s="20" t="s">
        <v>1657</v>
      </c>
      <c r="AB227" s="20" t="s">
        <v>1658</v>
      </c>
      <c r="AC227" s="16" t="s">
        <v>1659</v>
      </c>
      <c r="AD227" s="20" t="s">
        <v>1673</v>
      </c>
      <c r="AE227" s="16" t="s">
        <v>1674</v>
      </c>
      <c r="AF227" s="25" t="s">
        <v>334</v>
      </c>
      <c r="AG227" s="25" t="s">
        <v>39</v>
      </c>
      <c r="AH227" s="16" t="s">
        <v>1354</v>
      </c>
      <c r="AI227" s="25" t="s">
        <v>1412</v>
      </c>
      <c r="AJ227" s="18" t="s">
        <v>1675</v>
      </c>
      <c r="AK227" s="16"/>
      <c r="AL227" s="16" t="s">
        <v>1116</v>
      </c>
      <c r="AM227" s="16"/>
      <c r="AN227" s="16" t="s">
        <v>1050</v>
      </c>
    </row>
    <row r="228" spans="1:40" s="8" customFormat="1" ht="16.899999999999999" hidden="1" customHeight="1">
      <c r="A228" s="29" t="s">
        <v>1643</v>
      </c>
      <c r="B228" s="29" t="s">
        <v>1644</v>
      </c>
      <c r="C228" s="16" t="s">
        <v>1676</v>
      </c>
      <c r="D228" s="29" t="s">
        <v>1677</v>
      </c>
      <c r="E228" s="29" t="s">
        <v>861</v>
      </c>
      <c r="F228" s="29" t="s">
        <v>110</v>
      </c>
      <c r="G228" s="16">
        <v>3</v>
      </c>
      <c r="H228" s="16">
        <v>3</v>
      </c>
      <c r="I228" s="16">
        <v>3</v>
      </c>
      <c r="J228" s="16">
        <v>3</v>
      </c>
      <c r="K228" s="16">
        <v>1</v>
      </c>
      <c r="L228" s="16">
        <v>3</v>
      </c>
      <c r="M228" s="16">
        <v>2</v>
      </c>
      <c r="N228" s="16">
        <v>3</v>
      </c>
      <c r="O228" s="16" t="s">
        <v>1678</v>
      </c>
      <c r="P228" s="16" t="s">
        <v>1648</v>
      </c>
      <c r="Q228" s="17" t="s">
        <v>1679</v>
      </c>
      <c r="R228" s="25" t="s">
        <v>1680</v>
      </c>
      <c r="S228" s="27" t="s">
        <v>1681</v>
      </c>
      <c r="T228" s="20" t="s">
        <v>1682</v>
      </c>
      <c r="U228" s="16" t="s">
        <v>1683</v>
      </c>
      <c r="V228" s="16" t="s">
        <v>1104</v>
      </c>
      <c r="W228" s="18" t="s">
        <v>1684</v>
      </c>
      <c r="X228" s="16" t="s">
        <v>1670</v>
      </c>
      <c r="Y228" s="16" t="s">
        <v>1307</v>
      </c>
      <c r="Z228" s="16" t="s">
        <v>1685</v>
      </c>
      <c r="AA228" s="20" t="s">
        <v>1657</v>
      </c>
      <c r="AB228" s="16" t="s">
        <v>1658</v>
      </c>
      <c r="AC228" s="16" t="s">
        <v>1659</v>
      </c>
      <c r="AD228" s="16" t="s">
        <v>1673</v>
      </c>
      <c r="AE228" s="16" t="s">
        <v>1660</v>
      </c>
      <c r="AF228" s="25" t="s">
        <v>1686</v>
      </c>
      <c r="AG228" s="25" t="s">
        <v>39</v>
      </c>
      <c r="AH228" s="16" t="s">
        <v>1354</v>
      </c>
      <c r="AI228" s="25" t="s">
        <v>1412</v>
      </c>
      <c r="AJ228" s="18" t="s">
        <v>1687</v>
      </c>
      <c r="AK228" s="16"/>
      <c r="AL228" s="16" t="s">
        <v>1116</v>
      </c>
      <c r="AM228" s="16"/>
      <c r="AN228" s="16" t="s">
        <v>1050</v>
      </c>
    </row>
    <row r="229" spans="1:40" s="8" customFormat="1" ht="16.899999999999999" hidden="1" customHeight="1">
      <c r="A229" s="30" t="s">
        <v>1566</v>
      </c>
      <c r="B229" s="30" t="s">
        <v>1567</v>
      </c>
      <c r="C229" s="16" t="s">
        <v>1688</v>
      </c>
      <c r="D229" s="30" t="s">
        <v>1689</v>
      </c>
      <c r="E229" s="29" t="s">
        <v>98</v>
      </c>
      <c r="F229" s="29" t="s">
        <v>110</v>
      </c>
      <c r="G229" s="18">
        <v>2</v>
      </c>
      <c r="H229" s="18">
        <v>2</v>
      </c>
      <c r="I229" s="18">
        <v>2</v>
      </c>
      <c r="J229" s="18">
        <v>2</v>
      </c>
      <c r="K229" s="18">
        <v>1</v>
      </c>
      <c r="L229" s="18">
        <v>3</v>
      </c>
      <c r="M229" s="18">
        <v>1</v>
      </c>
      <c r="N229" s="18">
        <v>1</v>
      </c>
      <c r="O229" s="18" t="s">
        <v>1690</v>
      </c>
      <c r="P229" s="18" t="s">
        <v>1691</v>
      </c>
      <c r="Q229" s="19" t="s">
        <v>1692</v>
      </c>
      <c r="R229" s="25" t="s">
        <v>1693</v>
      </c>
      <c r="S229" s="27" t="s">
        <v>1694</v>
      </c>
      <c r="T229" s="18" t="s">
        <v>1695</v>
      </c>
      <c r="U229" s="18" t="s">
        <v>1696</v>
      </c>
      <c r="V229" s="19" t="s">
        <v>1577</v>
      </c>
      <c r="W229" s="18" t="s">
        <v>1697</v>
      </c>
      <c r="X229" s="18" t="s">
        <v>1698</v>
      </c>
      <c r="Y229" s="21" t="s">
        <v>1699</v>
      </c>
      <c r="Z229" s="18" t="s">
        <v>1700</v>
      </c>
      <c r="AA229" s="18" t="s">
        <v>1582</v>
      </c>
      <c r="AB229" s="18" t="s">
        <v>1602</v>
      </c>
      <c r="AC229" s="18" t="s">
        <v>1373</v>
      </c>
      <c r="AD229" s="18" t="s">
        <v>1393</v>
      </c>
      <c r="AE229" s="18" t="s">
        <v>1585</v>
      </c>
      <c r="AF229" s="26" t="s">
        <v>1586</v>
      </c>
      <c r="AG229" s="26" t="s">
        <v>195</v>
      </c>
      <c r="AH229" s="18" t="s">
        <v>1354</v>
      </c>
      <c r="AI229" s="26" t="s">
        <v>1412</v>
      </c>
      <c r="AJ229" s="18" t="s">
        <v>1588</v>
      </c>
      <c r="AK229" s="18"/>
      <c r="AL229" s="18" t="s">
        <v>1589</v>
      </c>
      <c r="AM229" s="18"/>
      <c r="AN229" s="16" t="s">
        <v>1050</v>
      </c>
    </row>
    <row r="230" spans="1:40" s="8" customFormat="1" ht="16.899999999999999" hidden="1" customHeight="1">
      <c r="A230" s="29" t="s">
        <v>1701</v>
      </c>
      <c r="B230" s="29" t="s">
        <v>1702</v>
      </c>
      <c r="C230" s="16" t="s">
        <v>1701</v>
      </c>
      <c r="D230" s="29" t="s">
        <v>1702</v>
      </c>
      <c r="E230" s="29" t="s">
        <v>861</v>
      </c>
      <c r="F230" s="29" t="s">
        <v>110</v>
      </c>
      <c r="G230" s="16">
        <v>3</v>
      </c>
      <c r="H230" s="16">
        <v>3</v>
      </c>
      <c r="I230" s="16">
        <v>2</v>
      </c>
      <c r="J230" s="16">
        <v>2</v>
      </c>
      <c r="K230" s="16">
        <v>1</v>
      </c>
      <c r="L230" s="16">
        <v>3</v>
      </c>
      <c r="M230" s="16">
        <v>1</v>
      </c>
      <c r="N230" s="16">
        <v>1</v>
      </c>
      <c r="O230" s="16" t="s">
        <v>1703</v>
      </c>
      <c r="P230" s="16" t="s">
        <v>1704</v>
      </c>
      <c r="Q230" s="17" t="s">
        <v>1705</v>
      </c>
      <c r="R230" s="25" t="s">
        <v>1706</v>
      </c>
      <c r="S230" s="27" t="s">
        <v>1707</v>
      </c>
      <c r="T230" s="16" t="s">
        <v>1708</v>
      </c>
      <c r="U230" s="16" t="s">
        <v>1709</v>
      </c>
      <c r="V230" s="16" t="s">
        <v>1710</v>
      </c>
      <c r="W230" s="16" t="s">
        <v>1711</v>
      </c>
      <c r="X230" s="16" t="s">
        <v>1712</v>
      </c>
      <c r="Y230" s="16" t="s">
        <v>1713</v>
      </c>
      <c r="Z230" s="16" t="s">
        <v>1714</v>
      </c>
      <c r="AA230" s="16" t="s">
        <v>1715</v>
      </c>
      <c r="AB230" s="16" t="s">
        <v>1716</v>
      </c>
      <c r="AC230" s="16" t="s">
        <v>1373</v>
      </c>
      <c r="AD230" s="16" t="s">
        <v>1717</v>
      </c>
      <c r="AE230" s="16" t="s">
        <v>74</v>
      </c>
      <c r="AF230" s="25" t="s">
        <v>194</v>
      </c>
      <c r="AG230" s="25" t="s">
        <v>195</v>
      </c>
      <c r="AH230" s="16" t="s">
        <v>1145</v>
      </c>
      <c r="AI230" s="25" t="s">
        <v>1412</v>
      </c>
      <c r="AJ230" s="16" t="s">
        <v>1718</v>
      </c>
      <c r="AK230" s="16"/>
      <c r="AL230" s="16" t="s">
        <v>155</v>
      </c>
      <c r="AM230" s="16"/>
      <c r="AN230" s="16" t="s">
        <v>1050</v>
      </c>
    </row>
    <row r="231" spans="1:40" s="8" customFormat="1" ht="16.899999999999999" hidden="1" customHeight="1">
      <c r="A231" s="30" t="s">
        <v>1719</v>
      </c>
      <c r="B231" s="30" t="s">
        <v>1720</v>
      </c>
      <c r="C231" s="16" t="s">
        <v>1719</v>
      </c>
      <c r="D231" s="30" t="s">
        <v>1720</v>
      </c>
      <c r="E231" s="29" t="s">
        <v>875</v>
      </c>
      <c r="F231" s="29" t="s">
        <v>110</v>
      </c>
      <c r="G231" s="18">
        <v>3</v>
      </c>
      <c r="H231" s="18">
        <v>3</v>
      </c>
      <c r="I231" s="18">
        <v>3</v>
      </c>
      <c r="J231" s="18">
        <v>2</v>
      </c>
      <c r="K231" s="18">
        <v>1</v>
      </c>
      <c r="L231" s="18">
        <v>0</v>
      </c>
      <c r="M231" s="18">
        <v>0</v>
      </c>
      <c r="N231" s="18">
        <v>1</v>
      </c>
      <c r="O231" s="18" t="s">
        <v>1721</v>
      </c>
      <c r="P231" s="18" t="s">
        <v>1278</v>
      </c>
      <c r="Q231" s="19" t="s">
        <v>1722</v>
      </c>
      <c r="R231" s="25" t="s">
        <v>1723</v>
      </c>
      <c r="S231" s="27" t="s">
        <v>1724</v>
      </c>
      <c r="T231" s="18" t="s">
        <v>1725</v>
      </c>
      <c r="U231" s="19" t="s">
        <v>1726</v>
      </c>
      <c r="V231" s="18" t="s">
        <v>1366</v>
      </c>
      <c r="W231" s="19" t="s">
        <v>1727</v>
      </c>
      <c r="X231" s="18" t="s">
        <v>1728</v>
      </c>
      <c r="Y231" s="18" t="s">
        <v>1729</v>
      </c>
      <c r="Z231" s="18" t="s">
        <v>1730</v>
      </c>
      <c r="AA231" s="18" t="s">
        <v>1731</v>
      </c>
      <c r="AB231" s="18" t="s">
        <v>1269</v>
      </c>
      <c r="AC231" s="18" t="s">
        <v>1270</v>
      </c>
      <c r="AD231" s="18" t="s">
        <v>1732</v>
      </c>
      <c r="AE231" s="18" t="s">
        <v>1733</v>
      </c>
      <c r="AF231" s="26" t="s">
        <v>38</v>
      </c>
      <c r="AG231" s="26" t="s">
        <v>39</v>
      </c>
      <c r="AH231" s="18" t="s">
        <v>1272</v>
      </c>
      <c r="AI231" s="26" t="s">
        <v>76</v>
      </c>
      <c r="AJ231" s="18" t="s">
        <v>1734</v>
      </c>
      <c r="AK231" s="18"/>
      <c r="AL231" s="18" t="s">
        <v>155</v>
      </c>
      <c r="AM231" s="18"/>
      <c r="AN231" s="16" t="s">
        <v>1050</v>
      </c>
    </row>
    <row r="232" spans="1:40" s="8" customFormat="1" ht="16.899999999999999" hidden="1" customHeight="1">
      <c r="A232" s="30" t="s">
        <v>1735</v>
      </c>
      <c r="B232" s="30" t="s">
        <v>1736</v>
      </c>
      <c r="C232" s="16" t="s">
        <v>1737</v>
      </c>
      <c r="D232" s="30" t="s">
        <v>1736</v>
      </c>
      <c r="E232" s="29" t="s">
        <v>98</v>
      </c>
      <c r="F232" s="29" t="s">
        <v>110</v>
      </c>
      <c r="G232" s="18">
        <v>1</v>
      </c>
      <c r="H232" s="18">
        <v>1</v>
      </c>
      <c r="I232" s="18">
        <v>1</v>
      </c>
      <c r="J232" s="18">
        <v>2</v>
      </c>
      <c r="K232" s="18">
        <v>2</v>
      </c>
      <c r="L232" s="18">
        <v>3</v>
      </c>
      <c r="M232" s="18">
        <v>1</v>
      </c>
      <c r="N232" s="18">
        <v>1</v>
      </c>
      <c r="O232" s="18" t="s">
        <v>1738</v>
      </c>
      <c r="P232" s="18" t="s">
        <v>1739</v>
      </c>
      <c r="Q232" s="19" t="s">
        <v>1740</v>
      </c>
      <c r="R232" s="25" t="s">
        <v>1741</v>
      </c>
      <c r="S232" s="27" t="s">
        <v>1210</v>
      </c>
      <c r="T232" s="21" t="s">
        <v>1742</v>
      </c>
      <c r="U232" s="18" t="s">
        <v>1743</v>
      </c>
      <c r="V232" s="19" t="s">
        <v>1744</v>
      </c>
      <c r="W232" s="21" t="s">
        <v>1745</v>
      </c>
      <c r="X232" s="18" t="s">
        <v>37</v>
      </c>
      <c r="Y232" s="18" t="s">
        <v>1746</v>
      </c>
      <c r="Z232" s="21" t="s">
        <v>1747</v>
      </c>
      <c r="AA232" s="21" t="s">
        <v>1748</v>
      </c>
      <c r="AB232" s="21" t="s">
        <v>1142</v>
      </c>
      <c r="AC232" s="18" t="s">
        <v>1749</v>
      </c>
      <c r="AD232" s="18" t="s">
        <v>1750</v>
      </c>
      <c r="AE232" s="18" t="s">
        <v>74</v>
      </c>
      <c r="AF232" s="26" t="s">
        <v>1113</v>
      </c>
      <c r="AG232" s="26" t="s">
        <v>195</v>
      </c>
      <c r="AH232" s="18" t="s">
        <v>1751</v>
      </c>
      <c r="AI232" s="26" t="s">
        <v>1752</v>
      </c>
      <c r="AJ232" s="18" t="s">
        <v>1753</v>
      </c>
      <c r="AK232" s="18"/>
      <c r="AL232" s="18" t="s">
        <v>155</v>
      </c>
      <c r="AM232" s="18"/>
      <c r="AN232" s="16" t="s">
        <v>1050</v>
      </c>
    </row>
    <row r="233" spans="1:40" s="8" customFormat="1" ht="16.899999999999999" hidden="1" customHeight="1">
      <c r="A233" s="29" t="s">
        <v>1754</v>
      </c>
      <c r="B233" s="29" t="s">
        <v>1755</v>
      </c>
      <c r="C233" s="16" t="s">
        <v>1756</v>
      </c>
      <c r="D233" s="29" t="s">
        <v>1757</v>
      </c>
      <c r="E233" s="29" t="s">
        <v>98</v>
      </c>
      <c r="F233" s="29" t="s">
        <v>110</v>
      </c>
      <c r="G233" s="16">
        <v>3</v>
      </c>
      <c r="H233" s="16">
        <v>3</v>
      </c>
      <c r="I233" s="16">
        <v>3</v>
      </c>
      <c r="J233" s="16">
        <v>3</v>
      </c>
      <c r="K233" s="16">
        <v>1</v>
      </c>
      <c r="L233" s="16">
        <v>3</v>
      </c>
      <c r="M233" s="16">
        <v>3</v>
      </c>
      <c r="N233" s="16">
        <v>1</v>
      </c>
      <c r="O233" s="16" t="s">
        <v>1758</v>
      </c>
      <c r="P233" s="16" t="s">
        <v>1759</v>
      </c>
      <c r="Q233" s="16" t="s">
        <v>1760</v>
      </c>
      <c r="R233" s="25" t="s">
        <v>1761</v>
      </c>
      <c r="S233" s="27" t="s">
        <v>1762</v>
      </c>
      <c r="T233" s="20" t="s">
        <v>1763</v>
      </c>
      <c r="U233" s="16" t="s">
        <v>1764</v>
      </c>
      <c r="V233" s="17" t="s">
        <v>1765</v>
      </c>
      <c r="W233" s="16" t="s">
        <v>1766</v>
      </c>
      <c r="X233" s="16" t="s">
        <v>1767</v>
      </c>
      <c r="Y233" s="16" t="s">
        <v>1768</v>
      </c>
      <c r="Z233" s="16" t="s">
        <v>1769</v>
      </c>
      <c r="AA233" s="16" t="s">
        <v>795</v>
      </c>
      <c r="AB233" s="20" t="s">
        <v>1217</v>
      </c>
      <c r="AC233" s="16" t="s">
        <v>1143</v>
      </c>
      <c r="AD233" s="16" t="s">
        <v>798</v>
      </c>
      <c r="AE233" s="16" t="s">
        <v>1770</v>
      </c>
      <c r="AF233" s="25" t="s">
        <v>226</v>
      </c>
      <c r="AG233" s="25" t="s">
        <v>195</v>
      </c>
      <c r="AH233" s="16" t="s">
        <v>1114</v>
      </c>
      <c r="AI233" s="25" t="s">
        <v>76</v>
      </c>
      <c r="AJ233" s="16" t="s">
        <v>1753</v>
      </c>
      <c r="AK233" s="16"/>
      <c r="AL233" s="16" t="s">
        <v>155</v>
      </c>
      <c r="AM233" s="16"/>
      <c r="AN233" s="16" t="s">
        <v>1050</v>
      </c>
    </row>
  </sheetData>
  <autoFilter ref="A1:AN233" xr:uid="{3FABAAD1-3DB8-41E4-9D6C-7178CA6313DF}">
    <filterColumn colId="2">
      <filters>
        <filter val="Keverdijkse Overscheense Polder,"/>
        <filter val="Keverdijkse Overscheense Polder, Stadzicht"/>
        <filter val="Naardermeer, Meerlanden"/>
        <filter val="Nieuwe Keverdijksche Polder en Hilversumse Bovenmeent, Aalscholverkolonie"/>
        <filter val="Nieuwe Keverdijksche Polder en Hilversumse Bovenmeent, Meerlanden, Landbouw ZO"/>
      </filters>
    </filterColumn>
    <filterColumn colId="5">
      <filters>
        <filter val="Landelijk"/>
      </filters>
    </filterColumn>
    <sortState xmlns:xlrd2="http://schemas.microsoft.com/office/spreadsheetml/2017/richdata2" ref="A2:AN192">
      <sortCondition ref="D1:D233"/>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D21" sqref="D21:D22"/>
    </sheetView>
  </sheetViews>
  <sheetFormatPr defaultRowHeight="15" customHeight="1"/>
  <cols>
    <col min="3" max="3" width="21.5703125" customWidth="1"/>
    <col min="4" max="4" width="39.85546875" bestFit="1" customWidth="1"/>
    <col min="5" max="5" width="14" customWidth="1"/>
    <col min="6" max="6" width="31.28515625" customWidth="1"/>
    <col min="7" max="7" width="4.42578125" customWidth="1"/>
    <col min="8" max="8" width="4.140625" customWidth="1"/>
  </cols>
  <sheetData>
    <row r="1" spans="2:7" s="8" customFormat="1" ht="15" customHeight="1" thickBot="1">
      <c r="C1" s="8" t="s">
        <v>1771</v>
      </c>
    </row>
    <row r="2" spans="2:7" ht="15" customHeight="1" thickBot="1">
      <c r="B2" s="8"/>
      <c r="C2" s="14" t="s">
        <v>1772</v>
      </c>
      <c r="D2" s="15" t="s">
        <v>1773</v>
      </c>
      <c r="E2" s="8"/>
      <c r="F2" s="16"/>
      <c r="G2" s="8" t="s">
        <v>1774</v>
      </c>
    </row>
    <row r="3" spans="2:7" ht="15" customHeight="1">
      <c r="B3" s="8"/>
      <c r="C3" s="41" t="s">
        <v>1775</v>
      </c>
      <c r="D3" s="43" t="s">
        <v>1776</v>
      </c>
      <c r="E3" s="8"/>
      <c r="F3" s="25"/>
      <c r="G3" s="8" t="s">
        <v>1777</v>
      </c>
    </row>
    <row r="4" spans="2:7" ht="15" customHeight="1" thickBot="1">
      <c r="B4" s="8"/>
      <c r="C4" s="42"/>
      <c r="D4" s="44"/>
      <c r="E4" s="8"/>
      <c r="F4" s="8"/>
      <c r="G4" s="8"/>
    </row>
    <row r="5" spans="2:7" ht="15" customHeight="1">
      <c r="B5" s="8"/>
      <c r="C5" s="41" t="s">
        <v>1778</v>
      </c>
      <c r="D5" s="43" t="s">
        <v>1779</v>
      </c>
      <c r="E5" s="8"/>
      <c r="F5" s="8"/>
      <c r="G5" s="8"/>
    </row>
    <row r="6" spans="2:7" ht="15" customHeight="1" thickBot="1">
      <c r="B6" s="8"/>
      <c r="C6" s="42"/>
      <c r="D6" s="44"/>
      <c r="E6" s="8"/>
      <c r="F6" s="7" t="s">
        <v>1780</v>
      </c>
      <c r="G6" s="8"/>
    </row>
    <row r="7" spans="2:7" ht="15" customHeight="1">
      <c r="B7" s="8"/>
      <c r="C7" s="41" t="s">
        <v>1781</v>
      </c>
      <c r="D7" s="43" t="s">
        <v>1782</v>
      </c>
      <c r="E7" s="8"/>
      <c r="F7" s="5" t="s">
        <v>1783</v>
      </c>
      <c r="G7" s="8" t="s">
        <v>1784</v>
      </c>
    </row>
    <row r="8" spans="2:7" ht="15" customHeight="1" thickBot="1">
      <c r="B8" s="8"/>
      <c r="C8" s="42"/>
      <c r="D8" s="44"/>
      <c r="E8" s="8"/>
      <c r="F8" s="8" t="s">
        <v>26</v>
      </c>
      <c r="G8" s="8" t="s">
        <v>1785</v>
      </c>
    </row>
    <row r="9" spans="2:7" ht="15" customHeight="1">
      <c r="B9" s="40"/>
      <c r="C9" s="45" t="s">
        <v>1786</v>
      </c>
      <c r="D9" s="47" t="s">
        <v>1787</v>
      </c>
      <c r="E9" s="8"/>
      <c r="F9" s="8"/>
      <c r="G9" s="8"/>
    </row>
    <row r="10" spans="2:7" ht="15" customHeight="1" thickBot="1">
      <c r="B10" s="8"/>
      <c r="C10" s="46"/>
      <c r="D10" s="48"/>
      <c r="E10" s="8"/>
      <c r="F10" s="8"/>
      <c r="G10" s="8"/>
    </row>
    <row r="11" spans="2:7" ht="15" customHeight="1">
      <c r="B11" s="8"/>
      <c r="C11" s="41" t="s">
        <v>1788</v>
      </c>
      <c r="D11" s="43" t="s">
        <v>1789</v>
      </c>
      <c r="E11" s="8"/>
      <c r="F11" s="8"/>
      <c r="G11" s="8"/>
    </row>
    <row r="12" spans="2:7" ht="15" customHeight="1" thickBot="1">
      <c r="B12" s="8"/>
      <c r="C12" s="42"/>
      <c r="D12" s="44"/>
      <c r="E12" s="8"/>
      <c r="F12" s="8"/>
      <c r="G12" s="8"/>
    </row>
    <row r="13" spans="2:7" ht="15" customHeight="1">
      <c r="B13" s="8"/>
      <c r="C13" s="41" t="s">
        <v>1790</v>
      </c>
      <c r="D13" s="43" t="s">
        <v>1791</v>
      </c>
      <c r="E13" s="8"/>
      <c r="F13" s="8"/>
      <c r="G13" s="8"/>
    </row>
    <row r="14" spans="2:7" ht="20.100000000000001" customHeight="1" thickBot="1">
      <c r="B14" s="8"/>
      <c r="C14" s="42"/>
      <c r="D14" s="44"/>
      <c r="E14" s="8"/>
      <c r="F14" s="8"/>
      <c r="G14" s="8"/>
    </row>
    <row r="15" spans="2:7" ht="15" customHeight="1">
      <c r="B15" s="8"/>
      <c r="C15" s="41" t="s">
        <v>1792</v>
      </c>
      <c r="D15" s="43" t="s">
        <v>1793</v>
      </c>
      <c r="E15" s="8"/>
      <c r="F15" s="8"/>
      <c r="G15" s="8"/>
    </row>
    <row r="16" spans="2:7" ht="15" customHeight="1" thickBot="1">
      <c r="B16" s="8"/>
      <c r="C16" s="42"/>
      <c r="D16" s="44"/>
      <c r="E16" s="8"/>
      <c r="F16" s="8"/>
      <c r="G16" s="8"/>
    </row>
    <row r="17" spans="3:4" ht="15" customHeight="1">
      <c r="C17" s="41" t="s">
        <v>1794</v>
      </c>
      <c r="D17" s="43" t="s">
        <v>1795</v>
      </c>
    </row>
    <row r="18" spans="3:4" ht="15" customHeight="1" thickBot="1">
      <c r="C18" s="42"/>
      <c r="D18" s="44"/>
    </row>
    <row r="19" spans="3:4" ht="15" customHeight="1">
      <c r="C19" s="41" t="s">
        <v>1796</v>
      </c>
      <c r="D19" s="43" t="s">
        <v>1797</v>
      </c>
    </row>
    <row r="20" spans="3:4" ht="15" customHeight="1" thickBot="1">
      <c r="C20" s="42"/>
      <c r="D20" s="44"/>
    </row>
    <row r="21" spans="3:4" ht="15" customHeight="1">
      <c r="C21" s="41" t="s">
        <v>1798</v>
      </c>
      <c r="D21" s="43" t="s">
        <v>1799</v>
      </c>
    </row>
    <row r="22" spans="3:4" ht="15" customHeight="1" thickBot="1">
      <c r="C22" s="42"/>
      <c r="D22" s="44"/>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3:C4"/>
    <mergeCell ref="D3:D4"/>
    <mergeCell ref="C5:C6"/>
    <mergeCell ref="D5:D6"/>
    <mergeCell ref="C7:C8"/>
    <mergeCell ref="D7:D8"/>
    <mergeCell ref="C9:C10"/>
    <mergeCell ref="D9:D10"/>
    <mergeCell ref="C11:C12"/>
    <mergeCell ref="D11:D12"/>
    <mergeCell ref="C13:C14"/>
    <mergeCell ref="D13:D14"/>
    <mergeCell ref="C21:C22"/>
    <mergeCell ref="D21:D22"/>
    <mergeCell ref="C15:C16"/>
    <mergeCell ref="D15:D16"/>
    <mergeCell ref="C17:C18"/>
    <mergeCell ref="D17:D18"/>
    <mergeCell ref="C19:C20"/>
    <mergeCell ref="D19:D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4.45"/>
  <cols>
    <col min="4" max="4" width="15.7109375" customWidth="1"/>
    <col min="6" max="6" width="19.28515625" customWidth="1"/>
  </cols>
  <sheetData>
    <row r="1" spans="1:13">
      <c r="A1" s="7" t="s">
        <v>1800</v>
      </c>
      <c r="B1" s="8"/>
      <c r="C1" s="7" t="s">
        <v>1801</v>
      </c>
      <c r="D1" s="8"/>
      <c r="E1" s="7" t="s">
        <v>1802</v>
      </c>
      <c r="F1" s="8"/>
      <c r="G1" s="7" t="s">
        <v>1803</v>
      </c>
      <c r="H1" s="7"/>
      <c r="I1" s="8"/>
      <c r="J1" s="7" t="s">
        <v>1804</v>
      </c>
      <c r="K1" s="7" t="s">
        <v>1805</v>
      </c>
      <c r="L1" s="7" t="s">
        <v>1806</v>
      </c>
      <c r="M1" s="8"/>
    </row>
    <row r="2" spans="1:13">
      <c r="A2" s="8" t="s">
        <v>1807</v>
      </c>
      <c r="B2" s="8"/>
      <c r="C2" s="8"/>
      <c r="D2" s="8"/>
      <c r="E2" s="8" t="s">
        <v>1808</v>
      </c>
      <c r="F2" s="8"/>
      <c r="G2" s="8" t="s">
        <v>1809</v>
      </c>
      <c r="H2" s="8"/>
      <c r="I2" s="8"/>
      <c r="J2" s="4" t="s">
        <v>1810</v>
      </c>
      <c r="K2" s="8" t="s">
        <v>1811</v>
      </c>
      <c r="L2" s="8" t="s">
        <v>1812</v>
      </c>
      <c r="M2" s="8"/>
    </row>
    <row r="3" spans="1:13">
      <c r="A3" s="8" t="s">
        <v>1813</v>
      </c>
      <c r="B3" s="8" t="s">
        <v>1814</v>
      </c>
      <c r="C3" s="8" t="s">
        <v>1815</v>
      </c>
      <c r="D3" s="8"/>
      <c r="E3" s="8"/>
      <c r="F3" s="8"/>
      <c r="G3" s="12" t="s">
        <v>1816</v>
      </c>
      <c r="H3" s="8"/>
      <c r="I3" s="8"/>
      <c r="J3" s="8"/>
      <c r="K3" s="8"/>
      <c r="L3" s="8" t="s">
        <v>1817</v>
      </c>
      <c r="M3" s="8"/>
    </row>
    <row r="4" spans="1:13">
      <c r="A4" s="8" t="s">
        <v>1813</v>
      </c>
      <c r="B4" s="8" t="s">
        <v>1818</v>
      </c>
      <c r="C4" s="8" t="s">
        <v>1819</v>
      </c>
      <c r="D4" s="1"/>
      <c r="E4" s="8"/>
      <c r="F4" s="8"/>
      <c r="G4" s="13" t="s">
        <v>1820</v>
      </c>
      <c r="H4" s="8"/>
      <c r="I4" s="8"/>
      <c r="J4" s="4" t="s">
        <v>1821</v>
      </c>
      <c r="K4" s="8"/>
      <c r="L4" s="8" t="s">
        <v>1822</v>
      </c>
      <c r="M4" s="8" t="s">
        <v>1823</v>
      </c>
    </row>
    <row r="5" spans="1:13">
      <c r="A5" s="8" t="s">
        <v>1813</v>
      </c>
      <c r="B5" s="8" t="s">
        <v>1824</v>
      </c>
      <c r="C5" s="8" t="s">
        <v>1825</v>
      </c>
      <c r="D5" s="1"/>
      <c r="E5" s="8"/>
      <c r="F5" s="8"/>
      <c r="G5" s="8"/>
      <c r="H5" s="8"/>
      <c r="I5" s="8"/>
      <c r="J5" s="4" t="s">
        <v>1826</v>
      </c>
      <c r="K5" s="8" t="s">
        <v>1827</v>
      </c>
      <c r="L5" s="8" t="s">
        <v>1828</v>
      </c>
      <c r="M5" s="8"/>
    </row>
    <row r="6" spans="1:13">
      <c r="A6" s="8"/>
      <c r="B6" s="8"/>
      <c r="C6" s="8"/>
      <c r="D6" s="8"/>
      <c r="E6" s="8"/>
      <c r="F6" s="8"/>
      <c r="G6" s="9" t="s">
        <v>1829</v>
      </c>
      <c r="H6" s="8"/>
      <c r="I6" s="8"/>
      <c r="J6" s="8"/>
      <c r="K6" s="8"/>
      <c r="L6" s="6" t="s">
        <v>1830</v>
      </c>
      <c r="M6" s="8"/>
    </row>
    <row r="7" spans="1:13">
      <c r="A7" s="8"/>
      <c r="B7" s="8"/>
      <c r="C7" s="8"/>
      <c r="D7" s="8"/>
      <c r="E7" s="8"/>
      <c r="F7" s="8"/>
      <c r="G7" s="8"/>
      <c r="H7" s="8"/>
      <c r="I7" s="8"/>
      <c r="J7" s="4" t="s">
        <v>1831</v>
      </c>
      <c r="K7" s="8"/>
      <c r="L7" s="8" t="s">
        <v>1832</v>
      </c>
      <c r="M7" s="8"/>
    </row>
    <row r="8" spans="1:13">
      <c r="A8" s="8"/>
      <c r="B8" s="8"/>
      <c r="C8" s="8"/>
      <c r="D8" s="8"/>
      <c r="E8" s="8"/>
      <c r="F8" s="8"/>
      <c r="G8" s="8"/>
      <c r="H8" s="8"/>
      <c r="I8" s="8"/>
      <c r="J8" s="4" t="s">
        <v>1833</v>
      </c>
      <c r="K8" s="8"/>
      <c r="L8" s="8" t="s">
        <v>1834</v>
      </c>
      <c r="M8" s="8"/>
    </row>
    <row r="9" spans="1:13">
      <c r="A9" s="8"/>
      <c r="B9" s="8"/>
      <c r="C9" s="8"/>
      <c r="D9" s="8"/>
      <c r="E9" s="8"/>
      <c r="F9" s="8"/>
      <c r="G9" s="8"/>
      <c r="H9" s="8"/>
      <c r="I9" s="8"/>
      <c r="J9" s="4" t="s">
        <v>1835</v>
      </c>
      <c r="K9" s="8"/>
      <c r="L9" s="6" t="s">
        <v>1836</v>
      </c>
      <c r="M9" s="8"/>
    </row>
    <row r="10" spans="1:13">
      <c r="A10" s="8"/>
      <c r="B10" s="8"/>
      <c r="C10" s="8"/>
      <c r="D10" s="8"/>
      <c r="E10" s="8"/>
      <c r="F10" s="8"/>
      <c r="G10" s="8"/>
      <c r="H10" s="8"/>
      <c r="I10" s="8"/>
      <c r="J10" s="4" t="s">
        <v>1837</v>
      </c>
      <c r="K10" s="8"/>
      <c r="L10" s="8" t="s">
        <v>1838</v>
      </c>
      <c r="M10" s="8"/>
    </row>
    <row r="11" spans="1:13">
      <c r="A11" s="8"/>
      <c r="B11" s="8"/>
      <c r="C11" s="8"/>
      <c r="D11" s="8"/>
      <c r="E11" s="8"/>
      <c r="F11" s="8"/>
      <c r="G11" s="8"/>
      <c r="H11" s="8"/>
      <c r="I11" s="8"/>
      <c r="J11" s="4" t="s">
        <v>1839</v>
      </c>
      <c r="K11" s="8"/>
      <c r="L11" s="6" t="s">
        <v>1840</v>
      </c>
      <c r="M11" s="8"/>
    </row>
    <row r="13" spans="1:13">
      <c r="A13" s="8"/>
      <c r="B13" s="8"/>
      <c r="C13" s="8"/>
      <c r="D13" s="8"/>
      <c r="E13" s="8"/>
      <c r="F13" s="8"/>
      <c r="G13" s="8"/>
      <c r="H13" s="8"/>
      <c r="I13" s="8"/>
      <c r="J13" s="8"/>
      <c r="K13" s="8"/>
      <c r="L13" s="8" t="s">
        <v>1841</v>
      </c>
      <c r="M13" s="8"/>
    </row>
    <row r="14" spans="1:13">
      <c r="A14" s="8"/>
      <c r="B14" s="8"/>
      <c r="C14" s="8"/>
      <c r="D14" s="8"/>
      <c r="E14" s="8"/>
      <c r="F14" s="8"/>
      <c r="G14" s="8"/>
      <c r="H14" s="8"/>
      <c r="I14" s="8"/>
      <c r="J14" s="8" t="s">
        <v>1842</v>
      </c>
      <c r="K14" s="8"/>
      <c r="L14" s="8"/>
      <c r="M14" s="8"/>
    </row>
    <row r="15" spans="1:13">
      <c r="A15" s="8"/>
      <c r="B15" s="8"/>
      <c r="C15" s="8"/>
      <c r="D15" s="8"/>
      <c r="E15" s="8"/>
      <c r="F15" s="8"/>
      <c r="G15" s="8"/>
      <c r="H15" s="8"/>
      <c r="I15" s="8"/>
      <c r="J15" s="8" t="s">
        <v>1843</v>
      </c>
      <c r="K15" s="8"/>
      <c r="L15" s="8"/>
      <c r="M15" s="8"/>
    </row>
    <row r="16" spans="1:13">
      <c r="A16" s="8"/>
      <c r="B16" s="8"/>
      <c r="C16" s="8"/>
      <c r="D16" s="8"/>
      <c r="E16" s="8"/>
      <c r="F16" s="8"/>
      <c r="G16" s="8"/>
      <c r="H16" s="8"/>
      <c r="I16" s="8"/>
      <c r="J16" s="11" t="s">
        <v>1844</v>
      </c>
      <c r="K16" s="8"/>
      <c r="L16" s="8" t="s">
        <v>1845</v>
      </c>
      <c r="M1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5"/>
  <cols>
    <col min="1" max="1" width="5.28515625" customWidth="1"/>
    <col min="4" max="4" width="9.42578125" customWidth="1"/>
    <col min="5" max="5" width="10.85546875" customWidth="1"/>
    <col min="6" max="6" width="11.7109375" customWidth="1"/>
    <col min="7" max="7" width="8.85546875" style="8"/>
    <col min="8" max="8" width="9.42578125" style="8" customWidth="1"/>
  </cols>
  <sheetData>
    <row r="1" spans="1:8">
      <c r="A1" s="8" t="s">
        <v>1846</v>
      </c>
      <c r="B1" s="8" t="s">
        <v>1847</v>
      </c>
      <c r="C1" s="8" t="s">
        <v>1848</v>
      </c>
      <c r="D1" s="8" t="s">
        <v>1849</v>
      </c>
      <c r="E1" s="8" t="s">
        <v>1850</v>
      </c>
      <c r="F1" s="8" t="s">
        <v>1851</v>
      </c>
      <c r="G1" s="8" t="s">
        <v>1848</v>
      </c>
      <c r="H1" s="8" t="s">
        <v>1849</v>
      </c>
    </row>
    <row r="2" spans="1:8">
      <c r="A2" s="8">
        <f>IF(OR(B2=B1,B2=B3),1,0)</f>
        <v>0</v>
      </c>
      <c r="B2" s="8">
        <v>1000</v>
      </c>
      <c r="C2" s="8" t="s">
        <v>1026</v>
      </c>
      <c r="D2" s="8" t="s">
        <v>34</v>
      </c>
      <c r="E2" s="8" t="s">
        <v>1075</v>
      </c>
      <c r="F2" s="8" t="s">
        <v>1852</v>
      </c>
      <c r="G2" s="8" t="s">
        <v>1026</v>
      </c>
      <c r="H2" s="8" t="s">
        <v>34</v>
      </c>
    </row>
    <row r="3" spans="1:8">
      <c r="A3" s="8">
        <f t="shared" ref="A3:A66" si="0">IF(OR(B3=B2,B3=B4),1,0)</f>
        <v>0</v>
      </c>
      <c r="B3" s="8">
        <v>1010</v>
      </c>
      <c r="C3" s="8" t="s">
        <v>33</v>
      </c>
      <c r="D3" s="8" t="s">
        <v>34</v>
      </c>
      <c r="E3" s="8"/>
      <c r="F3" s="8" t="s">
        <v>1853</v>
      </c>
      <c r="G3" s="8" t="s">
        <v>33</v>
      </c>
      <c r="H3" s="8" t="s">
        <v>34</v>
      </c>
    </row>
    <row r="4" spans="1:8">
      <c r="A4" s="8">
        <f t="shared" si="0"/>
        <v>0</v>
      </c>
      <c r="B4" s="8">
        <v>1020</v>
      </c>
      <c r="C4" s="8" t="s">
        <v>33</v>
      </c>
      <c r="D4" s="8" t="s">
        <v>34</v>
      </c>
      <c r="E4" s="8"/>
      <c r="F4" s="8" t="s">
        <v>1854</v>
      </c>
      <c r="G4" s="8" t="s">
        <v>33</v>
      </c>
      <c r="H4" s="8" t="s">
        <v>34</v>
      </c>
    </row>
    <row r="5" spans="1:8">
      <c r="A5" s="8">
        <f t="shared" si="0"/>
        <v>0</v>
      </c>
      <c r="B5" s="8">
        <v>1030</v>
      </c>
      <c r="C5" s="8" t="s">
        <v>48</v>
      </c>
      <c r="D5" s="8" t="s">
        <v>34</v>
      </c>
      <c r="E5" s="8"/>
      <c r="F5" s="8" t="s">
        <v>1855</v>
      </c>
      <c r="G5" s="8" t="s">
        <v>48</v>
      </c>
      <c r="H5" s="8" t="s">
        <v>34</v>
      </c>
    </row>
    <row r="6" spans="1:8">
      <c r="A6" s="8">
        <f t="shared" si="0"/>
        <v>0</v>
      </c>
      <c r="B6" s="8">
        <v>1050</v>
      </c>
      <c r="C6" s="8" t="s">
        <v>51</v>
      </c>
      <c r="D6" s="8" t="s">
        <v>34</v>
      </c>
      <c r="E6" s="8"/>
      <c r="F6" s="8" t="s">
        <v>1856</v>
      </c>
      <c r="G6" s="8" t="s">
        <v>51</v>
      </c>
      <c r="H6" s="8" t="s">
        <v>34</v>
      </c>
    </row>
    <row r="7" spans="1:8">
      <c r="A7" s="8">
        <f t="shared" si="0"/>
        <v>0</v>
      </c>
      <c r="B7" s="8">
        <v>1060</v>
      </c>
      <c r="C7" s="8" t="s">
        <v>33</v>
      </c>
      <c r="D7" s="8" t="s">
        <v>34</v>
      </c>
      <c r="E7" s="8"/>
      <c r="F7" s="8" t="s">
        <v>1857</v>
      </c>
      <c r="G7" s="8" t="s">
        <v>33</v>
      </c>
      <c r="H7" s="8" t="s">
        <v>34</v>
      </c>
    </row>
    <row r="8" spans="1:8">
      <c r="A8" s="8">
        <f t="shared" si="0"/>
        <v>1</v>
      </c>
      <c r="B8" s="8">
        <v>2000</v>
      </c>
      <c r="C8" s="8" t="s">
        <v>1026</v>
      </c>
      <c r="D8" s="8" t="s">
        <v>110</v>
      </c>
      <c r="E8" s="8" t="s">
        <v>1025</v>
      </c>
      <c r="F8" s="8" t="s">
        <v>1858</v>
      </c>
      <c r="G8" s="8" t="s">
        <v>1026</v>
      </c>
      <c r="H8" s="8" t="s">
        <v>110</v>
      </c>
    </row>
    <row r="9" spans="1:8">
      <c r="A9" s="8">
        <f t="shared" si="0"/>
        <v>1</v>
      </c>
      <c r="B9" s="8">
        <v>2000</v>
      </c>
      <c r="C9" s="8" t="s">
        <v>1026</v>
      </c>
      <c r="D9" s="8" t="s">
        <v>34</v>
      </c>
      <c r="E9" s="8" t="s">
        <v>1025</v>
      </c>
      <c r="F9" s="8" t="s">
        <v>1859</v>
      </c>
      <c r="G9" s="8" t="s">
        <v>1026</v>
      </c>
      <c r="H9" s="8" t="s">
        <v>34</v>
      </c>
    </row>
    <row r="10" spans="1:8">
      <c r="A10" s="8">
        <f t="shared" si="0"/>
        <v>0</v>
      </c>
      <c r="B10" s="8">
        <v>2010</v>
      </c>
      <c r="C10" s="8" t="s">
        <v>61</v>
      </c>
      <c r="D10" s="8" t="s">
        <v>34</v>
      </c>
      <c r="E10" s="8"/>
      <c r="F10" s="8" t="s">
        <v>1860</v>
      </c>
      <c r="G10" s="8" t="s">
        <v>61</v>
      </c>
      <c r="H10" s="8" t="s">
        <v>34</v>
      </c>
    </row>
    <row r="11" spans="1:8">
      <c r="A11" s="8">
        <f t="shared" si="0"/>
        <v>0</v>
      </c>
      <c r="B11" s="8">
        <v>2020</v>
      </c>
      <c r="C11" s="8" t="s">
        <v>33</v>
      </c>
      <c r="D11" s="8" t="s">
        <v>34</v>
      </c>
      <c r="E11" s="8"/>
      <c r="F11" s="8" t="s">
        <v>1861</v>
      </c>
      <c r="G11" s="8" t="s">
        <v>33</v>
      </c>
      <c r="H11" s="8" t="s">
        <v>34</v>
      </c>
    </row>
    <row r="12" spans="1:8">
      <c r="A12" s="8">
        <f t="shared" si="0"/>
        <v>0</v>
      </c>
      <c r="B12" s="8">
        <v>2030</v>
      </c>
      <c r="C12" s="8" t="s">
        <v>33</v>
      </c>
      <c r="D12" s="8" t="s">
        <v>34</v>
      </c>
      <c r="E12" s="8"/>
      <c r="F12" s="8" t="s">
        <v>1862</v>
      </c>
      <c r="G12" s="8" t="s">
        <v>33</v>
      </c>
      <c r="H12" s="8" t="s">
        <v>34</v>
      </c>
    </row>
    <row r="13" spans="1:8">
      <c r="A13" s="8">
        <f t="shared" si="0"/>
        <v>0</v>
      </c>
      <c r="B13" s="8">
        <v>2040</v>
      </c>
      <c r="C13" s="8" t="s">
        <v>33</v>
      </c>
      <c r="D13" s="8" t="s">
        <v>34</v>
      </c>
      <c r="E13" s="8"/>
      <c r="F13" s="8" t="s">
        <v>1863</v>
      </c>
      <c r="G13" s="8" t="s">
        <v>33</v>
      </c>
      <c r="H13" s="8" t="s">
        <v>34</v>
      </c>
    </row>
    <row r="14" spans="1:8">
      <c r="A14" s="8">
        <f t="shared" si="0"/>
        <v>0</v>
      </c>
      <c r="B14" s="8">
        <v>2050</v>
      </c>
      <c r="C14" s="8" t="s">
        <v>98</v>
      </c>
      <c r="D14" s="8" t="s">
        <v>34</v>
      </c>
      <c r="E14" s="8"/>
      <c r="F14" s="8" t="s">
        <v>1864</v>
      </c>
      <c r="G14" s="8" t="s">
        <v>98</v>
      </c>
      <c r="H14" s="8" t="s">
        <v>34</v>
      </c>
    </row>
    <row r="15" spans="1:8">
      <c r="A15" s="8">
        <f t="shared" si="0"/>
        <v>0</v>
      </c>
      <c r="B15" s="8">
        <v>2100</v>
      </c>
      <c r="C15" s="8" t="s">
        <v>98</v>
      </c>
      <c r="D15" s="8" t="s">
        <v>34</v>
      </c>
      <c r="E15" s="8"/>
      <c r="F15" s="8" t="s">
        <v>1865</v>
      </c>
      <c r="G15" s="8" t="s">
        <v>98</v>
      </c>
      <c r="H15" s="8" t="s">
        <v>34</v>
      </c>
    </row>
    <row r="16" spans="1:8">
      <c r="A16" s="8">
        <f t="shared" si="0"/>
        <v>1</v>
      </c>
      <c r="B16" s="8">
        <v>2110</v>
      </c>
      <c r="C16" s="8" t="s">
        <v>98</v>
      </c>
      <c r="D16" s="8" t="s">
        <v>110</v>
      </c>
      <c r="E16" s="8"/>
      <c r="F16" s="8" t="s">
        <v>553</v>
      </c>
      <c r="G16" s="8" t="s">
        <v>98</v>
      </c>
      <c r="H16" s="8" t="s">
        <v>110</v>
      </c>
    </row>
    <row r="17" spans="1:8">
      <c r="A17" s="8">
        <f t="shared" si="0"/>
        <v>1</v>
      </c>
      <c r="B17" s="8">
        <v>2110</v>
      </c>
      <c r="C17" s="8" t="s">
        <v>98</v>
      </c>
      <c r="D17" s="8" t="s">
        <v>34</v>
      </c>
      <c r="E17" s="8"/>
      <c r="F17" s="8" t="s">
        <v>561</v>
      </c>
      <c r="G17" s="8" t="s">
        <v>98</v>
      </c>
      <c r="H17" s="8" t="s">
        <v>34</v>
      </c>
    </row>
    <row r="18" spans="1:8">
      <c r="A18" s="8">
        <f t="shared" si="0"/>
        <v>1</v>
      </c>
      <c r="B18" s="8">
        <v>2120</v>
      </c>
      <c r="C18" s="8" t="s">
        <v>61</v>
      </c>
      <c r="D18" s="8" t="s">
        <v>110</v>
      </c>
      <c r="E18" s="8"/>
      <c r="F18" s="8" t="s">
        <v>566</v>
      </c>
      <c r="G18" s="8" t="s">
        <v>61</v>
      </c>
      <c r="H18" s="8" t="s">
        <v>110</v>
      </c>
    </row>
    <row r="19" spans="1:8">
      <c r="A19" s="8">
        <f t="shared" si="0"/>
        <v>1</v>
      </c>
      <c r="B19" s="8">
        <v>2120</v>
      </c>
      <c r="C19" s="8" t="s">
        <v>51</v>
      </c>
      <c r="D19" s="8" t="s">
        <v>34</v>
      </c>
      <c r="E19" s="8"/>
      <c r="F19" s="8" t="s">
        <v>574</v>
      </c>
      <c r="G19" s="8" t="s">
        <v>51</v>
      </c>
      <c r="H19" s="8" t="s">
        <v>34</v>
      </c>
    </row>
    <row r="20" spans="1:8">
      <c r="A20" s="8">
        <f t="shared" si="0"/>
        <v>1</v>
      </c>
      <c r="B20" s="8">
        <v>2120</v>
      </c>
      <c r="C20" s="8" t="s">
        <v>98</v>
      </c>
      <c r="D20" s="8" t="s">
        <v>110</v>
      </c>
      <c r="E20" s="8"/>
      <c r="F20" s="8" t="s">
        <v>1866</v>
      </c>
      <c r="G20" s="8" t="s">
        <v>98</v>
      </c>
      <c r="H20" s="8" t="s">
        <v>110</v>
      </c>
    </row>
    <row r="21" spans="1:8">
      <c r="A21" s="8">
        <f t="shared" si="0"/>
        <v>1</v>
      </c>
      <c r="B21" s="8">
        <v>2120</v>
      </c>
      <c r="C21" s="8" t="s">
        <v>121</v>
      </c>
      <c r="D21" s="8" t="s">
        <v>110</v>
      </c>
      <c r="E21" s="8" t="s">
        <v>1222</v>
      </c>
      <c r="F21" s="8" t="s">
        <v>1867</v>
      </c>
      <c r="G21" s="8" t="s">
        <v>121</v>
      </c>
      <c r="H21" s="8" t="s">
        <v>110</v>
      </c>
    </row>
    <row r="22" spans="1:8">
      <c r="A22" s="8">
        <f t="shared" si="0"/>
        <v>1</v>
      </c>
      <c r="B22" s="8">
        <v>2130</v>
      </c>
      <c r="C22" s="8" t="s">
        <v>121</v>
      </c>
      <c r="D22" s="8" t="s">
        <v>34</v>
      </c>
      <c r="E22" s="8"/>
      <c r="F22" s="8" t="s">
        <v>578</v>
      </c>
      <c r="G22" s="8" t="s">
        <v>121</v>
      </c>
      <c r="H22" s="8" t="s">
        <v>34</v>
      </c>
    </row>
    <row r="23" spans="1:8">
      <c r="A23" s="8">
        <f t="shared" si="0"/>
        <v>1</v>
      </c>
      <c r="B23" s="8">
        <v>2130</v>
      </c>
      <c r="C23" s="8" t="s">
        <v>98</v>
      </c>
      <c r="D23" s="8" t="s">
        <v>110</v>
      </c>
      <c r="E23" s="8"/>
      <c r="F23" s="8" t="s">
        <v>1868</v>
      </c>
      <c r="G23" s="8" t="s">
        <v>98</v>
      </c>
      <c r="H23" s="8" t="s">
        <v>110</v>
      </c>
    </row>
    <row r="24" spans="1:8">
      <c r="A24" s="8">
        <f t="shared" si="0"/>
        <v>1</v>
      </c>
      <c r="B24" s="8">
        <v>2130</v>
      </c>
      <c r="C24" s="8" t="s">
        <v>121</v>
      </c>
      <c r="D24" s="8" t="s">
        <v>110</v>
      </c>
      <c r="E24" s="8" t="s">
        <v>1240</v>
      </c>
      <c r="F24" s="8" t="s">
        <v>1869</v>
      </c>
      <c r="G24" s="8" t="s">
        <v>121</v>
      </c>
      <c r="H24" s="8" t="s">
        <v>110</v>
      </c>
    </row>
    <row r="25" spans="1:8">
      <c r="A25" s="8">
        <f t="shared" si="0"/>
        <v>1</v>
      </c>
      <c r="B25" s="8">
        <v>2140</v>
      </c>
      <c r="C25" s="8" t="s">
        <v>98</v>
      </c>
      <c r="D25" s="8" t="s">
        <v>110</v>
      </c>
      <c r="E25" s="8"/>
      <c r="F25" s="8" t="s">
        <v>584</v>
      </c>
      <c r="G25" s="8" t="s">
        <v>98</v>
      </c>
      <c r="H25" s="8" t="s">
        <v>110</v>
      </c>
    </row>
    <row r="26" spans="1:8">
      <c r="A26" s="8">
        <f t="shared" si="0"/>
        <v>1</v>
      </c>
      <c r="B26" s="8">
        <v>2140</v>
      </c>
      <c r="C26" s="8" t="s">
        <v>61</v>
      </c>
      <c r="D26" s="8" t="s">
        <v>110</v>
      </c>
      <c r="E26" s="8"/>
      <c r="F26" s="8" t="s">
        <v>109</v>
      </c>
      <c r="G26" s="8" t="s">
        <v>61</v>
      </c>
      <c r="H26" s="8" t="s">
        <v>110</v>
      </c>
    </row>
    <row r="27" spans="1:8">
      <c r="A27" s="8">
        <f t="shared" si="0"/>
        <v>1</v>
      </c>
      <c r="B27" s="8">
        <v>2140</v>
      </c>
      <c r="C27" s="8" t="s">
        <v>592</v>
      </c>
      <c r="D27" s="8" t="s">
        <v>34</v>
      </c>
      <c r="E27" s="8"/>
      <c r="F27" s="8" t="s">
        <v>591</v>
      </c>
      <c r="G27" s="8" t="s">
        <v>592</v>
      </c>
      <c r="H27" s="8" t="s">
        <v>34</v>
      </c>
    </row>
    <row r="28" spans="1:8">
      <c r="A28" s="8">
        <f t="shared" si="0"/>
        <v>1</v>
      </c>
      <c r="B28" s="8">
        <v>2140</v>
      </c>
      <c r="C28" s="8" t="s">
        <v>98</v>
      </c>
      <c r="D28" s="8" t="s">
        <v>34</v>
      </c>
      <c r="E28" s="8"/>
      <c r="F28" s="8" t="s">
        <v>598</v>
      </c>
      <c r="G28" s="8" t="s">
        <v>98</v>
      </c>
      <c r="H28" s="8" t="s">
        <v>34</v>
      </c>
    </row>
    <row r="29" spans="1:8">
      <c r="A29" s="8">
        <f t="shared" si="0"/>
        <v>1</v>
      </c>
      <c r="B29" s="8">
        <v>2150</v>
      </c>
      <c r="C29" s="8" t="s">
        <v>121</v>
      </c>
      <c r="D29" s="8" t="s">
        <v>110</v>
      </c>
      <c r="E29" s="8"/>
      <c r="F29" s="8" t="s">
        <v>604</v>
      </c>
      <c r="G29" s="8" t="s">
        <v>121</v>
      </c>
      <c r="H29" s="8" t="s">
        <v>110</v>
      </c>
    </row>
    <row r="30" spans="1:8">
      <c r="A30" s="8">
        <f t="shared" si="0"/>
        <v>1</v>
      </c>
      <c r="B30" s="8">
        <v>2150</v>
      </c>
      <c r="C30" s="8" t="s">
        <v>121</v>
      </c>
      <c r="D30" s="8" t="s">
        <v>34</v>
      </c>
      <c r="E30" s="8"/>
      <c r="F30" s="8" t="s">
        <v>609</v>
      </c>
      <c r="G30" s="8" t="s">
        <v>121</v>
      </c>
      <c r="H30" s="8" t="s">
        <v>34</v>
      </c>
    </row>
    <row r="31" spans="1:8">
      <c r="A31" s="8">
        <f t="shared" si="0"/>
        <v>0</v>
      </c>
      <c r="B31" s="8">
        <v>2160</v>
      </c>
      <c r="C31" s="8" t="s">
        <v>121</v>
      </c>
      <c r="D31" s="8" t="s">
        <v>34</v>
      </c>
      <c r="E31" s="8"/>
      <c r="F31" s="8" t="s">
        <v>1870</v>
      </c>
      <c r="G31" s="8" t="s">
        <v>121</v>
      </c>
      <c r="H31" s="8" t="s">
        <v>34</v>
      </c>
    </row>
    <row r="32" spans="1:8">
      <c r="A32" s="8">
        <f t="shared" si="0"/>
        <v>0</v>
      </c>
      <c r="B32" s="8">
        <v>2200</v>
      </c>
      <c r="C32" s="8" t="s">
        <v>98</v>
      </c>
      <c r="D32" s="8" t="s">
        <v>34</v>
      </c>
      <c r="E32" s="8"/>
      <c r="F32" s="8" t="s">
        <v>1871</v>
      </c>
      <c r="G32" s="8" t="s">
        <v>98</v>
      </c>
      <c r="H32" s="8" t="s">
        <v>34</v>
      </c>
    </row>
    <row r="33" spans="1:8">
      <c r="A33" s="8">
        <f t="shared" si="0"/>
        <v>0</v>
      </c>
      <c r="B33" s="8">
        <v>2210</v>
      </c>
      <c r="C33" s="8" t="s">
        <v>131</v>
      </c>
      <c r="D33" s="8" t="s">
        <v>34</v>
      </c>
      <c r="E33" s="8"/>
      <c r="F33" s="8" t="s">
        <v>1872</v>
      </c>
      <c r="G33" s="8" t="s">
        <v>131</v>
      </c>
      <c r="H33" s="8" t="s">
        <v>34</v>
      </c>
    </row>
    <row r="34" spans="1:8">
      <c r="A34" s="8">
        <f t="shared" si="0"/>
        <v>1</v>
      </c>
      <c r="B34" s="8">
        <v>2220</v>
      </c>
      <c r="C34" s="8" t="s">
        <v>616</v>
      </c>
      <c r="D34" s="8" t="s">
        <v>34</v>
      </c>
      <c r="E34" s="8"/>
      <c r="F34" s="8" t="s">
        <v>615</v>
      </c>
      <c r="G34" s="8" t="s">
        <v>616</v>
      </c>
      <c r="H34" s="8" t="s">
        <v>34</v>
      </c>
    </row>
    <row r="35" spans="1:8">
      <c r="A35" s="8">
        <f t="shared" si="0"/>
        <v>1</v>
      </c>
      <c r="B35" s="8">
        <v>2220</v>
      </c>
      <c r="C35" s="8" t="s">
        <v>616</v>
      </c>
      <c r="D35" s="8" t="s">
        <v>110</v>
      </c>
      <c r="E35" s="8"/>
      <c r="F35" s="8" t="s">
        <v>622</v>
      </c>
      <c r="G35" s="8" t="s">
        <v>616</v>
      </c>
      <c r="H35" s="8" t="s">
        <v>110</v>
      </c>
    </row>
    <row r="36" spans="1:8">
      <c r="A36" s="8">
        <f t="shared" si="0"/>
        <v>1</v>
      </c>
      <c r="B36" s="8">
        <v>2220</v>
      </c>
      <c r="C36" s="8" t="s">
        <v>121</v>
      </c>
      <c r="D36" s="8" t="s">
        <v>34</v>
      </c>
      <c r="E36" s="8"/>
      <c r="F36" s="8" t="s">
        <v>627</v>
      </c>
      <c r="G36" s="8" t="s">
        <v>121</v>
      </c>
      <c r="H36" s="8" t="s">
        <v>34</v>
      </c>
    </row>
    <row r="37" spans="1:8">
      <c r="A37" s="8">
        <f t="shared" si="0"/>
        <v>1</v>
      </c>
      <c r="B37" s="8">
        <v>2220</v>
      </c>
      <c r="C37" s="8" t="s">
        <v>875</v>
      </c>
      <c r="D37" s="8" t="s">
        <v>110</v>
      </c>
      <c r="E37" s="8" t="s">
        <v>1276</v>
      </c>
      <c r="F37" s="8" t="s">
        <v>1873</v>
      </c>
      <c r="G37" s="8" t="s">
        <v>875</v>
      </c>
      <c r="H37" s="8" t="s">
        <v>110</v>
      </c>
    </row>
    <row r="38" spans="1:8">
      <c r="A38" s="8">
        <f t="shared" si="0"/>
        <v>1</v>
      </c>
      <c r="B38" s="8">
        <v>2230</v>
      </c>
      <c r="C38" s="8" t="s">
        <v>121</v>
      </c>
      <c r="D38" s="8" t="s">
        <v>110</v>
      </c>
      <c r="E38" s="8"/>
      <c r="F38" s="8" t="s">
        <v>630</v>
      </c>
      <c r="G38" s="8" t="s">
        <v>121</v>
      </c>
      <c r="H38" s="8" t="s">
        <v>110</v>
      </c>
    </row>
    <row r="39" spans="1:8">
      <c r="A39" s="8">
        <f t="shared" si="0"/>
        <v>1</v>
      </c>
      <c r="B39" s="8">
        <v>2230</v>
      </c>
      <c r="C39" s="8" t="s">
        <v>121</v>
      </c>
      <c r="D39" s="8" t="s">
        <v>34</v>
      </c>
      <c r="E39" s="8"/>
      <c r="F39" s="8" t="s">
        <v>635</v>
      </c>
      <c r="G39" s="8" t="s">
        <v>121</v>
      </c>
      <c r="H39" s="8" t="s">
        <v>34</v>
      </c>
    </row>
    <row r="40" spans="1:8">
      <c r="A40" s="8">
        <f t="shared" si="0"/>
        <v>0</v>
      </c>
      <c r="B40" s="8">
        <v>2240</v>
      </c>
      <c r="C40" s="8" t="s">
        <v>61</v>
      </c>
      <c r="D40" s="8" t="s">
        <v>110</v>
      </c>
      <c r="E40" s="8"/>
      <c r="F40" s="8" t="s">
        <v>1874</v>
      </c>
      <c r="G40" s="8" t="s">
        <v>61</v>
      </c>
      <c r="H40" s="8" t="s">
        <v>110</v>
      </c>
    </row>
    <row r="41" spans="1:8">
      <c r="A41" s="8">
        <f t="shared" si="0"/>
        <v>1</v>
      </c>
      <c r="B41" s="8">
        <v>2250</v>
      </c>
      <c r="C41" s="8" t="s">
        <v>131</v>
      </c>
      <c r="D41" s="8" t="s">
        <v>110</v>
      </c>
      <c r="E41" s="8"/>
      <c r="F41" s="8" t="s">
        <v>638</v>
      </c>
      <c r="G41" s="8" t="s">
        <v>131</v>
      </c>
      <c r="H41" s="8" t="s">
        <v>110</v>
      </c>
    </row>
    <row r="42" spans="1:8">
      <c r="A42" s="8">
        <f t="shared" si="0"/>
        <v>1</v>
      </c>
      <c r="B42" s="8">
        <v>2250</v>
      </c>
      <c r="C42" s="8" t="s">
        <v>61</v>
      </c>
      <c r="D42" s="8" t="s">
        <v>34</v>
      </c>
      <c r="E42" s="8"/>
      <c r="F42" s="8" t="s">
        <v>642</v>
      </c>
      <c r="G42" s="8" t="s">
        <v>61</v>
      </c>
      <c r="H42" s="8" t="s">
        <v>34</v>
      </c>
    </row>
    <row r="43" spans="1:8">
      <c r="A43" s="8">
        <f t="shared" si="0"/>
        <v>1</v>
      </c>
      <c r="B43" s="8">
        <v>2250</v>
      </c>
      <c r="C43" s="8" t="s">
        <v>131</v>
      </c>
      <c r="D43" s="8" t="s">
        <v>34</v>
      </c>
      <c r="E43" s="8"/>
      <c r="F43" s="8" t="s">
        <v>647</v>
      </c>
      <c r="G43" s="8" t="s">
        <v>131</v>
      </c>
      <c r="H43" s="8" t="s">
        <v>34</v>
      </c>
    </row>
    <row r="44" spans="1:8">
      <c r="A44" s="8">
        <f t="shared" si="0"/>
        <v>1</v>
      </c>
      <c r="B44" s="8">
        <v>2250</v>
      </c>
      <c r="C44" s="8" t="s">
        <v>875</v>
      </c>
      <c r="D44" s="8" t="s">
        <v>110</v>
      </c>
      <c r="E44" s="8" t="s">
        <v>1297</v>
      </c>
      <c r="F44" s="8" t="s">
        <v>1875</v>
      </c>
      <c r="G44" s="8" t="s">
        <v>875</v>
      </c>
      <c r="H44" s="8" t="s">
        <v>110</v>
      </c>
    </row>
    <row r="45" spans="1:8">
      <c r="A45" s="8">
        <f t="shared" si="0"/>
        <v>0</v>
      </c>
      <c r="B45" s="8">
        <v>2270</v>
      </c>
      <c r="C45" s="8" t="s">
        <v>61</v>
      </c>
      <c r="D45" s="8" t="s">
        <v>110</v>
      </c>
      <c r="E45" s="8"/>
      <c r="F45" s="8" t="s">
        <v>1876</v>
      </c>
      <c r="G45" s="8" t="s">
        <v>61</v>
      </c>
      <c r="H45" s="8" t="s">
        <v>110</v>
      </c>
    </row>
    <row r="46" spans="1:8">
      <c r="A46" s="8">
        <f t="shared" si="0"/>
        <v>0</v>
      </c>
      <c r="B46" s="8">
        <v>2280</v>
      </c>
      <c r="C46" s="8" t="s">
        <v>51</v>
      </c>
      <c r="D46" s="8" t="s">
        <v>34</v>
      </c>
      <c r="E46" s="8"/>
      <c r="F46" s="8" t="s">
        <v>148</v>
      </c>
      <c r="G46" s="8" t="s">
        <v>51</v>
      </c>
      <c r="H46" s="8" t="s">
        <v>34</v>
      </c>
    </row>
    <row r="47" spans="1:8">
      <c r="A47" s="8">
        <f t="shared" si="0"/>
        <v>0</v>
      </c>
      <c r="B47" s="8">
        <v>2290</v>
      </c>
      <c r="C47" s="8" t="s">
        <v>61</v>
      </c>
      <c r="D47" s="8" t="s">
        <v>110</v>
      </c>
      <c r="E47" s="8"/>
      <c r="F47" s="8" t="s">
        <v>1877</v>
      </c>
      <c r="G47" s="8" t="s">
        <v>61</v>
      </c>
      <c r="H47" s="8" t="s">
        <v>110</v>
      </c>
    </row>
    <row r="48" spans="1:8">
      <c r="A48" s="8">
        <f t="shared" si="0"/>
        <v>0</v>
      </c>
      <c r="B48" s="8">
        <v>2300</v>
      </c>
      <c r="C48" s="8" t="s">
        <v>61</v>
      </c>
      <c r="D48" s="8" t="s">
        <v>110</v>
      </c>
      <c r="E48" s="8"/>
      <c r="F48" s="8" t="s">
        <v>161</v>
      </c>
      <c r="G48" s="8" t="s">
        <v>61</v>
      </c>
      <c r="H48" s="8" t="s">
        <v>110</v>
      </c>
    </row>
    <row r="49" spans="1:8">
      <c r="A49" s="8">
        <f t="shared" si="0"/>
        <v>1</v>
      </c>
      <c r="B49" s="8">
        <v>2310</v>
      </c>
      <c r="C49" s="8" t="s">
        <v>61</v>
      </c>
      <c r="D49" s="8" t="s">
        <v>110</v>
      </c>
      <c r="E49" s="8"/>
      <c r="F49" s="8" t="s">
        <v>172</v>
      </c>
      <c r="G49" s="8" t="s">
        <v>61</v>
      </c>
      <c r="H49" s="8" t="s">
        <v>110</v>
      </c>
    </row>
    <row r="50" spans="1:8">
      <c r="A50" s="8">
        <f t="shared" si="0"/>
        <v>1</v>
      </c>
      <c r="B50" s="8">
        <v>2310</v>
      </c>
      <c r="C50" s="8" t="s">
        <v>61</v>
      </c>
      <c r="D50" s="8" t="s">
        <v>34</v>
      </c>
      <c r="E50" s="8"/>
      <c r="F50" s="8" t="s">
        <v>655</v>
      </c>
      <c r="G50" s="8" t="s">
        <v>61</v>
      </c>
      <c r="H50" s="8" t="s">
        <v>34</v>
      </c>
    </row>
    <row r="51" spans="1:8">
      <c r="A51" s="8">
        <f t="shared" si="0"/>
        <v>0</v>
      </c>
      <c r="B51" s="8">
        <v>2330</v>
      </c>
      <c r="C51" s="8" t="s">
        <v>61</v>
      </c>
      <c r="D51" s="8" t="s">
        <v>110</v>
      </c>
      <c r="E51" s="8"/>
      <c r="F51" s="8" t="s">
        <v>181</v>
      </c>
      <c r="G51" s="8" t="s">
        <v>61</v>
      </c>
      <c r="H51" s="8" t="s">
        <v>110</v>
      </c>
    </row>
    <row r="52" spans="1:8">
      <c r="A52" s="8">
        <f t="shared" si="0"/>
        <v>0</v>
      </c>
      <c r="B52" s="8">
        <v>2340</v>
      </c>
      <c r="C52" s="8" t="s">
        <v>121</v>
      </c>
      <c r="D52" s="8" t="s">
        <v>110</v>
      </c>
      <c r="E52" s="8"/>
      <c r="F52" s="8" t="s">
        <v>1878</v>
      </c>
      <c r="G52" s="8" t="s">
        <v>121</v>
      </c>
      <c r="H52" s="8" t="s">
        <v>110</v>
      </c>
    </row>
    <row r="53" spans="1:8">
      <c r="A53" s="8">
        <f t="shared" si="0"/>
        <v>0</v>
      </c>
      <c r="B53" s="8">
        <v>2350</v>
      </c>
      <c r="C53" s="8" t="s">
        <v>121</v>
      </c>
      <c r="D53" s="8" t="s">
        <v>34</v>
      </c>
      <c r="E53" s="8"/>
      <c r="F53" s="8" t="s">
        <v>1879</v>
      </c>
      <c r="G53" s="8" t="s">
        <v>121</v>
      </c>
      <c r="H53" s="8" t="s">
        <v>34</v>
      </c>
    </row>
    <row r="54" spans="1:8">
      <c r="A54" s="8">
        <f t="shared" si="0"/>
        <v>0</v>
      </c>
      <c r="B54" s="8">
        <v>2370</v>
      </c>
      <c r="C54" s="8" t="s">
        <v>61</v>
      </c>
      <c r="D54" s="8" t="s">
        <v>110</v>
      </c>
      <c r="E54" s="8"/>
      <c r="F54" s="8" t="s">
        <v>1880</v>
      </c>
      <c r="G54" s="8" t="s">
        <v>61</v>
      </c>
      <c r="H54" s="8" t="s">
        <v>110</v>
      </c>
    </row>
    <row r="55" spans="1:8">
      <c r="A55" s="8">
        <f t="shared" si="0"/>
        <v>0</v>
      </c>
      <c r="B55" s="8">
        <v>2380</v>
      </c>
      <c r="C55" s="8" t="s">
        <v>121</v>
      </c>
      <c r="D55" s="8" t="s">
        <v>110</v>
      </c>
      <c r="E55" s="8"/>
      <c r="F55" s="8" t="s">
        <v>1881</v>
      </c>
      <c r="G55" s="8" t="s">
        <v>121</v>
      </c>
      <c r="H55" s="8" t="s">
        <v>110</v>
      </c>
    </row>
    <row r="56" spans="1:8">
      <c r="A56" s="8">
        <f t="shared" si="0"/>
        <v>1</v>
      </c>
      <c r="B56" s="8">
        <v>2400</v>
      </c>
      <c r="C56" s="8" t="s">
        <v>61</v>
      </c>
      <c r="D56" s="8" t="s">
        <v>110</v>
      </c>
      <c r="E56" s="8" t="s">
        <v>1188</v>
      </c>
      <c r="F56" s="8" t="s">
        <v>1882</v>
      </c>
      <c r="G56" s="8" t="s">
        <v>61</v>
      </c>
      <c r="H56" s="8" t="s">
        <v>110</v>
      </c>
    </row>
    <row r="57" spans="1:8">
      <c r="A57" s="8">
        <f t="shared" si="0"/>
        <v>1</v>
      </c>
      <c r="B57" s="8">
        <v>2400</v>
      </c>
      <c r="C57" s="8" t="s">
        <v>61</v>
      </c>
      <c r="D57" s="8" t="s">
        <v>34</v>
      </c>
      <c r="E57" s="8"/>
      <c r="F57" s="8" t="s">
        <v>659</v>
      </c>
      <c r="G57" s="8" t="s">
        <v>61</v>
      </c>
      <c r="H57" s="8" t="s">
        <v>34</v>
      </c>
    </row>
    <row r="58" spans="1:8">
      <c r="A58" s="8">
        <f t="shared" si="0"/>
        <v>1</v>
      </c>
      <c r="B58" s="8">
        <v>2400</v>
      </c>
      <c r="C58" s="8" t="s">
        <v>98</v>
      </c>
      <c r="D58" s="8" t="s">
        <v>110</v>
      </c>
      <c r="E58" s="8"/>
      <c r="F58" s="8" t="s">
        <v>1883</v>
      </c>
      <c r="G58" s="8" t="s">
        <v>98</v>
      </c>
      <c r="H58" s="8" t="s">
        <v>110</v>
      </c>
    </row>
    <row r="59" spans="1:8">
      <c r="A59" s="8">
        <f t="shared" si="0"/>
        <v>1</v>
      </c>
      <c r="B59" s="8">
        <v>2410</v>
      </c>
      <c r="C59" s="8" t="s">
        <v>61</v>
      </c>
      <c r="D59" s="8" t="s">
        <v>110</v>
      </c>
      <c r="E59" s="8"/>
      <c r="F59" s="8" t="s">
        <v>664</v>
      </c>
      <c r="G59" s="8" t="s">
        <v>61</v>
      </c>
      <c r="H59" s="8" t="s">
        <v>110</v>
      </c>
    </row>
    <row r="60" spans="1:8">
      <c r="A60" s="8">
        <f t="shared" si="0"/>
        <v>1</v>
      </c>
      <c r="B60" s="8">
        <v>2410</v>
      </c>
      <c r="C60" s="8" t="s">
        <v>61</v>
      </c>
      <c r="D60" s="8" t="s">
        <v>34</v>
      </c>
      <c r="E60" s="8"/>
      <c r="F60" s="8" t="s">
        <v>669</v>
      </c>
      <c r="G60" s="8" t="s">
        <v>61</v>
      </c>
      <c r="H60" s="8" t="s">
        <v>34</v>
      </c>
    </row>
    <row r="61" spans="1:8">
      <c r="A61" s="8">
        <f t="shared" si="0"/>
        <v>1</v>
      </c>
      <c r="B61" s="8">
        <v>2500</v>
      </c>
      <c r="C61" s="8" t="s">
        <v>98</v>
      </c>
      <c r="D61" s="8" t="s">
        <v>110</v>
      </c>
      <c r="E61" s="8"/>
      <c r="F61" s="8" t="s">
        <v>673</v>
      </c>
      <c r="G61" s="8" t="s">
        <v>98</v>
      </c>
      <c r="H61" s="8" t="s">
        <v>110</v>
      </c>
    </row>
    <row r="62" spans="1:8">
      <c r="A62" s="8">
        <f t="shared" si="0"/>
        <v>1</v>
      </c>
      <c r="B62" s="8">
        <v>2500</v>
      </c>
      <c r="C62" s="8" t="s">
        <v>875</v>
      </c>
      <c r="D62" s="8" t="s">
        <v>110</v>
      </c>
      <c r="E62" s="8" t="s">
        <v>1314</v>
      </c>
      <c r="F62" s="8" t="s">
        <v>1884</v>
      </c>
      <c r="G62" s="8" t="s">
        <v>875</v>
      </c>
      <c r="H62" s="8" t="s">
        <v>110</v>
      </c>
    </row>
    <row r="63" spans="1:8">
      <c r="A63" s="8">
        <f t="shared" si="0"/>
        <v>1</v>
      </c>
      <c r="B63" s="8">
        <v>2500</v>
      </c>
      <c r="C63" s="8" t="s">
        <v>98</v>
      </c>
      <c r="D63" s="8" t="s">
        <v>110</v>
      </c>
      <c r="E63" s="8" t="s">
        <v>1736</v>
      </c>
      <c r="F63" s="8" t="s">
        <v>1885</v>
      </c>
      <c r="G63" s="8" t="s">
        <v>98</v>
      </c>
      <c r="H63" s="8" t="s">
        <v>110</v>
      </c>
    </row>
    <row r="64" spans="1:8">
      <c r="A64" s="8">
        <f t="shared" si="0"/>
        <v>1</v>
      </c>
      <c r="B64" s="8">
        <v>2500</v>
      </c>
      <c r="C64" s="8" t="s">
        <v>98</v>
      </c>
      <c r="D64" s="8" t="s">
        <v>110</v>
      </c>
      <c r="E64" s="8" t="s">
        <v>1757</v>
      </c>
      <c r="F64" s="8" t="s">
        <v>1886</v>
      </c>
      <c r="G64" s="8" t="s">
        <v>98</v>
      </c>
      <c r="H64" s="8" t="s">
        <v>110</v>
      </c>
    </row>
    <row r="65" spans="1:8">
      <c r="A65" s="8">
        <f t="shared" si="0"/>
        <v>1</v>
      </c>
      <c r="B65" s="8">
        <v>2501</v>
      </c>
      <c r="C65" s="8" t="s">
        <v>61</v>
      </c>
      <c r="D65" s="8" t="s">
        <v>110</v>
      </c>
      <c r="E65" s="8" t="s">
        <v>1096</v>
      </c>
      <c r="F65" s="8" t="s">
        <v>1887</v>
      </c>
      <c r="G65" s="8" t="s">
        <v>61</v>
      </c>
      <c r="H65" s="8" t="s">
        <v>110</v>
      </c>
    </row>
    <row r="66" spans="1:8">
      <c r="A66" s="8">
        <f t="shared" si="0"/>
        <v>1</v>
      </c>
      <c r="B66" s="8">
        <v>2501</v>
      </c>
      <c r="C66" s="8" t="s">
        <v>98</v>
      </c>
      <c r="D66" s="8" t="s">
        <v>110</v>
      </c>
      <c r="E66" s="8"/>
      <c r="F66" s="8" t="s">
        <v>1888</v>
      </c>
      <c r="G66" s="8" t="s">
        <v>98</v>
      </c>
      <c r="H66" s="8" t="s">
        <v>110</v>
      </c>
    </row>
    <row r="67" spans="1:8">
      <c r="A67" s="8">
        <f t="shared" ref="A67:A130" si="1">IF(OR(B67=B66,B67=B68),1,0)</f>
        <v>0</v>
      </c>
      <c r="B67" s="8">
        <v>2502</v>
      </c>
      <c r="C67" s="8" t="s">
        <v>98</v>
      </c>
      <c r="D67" s="8" t="s">
        <v>110</v>
      </c>
      <c r="E67" s="8"/>
      <c r="F67" s="8" t="s">
        <v>1889</v>
      </c>
      <c r="G67" s="8" t="s">
        <v>98</v>
      </c>
      <c r="H67" s="8" t="s">
        <v>110</v>
      </c>
    </row>
    <row r="68" spans="1:8">
      <c r="A68" s="8">
        <f t="shared" si="1"/>
        <v>0</v>
      </c>
      <c r="B68" s="8">
        <v>2503</v>
      </c>
      <c r="C68" s="8" t="s">
        <v>121</v>
      </c>
      <c r="D68" s="8" t="s">
        <v>110</v>
      </c>
      <c r="E68" s="8"/>
      <c r="F68" s="8" t="s">
        <v>1890</v>
      </c>
      <c r="G68" s="8" t="s">
        <v>121</v>
      </c>
      <c r="H68" s="8" t="s">
        <v>110</v>
      </c>
    </row>
    <row r="69" spans="1:8">
      <c r="A69" s="8">
        <f t="shared" si="1"/>
        <v>0</v>
      </c>
      <c r="B69" s="8">
        <v>2504</v>
      </c>
      <c r="C69" s="8" t="s">
        <v>121</v>
      </c>
      <c r="D69" s="8" t="s">
        <v>110</v>
      </c>
      <c r="E69" s="8"/>
      <c r="F69" s="8" t="s">
        <v>1891</v>
      </c>
      <c r="G69" s="8" t="s">
        <v>121</v>
      </c>
      <c r="H69" s="8" t="s">
        <v>110</v>
      </c>
    </row>
    <row r="70" spans="1:8">
      <c r="A70" s="8">
        <f t="shared" si="1"/>
        <v>0</v>
      </c>
      <c r="B70" s="8">
        <v>2505</v>
      </c>
      <c r="C70" s="8" t="s">
        <v>98</v>
      </c>
      <c r="D70" s="8" t="s">
        <v>110</v>
      </c>
      <c r="E70" s="8"/>
      <c r="F70" s="8" t="s">
        <v>1892</v>
      </c>
      <c r="G70" s="8" t="s">
        <v>98</v>
      </c>
      <c r="H70" s="8" t="s">
        <v>110</v>
      </c>
    </row>
    <row r="71" spans="1:8">
      <c r="A71" s="8">
        <f t="shared" si="1"/>
        <v>0</v>
      </c>
      <c r="B71" s="8">
        <v>2506</v>
      </c>
      <c r="C71" s="8" t="s">
        <v>48</v>
      </c>
      <c r="D71" s="8" t="s">
        <v>34</v>
      </c>
      <c r="E71" s="8"/>
      <c r="F71" s="8" t="s">
        <v>1893</v>
      </c>
      <c r="G71" s="8" t="s">
        <v>48</v>
      </c>
      <c r="H71" s="8" t="s">
        <v>34</v>
      </c>
    </row>
    <row r="72" spans="1:8">
      <c r="A72" s="8">
        <f t="shared" si="1"/>
        <v>1</v>
      </c>
      <c r="B72" s="8">
        <v>2510</v>
      </c>
      <c r="C72" s="8" t="s">
        <v>98</v>
      </c>
      <c r="D72" s="8" t="s">
        <v>110</v>
      </c>
      <c r="E72" s="8" t="s">
        <v>1118</v>
      </c>
      <c r="F72" s="8" t="s">
        <v>1894</v>
      </c>
      <c r="G72" s="8" t="s">
        <v>98</v>
      </c>
      <c r="H72" s="8" t="s">
        <v>110</v>
      </c>
    </row>
    <row r="73" spans="1:8">
      <c r="A73" s="8">
        <f t="shared" si="1"/>
        <v>1</v>
      </c>
      <c r="B73" s="8">
        <v>2510</v>
      </c>
      <c r="C73" s="8" t="s">
        <v>61</v>
      </c>
      <c r="D73" s="8" t="s">
        <v>110</v>
      </c>
      <c r="E73" s="8"/>
      <c r="F73" s="8" t="s">
        <v>679</v>
      </c>
      <c r="G73" s="8" t="s">
        <v>61</v>
      </c>
      <c r="H73" s="8" t="s">
        <v>110</v>
      </c>
    </row>
    <row r="74" spans="1:8">
      <c r="A74" s="8">
        <f t="shared" si="1"/>
        <v>1</v>
      </c>
      <c r="B74" s="8">
        <v>2510</v>
      </c>
      <c r="C74" s="8" t="s">
        <v>98</v>
      </c>
      <c r="D74" s="8" t="s">
        <v>110</v>
      </c>
      <c r="E74" s="8"/>
      <c r="F74" s="8" t="s">
        <v>683</v>
      </c>
      <c r="G74" s="8" t="s">
        <v>98</v>
      </c>
      <c r="H74" s="8" t="s">
        <v>110</v>
      </c>
    </row>
    <row r="75" spans="1:8">
      <c r="A75" s="8">
        <f t="shared" si="1"/>
        <v>0</v>
      </c>
      <c r="B75" s="8">
        <v>2511</v>
      </c>
      <c r="C75" s="8" t="s">
        <v>98</v>
      </c>
      <c r="D75" s="8" t="s">
        <v>110</v>
      </c>
      <c r="E75" s="8"/>
      <c r="F75" s="8" t="s">
        <v>1895</v>
      </c>
      <c r="G75" s="8" t="s">
        <v>98</v>
      </c>
      <c r="H75" s="8" t="s">
        <v>110</v>
      </c>
    </row>
    <row r="76" spans="1:8">
      <c r="A76" s="8">
        <f t="shared" si="1"/>
        <v>0</v>
      </c>
      <c r="B76" s="8">
        <v>2512</v>
      </c>
      <c r="C76" s="8" t="s">
        <v>61</v>
      </c>
      <c r="D76" s="8" t="s">
        <v>110</v>
      </c>
      <c r="E76" s="8"/>
      <c r="F76" s="8" t="s">
        <v>1896</v>
      </c>
      <c r="G76" s="8" t="s">
        <v>61</v>
      </c>
      <c r="H76" s="8" t="s">
        <v>110</v>
      </c>
    </row>
    <row r="77" spans="1:8">
      <c r="A77" s="8">
        <f t="shared" si="1"/>
        <v>1</v>
      </c>
      <c r="B77" s="8">
        <v>2520</v>
      </c>
      <c r="C77" s="8" t="s">
        <v>61</v>
      </c>
      <c r="D77" s="8" t="s">
        <v>110</v>
      </c>
      <c r="E77" s="8"/>
      <c r="F77" s="8" t="s">
        <v>686</v>
      </c>
      <c r="G77" s="8" t="s">
        <v>61</v>
      </c>
      <c r="H77" s="8" t="s">
        <v>110</v>
      </c>
    </row>
    <row r="78" spans="1:8">
      <c r="A78" s="8">
        <f t="shared" si="1"/>
        <v>1</v>
      </c>
      <c r="B78" s="8">
        <v>2520</v>
      </c>
      <c r="C78" s="8" t="s">
        <v>61</v>
      </c>
      <c r="D78" s="8" t="s">
        <v>34</v>
      </c>
      <c r="E78" s="8"/>
      <c r="F78" s="8" t="s">
        <v>692</v>
      </c>
      <c r="G78" s="8" t="s">
        <v>61</v>
      </c>
      <c r="H78" s="8" t="s">
        <v>34</v>
      </c>
    </row>
    <row r="79" spans="1:8">
      <c r="A79" s="8">
        <f t="shared" si="1"/>
        <v>0</v>
      </c>
      <c r="B79" s="8">
        <v>2530</v>
      </c>
      <c r="C79" s="8" t="s">
        <v>121</v>
      </c>
      <c r="D79" s="8" t="s">
        <v>110</v>
      </c>
      <c r="E79" s="8"/>
      <c r="F79" s="8" t="s">
        <v>1897</v>
      </c>
      <c r="G79" s="8" t="s">
        <v>121</v>
      </c>
      <c r="H79" s="8" t="s">
        <v>110</v>
      </c>
    </row>
    <row r="80" spans="1:8">
      <c r="A80" s="8">
        <f t="shared" si="1"/>
        <v>1</v>
      </c>
      <c r="B80" s="8">
        <v>2540</v>
      </c>
      <c r="C80" s="8" t="s">
        <v>121</v>
      </c>
      <c r="D80" s="8" t="s">
        <v>110</v>
      </c>
      <c r="E80" s="8" t="s">
        <v>1205</v>
      </c>
      <c r="F80" s="8" t="s">
        <v>1898</v>
      </c>
      <c r="G80" s="8" t="s">
        <v>121</v>
      </c>
      <c r="H80" s="8" t="s">
        <v>110</v>
      </c>
    </row>
    <row r="81" spans="1:8">
      <c r="A81" s="8">
        <f t="shared" si="1"/>
        <v>1</v>
      </c>
      <c r="B81" s="8">
        <v>2540</v>
      </c>
      <c r="C81" s="8" t="s">
        <v>121</v>
      </c>
      <c r="D81" s="8" t="s">
        <v>110</v>
      </c>
      <c r="E81" s="8"/>
      <c r="F81" s="8" t="s">
        <v>697</v>
      </c>
      <c r="G81" s="8" t="s">
        <v>121</v>
      </c>
      <c r="H81" s="8" t="s">
        <v>110</v>
      </c>
    </row>
    <row r="82" spans="1:8">
      <c r="A82" s="8">
        <f t="shared" si="1"/>
        <v>1</v>
      </c>
      <c r="B82" s="8">
        <v>2540</v>
      </c>
      <c r="C82" s="8" t="s">
        <v>121</v>
      </c>
      <c r="D82" s="8" t="s">
        <v>34</v>
      </c>
      <c r="E82" s="8"/>
      <c r="F82" s="8" t="s">
        <v>702</v>
      </c>
      <c r="G82" s="8" t="s">
        <v>121</v>
      </c>
      <c r="H82" s="8" t="s">
        <v>34</v>
      </c>
    </row>
    <row r="83" spans="1:8">
      <c r="A83" s="8">
        <f t="shared" si="1"/>
        <v>1</v>
      </c>
      <c r="B83" s="8">
        <v>2540</v>
      </c>
      <c r="C83" s="8" t="s">
        <v>98</v>
      </c>
      <c r="D83" s="8" t="s">
        <v>110</v>
      </c>
      <c r="E83" s="8"/>
      <c r="F83" s="8" t="s">
        <v>1899</v>
      </c>
      <c r="G83" s="8" t="s">
        <v>98</v>
      </c>
      <c r="H83" s="8" t="s">
        <v>110</v>
      </c>
    </row>
    <row r="84" spans="1:8">
      <c r="A84" s="8">
        <f t="shared" si="1"/>
        <v>1</v>
      </c>
      <c r="B84" s="8">
        <v>2550</v>
      </c>
      <c r="C84" s="8" t="s">
        <v>98</v>
      </c>
      <c r="D84" s="8" t="s">
        <v>110</v>
      </c>
      <c r="E84" s="8"/>
      <c r="F84" s="8" t="s">
        <v>705</v>
      </c>
      <c r="G84" s="8" t="s">
        <v>98</v>
      </c>
      <c r="H84" s="8" t="s">
        <v>110</v>
      </c>
    </row>
    <row r="85" spans="1:8">
      <c r="A85" s="8">
        <f t="shared" si="1"/>
        <v>1</v>
      </c>
      <c r="B85" s="8">
        <v>2550</v>
      </c>
      <c r="C85" s="8" t="s">
        <v>121</v>
      </c>
      <c r="D85" s="8" t="s">
        <v>110</v>
      </c>
      <c r="E85" s="8"/>
      <c r="F85" s="8" t="s">
        <v>711</v>
      </c>
      <c r="G85" s="8" t="s">
        <v>121</v>
      </c>
      <c r="H85" s="8" t="s">
        <v>110</v>
      </c>
    </row>
    <row r="86" spans="1:8">
      <c r="A86" s="8">
        <f t="shared" si="1"/>
        <v>1</v>
      </c>
      <c r="B86" s="8">
        <v>2550</v>
      </c>
      <c r="C86" s="8" t="s">
        <v>861</v>
      </c>
      <c r="D86" s="8" t="s">
        <v>110</v>
      </c>
      <c r="E86" s="8" t="s">
        <v>1702</v>
      </c>
      <c r="F86" s="8" t="s">
        <v>1900</v>
      </c>
      <c r="G86" s="8" t="s">
        <v>861</v>
      </c>
      <c r="H86" s="8" t="s">
        <v>110</v>
      </c>
    </row>
    <row r="87" spans="1:8">
      <c r="A87" s="8">
        <f t="shared" si="1"/>
        <v>0</v>
      </c>
      <c r="B87" s="8">
        <v>2560</v>
      </c>
      <c r="C87" s="8" t="s">
        <v>121</v>
      </c>
      <c r="D87" s="8" t="s">
        <v>110</v>
      </c>
      <c r="E87" s="8"/>
      <c r="F87" s="8" t="s">
        <v>1901</v>
      </c>
      <c r="G87" s="8" t="s">
        <v>121</v>
      </c>
      <c r="H87" s="8" t="s">
        <v>110</v>
      </c>
    </row>
    <row r="88" spans="1:8">
      <c r="A88" s="8">
        <f t="shared" si="1"/>
        <v>0</v>
      </c>
      <c r="B88" s="8">
        <v>2570</v>
      </c>
      <c r="C88" s="8" t="s">
        <v>61</v>
      </c>
      <c r="D88" s="8" t="s">
        <v>110</v>
      </c>
      <c r="E88" s="8"/>
      <c r="F88" s="8" t="s">
        <v>1902</v>
      </c>
      <c r="G88" s="8" t="s">
        <v>61</v>
      </c>
      <c r="H88" s="8" t="s">
        <v>110</v>
      </c>
    </row>
    <row r="89" spans="1:8">
      <c r="A89" s="8">
        <f t="shared" si="1"/>
        <v>1</v>
      </c>
      <c r="B89" s="8">
        <v>2600</v>
      </c>
      <c r="C89" s="8" t="s">
        <v>121</v>
      </c>
      <c r="D89" s="8" t="s">
        <v>110</v>
      </c>
      <c r="E89" s="8" t="s">
        <v>1169</v>
      </c>
      <c r="F89" s="8" t="s">
        <v>1903</v>
      </c>
      <c r="G89" s="8" t="s">
        <v>121</v>
      </c>
      <c r="H89" s="8" t="s">
        <v>110</v>
      </c>
    </row>
    <row r="90" spans="1:8">
      <c r="A90" s="8">
        <f t="shared" si="1"/>
        <v>1</v>
      </c>
      <c r="B90" s="8">
        <v>2600</v>
      </c>
      <c r="C90" s="8" t="s">
        <v>98</v>
      </c>
      <c r="D90" s="8" t="s">
        <v>110</v>
      </c>
      <c r="E90" s="8"/>
      <c r="F90" s="8" t="s">
        <v>1904</v>
      </c>
      <c r="G90" s="8" t="s">
        <v>98</v>
      </c>
      <c r="H90" s="8" t="s">
        <v>110</v>
      </c>
    </row>
    <row r="91" spans="1:8">
      <c r="A91" s="8">
        <f t="shared" si="1"/>
        <v>1</v>
      </c>
      <c r="B91" s="8">
        <v>2600</v>
      </c>
      <c r="C91" s="8" t="s">
        <v>121</v>
      </c>
      <c r="D91" s="8" t="s">
        <v>110</v>
      </c>
      <c r="E91" s="8"/>
      <c r="F91" s="8" t="s">
        <v>716</v>
      </c>
      <c r="G91" s="8" t="s">
        <v>121</v>
      </c>
      <c r="H91" s="8" t="s">
        <v>110</v>
      </c>
    </row>
    <row r="92" spans="1:8">
      <c r="A92" s="8">
        <f t="shared" si="1"/>
        <v>0</v>
      </c>
      <c r="B92" s="8">
        <v>2610</v>
      </c>
      <c r="C92" s="8" t="s">
        <v>61</v>
      </c>
      <c r="D92" s="8" t="s">
        <v>110</v>
      </c>
      <c r="E92" s="8"/>
      <c r="F92" s="8" t="s">
        <v>1905</v>
      </c>
      <c r="G92" s="8" t="s">
        <v>61</v>
      </c>
      <c r="H92" s="8" t="s">
        <v>110</v>
      </c>
    </row>
    <row r="93" spans="1:8">
      <c r="A93" s="8">
        <f t="shared" si="1"/>
        <v>0</v>
      </c>
      <c r="B93" s="8">
        <v>2620</v>
      </c>
      <c r="C93" s="8" t="s">
        <v>98</v>
      </c>
      <c r="D93" s="8" t="s">
        <v>110</v>
      </c>
      <c r="E93" s="8"/>
      <c r="F93" s="8" t="s">
        <v>1906</v>
      </c>
      <c r="G93" s="8" t="s">
        <v>98</v>
      </c>
      <c r="H93" s="8" t="s">
        <v>110</v>
      </c>
    </row>
    <row r="94" spans="1:8">
      <c r="A94" s="8">
        <f t="shared" si="1"/>
        <v>0</v>
      </c>
      <c r="B94" s="8">
        <v>2625</v>
      </c>
      <c r="C94" s="8" t="s">
        <v>61</v>
      </c>
      <c r="D94" s="8" t="s">
        <v>110</v>
      </c>
      <c r="E94" s="8"/>
      <c r="F94" s="8" t="s">
        <v>1907</v>
      </c>
      <c r="G94" s="8" t="s">
        <v>61</v>
      </c>
      <c r="H94" s="8" t="s">
        <v>110</v>
      </c>
    </row>
    <row r="95" spans="1:8">
      <c r="A95" s="8">
        <f t="shared" si="1"/>
        <v>1</v>
      </c>
      <c r="B95" s="8">
        <v>2630</v>
      </c>
      <c r="C95" s="8" t="s">
        <v>61</v>
      </c>
      <c r="D95" s="8" t="s">
        <v>110</v>
      </c>
      <c r="E95" s="8"/>
      <c r="F95" s="8" t="s">
        <v>722</v>
      </c>
      <c r="G95" s="8" t="s">
        <v>61</v>
      </c>
      <c r="H95" s="8" t="s">
        <v>110</v>
      </c>
    </row>
    <row r="96" spans="1:8">
      <c r="A96" s="8">
        <f t="shared" si="1"/>
        <v>1</v>
      </c>
      <c r="B96" s="8">
        <v>2630</v>
      </c>
      <c r="C96" s="8" t="s">
        <v>98</v>
      </c>
      <c r="D96" s="8" t="s">
        <v>110</v>
      </c>
      <c r="E96" s="8" t="s">
        <v>1131</v>
      </c>
      <c r="F96" s="8" t="s">
        <v>1908</v>
      </c>
      <c r="G96" s="8" t="s">
        <v>98</v>
      </c>
      <c r="H96" s="8" t="s">
        <v>110</v>
      </c>
    </row>
    <row r="97" spans="1:8">
      <c r="A97" s="8">
        <f t="shared" si="1"/>
        <v>1</v>
      </c>
      <c r="B97" s="8">
        <v>3000</v>
      </c>
      <c r="C97" s="8" t="s">
        <v>1053</v>
      </c>
      <c r="D97" s="8" t="s">
        <v>110</v>
      </c>
      <c r="E97" s="8" t="s">
        <v>1052</v>
      </c>
      <c r="F97" s="8" t="s">
        <v>1909</v>
      </c>
      <c r="G97" s="8" t="s">
        <v>1053</v>
      </c>
      <c r="H97" s="8" t="s">
        <v>110</v>
      </c>
    </row>
    <row r="98" spans="1:8">
      <c r="A98" s="8">
        <f t="shared" si="1"/>
        <v>1</v>
      </c>
      <c r="B98" s="8">
        <v>3000</v>
      </c>
      <c r="C98" s="8" t="s">
        <v>1053</v>
      </c>
      <c r="D98" s="8" t="s">
        <v>110</v>
      </c>
      <c r="E98" s="8"/>
      <c r="F98" s="8" t="s">
        <v>1910</v>
      </c>
      <c r="G98" s="8" t="s">
        <v>1053</v>
      </c>
      <c r="H98" s="8" t="s">
        <v>110</v>
      </c>
    </row>
    <row r="99" spans="1:8">
      <c r="A99" s="8">
        <f t="shared" si="1"/>
        <v>1</v>
      </c>
      <c r="B99" s="8">
        <v>3000</v>
      </c>
      <c r="C99" s="8" t="s">
        <v>51</v>
      </c>
      <c r="D99" s="8" t="s">
        <v>34</v>
      </c>
      <c r="E99" s="8"/>
      <c r="F99" s="8" t="s">
        <v>727</v>
      </c>
      <c r="G99" s="8" t="s">
        <v>51</v>
      </c>
      <c r="H99" s="8" t="s">
        <v>34</v>
      </c>
    </row>
    <row r="100" spans="1:8">
      <c r="A100" s="8">
        <f t="shared" si="1"/>
        <v>0</v>
      </c>
      <c r="B100" s="8">
        <v>3010</v>
      </c>
      <c r="C100" s="8" t="s">
        <v>48</v>
      </c>
      <c r="D100" s="8" t="s">
        <v>110</v>
      </c>
      <c r="E100" s="8"/>
      <c r="F100" s="8" t="s">
        <v>1911</v>
      </c>
      <c r="G100" s="8" t="s">
        <v>48</v>
      </c>
      <c r="H100" s="8" t="s">
        <v>110</v>
      </c>
    </row>
    <row r="101" spans="1:8">
      <c r="A101" s="8">
        <f t="shared" si="1"/>
        <v>1</v>
      </c>
      <c r="B101" s="8">
        <v>3020</v>
      </c>
      <c r="C101" s="8" t="s">
        <v>98</v>
      </c>
      <c r="D101" s="8" t="s">
        <v>110</v>
      </c>
      <c r="E101" s="8"/>
      <c r="F101" s="8" t="s">
        <v>732</v>
      </c>
      <c r="G101" s="8" t="s">
        <v>98</v>
      </c>
      <c r="H101" s="8" t="s">
        <v>110</v>
      </c>
    </row>
    <row r="102" spans="1:8">
      <c r="A102" s="8">
        <f t="shared" si="1"/>
        <v>1</v>
      </c>
      <c r="B102" s="8">
        <v>3020</v>
      </c>
      <c r="C102" s="8" t="s">
        <v>61</v>
      </c>
      <c r="D102" s="8" t="s">
        <v>110</v>
      </c>
      <c r="E102" s="8"/>
      <c r="F102" s="8" t="s">
        <v>737</v>
      </c>
      <c r="G102" s="8" t="s">
        <v>61</v>
      </c>
      <c r="H102" s="8" t="s">
        <v>110</v>
      </c>
    </row>
    <row r="103" spans="1:8">
      <c r="A103" s="8">
        <f t="shared" si="1"/>
        <v>0</v>
      </c>
      <c r="B103" s="8">
        <v>3040</v>
      </c>
      <c r="C103" s="8" t="s">
        <v>61</v>
      </c>
      <c r="D103" s="8" t="s">
        <v>34</v>
      </c>
      <c r="E103" s="8"/>
      <c r="F103" s="8" t="s">
        <v>1912</v>
      </c>
      <c r="G103" s="8" t="s">
        <v>61</v>
      </c>
      <c r="H103" s="8" t="s">
        <v>34</v>
      </c>
    </row>
    <row r="104" spans="1:8">
      <c r="A104" s="8">
        <f t="shared" si="1"/>
        <v>1</v>
      </c>
      <c r="B104" s="8">
        <v>3050</v>
      </c>
      <c r="C104" s="8" t="s">
        <v>61</v>
      </c>
      <c r="D104" s="8" t="s">
        <v>34</v>
      </c>
      <c r="E104" s="8"/>
      <c r="F104" s="8" t="s">
        <v>741</v>
      </c>
      <c r="G104" s="8" t="s">
        <v>61</v>
      </c>
      <c r="H104" s="8" t="s">
        <v>34</v>
      </c>
    </row>
    <row r="105" spans="1:8">
      <c r="A105" s="8">
        <f t="shared" si="1"/>
        <v>1</v>
      </c>
      <c r="B105" s="8">
        <v>3050</v>
      </c>
      <c r="C105" s="8" t="s">
        <v>121</v>
      </c>
      <c r="D105" s="8" t="s">
        <v>34</v>
      </c>
      <c r="E105" s="8"/>
      <c r="F105" s="8" t="s">
        <v>747</v>
      </c>
      <c r="G105" s="8" t="s">
        <v>121</v>
      </c>
      <c r="H105" s="8" t="s">
        <v>34</v>
      </c>
    </row>
    <row r="106" spans="1:8">
      <c r="A106" s="8">
        <f t="shared" si="1"/>
        <v>0</v>
      </c>
      <c r="B106" s="8">
        <v>3070</v>
      </c>
      <c r="C106" s="8" t="s">
        <v>121</v>
      </c>
      <c r="D106" s="8" t="s">
        <v>110</v>
      </c>
      <c r="E106" s="8"/>
      <c r="F106" s="8" t="s">
        <v>1913</v>
      </c>
      <c r="G106" s="8" t="s">
        <v>121</v>
      </c>
      <c r="H106" s="8" t="s">
        <v>110</v>
      </c>
    </row>
    <row r="107" spans="1:8">
      <c r="A107" s="8">
        <f t="shared" si="1"/>
        <v>0</v>
      </c>
      <c r="B107" s="8">
        <v>3080</v>
      </c>
      <c r="C107" s="8" t="s">
        <v>48</v>
      </c>
      <c r="D107" s="8" t="s">
        <v>110</v>
      </c>
      <c r="E107" s="8"/>
      <c r="F107" s="8" t="s">
        <v>1914</v>
      </c>
      <c r="G107" s="8" t="s">
        <v>48</v>
      </c>
      <c r="H107" s="8" t="s">
        <v>110</v>
      </c>
    </row>
    <row r="108" spans="1:8">
      <c r="A108" s="8">
        <f t="shared" si="1"/>
        <v>1</v>
      </c>
      <c r="B108" s="8">
        <v>3100</v>
      </c>
      <c r="C108" s="8" t="s">
        <v>1416</v>
      </c>
      <c r="D108" s="8" t="s">
        <v>110</v>
      </c>
      <c r="E108" s="8" t="s">
        <v>1415</v>
      </c>
      <c r="F108" s="8" t="s">
        <v>1915</v>
      </c>
      <c r="G108" s="8" t="s">
        <v>1416</v>
      </c>
      <c r="H108" s="8" t="s">
        <v>110</v>
      </c>
    </row>
    <row r="109" spans="1:8">
      <c r="A109" s="8">
        <f t="shared" si="1"/>
        <v>1</v>
      </c>
      <c r="B109" s="8">
        <v>3100</v>
      </c>
      <c r="C109" s="8" t="s">
        <v>121</v>
      </c>
      <c r="D109" s="8" t="s">
        <v>110</v>
      </c>
      <c r="E109" s="8"/>
      <c r="F109" s="8" t="s">
        <v>752</v>
      </c>
      <c r="G109" s="8" t="s">
        <v>121</v>
      </c>
      <c r="H109" s="8" t="s">
        <v>110</v>
      </c>
    </row>
    <row r="110" spans="1:8">
      <c r="A110" s="8">
        <f t="shared" si="1"/>
        <v>1</v>
      </c>
      <c r="B110" s="8">
        <v>3110</v>
      </c>
      <c r="C110" s="8" t="s">
        <v>592</v>
      </c>
      <c r="D110" s="8" t="s">
        <v>110</v>
      </c>
      <c r="E110" s="8"/>
      <c r="F110" s="8" t="s">
        <v>1916</v>
      </c>
      <c r="G110" s="8" t="s">
        <v>592</v>
      </c>
      <c r="H110" s="8" t="s">
        <v>110</v>
      </c>
    </row>
    <row r="111" spans="1:8">
      <c r="A111" s="8">
        <f t="shared" si="1"/>
        <v>1</v>
      </c>
      <c r="B111" s="8">
        <v>3110</v>
      </c>
      <c r="C111" s="8" t="s">
        <v>61</v>
      </c>
      <c r="D111" s="8" t="s">
        <v>110</v>
      </c>
      <c r="E111" s="8"/>
      <c r="F111" s="8" t="s">
        <v>1917</v>
      </c>
      <c r="G111" s="8" t="s">
        <v>61</v>
      </c>
      <c r="H111" s="8" t="s">
        <v>110</v>
      </c>
    </row>
    <row r="112" spans="1:8">
      <c r="A112" s="8">
        <f t="shared" si="1"/>
        <v>1</v>
      </c>
      <c r="B112" s="8">
        <v>3200</v>
      </c>
      <c r="C112" s="8" t="s">
        <v>875</v>
      </c>
      <c r="D112" s="8" t="s">
        <v>110</v>
      </c>
      <c r="E112" s="8" t="s">
        <v>1337</v>
      </c>
      <c r="F112" s="8" t="s">
        <v>1918</v>
      </c>
      <c r="G112" s="8" t="s">
        <v>875</v>
      </c>
      <c r="H112" s="8" t="s">
        <v>110</v>
      </c>
    </row>
    <row r="113" spans="1:8">
      <c r="A113" s="8">
        <f t="shared" si="1"/>
        <v>1</v>
      </c>
      <c r="B113" s="8">
        <v>3200</v>
      </c>
      <c r="C113" s="8" t="s">
        <v>61</v>
      </c>
      <c r="D113" s="8" t="s">
        <v>110</v>
      </c>
      <c r="E113" s="8"/>
      <c r="F113" s="8" t="s">
        <v>769</v>
      </c>
      <c r="G113" s="8" t="s">
        <v>61</v>
      </c>
      <c r="H113" s="8" t="s">
        <v>110</v>
      </c>
    </row>
    <row r="114" spans="1:8">
      <c r="A114" s="8">
        <f t="shared" si="1"/>
        <v>1</v>
      </c>
      <c r="B114" s="8">
        <v>3201</v>
      </c>
      <c r="C114" s="8" t="s">
        <v>61</v>
      </c>
      <c r="D114" s="8" t="s">
        <v>110</v>
      </c>
      <c r="E114" s="8"/>
      <c r="F114" s="8" t="s">
        <v>778</v>
      </c>
      <c r="G114" s="8" t="s">
        <v>61</v>
      </c>
      <c r="H114" s="8" t="s">
        <v>110</v>
      </c>
    </row>
    <row r="115" spans="1:8">
      <c r="A115" s="8">
        <f t="shared" si="1"/>
        <v>1</v>
      </c>
      <c r="B115" s="8">
        <v>3201</v>
      </c>
      <c r="C115" s="8" t="s">
        <v>861</v>
      </c>
      <c r="D115" s="8" t="s">
        <v>110</v>
      </c>
      <c r="E115" s="8" t="s">
        <v>1626</v>
      </c>
      <c r="F115" s="8" t="s">
        <v>1919</v>
      </c>
      <c r="G115" s="8" t="s">
        <v>861</v>
      </c>
      <c r="H115" s="8" t="s">
        <v>110</v>
      </c>
    </row>
    <row r="116" spans="1:8">
      <c r="A116" s="8">
        <f t="shared" si="1"/>
        <v>1</v>
      </c>
      <c r="B116" s="8">
        <v>3210</v>
      </c>
      <c r="C116" s="8" t="s">
        <v>121</v>
      </c>
      <c r="D116" s="8" t="s">
        <v>110</v>
      </c>
      <c r="E116" s="8"/>
      <c r="F116" s="8" t="s">
        <v>784</v>
      </c>
      <c r="G116" s="8" t="s">
        <v>121</v>
      </c>
      <c r="H116" s="8" t="s">
        <v>110</v>
      </c>
    </row>
    <row r="117" spans="1:8">
      <c r="A117" s="8">
        <f t="shared" si="1"/>
        <v>1</v>
      </c>
      <c r="B117" s="8">
        <v>3210</v>
      </c>
      <c r="C117" s="8" t="s">
        <v>121</v>
      </c>
      <c r="D117" s="8" t="s">
        <v>34</v>
      </c>
      <c r="E117" s="8"/>
      <c r="F117" s="8" t="s">
        <v>803</v>
      </c>
      <c r="G117" s="8" t="s">
        <v>121</v>
      </c>
      <c r="H117" s="8" t="s">
        <v>34</v>
      </c>
    </row>
    <row r="118" spans="1:8">
      <c r="A118" s="8">
        <f t="shared" si="1"/>
        <v>1</v>
      </c>
      <c r="B118" s="8">
        <v>3220</v>
      </c>
      <c r="C118" s="8" t="s">
        <v>121</v>
      </c>
      <c r="D118" s="8" t="s">
        <v>110</v>
      </c>
      <c r="E118" s="8"/>
      <c r="F118" s="8" t="s">
        <v>809</v>
      </c>
      <c r="G118" s="8" t="s">
        <v>121</v>
      </c>
      <c r="H118" s="8" t="s">
        <v>110</v>
      </c>
    </row>
    <row r="119" spans="1:8">
      <c r="A119" s="8">
        <f t="shared" si="1"/>
        <v>1</v>
      </c>
      <c r="B119" s="8">
        <v>3220</v>
      </c>
      <c r="C119" s="8" t="s">
        <v>121</v>
      </c>
      <c r="D119" s="8" t="s">
        <v>34</v>
      </c>
      <c r="E119" s="8"/>
      <c r="F119" s="8" t="s">
        <v>814</v>
      </c>
      <c r="G119" s="8" t="s">
        <v>121</v>
      </c>
      <c r="H119" s="8" t="s">
        <v>34</v>
      </c>
    </row>
    <row r="120" spans="1:8">
      <c r="A120" s="8">
        <f t="shared" si="1"/>
        <v>1</v>
      </c>
      <c r="B120" s="8">
        <v>3230</v>
      </c>
      <c r="C120" s="8" t="s">
        <v>875</v>
      </c>
      <c r="D120" s="8" t="s">
        <v>110</v>
      </c>
      <c r="E120" s="8" t="s">
        <v>1358</v>
      </c>
      <c r="F120" s="8" t="s">
        <v>1920</v>
      </c>
      <c r="G120" s="8" t="s">
        <v>875</v>
      </c>
      <c r="H120" s="8" t="s">
        <v>110</v>
      </c>
    </row>
    <row r="121" spans="1:8">
      <c r="A121" s="8">
        <f t="shared" si="1"/>
        <v>1</v>
      </c>
      <c r="B121" s="8">
        <v>3230</v>
      </c>
      <c r="C121" s="8" t="s">
        <v>61</v>
      </c>
      <c r="D121" s="8" t="s">
        <v>110</v>
      </c>
      <c r="E121" s="8"/>
      <c r="F121" s="8" t="s">
        <v>818</v>
      </c>
      <c r="G121" s="8" t="s">
        <v>61</v>
      </c>
      <c r="H121" s="8" t="s">
        <v>110</v>
      </c>
    </row>
    <row r="122" spans="1:8">
      <c r="A122" s="8">
        <f t="shared" si="1"/>
        <v>1</v>
      </c>
      <c r="B122" s="8">
        <v>3230</v>
      </c>
      <c r="C122" s="8" t="s">
        <v>861</v>
      </c>
      <c r="D122" s="8" t="s">
        <v>110</v>
      </c>
      <c r="E122" s="8" t="s">
        <v>1646</v>
      </c>
      <c r="F122" s="8" t="s">
        <v>1921</v>
      </c>
      <c r="G122" s="8" t="s">
        <v>861</v>
      </c>
      <c r="H122" s="8" t="s">
        <v>110</v>
      </c>
    </row>
    <row r="123" spans="1:8">
      <c r="A123" s="8">
        <f t="shared" si="1"/>
        <v>1</v>
      </c>
      <c r="B123" s="8">
        <v>3230</v>
      </c>
      <c r="C123" s="8" t="s">
        <v>861</v>
      </c>
      <c r="D123" s="8" t="s">
        <v>110</v>
      </c>
      <c r="E123" s="8" t="s">
        <v>1663</v>
      </c>
      <c r="F123" s="8" t="s">
        <v>1922</v>
      </c>
      <c r="G123" s="8" t="s">
        <v>861</v>
      </c>
      <c r="H123" s="8" t="s">
        <v>110</v>
      </c>
    </row>
    <row r="124" spans="1:8">
      <c r="A124" s="8">
        <f t="shared" si="1"/>
        <v>1</v>
      </c>
      <c r="B124" s="8">
        <v>3230</v>
      </c>
      <c r="C124" s="8" t="s">
        <v>861</v>
      </c>
      <c r="D124" s="8" t="s">
        <v>110</v>
      </c>
      <c r="E124" s="8" t="s">
        <v>1677</v>
      </c>
      <c r="F124" s="8" t="s">
        <v>1923</v>
      </c>
      <c r="G124" s="8" t="s">
        <v>861</v>
      </c>
      <c r="H124" s="8" t="s">
        <v>110</v>
      </c>
    </row>
    <row r="125" spans="1:8">
      <c r="A125" s="8">
        <f t="shared" si="1"/>
        <v>0</v>
      </c>
      <c r="B125" s="8">
        <v>3240</v>
      </c>
      <c r="C125" s="8" t="s">
        <v>121</v>
      </c>
      <c r="D125" s="8" t="s">
        <v>110</v>
      </c>
      <c r="E125" s="8"/>
      <c r="F125" s="8" t="s">
        <v>1924</v>
      </c>
      <c r="G125" s="8" t="s">
        <v>121</v>
      </c>
      <c r="H125" s="8" t="s">
        <v>110</v>
      </c>
    </row>
    <row r="126" spans="1:8">
      <c r="A126" s="8">
        <f t="shared" si="1"/>
        <v>0</v>
      </c>
      <c r="B126" s="8">
        <v>3250</v>
      </c>
      <c r="C126" s="8" t="s">
        <v>121</v>
      </c>
      <c r="D126" s="8" t="s">
        <v>110</v>
      </c>
      <c r="E126" s="8"/>
      <c r="F126" s="8" t="s">
        <v>1925</v>
      </c>
      <c r="G126" s="8" t="s">
        <v>121</v>
      </c>
      <c r="H126" s="8" t="s">
        <v>110</v>
      </c>
    </row>
    <row r="127" spans="1:8">
      <c r="A127" s="8">
        <f t="shared" si="1"/>
        <v>0</v>
      </c>
      <c r="B127" s="8">
        <v>3260</v>
      </c>
      <c r="C127" s="8" t="s">
        <v>98</v>
      </c>
      <c r="D127" s="8" t="s">
        <v>110</v>
      </c>
      <c r="E127" s="8"/>
      <c r="F127" s="8" t="s">
        <v>1926</v>
      </c>
      <c r="G127" s="8" t="s">
        <v>98</v>
      </c>
      <c r="H127" s="8" t="s">
        <v>110</v>
      </c>
    </row>
    <row r="128" spans="1:8">
      <c r="A128" s="8">
        <f t="shared" si="1"/>
        <v>1</v>
      </c>
      <c r="B128" s="8">
        <v>3300</v>
      </c>
      <c r="C128" s="8" t="s">
        <v>861</v>
      </c>
      <c r="D128" s="8" t="s">
        <v>110</v>
      </c>
      <c r="E128" s="8" t="s">
        <v>1476</v>
      </c>
      <c r="F128" s="8" t="s">
        <v>1927</v>
      </c>
      <c r="G128" s="8" t="s">
        <v>861</v>
      </c>
      <c r="H128" s="8" t="s">
        <v>110</v>
      </c>
    </row>
    <row r="129" spans="1:8">
      <c r="A129" s="8">
        <f t="shared" si="1"/>
        <v>1</v>
      </c>
      <c r="B129" s="8">
        <v>3300</v>
      </c>
      <c r="C129" s="8" t="s">
        <v>98</v>
      </c>
      <c r="D129" s="8" t="s">
        <v>110</v>
      </c>
      <c r="E129" s="8"/>
      <c r="F129" s="8" t="s">
        <v>1928</v>
      </c>
      <c r="G129" s="8" t="s">
        <v>98</v>
      </c>
      <c r="H129" s="8" t="s">
        <v>110</v>
      </c>
    </row>
    <row r="130" spans="1:8">
      <c r="A130" s="8">
        <f t="shared" si="1"/>
        <v>1</v>
      </c>
      <c r="B130" s="8">
        <v>3300</v>
      </c>
      <c r="C130" s="8" t="s">
        <v>61</v>
      </c>
      <c r="D130" s="8" t="s">
        <v>110</v>
      </c>
      <c r="E130" s="8"/>
      <c r="F130" s="8" t="s">
        <v>1929</v>
      </c>
      <c r="G130" s="8" t="s">
        <v>61</v>
      </c>
      <c r="H130" s="8" t="s">
        <v>110</v>
      </c>
    </row>
    <row r="131" spans="1:8">
      <c r="A131" s="8">
        <f t="shared" ref="A131:A194" si="2">IF(OR(B131=B130,B131=B132),1,0)</f>
        <v>1</v>
      </c>
      <c r="B131" s="8">
        <v>3300</v>
      </c>
      <c r="C131" s="8" t="s">
        <v>98</v>
      </c>
      <c r="D131" s="8" t="s">
        <v>110</v>
      </c>
      <c r="E131" s="8" t="s">
        <v>1549</v>
      </c>
      <c r="F131" s="8" t="s">
        <v>1930</v>
      </c>
      <c r="G131" s="8" t="s">
        <v>98</v>
      </c>
      <c r="H131" s="8" t="s">
        <v>110</v>
      </c>
    </row>
    <row r="132" spans="1:8">
      <c r="A132" s="8">
        <f t="shared" si="2"/>
        <v>1</v>
      </c>
      <c r="B132" s="8">
        <v>3300</v>
      </c>
      <c r="C132" s="8" t="s">
        <v>121</v>
      </c>
      <c r="D132" s="8" t="s">
        <v>110</v>
      </c>
      <c r="E132" s="8"/>
      <c r="F132" s="8" t="s">
        <v>822</v>
      </c>
      <c r="G132" s="8" t="s">
        <v>121</v>
      </c>
      <c r="H132" s="8" t="s">
        <v>110</v>
      </c>
    </row>
    <row r="133" spans="1:8">
      <c r="A133" s="8">
        <f t="shared" si="2"/>
        <v>1</v>
      </c>
      <c r="B133" s="8">
        <v>3300</v>
      </c>
      <c r="C133" s="8" t="s">
        <v>861</v>
      </c>
      <c r="D133" s="8" t="s">
        <v>110</v>
      </c>
      <c r="E133" s="8" t="s">
        <v>1496</v>
      </c>
      <c r="F133" s="8" t="s">
        <v>1931</v>
      </c>
      <c r="G133" s="8" t="s">
        <v>861</v>
      </c>
      <c r="H133" s="8" t="s">
        <v>110</v>
      </c>
    </row>
    <row r="134" spans="1:8">
      <c r="A134" s="8">
        <f t="shared" si="2"/>
        <v>1</v>
      </c>
      <c r="B134" s="8">
        <v>3300</v>
      </c>
      <c r="C134" s="8" t="s">
        <v>861</v>
      </c>
      <c r="D134" s="8" t="s">
        <v>110</v>
      </c>
      <c r="E134" s="8" t="s">
        <v>1511</v>
      </c>
      <c r="F134" s="8" t="s">
        <v>1932</v>
      </c>
      <c r="G134" s="8" t="s">
        <v>861</v>
      </c>
      <c r="H134" s="8" t="s">
        <v>110</v>
      </c>
    </row>
    <row r="135" spans="1:8">
      <c r="A135" s="8">
        <f t="shared" si="2"/>
        <v>1</v>
      </c>
      <c r="B135" s="8">
        <v>3300</v>
      </c>
      <c r="C135" s="8" t="s">
        <v>861</v>
      </c>
      <c r="D135" s="8" t="s">
        <v>110</v>
      </c>
      <c r="E135" s="8" t="s">
        <v>1523</v>
      </c>
      <c r="F135" s="8" t="s">
        <v>1933</v>
      </c>
      <c r="G135" s="8" t="s">
        <v>861</v>
      </c>
      <c r="H135" s="8" t="s">
        <v>110</v>
      </c>
    </row>
    <row r="136" spans="1:8">
      <c r="A136" s="8">
        <f t="shared" si="2"/>
        <v>1</v>
      </c>
      <c r="B136" s="8">
        <v>3300</v>
      </c>
      <c r="C136" s="8" t="s">
        <v>861</v>
      </c>
      <c r="D136" s="8" t="s">
        <v>110</v>
      </c>
      <c r="E136" s="8" t="s">
        <v>1536</v>
      </c>
      <c r="F136" s="8" t="s">
        <v>1934</v>
      </c>
      <c r="G136" s="8" t="s">
        <v>861</v>
      </c>
      <c r="H136" s="8" t="s">
        <v>110</v>
      </c>
    </row>
    <row r="137" spans="1:8">
      <c r="A137" s="8">
        <f t="shared" si="2"/>
        <v>1</v>
      </c>
      <c r="B137" s="8">
        <v>3301</v>
      </c>
      <c r="C137" s="8" t="s">
        <v>51</v>
      </c>
      <c r="D137" s="8" t="s">
        <v>110</v>
      </c>
      <c r="E137" s="8"/>
      <c r="F137" s="8" t="s">
        <v>827</v>
      </c>
      <c r="G137" s="8" t="s">
        <v>51</v>
      </c>
      <c r="H137" s="8" t="s">
        <v>110</v>
      </c>
    </row>
    <row r="138" spans="1:8">
      <c r="A138" s="8">
        <f t="shared" si="2"/>
        <v>1</v>
      </c>
      <c r="B138" s="8">
        <v>3301</v>
      </c>
      <c r="C138" s="8" t="s">
        <v>33</v>
      </c>
      <c r="D138" s="8" t="s">
        <v>110</v>
      </c>
      <c r="E138" s="8"/>
      <c r="F138" s="8" t="s">
        <v>833</v>
      </c>
      <c r="G138" s="8" t="s">
        <v>33</v>
      </c>
      <c r="H138" s="8" t="s">
        <v>110</v>
      </c>
    </row>
    <row r="139" spans="1:8">
      <c r="A139" s="8">
        <f t="shared" si="2"/>
        <v>0</v>
      </c>
      <c r="B139" s="8">
        <v>3302</v>
      </c>
      <c r="C139" s="8" t="s">
        <v>98</v>
      </c>
      <c r="D139" s="8" t="s">
        <v>110</v>
      </c>
      <c r="E139" s="8" t="s">
        <v>1689</v>
      </c>
      <c r="F139" s="8" t="s">
        <v>1935</v>
      </c>
      <c r="G139" s="8" t="s">
        <v>98</v>
      </c>
      <c r="H139" s="8" t="s">
        <v>110</v>
      </c>
    </row>
    <row r="140" spans="1:8">
      <c r="A140" s="8">
        <f t="shared" si="2"/>
        <v>0</v>
      </c>
      <c r="B140" s="8">
        <v>3303</v>
      </c>
      <c r="C140" s="8" t="s">
        <v>61</v>
      </c>
      <c r="D140" s="8" t="s">
        <v>110</v>
      </c>
      <c r="E140" s="8"/>
      <c r="F140" s="8" t="s">
        <v>1936</v>
      </c>
      <c r="G140" s="8" t="s">
        <v>61</v>
      </c>
      <c r="H140" s="8" t="s">
        <v>110</v>
      </c>
    </row>
    <row r="141" spans="1:8">
      <c r="A141" s="8">
        <f t="shared" si="2"/>
        <v>1</v>
      </c>
      <c r="B141" s="8">
        <v>3310</v>
      </c>
      <c r="C141" s="8" t="s">
        <v>875</v>
      </c>
      <c r="D141" s="8" t="s">
        <v>110</v>
      </c>
      <c r="E141" s="8" t="s">
        <v>1396</v>
      </c>
      <c r="F141" s="8" t="s">
        <v>1937</v>
      </c>
      <c r="G141" s="8" t="s">
        <v>875</v>
      </c>
      <c r="H141" s="8" t="s">
        <v>110</v>
      </c>
    </row>
    <row r="142" spans="1:8">
      <c r="A142" s="8">
        <f t="shared" si="2"/>
        <v>1</v>
      </c>
      <c r="B142" s="8">
        <v>3310</v>
      </c>
      <c r="C142" s="8" t="s">
        <v>98</v>
      </c>
      <c r="D142" s="8" t="s">
        <v>110</v>
      </c>
      <c r="E142" s="8"/>
      <c r="F142" s="8" t="s">
        <v>836</v>
      </c>
      <c r="G142" s="8" t="s">
        <v>98</v>
      </c>
      <c r="H142" s="8" t="s">
        <v>110</v>
      </c>
    </row>
    <row r="143" spans="1:8">
      <c r="A143" s="8">
        <f t="shared" si="2"/>
        <v>0</v>
      </c>
      <c r="B143" s="8">
        <v>3311</v>
      </c>
      <c r="C143" s="8" t="s">
        <v>61</v>
      </c>
      <c r="D143" s="8" t="s">
        <v>110</v>
      </c>
      <c r="E143" s="8"/>
      <c r="F143" s="8" t="s">
        <v>1938</v>
      </c>
      <c r="G143" s="8" t="s">
        <v>61</v>
      </c>
      <c r="H143" s="8" t="s">
        <v>110</v>
      </c>
    </row>
    <row r="144" spans="1:8">
      <c r="A144" s="8">
        <f t="shared" si="2"/>
        <v>1</v>
      </c>
      <c r="B144" s="8">
        <v>3320</v>
      </c>
      <c r="C144" s="8" t="s">
        <v>861</v>
      </c>
      <c r="D144" s="8" t="s">
        <v>110</v>
      </c>
      <c r="E144" s="8" t="s">
        <v>1438</v>
      </c>
      <c r="F144" s="8" t="s">
        <v>1939</v>
      </c>
      <c r="G144" s="8" t="s">
        <v>861</v>
      </c>
      <c r="H144" s="8" t="s">
        <v>110</v>
      </c>
    </row>
    <row r="145" spans="1:8">
      <c r="A145" s="8">
        <f t="shared" si="2"/>
        <v>1</v>
      </c>
      <c r="B145" s="8">
        <v>3320</v>
      </c>
      <c r="C145" s="8" t="s">
        <v>861</v>
      </c>
      <c r="D145" s="8" t="s">
        <v>110</v>
      </c>
      <c r="E145" s="8" t="s">
        <v>1457</v>
      </c>
      <c r="F145" s="8" t="s">
        <v>1940</v>
      </c>
      <c r="G145" s="8" t="s">
        <v>861</v>
      </c>
      <c r="H145" s="8" t="s">
        <v>110</v>
      </c>
    </row>
    <row r="146" spans="1:8">
      <c r="A146" s="8">
        <f t="shared" si="2"/>
        <v>1</v>
      </c>
      <c r="B146" s="8">
        <v>3320</v>
      </c>
      <c r="C146" s="8" t="s">
        <v>51</v>
      </c>
      <c r="D146" s="8" t="s">
        <v>110</v>
      </c>
      <c r="E146" s="8"/>
      <c r="F146" s="8" t="s">
        <v>839</v>
      </c>
      <c r="G146" s="8" t="s">
        <v>51</v>
      </c>
      <c r="H146" s="8" t="s">
        <v>110</v>
      </c>
    </row>
    <row r="147" spans="1:8">
      <c r="A147" s="8">
        <f t="shared" si="2"/>
        <v>1</v>
      </c>
      <c r="B147" s="8">
        <v>3340</v>
      </c>
      <c r="C147" s="8" t="s">
        <v>61</v>
      </c>
      <c r="D147" s="8" t="s">
        <v>110</v>
      </c>
      <c r="E147" s="8"/>
      <c r="F147" s="8" t="s">
        <v>844</v>
      </c>
      <c r="G147" s="8" t="s">
        <v>61</v>
      </c>
      <c r="H147" s="8" t="s">
        <v>110</v>
      </c>
    </row>
    <row r="148" spans="1:8">
      <c r="A148" s="8">
        <f t="shared" si="2"/>
        <v>1</v>
      </c>
      <c r="B148" s="8">
        <v>3340</v>
      </c>
      <c r="C148" s="8" t="s">
        <v>121</v>
      </c>
      <c r="D148" s="8" t="s">
        <v>110</v>
      </c>
      <c r="E148" s="8"/>
      <c r="F148" s="8" t="s">
        <v>847</v>
      </c>
      <c r="G148" s="8" t="s">
        <v>121</v>
      </c>
      <c r="H148" s="8" t="s">
        <v>110</v>
      </c>
    </row>
    <row r="149" spans="1:8">
      <c r="A149" s="8">
        <f t="shared" si="2"/>
        <v>0</v>
      </c>
      <c r="B149" s="8">
        <v>3350</v>
      </c>
      <c r="C149" s="8" t="s">
        <v>61</v>
      </c>
      <c r="D149" s="8" t="s">
        <v>110</v>
      </c>
      <c r="E149" s="8"/>
      <c r="F149" s="8" t="s">
        <v>1941</v>
      </c>
      <c r="G149" s="8" t="s">
        <v>61</v>
      </c>
      <c r="H149" s="8" t="s">
        <v>110</v>
      </c>
    </row>
    <row r="150" spans="1:8">
      <c r="A150" s="8">
        <f t="shared" si="2"/>
        <v>1</v>
      </c>
      <c r="B150" s="8">
        <v>3360</v>
      </c>
      <c r="C150" s="8" t="s">
        <v>875</v>
      </c>
      <c r="D150" s="8" t="s">
        <v>110</v>
      </c>
      <c r="E150" s="8" t="s">
        <v>1378</v>
      </c>
      <c r="F150" s="8" t="s">
        <v>1942</v>
      </c>
      <c r="G150" s="8" t="s">
        <v>875</v>
      </c>
      <c r="H150" s="8" t="s">
        <v>110</v>
      </c>
    </row>
    <row r="151" spans="1:8">
      <c r="A151" s="8">
        <f t="shared" si="2"/>
        <v>1</v>
      </c>
      <c r="B151" s="8">
        <v>3360</v>
      </c>
      <c r="C151" s="8" t="s">
        <v>861</v>
      </c>
      <c r="D151" s="8" t="s">
        <v>110</v>
      </c>
      <c r="E151" s="8" t="s">
        <v>1569</v>
      </c>
      <c r="F151" s="8" t="s">
        <v>1943</v>
      </c>
      <c r="G151" s="8" t="s">
        <v>861</v>
      </c>
      <c r="H151" s="8" t="s">
        <v>110</v>
      </c>
    </row>
    <row r="152" spans="1:8">
      <c r="A152" s="8">
        <f t="shared" si="2"/>
        <v>1</v>
      </c>
      <c r="B152" s="8">
        <v>3360</v>
      </c>
      <c r="C152" s="8" t="s">
        <v>61</v>
      </c>
      <c r="D152" s="8" t="s">
        <v>110</v>
      </c>
      <c r="E152" s="8"/>
      <c r="F152" s="8" t="s">
        <v>852</v>
      </c>
      <c r="G152" s="8" t="s">
        <v>61</v>
      </c>
      <c r="H152" s="8" t="s">
        <v>110</v>
      </c>
    </row>
    <row r="153" spans="1:8">
      <c r="A153" s="8">
        <f t="shared" si="2"/>
        <v>1</v>
      </c>
      <c r="B153" s="8">
        <v>3360</v>
      </c>
      <c r="C153" s="8" t="s">
        <v>861</v>
      </c>
      <c r="D153" s="8" t="s">
        <v>110</v>
      </c>
      <c r="E153" s="8"/>
      <c r="F153" s="8" t="s">
        <v>860</v>
      </c>
      <c r="G153" s="8" t="s">
        <v>861</v>
      </c>
      <c r="H153" s="8" t="s">
        <v>110</v>
      </c>
    </row>
    <row r="154" spans="1:8">
      <c r="A154" s="8">
        <f t="shared" si="2"/>
        <v>1</v>
      </c>
      <c r="B154" s="8">
        <v>3360</v>
      </c>
      <c r="C154" s="8" t="s">
        <v>861</v>
      </c>
      <c r="D154" s="8" t="s">
        <v>110</v>
      </c>
      <c r="E154" s="8" t="s">
        <v>1591</v>
      </c>
      <c r="F154" s="8" t="s">
        <v>1944</v>
      </c>
      <c r="G154" s="8" t="s">
        <v>861</v>
      </c>
      <c r="H154" s="8" t="s">
        <v>110</v>
      </c>
    </row>
    <row r="155" spans="1:8">
      <c r="A155" s="8">
        <f t="shared" si="2"/>
        <v>1</v>
      </c>
      <c r="B155" s="8">
        <v>3360</v>
      </c>
      <c r="C155" s="8" t="s">
        <v>98</v>
      </c>
      <c r="D155" s="8" t="s">
        <v>110</v>
      </c>
      <c r="E155" s="8" t="s">
        <v>1689</v>
      </c>
      <c r="F155" s="8" t="s">
        <v>1945</v>
      </c>
      <c r="G155" s="8" t="s">
        <v>98</v>
      </c>
      <c r="H155" s="8" t="s">
        <v>110</v>
      </c>
    </row>
    <row r="156" spans="1:8">
      <c r="A156" s="8">
        <f t="shared" si="2"/>
        <v>1</v>
      </c>
      <c r="B156" s="8">
        <v>3360</v>
      </c>
      <c r="C156" s="8" t="s">
        <v>98</v>
      </c>
      <c r="D156" s="8" t="s">
        <v>110</v>
      </c>
      <c r="E156" s="8"/>
      <c r="F156" s="8" t="s">
        <v>864</v>
      </c>
      <c r="G156" s="8" t="s">
        <v>98</v>
      </c>
      <c r="H156" s="8" t="s">
        <v>110</v>
      </c>
    </row>
    <row r="157" spans="1:8">
      <c r="A157" s="8">
        <f t="shared" si="2"/>
        <v>1</v>
      </c>
      <c r="B157" s="8">
        <v>3360</v>
      </c>
      <c r="C157" s="8" t="s">
        <v>592</v>
      </c>
      <c r="D157" s="8" t="s">
        <v>110</v>
      </c>
      <c r="E157" s="8"/>
      <c r="F157" s="8" t="s">
        <v>869</v>
      </c>
      <c r="G157" s="8" t="s">
        <v>592</v>
      </c>
      <c r="H157" s="8" t="s">
        <v>110</v>
      </c>
    </row>
    <row r="158" spans="1:8">
      <c r="A158" s="8">
        <f t="shared" si="2"/>
        <v>1</v>
      </c>
      <c r="B158" s="8">
        <v>3360</v>
      </c>
      <c r="C158" s="8" t="s">
        <v>875</v>
      </c>
      <c r="D158" s="8" t="s">
        <v>110</v>
      </c>
      <c r="E158" s="8"/>
      <c r="F158" s="8" t="s">
        <v>874</v>
      </c>
      <c r="G158" s="8" t="s">
        <v>875</v>
      </c>
      <c r="H158" s="8" t="s">
        <v>110</v>
      </c>
    </row>
    <row r="159" spans="1:8">
      <c r="A159" s="8">
        <f t="shared" si="2"/>
        <v>1</v>
      </c>
      <c r="B159" s="8">
        <v>3370</v>
      </c>
      <c r="C159" s="8" t="s">
        <v>121</v>
      </c>
      <c r="D159" s="8" t="s">
        <v>110</v>
      </c>
      <c r="E159" s="8"/>
      <c r="F159" s="8" t="s">
        <v>881</v>
      </c>
      <c r="G159" s="8" t="s">
        <v>121</v>
      </c>
      <c r="H159" s="8" t="s">
        <v>110</v>
      </c>
    </row>
    <row r="160" spans="1:8">
      <c r="A160" s="8">
        <f t="shared" si="2"/>
        <v>1</v>
      </c>
      <c r="B160" s="8">
        <v>3370</v>
      </c>
      <c r="C160" s="8" t="s">
        <v>51</v>
      </c>
      <c r="D160" s="8" t="s">
        <v>110</v>
      </c>
      <c r="E160" s="8"/>
      <c r="F160" s="8" t="s">
        <v>892</v>
      </c>
      <c r="G160" s="8" t="s">
        <v>51</v>
      </c>
      <c r="H160" s="8" t="s">
        <v>110</v>
      </c>
    </row>
    <row r="161" spans="1:8">
      <c r="A161" s="8">
        <f t="shared" si="2"/>
        <v>1</v>
      </c>
      <c r="B161" s="8">
        <v>4000</v>
      </c>
      <c r="C161" s="8" t="s">
        <v>897</v>
      </c>
      <c r="D161" s="8" t="s">
        <v>110</v>
      </c>
      <c r="E161" s="8" t="s">
        <v>1149</v>
      </c>
      <c r="F161" s="8" t="s">
        <v>1946</v>
      </c>
      <c r="G161" s="8" t="s">
        <v>897</v>
      </c>
      <c r="H161" s="8" t="s">
        <v>110</v>
      </c>
    </row>
    <row r="162" spans="1:8">
      <c r="A162" s="8">
        <f t="shared" si="2"/>
        <v>1</v>
      </c>
      <c r="B162" s="8">
        <v>4000</v>
      </c>
      <c r="C162" s="8" t="s">
        <v>897</v>
      </c>
      <c r="D162" s="8" t="s">
        <v>110</v>
      </c>
      <c r="E162" s="8"/>
      <c r="F162" s="8" t="s">
        <v>896</v>
      </c>
      <c r="G162" s="8" t="s">
        <v>897</v>
      </c>
      <c r="H162" s="8" t="s">
        <v>110</v>
      </c>
    </row>
    <row r="163" spans="1:8">
      <c r="A163" s="8">
        <f t="shared" si="2"/>
        <v>0</v>
      </c>
      <c r="B163" s="8">
        <v>4100</v>
      </c>
      <c r="C163" s="8" t="s">
        <v>61</v>
      </c>
      <c r="D163" s="8" t="s">
        <v>110</v>
      </c>
      <c r="E163" s="8"/>
      <c r="F163" s="8" t="s">
        <v>1947</v>
      </c>
      <c r="G163" s="8" t="s">
        <v>61</v>
      </c>
      <c r="H163" s="8" t="s">
        <v>110</v>
      </c>
    </row>
    <row r="164" spans="1:8">
      <c r="A164" s="8">
        <f t="shared" si="2"/>
        <v>0</v>
      </c>
      <c r="B164" s="8">
        <v>4110</v>
      </c>
      <c r="C164" s="8" t="s">
        <v>121</v>
      </c>
      <c r="D164" s="8" t="s">
        <v>110</v>
      </c>
      <c r="E164" s="8"/>
      <c r="F164" s="8" t="s">
        <v>1948</v>
      </c>
      <c r="G164" s="8" t="s">
        <v>121</v>
      </c>
      <c r="H164" s="8" t="s">
        <v>110</v>
      </c>
    </row>
    <row r="165" spans="1:8">
      <c r="A165" s="8">
        <f t="shared" si="2"/>
        <v>1</v>
      </c>
      <c r="B165" s="8">
        <v>4120</v>
      </c>
      <c r="C165" s="8" t="s">
        <v>121</v>
      </c>
      <c r="D165" s="8" t="s">
        <v>34</v>
      </c>
      <c r="E165" s="8"/>
      <c r="F165" s="8" t="s">
        <v>901</v>
      </c>
      <c r="G165" s="8" t="s">
        <v>121</v>
      </c>
      <c r="H165" s="8" t="s">
        <v>34</v>
      </c>
    </row>
    <row r="166" spans="1:8">
      <c r="A166" s="8">
        <f t="shared" si="2"/>
        <v>1</v>
      </c>
      <c r="B166" s="8">
        <v>4120</v>
      </c>
      <c r="C166" s="8" t="s">
        <v>121</v>
      </c>
      <c r="D166" s="8" t="s">
        <v>110</v>
      </c>
      <c r="E166" s="8"/>
      <c r="F166" s="8" t="s">
        <v>907</v>
      </c>
      <c r="G166" s="8" t="s">
        <v>121</v>
      </c>
      <c r="H166" s="8" t="s">
        <v>110</v>
      </c>
    </row>
    <row r="167" spans="1:8">
      <c r="A167" s="8">
        <f t="shared" si="2"/>
        <v>0</v>
      </c>
      <c r="B167" s="8">
        <v>4130</v>
      </c>
      <c r="C167" s="8" t="s">
        <v>61</v>
      </c>
      <c r="D167" s="8" t="s">
        <v>110</v>
      </c>
      <c r="E167" s="8"/>
      <c r="F167" s="8" t="s">
        <v>1949</v>
      </c>
      <c r="G167" s="8" t="s">
        <v>61</v>
      </c>
      <c r="H167" s="8" t="s">
        <v>110</v>
      </c>
    </row>
    <row r="168" spans="1:8">
      <c r="A168" s="8">
        <f t="shared" si="2"/>
        <v>1</v>
      </c>
      <c r="B168" s="8">
        <v>4140</v>
      </c>
      <c r="C168" s="8" t="s">
        <v>61</v>
      </c>
      <c r="D168" s="8" t="s">
        <v>110</v>
      </c>
      <c r="E168" s="8"/>
      <c r="F168" s="8" t="s">
        <v>910</v>
      </c>
      <c r="G168" s="8" t="s">
        <v>61</v>
      </c>
      <c r="H168" s="8" t="s">
        <v>110</v>
      </c>
    </row>
    <row r="169" spans="1:8">
      <c r="A169" s="8">
        <f t="shared" si="2"/>
        <v>1</v>
      </c>
      <c r="B169" s="8">
        <v>4140</v>
      </c>
      <c r="C169" s="8" t="s">
        <v>121</v>
      </c>
      <c r="D169" s="8" t="s">
        <v>110</v>
      </c>
      <c r="E169" s="8"/>
      <c r="F169" s="8" t="s">
        <v>916</v>
      </c>
      <c r="G169" s="8" t="s">
        <v>121</v>
      </c>
      <c r="H169" s="8" t="s">
        <v>110</v>
      </c>
    </row>
    <row r="170" spans="1:8">
      <c r="A170" s="8">
        <f t="shared" si="2"/>
        <v>0</v>
      </c>
      <c r="B170" s="8">
        <v>4200</v>
      </c>
      <c r="C170" s="8" t="s">
        <v>61</v>
      </c>
      <c r="D170" s="8" t="s">
        <v>110</v>
      </c>
      <c r="E170" s="8"/>
      <c r="F170" s="8" t="s">
        <v>1950</v>
      </c>
      <c r="G170" s="8" t="s">
        <v>61</v>
      </c>
      <c r="H170" s="8" t="s">
        <v>110</v>
      </c>
    </row>
    <row r="171" spans="1:8">
      <c r="A171" s="8">
        <f t="shared" si="2"/>
        <v>1</v>
      </c>
      <c r="B171" s="8">
        <v>4210</v>
      </c>
      <c r="C171" s="8" t="s">
        <v>861</v>
      </c>
      <c r="D171" s="8" t="s">
        <v>110</v>
      </c>
      <c r="E171" s="8" t="s">
        <v>1606</v>
      </c>
      <c r="F171" s="8" t="s">
        <v>1951</v>
      </c>
      <c r="G171" s="8" t="s">
        <v>861</v>
      </c>
      <c r="H171" s="8" t="s">
        <v>110</v>
      </c>
    </row>
    <row r="172" spans="1:8">
      <c r="A172" s="8">
        <f t="shared" si="2"/>
        <v>1</v>
      </c>
      <c r="B172" s="8">
        <v>4210</v>
      </c>
      <c r="C172" s="8" t="s">
        <v>98</v>
      </c>
      <c r="D172" s="8" t="s">
        <v>110</v>
      </c>
      <c r="E172" s="8"/>
      <c r="F172" s="8" t="s">
        <v>920</v>
      </c>
      <c r="G172" s="8" t="s">
        <v>98</v>
      </c>
      <c r="H172" s="8" t="s">
        <v>110</v>
      </c>
    </row>
    <row r="173" spans="1:8">
      <c r="A173" s="8">
        <f t="shared" si="2"/>
        <v>1</v>
      </c>
      <c r="B173" s="8">
        <v>4210</v>
      </c>
      <c r="C173" s="8" t="s">
        <v>61</v>
      </c>
      <c r="D173" s="8" t="s">
        <v>110</v>
      </c>
      <c r="E173" s="8"/>
      <c r="F173" s="8" t="s">
        <v>927</v>
      </c>
      <c r="G173" s="8" t="s">
        <v>61</v>
      </c>
      <c r="H173" s="8" t="s">
        <v>110</v>
      </c>
    </row>
    <row r="174" spans="1:8">
      <c r="A174" s="8">
        <f t="shared" si="2"/>
        <v>0</v>
      </c>
      <c r="B174" s="8">
        <v>4230</v>
      </c>
      <c r="C174" s="8" t="s">
        <v>61</v>
      </c>
      <c r="D174" s="8" t="s">
        <v>110</v>
      </c>
      <c r="E174" s="8"/>
      <c r="F174" s="8" t="s">
        <v>1952</v>
      </c>
      <c r="G174" s="8" t="s">
        <v>61</v>
      </c>
      <c r="H174" s="8" t="s">
        <v>110</v>
      </c>
    </row>
    <row r="175" spans="1:8">
      <c r="A175" s="8">
        <f t="shared" si="2"/>
        <v>0</v>
      </c>
      <c r="B175" s="8">
        <v>4240</v>
      </c>
      <c r="C175" s="8" t="s">
        <v>98</v>
      </c>
      <c r="D175" s="8" t="s">
        <v>110</v>
      </c>
      <c r="E175" s="8"/>
      <c r="F175" s="8" t="s">
        <v>1953</v>
      </c>
      <c r="G175" s="8" t="s">
        <v>98</v>
      </c>
      <c r="H175" s="8" t="s">
        <v>110</v>
      </c>
    </row>
    <row r="176" spans="1:8">
      <c r="A176" s="8">
        <f t="shared" si="2"/>
        <v>1</v>
      </c>
      <c r="B176" s="8">
        <v>4250</v>
      </c>
      <c r="C176" s="8" t="s">
        <v>897</v>
      </c>
      <c r="D176" s="8" t="s">
        <v>110</v>
      </c>
      <c r="E176" s="8" t="s">
        <v>1149</v>
      </c>
      <c r="F176" s="8" t="s">
        <v>1954</v>
      </c>
      <c r="G176" s="8" t="s">
        <v>897</v>
      </c>
      <c r="H176" s="8" t="s">
        <v>110</v>
      </c>
    </row>
    <row r="177" spans="1:8">
      <c r="A177" s="8">
        <f t="shared" si="2"/>
        <v>1</v>
      </c>
      <c r="B177" s="8">
        <v>4250</v>
      </c>
      <c r="C177" s="8" t="s">
        <v>51</v>
      </c>
      <c r="D177" s="8" t="s">
        <v>110</v>
      </c>
      <c r="E177" s="8"/>
      <c r="F177" s="8" t="s">
        <v>933</v>
      </c>
      <c r="G177" s="8" t="s">
        <v>51</v>
      </c>
      <c r="H177" s="8" t="s">
        <v>110</v>
      </c>
    </row>
    <row r="178" spans="1:8">
      <c r="A178" s="8">
        <f t="shared" si="2"/>
        <v>1</v>
      </c>
      <c r="B178" s="8">
        <v>5000</v>
      </c>
      <c r="C178" s="8" t="s">
        <v>462</v>
      </c>
      <c r="D178" s="8" t="s">
        <v>110</v>
      </c>
      <c r="E178" s="8"/>
      <c r="F178" s="8" t="s">
        <v>939</v>
      </c>
      <c r="G178" s="8" t="s">
        <v>462</v>
      </c>
      <c r="H178" s="8" t="s">
        <v>110</v>
      </c>
    </row>
    <row r="179" spans="1:8">
      <c r="A179" s="8">
        <f t="shared" si="2"/>
        <v>1</v>
      </c>
      <c r="B179" s="8">
        <v>5000</v>
      </c>
      <c r="C179" s="8" t="s">
        <v>462</v>
      </c>
      <c r="D179" s="8" t="s">
        <v>34</v>
      </c>
      <c r="E179" s="8"/>
      <c r="F179" s="8" t="s">
        <v>943</v>
      </c>
      <c r="G179" s="8" t="s">
        <v>462</v>
      </c>
      <c r="H179" s="8" t="s">
        <v>34</v>
      </c>
    </row>
    <row r="180" spans="1:8">
      <c r="A180" s="8">
        <f t="shared" si="2"/>
        <v>1</v>
      </c>
      <c r="B180" s="8">
        <v>6000</v>
      </c>
      <c r="C180" s="8" t="s">
        <v>462</v>
      </c>
      <c r="D180" s="8" t="s">
        <v>34</v>
      </c>
      <c r="E180" s="8"/>
      <c r="F180" s="8" t="s">
        <v>946</v>
      </c>
      <c r="G180" s="8" t="s">
        <v>462</v>
      </c>
      <c r="H180" s="8" t="s">
        <v>34</v>
      </c>
    </row>
    <row r="181" spans="1:8">
      <c r="A181" s="8">
        <f t="shared" si="2"/>
        <v>1</v>
      </c>
      <c r="B181" s="8">
        <v>6000</v>
      </c>
      <c r="C181" s="8" t="s">
        <v>462</v>
      </c>
      <c r="D181" s="8" t="s">
        <v>110</v>
      </c>
      <c r="E181" s="8"/>
      <c r="F181" s="8" t="s">
        <v>948</v>
      </c>
      <c r="G181" s="8" t="s">
        <v>462</v>
      </c>
      <c r="H181" s="8" t="s">
        <v>110</v>
      </c>
    </row>
    <row r="182" spans="1:8">
      <c r="A182" s="8">
        <f t="shared" si="2"/>
        <v>0</v>
      </c>
      <c r="B182" s="8">
        <v>6040</v>
      </c>
      <c r="C182" s="8" t="s">
        <v>61</v>
      </c>
      <c r="D182" s="8" t="s">
        <v>34</v>
      </c>
      <c r="E182" s="8"/>
      <c r="F182" s="8" t="s">
        <v>1955</v>
      </c>
      <c r="G182" s="8" t="s">
        <v>61</v>
      </c>
      <c r="H182" s="8" t="s">
        <v>34</v>
      </c>
    </row>
    <row r="183" spans="1:8">
      <c r="A183" s="8">
        <f t="shared" si="2"/>
        <v>0</v>
      </c>
      <c r="B183" s="8">
        <v>6050</v>
      </c>
      <c r="C183" s="8" t="s">
        <v>98</v>
      </c>
      <c r="D183" s="8" t="s">
        <v>34</v>
      </c>
      <c r="E183" s="8"/>
      <c r="F183" s="8" t="s">
        <v>1956</v>
      </c>
      <c r="G183" s="8" t="s">
        <v>98</v>
      </c>
      <c r="H183" s="8" t="s">
        <v>34</v>
      </c>
    </row>
    <row r="184" spans="1:8">
      <c r="A184" s="8">
        <f t="shared" si="2"/>
        <v>0</v>
      </c>
      <c r="B184" s="8">
        <v>6060</v>
      </c>
      <c r="C184" s="8" t="s">
        <v>61</v>
      </c>
      <c r="D184" s="8" t="s">
        <v>110</v>
      </c>
      <c r="E184" s="8"/>
      <c r="F184" s="8" t="s">
        <v>1957</v>
      </c>
      <c r="G184" s="8" t="s">
        <v>61</v>
      </c>
      <c r="H184" s="8" t="s">
        <v>110</v>
      </c>
    </row>
    <row r="185" spans="1:8">
      <c r="A185" s="8">
        <f t="shared" si="2"/>
        <v>0</v>
      </c>
      <c r="B185" s="8">
        <v>6080</v>
      </c>
      <c r="C185" s="8" t="s">
        <v>121</v>
      </c>
      <c r="D185" s="8" t="s">
        <v>34</v>
      </c>
      <c r="E185" s="8"/>
      <c r="F185" s="8" t="s">
        <v>1958</v>
      </c>
      <c r="G185" s="8" t="s">
        <v>121</v>
      </c>
      <c r="H185" s="8" t="s">
        <v>34</v>
      </c>
    </row>
    <row r="186" spans="1:8">
      <c r="A186" s="8">
        <f t="shared" si="2"/>
        <v>1</v>
      </c>
      <c r="B186" s="8">
        <v>6100</v>
      </c>
      <c r="C186" s="8" t="s">
        <v>875</v>
      </c>
      <c r="D186" s="8" t="s">
        <v>110</v>
      </c>
      <c r="E186" s="8" t="s">
        <v>1720</v>
      </c>
      <c r="F186" s="8" t="s">
        <v>1959</v>
      </c>
      <c r="G186" s="8" t="s">
        <v>875</v>
      </c>
      <c r="H186" s="8" t="s">
        <v>110</v>
      </c>
    </row>
    <row r="187" spans="1:8">
      <c r="A187" s="8">
        <f t="shared" si="2"/>
        <v>1</v>
      </c>
      <c r="B187" s="8">
        <v>6100</v>
      </c>
      <c r="C187" s="8" t="s">
        <v>875</v>
      </c>
      <c r="D187" s="8" t="s">
        <v>110</v>
      </c>
      <c r="E187" s="8"/>
      <c r="F187" s="8" t="s">
        <v>950</v>
      </c>
      <c r="G187" s="8" t="s">
        <v>875</v>
      </c>
      <c r="H187" s="8" t="s">
        <v>110</v>
      </c>
    </row>
    <row r="188" spans="1:8">
      <c r="A188" s="8">
        <f t="shared" si="2"/>
        <v>0</v>
      </c>
      <c r="B188" s="8">
        <v>6110</v>
      </c>
      <c r="C188" s="8" t="s">
        <v>51</v>
      </c>
      <c r="D188" s="8" t="s">
        <v>34</v>
      </c>
      <c r="E188" s="8"/>
      <c r="F188" s="8" t="s">
        <v>1960</v>
      </c>
      <c r="G188" s="8" t="s">
        <v>51</v>
      </c>
      <c r="H188" s="8" t="s">
        <v>34</v>
      </c>
    </row>
    <row r="189" spans="1:8">
      <c r="A189" s="8">
        <f t="shared" si="2"/>
        <v>0</v>
      </c>
      <c r="B189" s="8">
        <v>6400</v>
      </c>
      <c r="C189" s="8" t="s">
        <v>51</v>
      </c>
      <c r="D189" s="8" t="s">
        <v>34</v>
      </c>
      <c r="E189" s="8"/>
      <c r="F189" s="8" t="s">
        <v>1961</v>
      </c>
      <c r="G189" s="8" t="s">
        <v>51</v>
      </c>
      <c r="H189" s="8" t="s">
        <v>34</v>
      </c>
    </row>
    <row r="190" spans="1:8">
      <c r="A190" s="8">
        <f t="shared" si="2"/>
        <v>0</v>
      </c>
      <c r="B190" s="8">
        <v>6420</v>
      </c>
      <c r="C190" s="8" t="s">
        <v>98</v>
      </c>
      <c r="D190" s="8" t="s">
        <v>34</v>
      </c>
      <c r="E190" s="8"/>
      <c r="F190" s="8" t="s">
        <v>1962</v>
      </c>
      <c r="G190" s="8" t="s">
        <v>98</v>
      </c>
      <c r="H190" s="8" t="s">
        <v>34</v>
      </c>
    </row>
    <row r="191" spans="1:8">
      <c r="A191" s="8">
        <f t="shared" si="2"/>
        <v>0</v>
      </c>
      <c r="B191" s="8">
        <v>6430</v>
      </c>
      <c r="C191" s="8" t="s">
        <v>61</v>
      </c>
      <c r="D191" s="8" t="s">
        <v>110</v>
      </c>
      <c r="E191" s="8"/>
      <c r="F191" s="8" t="s">
        <v>408</v>
      </c>
      <c r="G191" s="8" t="s">
        <v>61</v>
      </c>
      <c r="H191" s="8" t="s">
        <v>110</v>
      </c>
    </row>
    <row r="192" spans="1:8">
      <c r="A192" s="8">
        <f t="shared" si="2"/>
        <v>1</v>
      </c>
      <c r="B192" s="8">
        <v>6440</v>
      </c>
      <c r="C192" s="8" t="s">
        <v>121</v>
      </c>
      <c r="D192" s="8" t="s">
        <v>110</v>
      </c>
      <c r="E192" s="8"/>
      <c r="F192" s="8" t="s">
        <v>953</v>
      </c>
      <c r="G192" s="8" t="s">
        <v>121</v>
      </c>
      <c r="H192" s="8" t="s">
        <v>110</v>
      </c>
    </row>
    <row r="193" spans="1:8">
      <c r="A193" s="8">
        <f t="shared" si="2"/>
        <v>1</v>
      </c>
      <c r="B193" s="8">
        <v>6440</v>
      </c>
      <c r="C193" s="8" t="s">
        <v>121</v>
      </c>
      <c r="D193" s="8" t="s">
        <v>34</v>
      </c>
      <c r="E193" s="8"/>
      <c r="F193" s="8" t="s">
        <v>958</v>
      </c>
      <c r="G193" s="8" t="s">
        <v>121</v>
      </c>
      <c r="H193" s="8" t="s">
        <v>34</v>
      </c>
    </row>
    <row r="194" spans="1:8">
      <c r="A194" s="8">
        <f t="shared" si="2"/>
        <v>1</v>
      </c>
      <c r="B194" s="8">
        <v>6450</v>
      </c>
      <c r="C194" s="8" t="s">
        <v>121</v>
      </c>
      <c r="D194" s="8" t="s">
        <v>110</v>
      </c>
      <c r="E194" s="8"/>
      <c r="F194" s="8" t="s">
        <v>960</v>
      </c>
      <c r="G194" s="8" t="s">
        <v>121</v>
      </c>
      <c r="H194" s="8" t="s">
        <v>110</v>
      </c>
    </row>
    <row r="195" spans="1:8">
      <c r="A195" s="8">
        <f t="shared" ref="A195:A244" si="3">IF(OR(B195=B194,B195=B196),1,0)</f>
        <v>1</v>
      </c>
      <c r="B195" s="8">
        <v>6450</v>
      </c>
      <c r="C195" s="8" t="s">
        <v>51</v>
      </c>
      <c r="D195" s="8" t="s">
        <v>110</v>
      </c>
      <c r="E195" s="8"/>
      <c r="F195" s="8" t="s">
        <v>969</v>
      </c>
      <c r="G195" s="8" t="s">
        <v>51</v>
      </c>
      <c r="H195" s="8" t="s">
        <v>110</v>
      </c>
    </row>
    <row r="196" spans="1:8">
      <c r="A196" s="8">
        <f t="shared" si="3"/>
        <v>0</v>
      </c>
      <c r="B196" s="8">
        <v>6460</v>
      </c>
      <c r="C196" s="8" t="s">
        <v>121</v>
      </c>
      <c r="D196" s="8" t="s">
        <v>110</v>
      </c>
      <c r="E196" s="8"/>
      <c r="F196" s="8" t="s">
        <v>1963</v>
      </c>
      <c r="G196" s="8" t="s">
        <v>121</v>
      </c>
      <c r="H196" s="8" t="s">
        <v>110</v>
      </c>
    </row>
    <row r="197" spans="1:8">
      <c r="A197" s="8">
        <f t="shared" si="3"/>
        <v>0</v>
      </c>
      <c r="B197" s="8">
        <v>6480</v>
      </c>
      <c r="C197" s="8" t="s">
        <v>121</v>
      </c>
      <c r="D197" s="8" t="s">
        <v>110</v>
      </c>
      <c r="E197" s="8"/>
      <c r="F197" s="8" t="s">
        <v>1964</v>
      </c>
      <c r="G197" s="8" t="s">
        <v>121</v>
      </c>
      <c r="H197" s="8" t="s">
        <v>110</v>
      </c>
    </row>
    <row r="198" spans="1:8">
      <c r="A198" s="8">
        <f t="shared" si="3"/>
        <v>0</v>
      </c>
      <c r="B198" s="8">
        <v>6490</v>
      </c>
      <c r="C198" s="8" t="s">
        <v>121</v>
      </c>
      <c r="D198" s="8" t="s">
        <v>34</v>
      </c>
      <c r="E198" s="8"/>
      <c r="F198" s="8" t="s">
        <v>1965</v>
      </c>
      <c r="G198" s="8" t="s">
        <v>121</v>
      </c>
      <c r="H198" s="8" t="s">
        <v>34</v>
      </c>
    </row>
    <row r="199" spans="1:8">
      <c r="A199" s="8">
        <f t="shared" si="3"/>
        <v>0</v>
      </c>
      <c r="B199" s="8">
        <v>6500</v>
      </c>
      <c r="C199" s="8" t="s">
        <v>48</v>
      </c>
      <c r="D199" s="8" t="s">
        <v>110</v>
      </c>
      <c r="E199" s="8"/>
      <c r="F199" s="8" t="s">
        <v>1966</v>
      </c>
      <c r="G199" s="8" t="s">
        <v>48</v>
      </c>
      <c r="H199" s="8" t="s">
        <v>110</v>
      </c>
    </row>
    <row r="200" spans="1:8">
      <c r="A200" s="8">
        <f t="shared" si="3"/>
        <v>0</v>
      </c>
      <c r="B200" s="8">
        <v>6510</v>
      </c>
      <c r="C200" s="8" t="s">
        <v>48</v>
      </c>
      <c r="D200" s="8" t="s">
        <v>110</v>
      </c>
      <c r="E200" s="8"/>
      <c r="F200" s="8" t="s">
        <v>1967</v>
      </c>
      <c r="G200" s="8" t="s">
        <v>48</v>
      </c>
      <c r="H200" s="8" t="s">
        <v>110</v>
      </c>
    </row>
    <row r="201" spans="1:8">
      <c r="A201" s="8">
        <f t="shared" si="3"/>
        <v>0</v>
      </c>
      <c r="B201" s="8">
        <v>6530</v>
      </c>
      <c r="C201" s="8" t="s">
        <v>61</v>
      </c>
      <c r="D201" s="8" t="s">
        <v>110</v>
      </c>
      <c r="E201" s="8"/>
      <c r="F201" s="8" t="s">
        <v>1968</v>
      </c>
      <c r="G201" s="8" t="s">
        <v>61</v>
      </c>
      <c r="H201" s="8" t="s">
        <v>110</v>
      </c>
    </row>
    <row r="202" spans="1:8">
      <c r="A202" s="8">
        <f t="shared" si="3"/>
        <v>1</v>
      </c>
      <c r="B202" s="8">
        <v>6540</v>
      </c>
      <c r="C202" s="8" t="s">
        <v>121</v>
      </c>
      <c r="D202" s="8" t="s">
        <v>110</v>
      </c>
      <c r="E202" s="8"/>
      <c r="F202" s="8" t="s">
        <v>973</v>
      </c>
      <c r="G202" s="8" t="s">
        <v>121</v>
      </c>
      <c r="H202" s="8" t="s">
        <v>110</v>
      </c>
    </row>
    <row r="203" spans="1:8">
      <c r="A203" s="8">
        <f t="shared" si="3"/>
        <v>1</v>
      </c>
      <c r="B203" s="8">
        <v>6540</v>
      </c>
      <c r="C203" s="8" t="s">
        <v>121</v>
      </c>
      <c r="D203" s="8" t="s">
        <v>34</v>
      </c>
      <c r="E203" s="8"/>
      <c r="F203" s="8" t="s">
        <v>981</v>
      </c>
      <c r="G203" s="8" t="s">
        <v>121</v>
      </c>
      <c r="H203" s="8" t="s">
        <v>34</v>
      </c>
    </row>
    <row r="204" spans="1:8">
      <c r="A204" s="8">
        <f t="shared" si="3"/>
        <v>1</v>
      </c>
      <c r="B204" s="8">
        <v>6550</v>
      </c>
      <c r="C204" s="8" t="s">
        <v>121</v>
      </c>
      <c r="D204" s="8" t="s">
        <v>110</v>
      </c>
      <c r="E204" s="8"/>
      <c r="F204" s="8" t="s">
        <v>985</v>
      </c>
      <c r="G204" s="8" t="s">
        <v>121</v>
      </c>
      <c r="H204" s="8" t="s">
        <v>110</v>
      </c>
    </row>
    <row r="205" spans="1:8">
      <c r="A205" s="8">
        <f t="shared" si="3"/>
        <v>1</v>
      </c>
      <c r="B205" s="8">
        <v>6550</v>
      </c>
      <c r="C205" s="8" t="s">
        <v>121</v>
      </c>
      <c r="D205" s="8" t="s">
        <v>34</v>
      </c>
      <c r="E205" s="8"/>
      <c r="F205" s="8" t="s">
        <v>991</v>
      </c>
      <c r="G205" s="8" t="s">
        <v>121</v>
      </c>
      <c r="H205" s="8" t="s">
        <v>34</v>
      </c>
    </row>
    <row r="206" spans="1:8">
      <c r="A206" s="8">
        <f t="shared" si="3"/>
        <v>0</v>
      </c>
      <c r="B206" s="8">
        <v>6560</v>
      </c>
      <c r="C206" s="8" t="s">
        <v>48</v>
      </c>
      <c r="D206" s="8" t="s">
        <v>110</v>
      </c>
      <c r="E206" s="8"/>
      <c r="F206" s="8" t="s">
        <v>1969</v>
      </c>
      <c r="G206" s="8" t="s">
        <v>48</v>
      </c>
      <c r="H206" s="8" t="s">
        <v>110</v>
      </c>
    </row>
    <row r="207" spans="1:8">
      <c r="A207" s="8">
        <f t="shared" si="3"/>
        <v>0</v>
      </c>
      <c r="B207" s="8">
        <v>6570</v>
      </c>
      <c r="C207" s="8" t="s">
        <v>61</v>
      </c>
      <c r="D207" s="8" t="s">
        <v>110</v>
      </c>
      <c r="E207" s="8"/>
      <c r="F207" s="8" t="s">
        <v>1970</v>
      </c>
      <c r="G207" s="8" t="s">
        <v>61</v>
      </c>
      <c r="H207" s="8" t="s">
        <v>110</v>
      </c>
    </row>
    <row r="208" spans="1:8">
      <c r="A208" s="8">
        <f t="shared" si="3"/>
        <v>0</v>
      </c>
      <c r="B208" s="8">
        <v>6580</v>
      </c>
      <c r="C208" s="8" t="s">
        <v>48</v>
      </c>
      <c r="D208" s="8" t="s">
        <v>110</v>
      </c>
      <c r="E208" s="8"/>
      <c r="F208" s="8" t="s">
        <v>1971</v>
      </c>
      <c r="G208" s="8" t="s">
        <v>48</v>
      </c>
      <c r="H208" s="8" t="s">
        <v>110</v>
      </c>
    </row>
    <row r="209" spans="1:8">
      <c r="A209" s="8">
        <f t="shared" si="3"/>
        <v>0</v>
      </c>
      <c r="B209" s="8">
        <v>6590</v>
      </c>
      <c r="C209" s="8" t="s">
        <v>121</v>
      </c>
      <c r="D209" s="8" t="s">
        <v>34</v>
      </c>
      <c r="E209" s="8"/>
      <c r="F209" s="8" t="s">
        <v>1972</v>
      </c>
      <c r="G209" s="8" t="s">
        <v>121</v>
      </c>
      <c r="H209" s="8" t="s">
        <v>34</v>
      </c>
    </row>
    <row r="210" spans="1:8">
      <c r="A210" s="8">
        <f t="shared" si="3"/>
        <v>1</v>
      </c>
      <c r="B210" s="8">
        <v>7000</v>
      </c>
      <c r="C210" s="8" t="s">
        <v>462</v>
      </c>
      <c r="D210" s="8" t="s">
        <v>34</v>
      </c>
      <c r="E210" s="8"/>
      <c r="F210" s="8" t="s">
        <v>995</v>
      </c>
      <c r="G210" s="8" t="s">
        <v>462</v>
      </c>
      <c r="H210" s="8" t="s">
        <v>34</v>
      </c>
    </row>
    <row r="211" spans="1:8">
      <c r="A211" s="8">
        <f t="shared" si="3"/>
        <v>1</v>
      </c>
      <c r="B211" s="8">
        <v>7000</v>
      </c>
      <c r="C211" s="8" t="s">
        <v>462</v>
      </c>
      <c r="D211" s="8" t="s">
        <v>110</v>
      </c>
      <c r="E211" s="8"/>
      <c r="F211" s="8" t="s">
        <v>999</v>
      </c>
      <c r="G211" s="8" t="s">
        <v>462</v>
      </c>
      <c r="H211" s="8" t="s">
        <v>110</v>
      </c>
    </row>
    <row r="212" spans="1:8">
      <c r="A212" s="8">
        <f t="shared" si="3"/>
        <v>1</v>
      </c>
      <c r="B212" s="8">
        <v>7010</v>
      </c>
      <c r="C212" s="8" t="s">
        <v>121</v>
      </c>
      <c r="D212" s="8" t="s">
        <v>110</v>
      </c>
      <c r="E212" s="8"/>
      <c r="F212" s="8" t="s">
        <v>1001</v>
      </c>
      <c r="G212" s="8" t="s">
        <v>121</v>
      </c>
      <c r="H212" s="8" t="s">
        <v>110</v>
      </c>
    </row>
    <row r="213" spans="1:8">
      <c r="A213" s="8">
        <f t="shared" si="3"/>
        <v>1</v>
      </c>
      <c r="B213" s="8">
        <v>7010</v>
      </c>
      <c r="C213" s="8" t="s">
        <v>121</v>
      </c>
      <c r="D213" s="8" t="s">
        <v>34</v>
      </c>
      <c r="E213" s="8"/>
      <c r="F213" s="8" t="s">
        <v>1008</v>
      </c>
      <c r="G213" s="8" t="s">
        <v>121</v>
      </c>
      <c r="H213" s="8" t="s">
        <v>34</v>
      </c>
    </row>
    <row r="214" spans="1:8">
      <c r="A214" s="8">
        <f t="shared" si="3"/>
        <v>0</v>
      </c>
      <c r="B214" s="8">
        <v>7020</v>
      </c>
      <c r="C214" s="8" t="s">
        <v>51</v>
      </c>
      <c r="D214" s="8" t="s">
        <v>34</v>
      </c>
      <c r="E214" s="8"/>
      <c r="F214" s="8" t="s">
        <v>1973</v>
      </c>
      <c r="G214" s="8" t="s">
        <v>51</v>
      </c>
      <c r="H214" s="8" t="s">
        <v>34</v>
      </c>
    </row>
    <row r="215" spans="1:8">
      <c r="A215" s="8">
        <f t="shared" si="3"/>
        <v>0</v>
      </c>
      <c r="B215" s="8">
        <v>7030</v>
      </c>
      <c r="C215" s="8" t="s">
        <v>462</v>
      </c>
      <c r="D215" s="8" t="s">
        <v>110</v>
      </c>
      <c r="E215" s="8"/>
      <c r="F215" s="8" t="s">
        <v>1974</v>
      </c>
      <c r="G215" s="8" t="s">
        <v>462</v>
      </c>
      <c r="H215" s="8" t="s">
        <v>110</v>
      </c>
    </row>
    <row r="216" spans="1:8">
      <c r="A216" s="8">
        <f t="shared" si="3"/>
        <v>0</v>
      </c>
      <c r="B216" s="8">
        <v>7040</v>
      </c>
      <c r="C216" s="8" t="s">
        <v>121</v>
      </c>
      <c r="D216" s="8" t="s">
        <v>34</v>
      </c>
      <c r="E216" s="8"/>
      <c r="F216" s="8" t="s">
        <v>1975</v>
      </c>
      <c r="G216" s="8" t="s">
        <v>121</v>
      </c>
      <c r="H216" s="8" t="s">
        <v>34</v>
      </c>
    </row>
    <row r="217" spans="1:8">
      <c r="A217" s="8">
        <f t="shared" si="3"/>
        <v>0</v>
      </c>
      <c r="B217" s="8">
        <v>7050</v>
      </c>
      <c r="C217" s="8" t="s">
        <v>51</v>
      </c>
      <c r="D217" s="8" t="s">
        <v>34</v>
      </c>
      <c r="E217" s="8"/>
      <c r="F217" s="8" t="s">
        <v>1976</v>
      </c>
      <c r="G217" s="8" t="s">
        <v>51</v>
      </c>
      <c r="H217" s="8" t="s">
        <v>34</v>
      </c>
    </row>
    <row r="218" spans="1:8">
      <c r="A218" s="8">
        <f t="shared" si="3"/>
        <v>0</v>
      </c>
      <c r="B218" s="8">
        <v>7060</v>
      </c>
      <c r="C218" s="8" t="s">
        <v>51</v>
      </c>
      <c r="D218" s="8" t="s">
        <v>34</v>
      </c>
      <c r="E218" s="8"/>
      <c r="F218" s="8" t="s">
        <v>1977</v>
      </c>
      <c r="G218" s="8" t="s">
        <v>51</v>
      </c>
      <c r="H218" s="8" t="s">
        <v>34</v>
      </c>
    </row>
    <row r="219" spans="1:8">
      <c r="A219" s="8">
        <f t="shared" si="3"/>
        <v>0</v>
      </c>
      <c r="B219" s="8">
        <v>7080</v>
      </c>
      <c r="C219" s="8" t="s">
        <v>48</v>
      </c>
      <c r="D219" s="8" t="s">
        <v>34</v>
      </c>
      <c r="E219" s="8"/>
      <c r="F219" s="8" t="s">
        <v>1978</v>
      </c>
      <c r="G219" s="8" t="s">
        <v>48</v>
      </c>
      <c r="H219" s="8" t="s">
        <v>34</v>
      </c>
    </row>
    <row r="220" spans="1:8">
      <c r="A220" s="8">
        <f t="shared" si="3"/>
        <v>0</v>
      </c>
      <c r="B220" s="8">
        <v>7090</v>
      </c>
      <c r="C220" s="8" t="s">
        <v>51</v>
      </c>
      <c r="D220" s="8" t="s">
        <v>110</v>
      </c>
      <c r="E220" s="8"/>
      <c r="F220" s="8" t="s">
        <v>1979</v>
      </c>
      <c r="G220" s="8" t="s">
        <v>51</v>
      </c>
      <c r="H220" s="8" t="s">
        <v>110</v>
      </c>
    </row>
    <row r="221" spans="1:8">
      <c r="A221" s="8">
        <f t="shared" si="3"/>
        <v>0</v>
      </c>
      <c r="B221" s="8">
        <v>7100</v>
      </c>
      <c r="C221" s="8" t="s">
        <v>51</v>
      </c>
      <c r="D221" s="8" t="s">
        <v>34</v>
      </c>
      <c r="E221" s="8"/>
      <c r="F221" s="8" t="s">
        <v>1980</v>
      </c>
      <c r="G221" s="8" t="s">
        <v>51</v>
      </c>
      <c r="H221" s="8" t="s">
        <v>34</v>
      </c>
    </row>
    <row r="222" spans="1:8">
      <c r="A222" s="8">
        <f t="shared" si="3"/>
        <v>0</v>
      </c>
      <c r="B222" s="8">
        <v>7110</v>
      </c>
      <c r="C222" s="8" t="s">
        <v>51</v>
      </c>
      <c r="D222" s="8" t="s">
        <v>34</v>
      </c>
      <c r="E222" s="8"/>
      <c r="F222" s="8" t="s">
        <v>1981</v>
      </c>
      <c r="G222" s="8" t="s">
        <v>51</v>
      </c>
      <c r="H222" s="8" t="s">
        <v>34</v>
      </c>
    </row>
    <row r="223" spans="1:8">
      <c r="A223" s="8">
        <f t="shared" si="3"/>
        <v>1</v>
      </c>
      <c r="B223" s="8">
        <v>8000</v>
      </c>
      <c r="C223" s="8" t="s">
        <v>462</v>
      </c>
      <c r="D223" s="8" t="s">
        <v>34</v>
      </c>
      <c r="E223" s="8"/>
      <c r="F223" s="8" t="s">
        <v>1012</v>
      </c>
      <c r="G223" s="8" t="s">
        <v>462</v>
      </c>
      <c r="H223" s="8" t="s">
        <v>34</v>
      </c>
    </row>
    <row r="224" spans="1:8">
      <c r="A224" s="8">
        <f t="shared" si="3"/>
        <v>1</v>
      </c>
      <c r="B224" s="8">
        <v>8000</v>
      </c>
      <c r="C224" s="8" t="s">
        <v>462</v>
      </c>
      <c r="D224" s="8" t="s">
        <v>110</v>
      </c>
      <c r="E224" s="8"/>
      <c r="F224" s="8" t="s">
        <v>1015</v>
      </c>
      <c r="G224" s="8" t="s">
        <v>462</v>
      </c>
      <c r="H224" s="8" t="s">
        <v>110</v>
      </c>
    </row>
    <row r="225" spans="1:8">
      <c r="A225" s="8">
        <f t="shared" si="3"/>
        <v>0</v>
      </c>
      <c r="B225" s="8">
        <v>8010</v>
      </c>
      <c r="C225" s="8" t="s">
        <v>61</v>
      </c>
      <c r="D225" s="8" t="s">
        <v>34</v>
      </c>
      <c r="E225" s="8"/>
      <c r="F225" s="8" t="s">
        <v>1982</v>
      </c>
      <c r="G225" s="8" t="s">
        <v>61</v>
      </c>
      <c r="H225" s="8" t="s">
        <v>34</v>
      </c>
    </row>
    <row r="226" spans="1:8">
      <c r="A226" s="8">
        <f t="shared" si="3"/>
        <v>0</v>
      </c>
      <c r="B226" s="8">
        <v>8020</v>
      </c>
      <c r="C226" s="8" t="s">
        <v>61</v>
      </c>
      <c r="D226" s="8" t="s">
        <v>34</v>
      </c>
      <c r="E226" s="8"/>
      <c r="F226" s="8" t="s">
        <v>1983</v>
      </c>
      <c r="G226" s="8" t="s">
        <v>61</v>
      </c>
      <c r="H226" s="8" t="s">
        <v>34</v>
      </c>
    </row>
    <row r="227" spans="1:8">
      <c r="A227" s="8">
        <f t="shared" si="3"/>
        <v>0</v>
      </c>
      <c r="B227" s="8">
        <v>8030</v>
      </c>
      <c r="C227" s="8" t="s">
        <v>98</v>
      </c>
      <c r="D227" s="8" t="s">
        <v>34</v>
      </c>
      <c r="E227" s="8"/>
      <c r="F227" s="8" t="s">
        <v>1984</v>
      </c>
      <c r="G227" s="8" t="s">
        <v>98</v>
      </c>
      <c r="H227" s="8" t="s">
        <v>34</v>
      </c>
    </row>
    <row r="228" spans="1:8">
      <c r="A228" s="8">
        <f t="shared" si="3"/>
        <v>0</v>
      </c>
      <c r="B228" s="8">
        <v>8040</v>
      </c>
      <c r="C228" s="8" t="s">
        <v>61</v>
      </c>
      <c r="D228" s="8" t="s">
        <v>34</v>
      </c>
      <c r="E228" s="8"/>
      <c r="F228" s="8" t="s">
        <v>1985</v>
      </c>
      <c r="G228" s="8" t="s">
        <v>61</v>
      </c>
      <c r="H228" s="8" t="s">
        <v>34</v>
      </c>
    </row>
    <row r="229" spans="1:8">
      <c r="A229" s="8">
        <f t="shared" si="3"/>
        <v>0</v>
      </c>
      <c r="B229" s="8">
        <v>8050</v>
      </c>
      <c r="C229" s="8" t="s">
        <v>121</v>
      </c>
      <c r="D229" s="8" t="s">
        <v>34</v>
      </c>
      <c r="E229" s="8"/>
      <c r="F229" s="8" t="s">
        <v>1986</v>
      </c>
      <c r="G229" s="8" t="s">
        <v>121</v>
      </c>
      <c r="H229" s="8" t="s">
        <v>34</v>
      </c>
    </row>
    <row r="230" spans="1:8">
      <c r="A230" s="8">
        <f t="shared" si="3"/>
        <v>0</v>
      </c>
      <c r="B230" s="8">
        <v>8060</v>
      </c>
      <c r="C230" s="8" t="s">
        <v>51</v>
      </c>
      <c r="D230" s="8" t="s">
        <v>34</v>
      </c>
      <c r="E230" s="8"/>
      <c r="F230" s="8" t="s">
        <v>1987</v>
      </c>
      <c r="G230" s="8" t="s">
        <v>51</v>
      </c>
      <c r="H230" s="8" t="s">
        <v>34</v>
      </c>
    </row>
    <row r="231" spans="1:8">
      <c r="A231" s="8">
        <f t="shared" si="3"/>
        <v>1</v>
      </c>
      <c r="B231" s="8">
        <v>8070</v>
      </c>
      <c r="C231" s="8" t="s">
        <v>875</v>
      </c>
      <c r="D231" s="8" t="s">
        <v>34</v>
      </c>
      <c r="E231" s="8" t="s">
        <v>1256</v>
      </c>
      <c r="F231" s="8" t="s">
        <v>1988</v>
      </c>
      <c r="G231" s="8" t="s">
        <v>875</v>
      </c>
      <c r="H231" s="8" t="s">
        <v>34</v>
      </c>
    </row>
    <row r="232" spans="1:8">
      <c r="A232" s="8">
        <f t="shared" si="3"/>
        <v>1</v>
      </c>
      <c r="B232" s="8">
        <v>8070</v>
      </c>
      <c r="C232" s="8" t="s">
        <v>51</v>
      </c>
      <c r="D232" s="8" t="s">
        <v>34</v>
      </c>
      <c r="E232" s="8"/>
      <c r="F232" s="8" t="s">
        <v>1017</v>
      </c>
      <c r="G232" s="8" t="s">
        <v>51</v>
      </c>
      <c r="H232" s="8" t="s">
        <v>34</v>
      </c>
    </row>
    <row r="233" spans="1:8">
      <c r="A233" s="8">
        <f t="shared" si="3"/>
        <v>0</v>
      </c>
      <c r="B233" s="8">
        <v>8080</v>
      </c>
      <c r="C233" s="8" t="s">
        <v>98</v>
      </c>
      <c r="D233" s="8" t="s">
        <v>34</v>
      </c>
      <c r="E233" s="8"/>
      <c r="F233" s="8" t="s">
        <v>1989</v>
      </c>
      <c r="G233" s="8" t="s">
        <v>98</v>
      </c>
      <c r="H233" s="8" t="s">
        <v>34</v>
      </c>
    </row>
    <row r="234" spans="1:8">
      <c r="A234" s="8">
        <f t="shared" si="3"/>
        <v>0</v>
      </c>
      <c r="B234" s="8">
        <v>8090</v>
      </c>
      <c r="C234" s="8" t="s">
        <v>98</v>
      </c>
      <c r="D234" s="8" t="s">
        <v>34</v>
      </c>
      <c r="E234" s="8"/>
      <c r="F234" s="8" t="s">
        <v>1990</v>
      </c>
      <c r="G234" s="8" t="s">
        <v>98</v>
      </c>
      <c r="H234" s="8" t="s">
        <v>34</v>
      </c>
    </row>
    <row r="235" spans="1:8">
      <c r="A235" s="8">
        <f t="shared" si="3"/>
        <v>0</v>
      </c>
      <c r="B235" s="8">
        <v>8110</v>
      </c>
      <c r="C235" s="8" t="s">
        <v>121</v>
      </c>
      <c r="D235" s="8" t="s">
        <v>34</v>
      </c>
      <c r="E235" s="8"/>
      <c r="F235" s="8" t="s">
        <v>1991</v>
      </c>
      <c r="G235" s="8" t="s">
        <v>121</v>
      </c>
      <c r="H235" s="8" t="s">
        <v>34</v>
      </c>
    </row>
    <row r="236" spans="1:8">
      <c r="A236" s="8">
        <f t="shared" si="3"/>
        <v>0</v>
      </c>
      <c r="B236" s="8">
        <v>9010</v>
      </c>
      <c r="C236" s="8" t="s">
        <v>98</v>
      </c>
      <c r="D236" s="8" t="s">
        <v>34</v>
      </c>
      <c r="E236" s="8"/>
      <c r="F236" s="8" t="s">
        <v>1992</v>
      </c>
      <c r="G236" s="8" t="s">
        <v>98</v>
      </c>
      <c r="H236" s="8" t="s">
        <v>34</v>
      </c>
    </row>
    <row r="237" spans="1:8">
      <c r="A237" s="8">
        <f t="shared" si="3"/>
        <v>0</v>
      </c>
      <c r="B237" s="8">
        <v>9020</v>
      </c>
      <c r="C237" s="8" t="s">
        <v>33</v>
      </c>
      <c r="D237" s="8" t="s">
        <v>34</v>
      </c>
      <c r="E237" s="8"/>
      <c r="F237" s="8" t="s">
        <v>1993</v>
      </c>
      <c r="G237" s="8" t="s">
        <v>33</v>
      </c>
      <c r="H237" s="8" t="s">
        <v>34</v>
      </c>
    </row>
    <row r="238" spans="1:8">
      <c r="A238" s="8">
        <f t="shared" si="3"/>
        <v>0</v>
      </c>
      <c r="B238" s="8">
        <v>9030</v>
      </c>
      <c r="C238" s="8" t="s">
        <v>33</v>
      </c>
      <c r="D238" s="8" t="s">
        <v>34</v>
      </c>
      <c r="E238" s="8"/>
      <c r="F238" s="8" t="s">
        <v>1994</v>
      </c>
      <c r="G238" s="8" t="s">
        <v>33</v>
      </c>
      <c r="H238" s="8" t="s">
        <v>34</v>
      </c>
    </row>
    <row r="239" spans="1:8">
      <c r="A239" s="8">
        <f t="shared" si="3"/>
        <v>0</v>
      </c>
      <c r="B239" s="8">
        <v>9040</v>
      </c>
      <c r="C239" s="8" t="s">
        <v>33</v>
      </c>
      <c r="D239" s="8" t="s">
        <v>34</v>
      </c>
      <c r="E239" s="8"/>
      <c r="F239" s="8" t="s">
        <v>1995</v>
      </c>
      <c r="G239" s="8" t="s">
        <v>33</v>
      </c>
      <c r="H239" s="8" t="s">
        <v>34</v>
      </c>
    </row>
    <row r="240" spans="1:8">
      <c r="A240" s="8">
        <f t="shared" si="3"/>
        <v>0</v>
      </c>
      <c r="B240" s="8">
        <v>9801</v>
      </c>
      <c r="C240" s="8" t="s">
        <v>462</v>
      </c>
      <c r="D240" s="8" t="s">
        <v>110</v>
      </c>
      <c r="E240" s="8"/>
      <c r="F240" s="8" t="s">
        <v>1996</v>
      </c>
      <c r="G240" s="8" t="s">
        <v>462</v>
      </c>
      <c r="H240" s="8" t="s">
        <v>110</v>
      </c>
    </row>
    <row r="241" spans="1:8">
      <c r="A241" s="8">
        <f t="shared" si="3"/>
        <v>0</v>
      </c>
      <c r="B241" s="8">
        <v>9802</v>
      </c>
      <c r="C241" s="8" t="s">
        <v>462</v>
      </c>
      <c r="D241" s="8" t="s">
        <v>110</v>
      </c>
      <c r="E241" s="8"/>
      <c r="F241" s="8" t="s">
        <v>1997</v>
      </c>
      <c r="G241" s="8" t="s">
        <v>462</v>
      </c>
      <c r="H241" s="8" t="s">
        <v>110</v>
      </c>
    </row>
    <row r="242" spans="1:8">
      <c r="A242" s="8">
        <f t="shared" si="3"/>
        <v>0</v>
      </c>
      <c r="B242" s="8">
        <v>9901</v>
      </c>
      <c r="C242" s="8" t="s">
        <v>462</v>
      </c>
      <c r="D242" s="8" t="s">
        <v>34</v>
      </c>
      <c r="E242" s="8"/>
      <c r="F242" s="8" t="s">
        <v>1998</v>
      </c>
      <c r="G242" s="8" t="s">
        <v>462</v>
      </c>
      <c r="H242" s="8" t="s">
        <v>34</v>
      </c>
    </row>
    <row r="243" spans="1:8">
      <c r="A243" s="8">
        <f t="shared" si="3"/>
        <v>0</v>
      </c>
      <c r="B243" s="8">
        <v>9902</v>
      </c>
      <c r="C243" s="8" t="s">
        <v>462</v>
      </c>
      <c r="D243" s="8" t="s">
        <v>110</v>
      </c>
      <c r="E243" s="8"/>
      <c r="F243" s="8" t="s">
        <v>1999</v>
      </c>
      <c r="G243" s="8" t="s">
        <v>462</v>
      </c>
      <c r="H243" s="8" t="s">
        <v>110</v>
      </c>
    </row>
    <row r="244" spans="1:8">
      <c r="A244" s="8">
        <f t="shared" si="3"/>
        <v>0</v>
      </c>
      <c r="B244" s="8" t="s">
        <v>2000</v>
      </c>
      <c r="C244" s="8" t="s">
        <v>121</v>
      </c>
      <c r="D244" s="8" t="s">
        <v>110</v>
      </c>
      <c r="E244" s="8"/>
      <c r="F244" s="8" t="s">
        <v>2001</v>
      </c>
      <c r="G244" s="8" t="s">
        <v>121</v>
      </c>
      <c r="H244" s="8" t="s">
        <v>110</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J547"/>
  <sheetViews>
    <sheetView workbookViewId="0">
      <selection activeCell="D147" sqref="D147"/>
    </sheetView>
  </sheetViews>
  <sheetFormatPr defaultColWidth="26.7109375" defaultRowHeight="11.45"/>
  <cols>
    <col min="1" max="1" width="19" style="35" customWidth="1"/>
    <col min="2" max="2" width="8.140625" style="35" customWidth="1"/>
    <col min="3" max="3" width="13.5703125" style="35" customWidth="1"/>
    <col min="4" max="4" width="22.5703125" style="35" customWidth="1"/>
    <col min="5" max="5" width="4.42578125" style="35" customWidth="1"/>
    <col min="6" max="6" width="26.7109375" style="35"/>
    <col min="7" max="7" width="18" style="35" customWidth="1"/>
    <col min="8" max="16384" width="26.7109375" style="35"/>
  </cols>
  <sheetData>
    <row r="1" spans="1:10">
      <c r="A1" s="35" t="s">
        <v>1846</v>
      </c>
      <c r="B1" s="33" t="s">
        <v>2002</v>
      </c>
      <c r="C1" s="33" t="s">
        <v>2003</v>
      </c>
      <c r="D1" s="33" t="s">
        <v>2004</v>
      </c>
      <c r="E1" s="34" t="s">
        <v>2005</v>
      </c>
      <c r="F1" s="33" t="s">
        <v>2006</v>
      </c>
      <c r="G1" s="33" t="s">
        <v>2007</v>
      </c>
      <c r="H1" s="33" t="s">
        <v>2008</v>
      </c>
      <c r="I1" s="33" t="s">
        <v>2009</v>
      </c>
      <c r="J1" s="34" t="s">
        <v>2010</v>
      </c>
    </row>
    <row r="2" spans="1:10" hidden="1">
      <c r="A2" s="35" t="e">
        <f>VLOOKUP(C2,esfKRW_20201127!D:D,1,FALSE)</f>
        <v>#N/A</v>
      </c>
      <c r="B2" s="36">
        <v>1000</v>
      </c>
      <c r="C2" s="35" t="s">
        <v>2011</v>
      </c>
      <c r="D2" s="35" t="s">
        <v>2012</v>
      </c>
      <c r="E2" s="35">
        <v>12521549.9</v>
      </c>
      <c r="F2" s="35" t="s">
        <v>2013</v>
      </c>
      <c r="G2" s="35" t="s">
        <v>2014</v>
      </c>
      <c r="H2" s="35" t="s">
        <v>38</v>
      </c>
      <c r="I2" s="35" t="s">
        <v>39</v>
      </c>
      <c r="J2" s="35">
        <v>12521549.91</v>
      </c>
    </row>
    <row r="3" spans="1:10" hidden="1">
      <c r="A3" s="35" t="e">
        <f>VLOOKUP(C3,esfKRW_20201127!D:D,1,FALSE)</f>
        <v>#N/A</v>
      </c>
      <c r="B3" s="36">
        <v>1000</v>
      </c>
      <c r="C3" s="35" t="s">
        <v>2015</v>
      </c>
      <c r="D3" s="35" t="s">
        <v>2016</v>
      </c>
      <c r="E3" s="35">
        <v>2281304.73</v>
      </c>
      <c r="F3" s="35" t="s">
        <v>2017</v>
      </c>
      <c r="G3" s="35" t="s">
        <v>2014</v>
      </c>
      <c r="H3" s="35" t="s">
        <v>38</v>
      </c>
      <c r="I3" s="35" t="s">
        <v>39</v>
      </c>
      <c r="J3" s="35">
        <v>2281304.7400000002</v>
      </c>
    </row>
    <row r="4" spans="1:10" hidden="1">
      <c r="A4" s="35" t="e">
        <f>VLOOKUP(C4,esfKRW_20201127!D:D,1,FALSE)</f>
        <v>#N/A</v>
      </c>
      <c r="B4" s="36">
        <v>1000</v>
      </c>
      <c r="C4" s="35" t="s">
        <v>2018</v>
      </c>
      <c r="D4" s="35" t="s">
        <v>2019</v>
      </c>
      <c r="E4" s="35">
        <v>374118.89</v>
      </c>
      <c r="F4" s="35" t="s">
        <v>2017</v>
      </c>
      <c r="G4" s="35" t="s">
        <v>2014</v>
      </c>
      <c r="H4" s="35" t="s">
        <v>38</v>
      </c>
      <c r="I4" s="35" t="s">
        <v>39</v>
      </c>
      <c r="J4" s="35">
        <v>374118.9</v>
      </c>
    </row>
    <row r="5" spans="1:10" hidden="1">
      <c r="A5" s="35" t="e">
        <f>VLOOKUP(C5,esfKRW_20201127!D:D,1,FALSE)</f>
        <v>#N/A</v>
      </c>
      <c r="B5" s="36">
        <v>1000</v>
      </c>
      <c r="C5" s="35" t="s">
        <v>2020</v>
      </c>
      <c r="D5" s="35" t="s">
        <v>2021</v>
      </c>
      <c r="E5" s="35">
        <v>574656.79</v>
      </c>
      <c r="F5" s="35" t="s">
        <v>2017</v>
      </c>
      <c r="G5" s="35" t="s">
        <v>2014</v>
      </c>
      <c r="H5" s="35" t="s">
        <v>38</v>
      </c>
      <c r="I5" s="35" t="s">
        <v>39</v>
      </c>
      <c r="J5" s="35">
        <v>574656.80000000005</v>
      </c>
    </row>
    <row r="6" spans="1:10" hidden="1">
      <c r="A6" s="35">
        <f>VLOOKUP(B6,esfKRW_20201127!D:D,1,FALSE)</f>
        <v>1010</v>
      </c>
      <c r="B6" s="36">
        <v>1010</v>
      </c>
      <c r="C6" s="35" t="s">
        <v>1853</v>
      </c>
      <c r="D6" s="35" t="s">
        <v>32</v>
      </c>
      <c r="E6" s="35">
        <v>112020.11</v>
      </c>
      <c r="F6" s="35" t="s">
        <v>2022</v>
      </c>
      <c r="G6" s="35" t="s">
        <v>2023</v>
      </c>
      <c r="H6" s="35" t="s">
        <v>38</v>
      </c>
      <c r="I6" s="35" t="s">
        <v>39</v>
      </c>
      <c r="J6" s="35">
        <v>112020.11</v>
      </c>
    </row>
    <row r="7" spans="1:10" hidden="1">
      <c r="A7" s="35">
        <f>VLOOKUP(B7,esfKRW_20201127!D:D,1,FALSE)</f>
        <v>1020</v>
      </c>
      <c r="B7" s="36">
        <v>1020</v>
      </c>
      <c r="C7" s="35" t="s">
        <v>1854</v>
      </c>
      <c r="D7" s="35" t="s">
        <v>43</v>
      </c>
      <c r="E7" s="35">
        <v>63252.39</v>
      </c>
      <c r="F7" s="35" t="s">
        <v>2022</v>
      </c>
      <c r="G7" s="35" t="s">
        <v>2023</v>
      </c>
      <c r="H7" s="35" t="s">
        <v>38</v>
      </c>
      <c r="I7" s="35" t="s">
        <v>39</v>
      </c>
      <c r="J7" s="35">
        <v>63252.4</v>
      </c>
    </row>
    <row r="8" spans="1:10" hidden="1">
      <c r="A8" s="35">
        <f>VLOOKUP(B8,esfKRW_20201127!D:D,1,FALSE)</f>
        <v>1030</v>
      </c>
      <c r="B8" s="36">
        <v>1030</v>
      </c>
      <c r="C8" s="35" t="s">
        <v>1855</v>
      </c>
      <c r="D8" s="35" t="s">
        <v>47</v>
      </c>
      <c r="E8" s="35">
        <v>41937.83</v>
      </c>
      <c r="F8" s="35" t="s">
        <v>2022</v>
      </c>
      <c r="G8" s="35" t="s">
        <v>2023</v>
      </c>
      <c r="H8" s="35" t="s">
        <v>38</v>
      </c>
      <c r="I8" s="35" t="s">
        <v>39</v>
      </c>
      <c r="J8" s="35">
        <v>41937.83</v>
      </c>
    </row>
    <row r="9" spans="1:10" hidden="1">
      <c r="A9" s="35">
        <f>VLOOKUP(B9,esfKRW_20201127!D:D,1,FALSE)</f>
        <v>1050</v>
      </c>
      <c r="B9" s="36">
        <v>1050</v>
      </c>
      <c r="C9" s="35" t="s">
        <v>1856</v>
      </c>
      <c r="D9" s="35" t="s">
        <v>50</v>
      </c>
      <c r="E9" s="35">
        <v>34637.5</v>
      </c>
      <c r="F9" s="35" t="s">
        <v>2024</v>
      </c>
      <c r="G9" s="35" t="s">
        <v>2023</v>
      </c>
      <c r="H9" s="35" t="s">
        <v>38</v>
      </c>
      <c r="I9" s="35" t="s">
        <v>39</v>
      </c>
      <c r="J9" s="35">
        <v>34637.5</v>
      </c>
    </row>
    <row r="10" spans="1:10" hidden="1">
      <c r="A10" s="35">
        <f>VLOOKUP(B10,esfKRW_20201127!D:D,1,FALSE)</f>
        <v>1060</v>
      </c>
      <c r="B10" s="36">
        <v>1060</v>
      </c>
      <c r="C10" s="35" t="s">
        <v>1857</v>
      </c>
      <c r="D10" s="35" t="s">
        <v>55</v>
      </c>
      <c r="E10" s="35">
        <v>733376.11</v>
      </c>
      <c r="F10" s="35" t="s">
        <v>2022</v>
      </c>
      <c r="G10" s="35" t="s">
        <v>2023</v>
      </c>
      <c r="H10" s="35" t="s">
        <v>38</v>
      </c>
      <c r="I10" s="35" t="s">
        <v>39</v>
      </c>
      <c r="J10" s="35">
        <v>733376.11</v>
      </c>
    </row>
    <row r="11" spans="1:10" hidden="1">
      <c r="A11" s="35" t="e">
        <f>VLOOKUP(C11,esfKRW_20201127!D:D,1,FALSE)</f>
        <v>#N/A</v>
      </c>
      <c r="B11" s="36">
        <v>2000</v>
      </c>
      <c r="C11" s="35" t="s">
        <v>1859</v>
      </c>
      <c r="D11" s="35" t="s">
        <v>2025</v>
      </c>
      <c r="E11" s="35">
        <v>9143369.1899999995</v>
      </c>
      <c r="F11" s="35" t="s">
        <v>2017</v>
      </c>
      <c r="G11" s="35" t="s">
        <v>2014</v>
      </c>
      <c r="H11" s="35" t="s">
        <v>38</v>
      </c>
      <c r="I11" s="35" t="s">
        <v>39</v>
      </c>
      <c r="J11" s="35">
        <v>9141666.75</v>
      </c>
    </row>
    <row r="12" spans="1:10" hidden="1">
      <c r="A12" s="35" t="e">
        <f>VLOOKUP(C12,esfKRW_20201127!D:D,1,FALSE)</f>
        <v>#N/A</v>
      </c>
      <c r="B12" s="36">
        <v>2000</v>
      </c>
      <c r="C12" s="35" t="s">
        <v>1859</v>
      </c>
      <c r="D12" s="35" t="s">
        <v>2025</v>
      </c>
      <c r="E12" s="35">
        <v>9143369.1899999995</v>
      </c>
      <c r="F12" s="35" t="s">
        <v>2017</v>
      </c>
      <c r="G12" s="35" t="s">
        <v>2014</v>
      </c>
      <c r="H12" s="35" t="s">
        <v>75</v>
      </c>
      <c r="I12" s="35" t="s">
        <v>39</v>
      </c>
      <c r="J12" s="35">
        <v>1702.45</v>
      </c>
    </row>
    <row r="13" spans="1:10" hidden="1">
      <c r="A13" s="35" t="e">
        <f>VLOOKUP(C13,esfKRW_20201127!D:D,1,FALSE)</f>
        <v>#N/A</v>
      </c>
      <c r="B13" s="36">
        <v>2000</v>
      </c>
      <c r="C13" s="35" t="s">
        <v>2026</v>
      </c>
      <c r="D13" s="35" t="s">
        <v>2027</v>
      </c>
      <c r="E13" s="35">
        <v>1100827.6499999999</v>
      </c>
      <c r="F13" s="35" t="s">
        <v>2017</v>
      </c>
      <c r="G13" s="35" t="s">
        <v>2014</v>
      </c>
      <c r="H13" s="35" t="s">
        <v>559</v>
      </c>
      <c r="I13" s="35" t="s">
        <v>39</v>
      </c>
      <c r="J13" s="35">
        <v>152853.68</v>
      </c>
    </row>
    <row r="14" spans="1:10" hidden="1">
      <c r="A14" s="35" t="e">
        <f>VLOOKUP(C14,esfKRW_20201127!D:D,1,FALSE)</f>
        <v>#N/A</v>
      </c>
      <c r="B14" s="36">
        <v>2000</v>
      </c>
      <c r="C14" s="35" t="s">
        <v>2026</v>
      </c>
      <c r="D14" s="35" t="s">
        <v>2027</v>
      </c>
      <c r="E14" s="35">
        <v>1100827.6499999999</v>
      </c>
      <c r="F14" s="35" t="s">
        <v>2017</v>
      </c>
      <c r="G14" s="35" t="s">
        <v>2014</v>
      </c>
      <c r="H14" s="35" t="s">
        <v>38</v>
      </c>
      <c r="I14" s="35" t="s">
        <v>39</v>
      </c>
      <c r="J14" s="35">
        <v>762973.76</v>
      </c>
    </row>
    <row r="15" spans="1:10" hidden="1">
      <c r="A15" s="35" t="e">
        <f>VLOOKUP(C15,esfKRW_20201127!D:D,1,FALSE)</f>
        <v>#N/A</v>
      </c>
      <c r="B15" s="36">
        <v>2000</v>
      </c>
      <c r="C15" s="35" t="s">
        <v>2026</v>
      </c>
      <c r="D15" s="35" t="s">
        <v>2027</v>
      </c>
      <c r="E15" s="35">
        <v>1100827.6499999999</v>
      </c>
      <c r="F15" s="35" t="s">
        <v>2017</v>
      </c>
      <c r="G15" s="35" t="s">
        <v>2014</v>
      </c>
      <c r="H15" s="35" t="s">
        <v>75</v>
      </c>
      <c r="I15" s="35" t="s">
        <v>39</v>
      </c>
      <c r="J15" s="35">
        <v>5514.3</v>
      </c>
    </row>
    <row r="16" spans="1:10" hidden="1">
      <c r="A16" s="35" t="e">
        <f>VLOOKUP(C16,esfKRW_20201127!D:D,1,FALSE)</f>
        <v>#N/A</v>
      </c>
      <c r="B16" s="36">
        <v>2000</v>
      </c>
      <c r="C16" s="35" t="s">
        <v>2026</v>
      </c>
      <c r="D16" s="35" t="s">
        <v>2027</v>
      </c>
      <c r="E16" s="35">
        <v>1100827.6499999999</v>
      </c>
      <c r="F16" s="35" t="s">
        <v>2017</v>
      </c>
      <c r="G16" s="35" t="s">
        <v>2014</v>
      </c>
      <c r="H16" s="35" t="s">
        <v>129</v>
      </c>
      <c r="I16" s="35" t="s">
        <v>39</v>
      </c>
      <c r="J16" s="35">
        <v>179485.92</v>
      </c>
    </row>
    <row r="17" spans="1:10" hidden="1">
      <c r="A17" s="35" t="e">
        <f>VLOOKUP(C17,esfKRW_20201127!D:D,1,FALSE)</f>
        <v>#N/A</v>
      </c>
      <c r="B17" s="36">
        <v>2000</v>
      </c>
      <c r="C17" s="35" t="s">
        <v>2028</v>
      </c>
      <c r="D17" s="35" t="s">
        <v>2029</v>
      </c>
      <c r="E17" s="35">
        <v>984271.33</v>
      </c>
      <c r="F17" s="35" t="s">
        <v>2017</v>
      </c>
      <c r="G17" s="35" t="s">
        <v>2014</v>
      </c>
      <c r="H17" s="35" t="s">
        <v>38</v>
      </c>
      <c r="I17" s="35" t="s">
        <v>39</v>
      </c>
      <c r="J17" s="35">
        <v>266542.61</v>
      </c>
    </row>
    <row r="18" spans="1:10" hidden="1">
      <c r="A18" s="35" t="e">
        <f>VLOOKUP(C18,esfKRW_20201127!D:D,1,FALSE)</f>
        <v>#N/A</v>
      </c>
      <c r="B18" s="36">
        <v>2000</v>
      </c>
      <c r="C18" s="35" t="s">
        <v>2028</v>
      </c>
      <c r="D18" s="35" t="s">
        <v>2029</v>
      </c>
      <c r="E18" s="35">
        <v>984271.33</v>
      </c>
      <c r="F18" s="35" t="s">
        <v>2017</v>
      </c>
      <c r="G18" s="35" t="s">
        <v>2014</v>
      </c>
      <c r="H18" s="35" t="s">
        <v>194</v>
      </c>
      <c r="I18" s="35" t="s">
        <v>195</v>
      </c>
      <c r="J18" s="35">
        <v>11.7</v>
      </c>
    </row>
    <row r="19" spans="1:10" hidden="1">
      <c r="A19" s="35" t="e">
        <f>VLOOKUP(C19,esfKRW_20201127!D:D,1,FALSE)</f>
        <v>#N/A</v>
      </c>
      <c r="B19" s="36">
        <v>2000</v>
      </c>
      <c r="C19" s="35" t="s">
        <v>2028</v>
      </c>
      <c r="D19" s="35" t="s">
        <v>2029</v>
      </c>
      <c r="E19" s="35">
        <v>984271.33</v>
      </c>
      <c r="F19" s="35" t="s">
        <v>2017</v>
      </c>
      <c r="G19" s="35" t="s">
        <v>2014</v>
      </c>
      <c r="H19" s="35" t="s">
        <v>75</v>
      </c>
      <c r="I19" s="35" t="s">
        <v>39</v>
      </c>
      <c r="J19" s="35">
        <v>717717</v>
      </c>
    </row>
    <row r="20" spans="1:10" hidden="1">
      <c r="A20" s="35" t="e">
        <f>VLOOKUP(C20,esfKRW_20201127!D:D,1,FALSE)</f>
        <v>#N/A</v>
      </c>
      <c r="B20" s="36">
        <v>2000</v>
      </c>
      <c r="C20" s="35" t="s">
        <v>2030</v>
      </c>
      <c r="D20" s="35" t="s">
        <v>2031</v>
      </c>
      <c r="E20" s="35">
        <v>933828.67</v>
      </c>
      <c r="F20" s="35" t="s">
        <v>2017</v>
      </c>
      <c r="G20" s="35" t="s">
        <v>2014</v>
      </c>
      <c r="H20" s="35" t="s">
        <v>38</v>
      </c>
      <c r="I20" s="35" t="s">
        <v>39</v>
      </c>
      <c r="J20" s="35">
        <v>5472.44</v>
      </c>
    </row>
    <row r="21" spans="1:10" hidden="1">
      <c r="A21" s="35" t="e">
        <f>VLOOKUP(C21,esfKRW_20201127!D:D,1,FALSE)</f>
        <v>#N/A</v>
      </c>
      <c r="B21" s="36">
        <v>2000</v>
      </c>
      <c r="C21" s="35" t="s">
        <v>2030</v>
      </c>
      <c r="D21" s="35" t="s">
        <v>2031</v>
      </c>
      <c r="E21" s="35">
        <v>933828.67</v>
      </c>
      <c r="F21" s="35" t="s">
        <v>2017</v>
      </c>
      <c r="G21" s="35" t="s">
        <v>2014</v>
      </c>
      <c r="H21" s="35" t="s">
        <v>194</v>
      </c>
      <c r="I21" s="35" t="s">
        <v>195</v>
      </c>
      <c r="J21" s="35">
        <v>735201.43</v>
      </c>
    </row>
    <row r="22" spans="1:10" hidden="1">
      <c r="A22" s="35" t="e">
        <f>VLOOKUP(C22,esfKRW_20201127!D:D,1,FALSE)</f>
        <v>#N/A</v>
      </c>
      <c r="B22" s="36">
        <v>2000</v>
      </c>
      <c r="C22" s="35" t="s">
        <v>2030</v>
      </c>
      <c r="D22" s="35" t="s">
        <v>2031</v>
      </c>
      <c r="E22" s="35">
        <v>933828.67</v>
      </c>
      <c r="F22" s="35" t="s">
        <v>2017</v>
      </c>
      <c r="G22" s="35" t="s">
        <v>2014</v>
      </c>
      <c r="H22" s="35" t="s">
        <v>215</v>
      </c>
      <c r="I22" s="35" t="s">
        <v>195</v>
      </c>
      <c r="J22" s="35">
        <v>193154.83</v>
      </c>
    </row>
    <row r="23" spans="1:10" hidden="1">
      <c r="A23" s="35" t="e">
        <f>VLOOKUP(C23,esfKRW_20201127!D:D,1,FALSE)</f>
        <v>#N/A</v>
      </c>
      <c r="B23" s="36">
        <v>2000</v>
      </c>
      <c r="C23" s="35" t="s">
        <v>2032</v>
      </c>
      <c r="D23" s="35" t="s">
        <v>2033</v>
      </c>
      <c r="E23" s="35">
        <v>1069442.02</v>
      </c>
      <c r="F23" s="35" t="s">
        <v>2017</v>
      </c>
      <c r="G23" s="35" t="s">
        <v>2014</v>
      </c>
      <c r="H23" s="35" t="s">
        <v>559</v>
      </c>
      <c r="I23" s="35" t="s">
        <v>39</v>
      </c>
      <c r="J23" s="35">
        <v>233813.85</v>
      </c>
    </row>
    <row r="24" spans="1:10" hidden="1">
      <c r="A24" s="35" t="e">
        <f>VLOOKUP(C24,esfKRW_20201127!D:D,1,FALSE)</f>
        <v>#N/A</v>
      </c>
      <c r="B24" s="36">
        <v>2000</v>
      </c>
      <c r="C24" s="35" t="s">
        <v>2032</v>
      </c>
      <c r="D24" s="35" t="s">
        <v>2033</v>
      </c>
      <c r="E24" s="35">
        <v>1069442.02</v>
      </c>
      <c r="F24" s="35" t="s">
        <v>2017</v>
      </c>
      <c r="G24" s="35" t="s">
        <v>2014</v>
      </c>
      <c r="H24" s="35" t="s">
        <v>38</v>
      </c>
      <c r="I24" s="35" t="s">
        <v>39</v>
      </c>
      <c r="J24" s="35">
        <v>6820.75</v>
      </c>
    </row>
    <row r="25" spans="1:10" hidden="1">
      <c r="A25" s="35" t="e">
        <f>VLOOKUP(C25,esfKRW_20201127!D:D,1,FALSE)</f>
        <v>#N/A</v>
      </c>
      <c r="B25" s="36">
        <v>2000</v>
      </c>
      <c r="C25" s="35" t="s">
        <v>2032</v>
      </c>
      <c r="D25" s="35" t="s">
        <v>2033</v>
      </c>
      <c r="E25" s="35">
        <v>1069442.02</v>
      </c>
      <c r="F25" s="35" t="s">
        <v>2017</v>
      </c>
      <c r="G25" s="35" t="s">
        <v>2014</v>
      </c>
      <c r="H25" s="35" t="s">
        <v>194</v>
      </c>
      <c r="I25" s="35" t="s">
        <v>195</v>
      </c>
      <c r="J25" s="35">
        <v>274438.59000000003</v>
      </c>
    </row>
    <row r="26" spans="1:10" hidden="1">
      <c r="A26" s="35" t="e">
        <f>VLOOKUP(C26,esfKRW_20201127!D:D,1,FALSE)</f>
        <v>#N/A</v>
      </c>
      <c r="B26" s="36">
        <v>2000</v>
      </c>
      <c r="C26" s="35" t="s">
        <v>2032</v>
      </c>
      <c r="D26" s="35" t="s">
        <v>2033</v>
      </c>
      <c r="E26" s="35">
        <v>1069442.02</v>
      </c>
      <c r="F26" s="35" t="s">
        <v>2017</v>
      </c>
      <c r="G26" s="35" t="s">
        <v>2014</v>
      </c>
      <c r="H26" s="35" t="s">
        <v>129</v>
      </c>
      <c r="I26" s="35" t="s">
        <v>39</v>
      </c>
      <c r="J26" s="35">
        <v>554368.88</v>
      </c>
    </row>
    <row r="27" spans="1:10" hidden="1">
      <c r="A27" s="35" t="e">
        <f>VLOOKUP(C27,esfKRW_20201127!D:D,1,FALSE)</f>
        <v>#N/A</v>
      </c>
      <c r="B27" s="36">
        <v>2000</v>
      </c>
      <c r="C27" s="35" t="s">
        <v>2034</v>
      </c>
      <c r="D27" s="35" t="s">
        <v>2035</v>
      </c>
      <c r="E27" s="35">
        <v>1367943.99</v>
      </c>
      <c r="F27" s="35" t="s">
        <v>2017</v>
      </c>
      <c r="G27" s="35" t="s">
        <v>2014</v>
      </c>
      <c r="H27" s="35" t="s">
        <v>559</v>
      </c>
      <c r="I27" s="35" t="s">
        <v>39</v>
      </c>
      <c r="J27" s="35">
        <v>68300.990000000005</v>
      </c>
    </row>
    <row r="28" spans="1:10" hidden="1">
      <c r="A28" s="35" t="e">
        <f>VLOOKUP(C28,esfKRW_20201127!D:D,1,FALSE)</f>
        <v>#N/A</v>
      </c>
      <c r="B28" s="36">
        <v>2000</v>
      </c>
      <c r="C28" s="35" t="s">
        <v>2034</v>
      </c>
      <c r="D28" s="35" t="s">
        <v>2035</v>
      </c>
      <c r="E28" s="35">
        <v>1367943.99</v>
      </c>
      <c r="F28" s="35" t="s">
        <v>2017</v>
      </c>
      <c r="G28" s="35" t="s">
        <v>2014</v>
      </c>
      <c r="H28" s="35" t="s">
        <v>194</v>
      </c>
      <c r="I28" s="35" t="s">
        <v>195</v>
      </c>
      <c r="J28" s="35">
        <v>604104.84</v>
      </c>
    </row>
    <row r="29" spans="1:10" hidden="1">
      <c r="A29" s="35" t="e">
        <f>VLOOKUP(C29,esfKRW_20201127!D:D,1,FALSE)</f>
        <v>#N/A</v>
      </c>
      <c r="B29" s="36">
        <v>2000</v>
      </c>
      <c r="C29" s="35" t="s">
        <v>2034</v>
      </c>
      <c r="D29" s="35" t="s">
        <v>2035</v>
      </c>
      <c r="E29" s="35">
        <v>1367943.99</v>
      </c>
      <c r="F29" s="35" t="s">
        <v>2017</v>
      </c>
      <c r="G29" s="35" t="s">
        <v>2014</v>
      </c>
      <c r="H29" s="35" t="s">
        <v>253</v>
      </c>
      <c r="I29" s="35" t="s">
        <v>254</v>
      </c>
      <c r="J29" s="35">
        <v>362041.23</v>
      </c>
    </row>
    <row r="30" spans="1:10" hidden="1">
      <c r="A30" s="35" t="e">
        <f>VLOOKUP(C30,esfKRW_20201127!D:D,1,FALSE)</f>
        <v>#N/A</v>
      </c>
      <c r="B30" s="36">
        <v>2000</v>
      </c>
      <c r="C30" s="35" t="s">
        <v>2034</v>
      </c>
      <c r="D30" s="35" t="s">
        <v>2035</v>
      </c>
      <c r="E30" s="35">
        <v>1367943.99</v>
      </c>
      <c r="F30" s="35" t="s">
        <v>2017</v>
      </c>
      <c r="G30" s="35" t="s">
        <v>2014</v>
      </c>
      <c r="H30" s="35" t="s">
        <v>586</v>
      </c>
      <c r="I30" s="35" t="s">
        <v>39</v>
      </c>
      <c r="J30" s="35">
        <v>333496.95</v>
      </c>
    </row>
    <row r="31" spans="1:10" hidden="1">
      <c r="A31" s="35" t="e">
        <f>VLOOKUP(C31,esfKRW_20201127!D:D,1,FALSE)</f>
        <v>#N/A</v>
      </c>
      <c r="B31" s="36">
        <v>2000</v>
      </c>
      <c r="C31" s="35" t="s">
        <v>2036</v>
      </c>
      <c r="D31" s="35" t="s">
        <v>2037</v>
      </c>
      <c r="E31" s="35">
        <v>525199.81999999995</v>
      </c>
      <c r="F31" s="35" t="s">
        <v>2017</v>
      </c>
      <c r="G31" s="35" t="s">
        <v>2014</v>
      </c>
      <c r="H31" s="35" t="s">
        <v>194</v>
      </c>
      <c r="I31" s="35" t="s">
        <v>195</v>
      </c>
      <c r="J31" s="35">
        <v>73357.919999999998</v>
      </c>
    </row>
    <row r="32" spans="1:10" hidden="1">
      <c r="A32" s="35" t="e">
        <f>VLOOKUP(C32,esfKRW_20201127!D:D,1,FALSE)</f>
        <v>#N/A</v>
      </c>
      <c r="B32" s="36">
        <v>2000</v>
      </c>
      <c r="C32" s="35" t="s">
        <v>2036</v>
      </c>
      <c r="D32" s="35" t="s">
        <v>2037</v>
      </c>
      <c r="E32" s="35">
        <v>525199.81999999995</v>
      </c>
      <c r="F32" s="35" t="s">
        <v>2017</v>
      </c>
      <c r="G32" s="35" t="s">
        <v>2014</v>
      </c>
      <c r="H32" s="35" t="s">
        <v>253</v>
      </c>
      <c r="I32" s="35" t="s">
        <v>254</v>
      </c>
      <c r="J32" s="35">
        <v>42728.02</v>
      </c>
    </row>
    <row r="33" spans="1:10" hidden="1">
      <c r="A33" s="35" t="e">
        <f>VLOOKUP(C33,esfKRW_20201127!D:D,1,FALSE)</f>
        <v>#N/A</v>
      </c>
      <c r="B33" s="36">
        <v>2000</v>
      </c>
      <c r="C33" s="35" t="s">
        <v>2036</v>
      </c>
      <c r="D33" s="35" t="s">
        <v>2037</v>
      </c>
      <c r="E33" s="35">
        <v>525199.81999999995</v>
      </c>
      <c r="F33" s="35" t="s">
        <v>2017</v>
      </c>
      <c r="G33" s="35" t="s">
        <v>2014</v>
      </c>
      <c r="H33" s="35" t="s">
        <v>215</v>
      </c>
      <c r="I33" s="35" t="s">
        <v>195</v>
      </c>
      <c r="J33" s="35">
        <v>399352.96</v>
      </c>
    </row>
    <row r="34" spans="1:10" hidden="1">
      <c r="A34" s="35" t="e">
        <f>VLOOKUP(C34,esfKRW_20201127!D:D,1,FALSE)</f>
        <v>#N/A</v>
      </c>
      <c r="B34" s="36">
        <v>2000</v>
      </c>
      <c r="C34" s="35" t="s">
        <v>2036</v>
      </c>
      <c r="D34" s="35" t="s">
        <v>2037</v>
      </c>
      <c r="E34" s="35">
        <v>525199.81999999995</v>
      </c>
      <c r="F34" s="35" t="s">
        <v>2017</v>
      </c>
      <c r="G34" s="35" t="s">
        <v>2014</v>
      </c>
      <c r="H34" s="35" t="s">
        <v>2038</v>
      </c>
      <c r="I34" s="35" t="s">
        <v>195</v>
      </c>
      <c r="J34" s="35">
        <v>9760.9</v>
      </c>
    </row>
    <row r="35" spans="1:10" hidden="1">
      <c r="A35" s="35">
        <f>VLOOKUP(B35,esfKRW_20201127!D:D,1,FALSE)</f>
        <v>2010</v>
      </c>
      <c r="B35" s="36">
        <v>2010</v>
      </c>
      <c r="C35" s="35" t="s">
        <v>59</v>
      </c>
      <c r="D35" s="35" t="s">
        <v>2039</v>
      </c>
      <c r="E35" s="35">
        <v>1601070.74</v>
      </c>
      <c r="F35" s="35" t="s">
        <v>2022</v>
      </c>
      <c r="G35" s="35" t="s">
        <v>2023</v>
      </c>
      <c r="H35" s="35" t="s">
        <v>38</v>
      </c>
      <c r="I35" s="35" t="s">
        <v>39</v>
      </c>
      <c r="J35" s="35">
        <v>1.41</v>
      </c>
    </row>
    <row r="36" spans="1:10" hidden="1">
      <c r="A36" s="35">
        <f>VLOOKUP(B36,esfKRW_20201127!D:D,1,FALSE)</f>
        <v>2010</v>
      </c>
      <c r="B36" s="36">
        <v>2010</v>
      </c>
      <c r="C36" s="35" t="s">
        <v>59</v>
      </c>
      <c r="D36" s="35" t="s">
        <v>2039</v>
      </c>
      <c r="E36" s="35">
        <v>1601070.74</v>
      </c>
      <c r="F36" s="35" t="s">
        <v>2022</v>
      </c>
      <c r="G36" s="35" t="s">
        <v>2023</v>
      </c>
      <c r="H36" s="35" t="s">
        <v>75</v>
      </c>
      <c r="I36" s="35" t="s">
        <v>39</v>
      </c>
      <c r="J36" s="35">
        <v>1601069.33</v>
      </c>
    </row>
    <row r="37" spans="1:10" hidden="1">
      <c r="A37" s="35">
        <f>VLOOKUP(B37,esfKRW_20201127!D:D,1,FALSE)</f>
        <v>2010</v>
      </c>
      <c r="B37" s="36">
        <v>2010</v>
      </c>
      <c r="C37" s="35" t="s">
        <v>2040</v>
      </c>
      <c r="D37" s="35" t="s">
        <v>2041</v>
      </c>
      <c r="E37" s="35">
        <v>1730320.31</v>
      </c>
      <c r="F37" s="35" t="s">
        <v>2022</v>
      </c>
      <c r="G37" s="35" t="s">
        <v>2023</v>
      </c>
      <c r="H37" s="35" t="s">
        <v>75</v>
      </c>
      <c r="I37" s="35" t="s">
        <v>39</v>
      </c>
      <c r="J37" s="35">
        <v>1730320.31</v>
      </c>
    </row>
    <row r="38" spans="1:10" hidden="1">
      <c r="A38" s="35">
        <f>VLOOKUP(B38,esfKRW_20201127!D:D,1,FALSE)</f>
        <v>2020</v>
      </c>
      <c r="B38" s="36">
        <v>2020</v>
      </c>
      <c r="C38" s="35" t="s">
        <v>1861</v>
      </c>
      <c r="D38" s="35" t="s">
        <v>2042</v>
      </c>
      <c r="E38" s="35">
        <v>442817.31</v>
      </c>
      <c r="F38" s="35" t="s">
        <v>2022</v>
      </c>
      <c r="G38" s="35" t="s">
        <v>2023</v>
      </c>
      <c r="H38" s="35" t="s">
        <v>38</v>
      </c>
      <c r="I38" s="35" t="s">
        <v>39</v>
      </c>
      <c r="J38" s="35">
        <v>442817.33</v>
      </c>
    </row>
    <row r="39" spans="1:10" hidden="1">
      <c r="A39" s="35">
        <f>VLOOKUP(B39,esfKRW_20201127!D:D,1,FALSE)</f>
        <v>2030</v>
      </c>
      <c r="B39" s="36">
        <v>2030</v>
      </c>
      <c r="C39" s="35" t="s">
        <v>1862</v>
      </c>
      <c r="D39" s="35" t="s">
        <v>93</v>
      </c>
      <c r="E39" s="35">
        <v>42113.82</v>
      </c>
      <c r="F39" s="35" t="s">
        <v>2022</v>
      </c>
      <c r="G39" s="35" t="s">
        <v>2023</v>
      </c>
      <c r="H39" s="35" t="s">
        <v>38</v>
      </c>
      <c r="I39" s="35" t="s">
        <v>39</v>
      </c>
      <c r="J39" s="35">
        <v>42113.82</v>
      </c>
    </row>
    <row r="40" spans="1:10" hidden="1">
      <c r="A40" s="35">
        <f>VLOOKUP(B40,esfKRW_20201127!D:D,1,FALSE)</f>
        <v>2040</v>
      </c>
      <c r="B40" s="36">
        <v>2040</v>
      </c>
      <c r="C40" s="35" t="s">
        <v>1863</v>
      </c>
      <c r="D40" s="35" t="s">
        <v>95</v>
      </c>
      <c r="E40" s="35">
        <v>109532.26</v>
      </c>
      <c r="F40" s="35" t="s">
        <v>2022</v>
      </c>
      <c r="G40" s="35" t="s">
        <v>2023</v>
      </c>
      <c r="H40" s="35" t="s">
        <v>38</v>
      </c>
      <c r="I40" s="35" t="s">
        <v>39</v>
      </c>
      <c r="J40" s="35">
        <v>109532.26</v>
      </c>
    </row>
    <row r="41" spans="1:10" hidden="1">
      <c r="A41" s="35">
        <f>VLOOKUP(B41,esfKRW_20201127!D:D,1,FALSE)</f>
        <v>2050</v>
      </c>
      <c r="B41" s="36">
        <v>2050</v>
      </c>
      <c r="C41" s="35" t="s">
        <v>1864</v>
      </c>
      <c r="D41" s="35" t="s">
        <v>97</v>
      </c>
      <c r="E41" s="35">
        <v>25879.040000000001</v>
      </c>
      <c r="F41" s="35" t="s">
        <v>2022</v>
      </c>
      <c r="G41" s="35" t="s">
        <v>2023</v>
      </c>
      <c r="H41" s="35" t="s">
        <v>38</v>
      </c>
      <c r="I41" s="35" t="s">
        <v>39</v>
      </c>
      <c r="J41" s="35">
        <v>25879.040000000001</v>
      </c>
    </row>
    <row r="42" spans="1:10" hidden="1">
      <c r="A42" s="35">
        <f>VLOOKUP(B42,esfKRW_20201127!D:D,1,FALSE)</f>
        <v>2100</v>
      </c>
      <c r="B42" s="36">
        <v>2100</v>
      </c>
      <c r="C42" s="35" t="s">
        <v>1865</v>
      </c>
      <c r="D42" s="35" t="s">
        <v>102</v>
      </c>
      <c r="E42" s="35">
        <v>5556130.0199999996</v>
      </c>
      <c r="F42" s="35" t="s">
        <v>2022</v>
      </c>
      <c r="G42" s="35" t="s">
        <v>2023</v>
      </c>
      <c r="H42" s="35" t="s">
        <v>559</v>
      </c>
      <c r="I42" s="35" t="s">
        <v>39</v>
      </c>
      <c r="J42" s="35">
        <v>119.11</v>
      </c>
    </row>
    <row r="43" spans="1:10" hidden="1">
      <c r="A43" s="35">
        <f>VLOOKUP(B43,esfKRW_20201127!D:D,1,FALSE)</f>
        <v>2100</v>
      </c>
      <c r="B43" s="36">
        <v>2100</v>
      </c>
      <c r="C43" s="35" t="s">
        <v>1865</v>
      </c>
      <c r="D43" s="35" t="s">
        <v>102</v>
      </c>
      <c r="E43" s="35">
        <v>5556130.0199999996</v>
      </c>
      <c r="F43" s="35" t="s">
        <v>2022</v>
      </c>
      <c r="G43" s="35" t="s">
        <v>2023</v>
      </c>
      <c r="H43" s="35" t="s">
        <v>38</v>
      </c>
      <c r="I43" s="35" t="s">
        <v>39</v>
      </c>
      <c r="J43" s="35">
        <v>5556010.9100000001</v>
      </c>
    </row>
    <row r="44" spans="1:10" hidden="1">
      <c r="A44" s="35" t="e">
        <f>VLOOKUP(C44,esfKRW_20201127!D:D,1,TRUE)</f>
        <v>#N/A</v>
      </c>
      <c r="B44" s="36">
        <v>2110</v>
      </c>
      <c r="C44" s="35" t="s">
        <v>2043</v>
      </c>
      <c r="D44" s="35" t="s">
        <v>2044</v>
      </c>
      <c r="E44" s="35">
        <v>1201183.47</v>
      </c>
      <c r="F44" s="35" t="s">
        <v>2045</v>
      </c>
      <c r="G44" s="35" t="s">
        <v>2023</v>
      </c>
      <c r="H44" s="35" t="s">
        <v>559</v>
      </c>
      <c r="I44" s="35" t="s">
        <v>39</v>
      </c>
      <c r="J44" s="35">
        <v>1201183.47</v>
      </c>
    </row>
    <row r="45" spans="1:10" hidden="1">
      <c r="A45" s="35" t="str">
        <f>VLOOKUP(C45,esfKRW_20201127!D:D,1,TRUE)</f>
        <v>2110-EAG-1, 2110-EAG-2, 2110-EAG-3, 2110-EAG-4, 2110-EAG-6, 2110-EAG-8</v>
      </c>
      <c r="B45" s="36">
        <v>2110</v>
      </c>
      <c r="C45" s="35" t="s">
        <v>2046</v>
      </c>
      <c r="D45" s="35" t="s">
        <v>2047</v>
      </c>
      <c r="E45" s="35">
        <v>709243.86</v>
      </c>
      <c r="F45" s="35" t="s">
        <v>2022</v>
      </c>
      <c r="G45" s="35" t="s">
        <v>2023</v>
      </c>
      <c r="H45" s="35" t="s">
        <v>559</v>
      </c>
      <c r="I45" s="35" t="s">
        <v>39</v>
      </c>
      <c r="J45" s="35">
        <v>707758.79</v>
      </c>
    </row>
    <row r="46" spans="1:10" hidden="1">
      <c r="A46" s="35" t="str">
        <f>VLOOKUP(C46,esfKRW_20201127!D:D,1,TRUE)</f>
        <v>2110-EAG-1, 2110-EAG-2, 2110-EAG-3, 2110-EAG-4, 2110-EAG-6, 2110-EAG-8</v>
      </c>
      <c r="B46" s="36">
        <v>2110</v>
      </c>
      <c r="C46" s="35" t="s">
        <v>2046</v>
      </c>
      <c r="D46" s="35" t="s">
        <v>2047</v>
      </c>
      <c r="E46" s="35">
        <v>709243.86</v>
      </c>
      <c r="F46" s="35" t="s">
        <v>2022</v>
      </c>
      <c r="G46" s="35" t="s">
        <v>2023</v>
      </c>
      <c r="H46" s="35" t="s">
        <v>38</v>
      </c>
      <c r="I46" s="35" t="s">
        <v>39</v>
      </c>
      <c r="J46" s="35">
        <v>1485.08</v>
      </c>
    </row>
    <row r="47" spans="1:10" hidden="1">
      <c r="A47" s="35" t="str">
        <f>VLOOKUP(C47,esfKRW_20201127!D:D,1,TRUE)</f>
        <v>2110-EAG-1, 2110-EAG-2, 2110-EAG-3, 2110-EAG-4, 2110-EAG-6, 2110-EAG-8</v>
      </c>
      <c r="B47" s="36">
        <v>2110</v>
      </c>
      <c r="C47" s="35" t="s">
        <v>2048</v>
      </c>
      <c r="D47" s="35" t="s">
        <v>2049</v>
      </c>
      <c r="E47" s="35">
        <v>1891874.85</v>
      </c>
      <c r="F47" s="35" t="s">
        <v>2022</v>
      </c>
      <c r="G47" s="35" t="s">
        <v>2023</v>
      </c>
      <c r="H47" s="35" t="s">
        <v>559</v>
      </c>
      <c r="I47" s="35" t="s">
        <v>39</v>
      </c>
      <c r="J47" s="35">
        <v>1875924.26</v>
      </c>
    </row>
    <row r="48" spans="1:10" hidden="1">
      <c r="A48" s="35" t="str">
        <f>VLOOKUP(C48,esfKRW_20201127!D:D,1,TRUE)</f>
        <v>2110-EAG-1, 2110-EAG-2, 2110-EAG-3, 2110-EAG-4, 2110-EAG-6, 2110-EAG-8</v>
      </c>
      <c r="B48" s="36">
        <v>2110</v>
      </c>
      <c r="C48" s="35" t="s">
        <v>2048</v>
      </c>
      <c r="D48" s="35" t="s">
        <v>2049</v>
      </c>
      <c r="E48" s="35">
        <v>1891874.85</v>
      </c>
      <c r="F48" s="35" t="s">
        <v>2022</v>
      </c>
      <c r="G48" s="35" t="s">
        <v>2023</v>
      </c>
      <c r="H48" s="35" t="s">
        <v>38</v>
      </c>
      <c r="I48" s="35" t="s">
        <v>39</v>
      </c>
      <c r="J48" s="35">
        <v>15950.59</v>
      </c>
    </row>
    <row r="49" spans="1:10" hidden="1">
      <c r="A49" s="35" t="str">
        <f>VLOOKUP(C49,esfKRW_20201127!D:D,1,TRUE)</f>
        <v>2110-EAG-1, 2110-EAG-2, 2110-EAG-3, 2110-EAG-4, 2110-EAG-6, 2110-EAG-8</v>
      </c>
      <c r="B49" s="36">
        <v>2110</v>
      </c>
      <c r="C49" s="35" t="s">
        <v>2050</v>
      </c>
      <c r="D49" s="35" t="s">
        <v>2051</v>
      </c>
      <c r="E49" s="35">
        <v>325132.99</v>
      </c>
      <c r="F49" s="35" t="s">
        <v>2022</v>
      </c>
      <c r="G49" s="35" t="s">
        <v>2023</v>
      </c>
      <c r="H49" s="35" t="s">
        <v>559</v>
      </c>
      <c r="I49" s="35" t="s">
        <v>39</v>
      </c>
      <c r="J49" s="35">
        <v>325132.99</v>
      </c>
    </row>
    <row r="50" spans="1:10" hidden="1">
      <c r="A50" s="35" t="str">
        <f>VLOOKUP(C50,esfKRW_20201127!D:D,1,TRUE)</f>
        <v>2110-EAG-1, 2110-EAG-2, 2110-EAG-3, 2110-EAG-4, 2110-EAG-6, 2110-EAG-8</v>
      </c>
      <c r="B50" s="36">
        <v>2110</v>
      </c>
      <c r="C50" s="35" t="s">
        <v>2052</v>
      </c>
      <c r="D50" s="35" t="s">
        <v>2053</v>
      </c>
      <c r="E50" s="35">
        <v>4689417.55</v>
      </c>
      <c r="F50" s="35" t="s">
        <v>2022</v>
      </c>
      <c r="G50" s="35" t="s">
        <v>2023</v>
      </c>
      <c r="H50" s="35" t="s">
        <v>559</v>
      </c>
      <c r="I50" s="35" t="s">
        <v>39</v>
      </c>
      <c r="J50" s="35">
        <v>4689417.55</v>
      </c>
    </row>
    <row r="51" spans="1:10" hidden="1">
      <c r="A51" s="35" t="str">
        <f>VLOOKUP(C51,esfKRW_20201127!D:D,1,TRUE)</f>
        <v>2110-EAG-5, 2110-EAG-7</v>
      </c>
      <c r="B51" s="36">
        <v>2110</v>
      </c>
      <c r="C51" s="35" t="s">
        <v>2054</v>
      </c>
      <c r="D51" s="35" t="s">
        <v>2055</v>
      </c>
      <c r="E51" s="35">
        <v>1439378.37</v>
      </c>
      <c r="F51" s="35" t="s">
        <v>2022</v>
      </c>
      <c r="G51" s="35" t="s">
        <v>2023</v>
      </c>
      <c r="H51" s="35" t="s">
        <v>559</v>
      </c>
      <c r="I51" s="35" t="s">
        <v>39</v>
      </c>
      <c r="J51" s="35">
        <v>1439378.37</v>
      </c>
    </row>
    <row r="52" spans="1:10" hidden="1">
      <c r="A52" s="35" t="str">
        <f>VLOOKUP(C52,esfKRW_20201127!D:D,1,TRUE)</f>
        <v>2110-EAG-5, 2110-EAG-7</v>
      </c>
      <c r="B52" s="36">
        <v>2110</v>
      </c>
      <c r="C52" s="35" t="s">
        <v>2056</v>
      </c>
      <c r="D52" s="35" t="s">
        <v>2057</v>
      </c>
      <c r="E52" s="35">
        <v>270489.17</v>
      </c>
      <c r="F52" s="35" t="s">
        <v>2022</v>
      </c>
      <c r="G52" s="35" t="s">
        <v>2023</v>
      </c>
      <c r="H52" s="35" t="s">
        <v>559</v>
      </c>
      <c r="I52" s="35" t="s">
        <v>39</v>
      </c>
      <c r="J52" s="35">
        <v>270489.17</v>
      </c>
    </row>
    <row r="53" spans="1:10" hidden="1">
      <c r="A53" s="35" t="e">
        <f>VLOOKUP(C53,esfKRW_20201127!D:D,1,FALSE)</f>
        <v>#N/A</v>
      </c>
      <c r="B53" s="36">
        <v>2120</v>
      </c>
      <c r="C53" s="35" t="s">
        <v>1867</v>
      </c>
      <c r="D53" s="35" t="s">
        <v>2058</v>
      </c>
      <c r="E53" s="35">
        <v>8585372.4900000002</v>
      </c>
      <c r="F53" s="35" t="s">
        <v>2059</v>
      </c>
      <c r="G53" s="35" t="s">
        <v>2014</v>
      </c>
      <c r="H53" s="35" t="s">
        <v>559</v>
      </c>
      <c r="I53" s="35" t="s">
        <v>39</v>
      </c>
      <c r="J53" s="35">
        <v>8585372.5099999998</v>
      </c>
    </row>
    <row r="54" spans="1:10" hidden="1">
      <c r="A54" s="35" t="str">
        <f>VLOOKUP(C54,esfKRW_20201127!D:D,1,FALSE)</f>
        <v>2120-EAG-2</v>
      </c>
      <c r="B54" s="36">
        <v>2120</v>
      </c>
      <c r="C54" s="35" t="s">
        <v>566</v>
      </c>
      <c r="D54" s="35" t="s">
        <v>565</v>
      </c>
      <c r="E54" s="35">
        <v>1517749.94</v>
      </c>
      <c r="F54" s="35" t="s">
        <v>2017</v>
      </c>
      <c r="G54" s="35" t="s">
        <v>2023</v>
      </c>
      <c r="H54" s="35" t="s">
        <v>559</v>
      </c>
      <c r="I54" s="35" t="s">
        <v>39</v>
      </c>
      <c r="J54" s="35">
        <v>1517749.94</v>
      </c>
    </row>
    <row r="55" spans="1:10" hidden="1">
      <c r="A55" s="35" t="str">
        <f>VLOOKUP(C55,esfKRW_20201127!D:D,1,FALSE)</f>
        <v>2120-EAG-3</v>
      </c>
      <c r="B55" s="36">
        <v>2120</v>
      </c>
      <c r="C55" s="35" t="s">
        <v>574</v>
      </c>
      <c r="D55" s="35" t="s">
        <v>573</v>
      </c>
      <c r="E55" s="35">
        <v>5196670.4400000004</v>
      </c>
      <c r="F55" s="35" t="s">
        <v>2017</v>
      </c>
      <c r="G55" s="35" t="s">
        <v>2023</v>
      </c>
      <c r="H55" s="35" t="s">
        <v>559</v>
      </c>
      <c r="I55" s="35" t="s">
        <v>39</v>
      </c>
      <c r="J55" s="35">
        <v>5196670.4800000004</v>
      </c>
    </row>
    <row r="56" spans="1:10" hidden="1">
      <c r="A56" s="35" t="e">
        <f>VLOOKUP(C56,esfKRW_20201127!D:D,1,FALSE)</f>
        <v>#N/A</v>
      </c>
      <c r="B56" s="36">
        <v>2130</v>
      </c>
      <c r="C56" s="35" t="s">
        <v>1869</v>
      </c>
      <c r="D56" s="35" t="s">
        <v>2060</v>
      </c>
      <c r="E56" s="35">
        <v>9111785.8599999994</v>
      </c>
      <c r="F56" s="35" t="s">
        <v>2061</v>
      </c>
      <c r="G56" s="35" t="s">
        <v>2014</v>
      </c>
      <c r="H56" s="35" t="s">
        <v>613</v>
      </c>
      <c r="I56" s="35" t="s">
        <v>39</v>
      </c>
      <c r="J56" s="35">
        <v>144379.64000000001</v>
      </c>
    </row>
    <row r="57" spans="1:10" hidden="1">
      <c r="A57" s="35" t="e">
        <f>VLOOKUP(C57,esfKRW_20201127!D:D,1,FALSE)</f>
        <v>#N/A</v>
      </c>
      <c r="B57" s="36">
        <v>2130</v>
      </c>
      <c r="C57" s="35" t="s">
        <v>1869</v>
      </c>
      <c r="D57" s="35" t="s">
        <v>2060</v>
      </c>
      <c r="E57" s="35">
        <v>9111785.8599999994</v>
      </c>
      <c r="F57" s="35" t="s">
        <v>2061</v>
      </c>
      <c r="G57" s="35" t="s">
        <v>2014</v>
      </c>
      <c r="H57" s="35" t="s">
        <v>559</v>
      </c>
      <c r="I57" s="35" t="s">
        <v>39</v>
      </c>
      <c r="J57" s="35">
        <v>5160585.76</v>
      </c>
    </row>
    <row r="58" spans="1:10" hidden="1">
      <c r="A58" s="35" t="e">
        <f>VLOOKUP(C58,esfKRW_20201127!D:D,1,FALSE)</f>
        <v>#N/A</v>
      </c>
      <c r="B58" s="36">
        <v>2130</v>
      </c>
      <c r="C58" s="35" t="s">
        <v>1869</v>
      </c>
      <c r="D58" s="35" t="s">
        <v>2060</v>
      </c>
      <c r="E58" s="35">
        <v>9111785.8599999994</v>
      </c>
      <c r="F58" s="35" t="s">
        <v>2061</v>
      </c>
      <c r="G58" s="35" t="s">
        <v>2014</v>
      </c>
      <c r="H58" s="35" t="s">
        <v>586</v>
      </c>
      <c r="I58" s="35" t="s">
        <v>39</v>
      </c>
      <c r="J58" s="35">
        <v>3806820.45</v>
      </c>
    </row>
    <row r="59" spans="1:10" hidden="1">
      <c r="A59" s="35" t="str">
        <f>VLOOKUP(C59,esfKRW_20201127!D:D,1,TRUE)</f>
        <v>2120-EAG-3</v>
      </c>
      <c r="B59" s="36">
        <v>2130</v>
      </c>
      <c r="C59" s="35" t="s">
        <v>2062</v>
      </c>
      <c r="D59" s="35" t="s">
        <v>2063</v>
      </c>
      <c r="E59" s="35">
        <v>3551819.79</v>
      </c>
      <c r="F59" s="35" t="s">
        <v>2017</v>
      </c>
      <c r="G59" s="35" t="s">
        <v>2023</v>
      </c>
      <c r="H59" s="35" t="s">
        <v>613</v>
      </c>
      <c r="I59" s="35" t="s">
        <v>39</v>
      </c>
      <c r="J59" s="35">
        <v>86.93</v>
      </c>
    </row>
    <row r="60" spans="1:10" hidden="1">
      <c r="A60" s="35" t="str">
        <f>VLOOKUP(C60,esfKRW_20201127!D:D,1,TRUE)</f>
        <v>2120-EAG-3</v>
      </c>
      <c r="B60" s="36">
        <v>2130</v>
      </c>
      <c r="C60" s="35" t="s">
        <v>2062</v>
      </c>
      <c r="D60" s="35" t="s">
        <v>2063</v>
      </c>
      <c r="E60" s="35">
        <v>3551819.79</v>
      </c>
      <c r="F60" s="35" t="s">
        <v>2017</v>
      </c>
      <c r="G60" s="35" t="s">
        <v>2023</v>
      </c>
      <c r="H60" s="35" t="s">
        <v>559</v>
      </c>
      <c r="I60" s="35" t="s">
        <v>39</v>
      </c>
      <c r="J60" s="35">
        <v>3551732.93</v>
      </c>
    </row>
    <row r="61" spans="1:10" hidden="1">
      <c r="A61" s="35" t="str">
        <f>VLOOKUP(C61,esfKRW_20201127!D:D,1,TRUE)</f>
        <v>2130-EAG-2, 2130-EAG-3, 2130-EAG-4</v>
      </c>
      <c r="B61" s="36">
        <v>2130</v>
      </c>
      <c r="C61" s="35" t="s">
        <v>2064</v>
      </c>
      <c r="D61" s="35" t="s">
        <v>2065</v>
      </c>
      <c r="E61" s="35">
        <v>3769956.6</v>
      </c>
      <c r="F61" s="35" t="s">
        <v>2017</v>
      </c>
      <c r="G61" s="35" t="s">
        <v>2023</v>
      </c>
      <c r="H61" s="35" t="s">
        <v>559</v>
      </c>
      <c r="I61" s="35" t="s">
        <v>39</v>
      </c>
      <c r="J61" s="35">
        <v>17370.86</v>
      </c>
    </row>
    <row r="62" spans="1:10" hidden="1">
      <c r="A62" s="35" t="str">
        <f>VLOOKUP(C62,esfKRW_20201127!D:D,1,TRUE)</f>
        <v>2130-EAG-2, 2130-EAG-3, 2130-EAG-4</v>
      </c>
      <c r="B62" s="36">
        <v>2130</v>
      </c>
      <c r="C62" s="35" t="s">
        <v>2064</v>
      </c>
      <c r="D62" s="35" t="s">
        <v>2065</v>
      </c>
      <c r="E62" s="35">
        <v>3769956.6</v>
      </c>
      <c r="F62" s="35" t="s">
        <v>2017</v>
      </c>
      <c r="G62" s="35" t="s">
        <v>2023</v>
      </c>
      <c r="H62" s="35" t="s">
        <v>586</v>
      </c>
      <c r="I62" s="35" t="s">
        <v>39</v>
      </c>
      <c r="J62" s="35">
        <v>3752585.73</v>
      </c>
    </row>
    <row r="63" spans="1:10" hidden="1">
      <c r="A63" s="35" t="str">
        <f>VLOOKUP(C63,esfKRW_20201127!D:D,1,TRUE)</f>
        <v>2130-EAG-2, 2130-EAG-3, 2130-EAG-4</v>
      </c>
      <c r="B63" s="36">
        <v>2130</v>
      </c>
      <c r="C63" s="35" t="s">
        <v>2066</v>
      </c>
      <c r="D63" s="35" t="s">
        <v>2067</v>
      </c>
      <c r="E63" s="35">
        <v>212742.01</v>
      </c>
      <c r="F63" s="35" t="s">
        <v>2017</v>
      </c>
      <c r="G63" s="35" t="s">
        <v>2023</v>
      </c>
      <c r="H63" s="35" t="s">
        <v>559</v>
      </c>
      <c r="I63" s="35" t="s">
        <v>39</v>
      </c>
      <c r="J63" s="35">
        <v>403.64</v>
      </c>
    </row>
    <row r="64" spans="1:10" hidden="1">
      <c r="A64" s="35" t="str">
        <f>VLOOKUP(C64,esfKRW_20201127!D:D,1,TRUE)</f>
        <v>2130-EAG-2, 2130-EAG-3, 2130-EAG-4</v>
      </c>
      <c r="B64" s="36">
        <v>2130</v>
      </c>
      <c r="C64" s="35" t="s">
        <v>2066</v>
      </c>
      <c r="D64" s="35" t="s">
        <v>2067</v>
      </c>
      <c r="E64" s="35">
        <v>212742.01</v>
      </c>
      <c r="F64" s="35" t="s">
        <v>2017</v>
      </c>
      <c r="G64" s="35" t="s">
        <v>2023</v>
      </c>
      <c r="H64" s="35" t="s">
        <v>586</v>
      </c>
      <c r="I64" s="35" t="s">
        <v>39</v>
      </c>
      <c r="J64" s="35">
        <v>212338.37</v>
      </c>
    </row>
    <row r="65" spans="1:10" hidden="1">
      <c r="A65" s="35">
        <f>VLOOKUP(B65,esfKRW_20201127!D:D,1,FALSE)</f>
        <v>2140</v>
      </c>
      <c r="B65" s="36">
        <v>2140</v>
      </c>
      <c r="C65" s="35" t="s">
        <v>2068</v>
      </c>
      <c r="D65" s="35" t="s">
        <v>2069</v>
      </c>
      <c r="E65" s="35">
        <v>1368003.3</v>
      </c>
      <c r="F65" s="35" t="s">
        <v>2017</v>
      </c>
      <c r="G65" s="35" t="s">
        <v>2023</v>
      </c>
      <c r="H65" s="35" t="s">
        <v>586</v>
      </c>
      <c r="I65" s="35" t="s">
        <v>39</v>
      </c>
      <c r="J65" s="35">
        <v>1368003.3</v>
      </c>
    </row>
    <row r="66" spans="1:10" hidden="1">
      <c r="A66" s="35">
        <f>VLOOKUP(B66,esfKRW_20201127!D:D,1,FALSE)</f>
        <v>2140</v>
      </c>
      <c r="B66" s="36">
        <v>2140</v>
      </c>
      <c r="C66" s="35" t="s">
        <v>109</v>
      </c>
      <c r="D66" s="35" t="s">
        <v>587</v>
      </c>
      <c r="E66" s="35">
        <v>492717.47</v>
      </c>
      <c r="F66" s="35" t="s">
        <v>2017</v>
      </c>
      <c r="G66" s="35" t="s">
        <v>2023</v>
      </c>
      <c r="H66" s="35" t="s">
        <v>2070</v>
      </c>
      <c r="I66" s="35" t="s">
        <v>254</v>
      </c>
      <c r="J66" s="35">
        <v>19613.900000000001</v>
      </c>
    </row>
    <row r="67" spans="1:10" hidden="1">
      <c r="A67" s="35">
        <f>VLOOKUP(B67,esfKRW_20201127!D:D,1,FALSE)</f>
        <v>2140</v>
      </c>
      <c r="B67" s="36">
        <v>2140</v>
      </c>
      <c r="C67" s="35" t="s">
        <v>109</v>
      </c>
      <c r="D67" s="35" t="s">
        <v>587</v>
      </c>
      <c r="E67" s="35">
        <v>492717.47</v>
      </c>
      <c r="F67" s="35" t="s">
        <v>2017</v>
      </c>
      <c r="G67" s="35" t="s">
        <v>2023</v>
      </c>
      <c r="H67" s="35" t="s">
        <v>586</v>
      </c>
      <c r="I67" s="35" t="s">
        <v>39</v>
      </c>
      <c r="J67" s="35">
        <v>473103.57</v>
      </c>
    </row>
    <row r="68" spans="1:10" hidden="1">
      <c r="A68" s="35">
        <f>VLOOKUP(B68,esfKRW_20201127!D:D,1,FALSE)</f>
        <v>2140</v>
      </c>
      <c r="B68" s="36">
        <v>2140</v>
      </c>
      <c r="C68" s="35" t="s">
        <v>591</v>
      </c>
      <c r="D68" s="35" t="s">
        <v>590</v>
      </c>
      <c r="E68" s="35">
        <v>313020.14</v>
      </c>
      <c r="F68" s="35" t="s">
        <v>2017</v>
      </c>
      <c r="G68" s="35" t="s">
        <v>2023</v>
      </c>
      <c r="H68" s="35" t="s">
        <v>586</v>
      </c>
      <c r="I68" s="35" t="s">
        <v>39</v>
      </c>
      <c r="J68" s="35">
        <v>313020.14</v>
      </c>
    </row>
    <row r="69" spans="1:10" hidden="1">
      <c r="A69" s="35">
        <f>VLOOKUP(B69,esfKRW_20201127!D:D,1,FALSE)</f>
        <v>2140</v>
      </c>
      <c r="B69" s="36">
        <v>2140</v>
      </c>
      <c r="C69" s="35" t="s">
        <v>598</v>
      </c>
      <c r="D69" s="35" t="s">
        <v>597</v>
      </c>
      <c r="E69" s="35">
        <v>2139217.21</v>
      </c>
      <c r="F69" s="35" t="s">
        <v>2017</v>
      </c>
      <c r="G69" s="35" t="s">
        <v>2023</v>
      </c>
      <c r="H69" s="35" t="s">
        <v>586</v>
      </c>
      <c r="I69" s="35" t="s">
        <v>39</v>
      </c>
      <c r="J69" s="35">
        <v>2139217.2200000002</v>
      </c>
    </row>
    <row r="70" spans="1:10" hidden="1">
      <c r="A70" s="35">
        <f>VLOOKUP(B70,esfKRW_20201127!D:D,1,FALSE)</f>
        <v>2140</v>
      </c>
      <c r="B70" s="36">
        <v>2140</v>
      </c>
      <c r="C70" s="35" t="s">
        <v>2071</v>
      </c>
      <c r="D70" s="35" t="s">
        <v>2072</v>
      </c>
      <c r="E70" s="35">
        <v>228891.5</v>
      </c>
      <c r="F70" s="35" t="s">
        <v>2017</v>
      </c>
      <c r="G70" s="35" t="s">
        <v>2023</v>
      </c>
      <c r="H70" s="35" t="s">
        <v>586</v>
      </c>
      <c r="I70" s="35" t="s">
        <v>39</v>
      </c>
      <c r="J70" s="35">
        <v>228891.5</v>
      </c>
    </row>
    <row r="71" spans="1:10" hidden="1">
      <c r="A71" s="35">
        <f>VLOOKUP(B71,esfKRW_20201127!D:D,1,FALSE)</f>
        <v>2140</v>
      </c>
      <c r="B71" s="36">
        <v>2140</v>
      </c>
      <c r="C71" s="35" t="s">
        <v>2073</v>
      </c>
      <c r="D71" s="35" t="s">
        <v>2074</v>
      </c>
      <c r="E71" s="35">
        <v>2013566.03</v>
      </c>
      <c r="F71" s="35" t="s">
        <v>2017</v>
      </c>
      <c r="G71" s="35" t="s">
        <v>2023</v>
      </c>
      <c r="H71" s="35" t="s">
        <v>586</v>
      </c>
      <c r="I71" s="35" t="s">
        <v>39</v>
      </c>
      <c r="J71" s="35">
        <v>2013566.06</v>
      </c>
    </row>
    <row r="72" spans="1:10" hidden="1">
      <c r="A72" s="35" t="str">
        <f>VLOOKUP(C72,esfKRW_20201127!D:D,1,TRUE)</f>
        <v>2140-EAG-4</v>
      </c>
      <c r="B72" s="36">
        <v>2150</v>
      </c>
      <c r="C72" s="35" t="s">
        <v>2075</v>
      </c>
      <c r="D72" s="35" t="s">
        <v>603</v>
      </c>
      <c r="E72" s="35">
        <v>199576.72</v>
      </c>
      <c r="F72" s="35" t="s">
        <v>2017</v>
      </c>
      <c r="G72" s="35" t="s">
        <v>2023</v>
      </c>
      <c r="H72" s="35" t="s">
        <v>586</v>
      </c>
      <c r="I72" s="35" t="s">
        <v>39</v>
      </c>
      <c r="J72" s="35">
        <v>199576.71</v>
      </c>
    </row>
    <row r="73" spans="1:10" hidden="1">
      <c r="A73" s="35" t="str">
        <f>VLOOKUP(C73,esfKRW_20201127!D:D,1,FALSE)</f>
        <v>2150-EAG-2</v>
      </c>
      <c r="B73" s="36">
        <v>2150</v>
      </c>
      <c r="C73" s="35" t="s">
        <v>609</v>
      </c>
      <c r="D73" s="35" t="s">
        <v>608</v>
      </c>
      <c r="E73" s="35">
        <v>1367610.37</v>
      </c>
      <c r="F73" s="35" t="s">
        <v>2017</v>
      </c>
      <c r="G73" s="35" t="s">
        <v>2023</v>
      </c>
      <c r="H73" s="35" t="s">
        <v>613</v>
      </c>
      <c r="I73" s="35" t="s">
        <v>39</v>
      </c>
      <c r="J73" s="35">
        <v>1367610.37</v>
      </c>
    </row>
    <row r="74" spans="1:10" hidden="1">
      <c r="A74" s="35" t="str">
        <f>VLOOKUP(C74,esfKRW_20201127!D:D,1,TRUE)</f>
        <v>2150-EAG-2</v>
      </c>
      <c r="B74" s="36">
        <v>2150</v>
      </c>
      <c r="C74" s="35" t="s">
        <v>2076</v>
      </c>
      <c r="D74" s="35" t="s">
        <v>2077</v>
      </c>
      <c r="E74" s="35">
        <v>7423664.6399999997</v>
      </c>
      <c r="F74" s="35" t="s">
        <v>2017</v>
      </c>
      <c r="G74" s="35" t="s">
        <v>2023</v>
      </c>
      <c r="H74" s="35" t="s">
        <v>613</v>
      </c>
      <c r="I74" s="35" t="s">
        <v>39</v>
      </c>
      <c r="J74" s="35">
        <v>2838358.66</v>
      </c>
    </row>
    <row r="75" spans="1:10" hidden="1">
      <c r="A75" s="35" t="str">
        <f>VLOOKUP(C75,esfKRW_20201127!D:D,1,TRUE)</f>
        <v>2150-EAG-2</v>
      </c>
      <c r="B75" s="36">
        <v>2150</v>
      </c>
      <c r="C75" s="35" t="s">
        <v>2076</v>
      </c>
      <c r="D75" s="35" t="s">
        <v>2077</v>
      </c>
      <c r="E75" s="35">
        <v>7423664.6399999997</v>
      </c>
      <c r="F75" s="35" t="s">
        <v>2017</v>
      </c>
      <c r="G75" s="35" t="s">
        <v>2023</v>
      </c>
      <c r="H75" s="35" t="s">
        <v>2070</v>
      </c>
      <c r="I75" s="35" t="s">
        <v>254</v>
      </c>
      <c r="J75" s="35">
        <v>18062.36</v>
      </c>
    </row>
    <row r="76" spans="1:10" hidden="1">
      <c r="A76" s="35" t="str">
        <f>VLOOKUP(C76,esfKRW_20201127!D:D,1,TRUE)</f>
        <v>2150-EAG-2</v>
      </c>
      <c r="B76" s="36">
        <v>2150</v>
      </c>
      <c r="C76" s="35" t="s">
        <v>2076</v>
      </c>
      <c r="D76" s="35" t="s">
        <v>2077</v>
      </c>
      <c r="E76" s="35">
        <v>7423664.6399999997</v>
      </c>
      <c r="F76" s="35" t="s">
        <v>2017</v>
      </c>
      <c r="G76" s="35" t="s">
        <v>2023</v>
      </c>
      <c r="H76" s="35" t="s">
        <v>586</v>
      </c>
      <c r="I76" s="35" t="s">
        <v>39</v>
      </c>
      <c r="J76" s="35">
        <v>4567243.63</v>
      </c>
    </row>
    <row r="77" spans="1:10" hidden="1">
      <c r="A77" s="35">
        <f>VLOOKUP(B77,esfKRW_20201127!D:D,1,FALSE)</f>
        <v>2160</v>
      </c>
      <c r="B77" s="36">
        <v>2160</v>
      </c>
      <c r="C77" s="35" t="s">
        <v>1870</v>
      </c>
      <c r="D77" s="35" t="s">
        <v>120</v>
      </c>
      <c r="E77" s="35">
        <v>144418.22</v>
      </c>
      <c r="F77" s="35" t="s">
        <v>2022</v>
      </c>
      <c r="G77" s="35" t="s">
        <v>2023</v>
      </c>
      <c r="H77" s="35" t="s">
        <v>38</v>
      </c>
      <c r="I77" s="35" t="s">
        <v>39</v>
      </c>
      <c r="J77" s="35">
        <v>144418.22</v>
      </c>
    </row>
    <row r="78" spans="1:10" hidden="1">
      <c r="A78" s="35">
        <f>VLOOKUP(B78,esfKRW_20201127!D:D,1,FALSE)</f>
        <v>2200</v>
      </c>
      <c r="B78" s="36">
        <v>2200</v>
      </c>
      <c r="C78" s="35" t="s">
        <v>1871</v>
      </c>
      <c r="D78" s="35" t="s">
        <v>125</v>
      </c>
      <c r="E78" s="35">
        <v>493871.7</v>
      </c>
      <c r="F78" s="35" t="s">
        <v>2022</v>
      </c>
      <c r="G78" s="35" t="s">
        <v>2023</v>
      </c>
      <c r="H78" s="35" t="s">
        <v>129</v>
      </c>
      <c r="I78" s="35" t="s">
        <v>39</v>
      </c>
      <c r="J78" s="35">
        <v>493871.71</v>
      </c>
    </row>
    <row r="79" spans="1:10" hidden="1">
      <c r="A79" s="35">
        <f>VLOOKUP(B79,esfKRW_20201127!D:D,1,FALSE)</f>
        <v>2210</v>
      </c>
      <c r="B79" s="36">
        <v>2210</v>
      </c>
      <c r="C79" s="35" t="s">
        <v>1872</v>
      </c>
      <c r="D79" s="35" t="s">
        <v>130</v>
      </c>
      <c r="E79" s="35">
        <v>6192675.7300000004</v>
      </c>
      <c r="F79" s="35" t="s">
        <v>2022</v>
      </c>
      <c r="G79" s="35" t="s">
        <v>2023</v>
      </c>
      <c r="H79" s="35" t="s">
        <v>38</v>
      </c>
      <c r="I79" s="35" t="s">
        <v>39</v>
      </c>
      <c r="J79" s="35">
        <v>6192357.6399999997</v>
      </c>
    </row>
    <row r="80" spans="1:10" hidden="1">
      <c r="A80" s="35">
        <f>VLOOKUP(B80,esfKRW_20201127!D:D,1,FALSE)</f>
        <v>2210</v>
      </c>
      <c r="B80" s="36">
        <v>2210</v>
      </c>
      <c r="C80" s="35" t="s">
        <v>1872</v>
      </c>
      <c r="D80" s="35" t="s">
        <v>130</v>
      </c>
      <c r="E80" s="35">
        <v>6192675.7300000004</v>
      </c>
      <c r="F80" s="35" t="s">
        <v>2022</v>
      </c>
      <c r="G80" s="35" t="s">
        <v>2023</v>
      </c>
      <c r="H80" s="35" t="s">
        <v>75</v>
      </c>
      <c r="I80" s="35" t="s">
        <v>39</v>
      </c>
      <c r="J80" s="35">
        <v>318.08999999999997</v>
      </c>
    </row>
    <row r="81" spans="1:10" hidden="1">
      <c r="A81" s="35" t="e">
        <f>VLOOKUP(C81,esfKRW_20201127!D:D,1,FALSE)</f>
        <v>#N/A</v>
      </c>
      <c r="B81" s="36">
        <v>2220</v>
      </c>
      <c r="C81" s="35" t="s">
        <v>1873</v>
      </c>
      <c r="D81" s="35" t="s">
        <v>2078</v>
      </c>
      <c r="E81" s="35">
        <v>883008.52</v>
      </c>
      <c r="F81" s="35" t="s">
        <v>2079</v>
      </c>
      <c r="G81" s="35" t="s">
        <v>2014</v>
      </c>
      <c r="H81" s="35" t="s">
        <v>38</v>
      </c>
      <c r="I81" s="35" t="s">
        <v>39</v>
      </c>
      <c r="J81" s="35">
        <v>883008.52</v>
      </c>
    </row>
    <row r="82" spans="1:10" hidden="1">
      <c r="A82" s="35" t="str">
        <f>VLOOKUP(C82,esfKRW_20201127!D:D,1,FALSE)</f>
        <v>2220-EAG-2</v>
      </c>
      <c r="B82" s="36">
        <v>2220</v>
      </c>
      <c r="C82" s="35" t="s">
        <v>615</v>
      </c>
      <c r="D82" s="35" t="s">
        <v>614</v>
      </c>
      <c r="E82" s="35">
        <v>6293969.6100000003</v>
      </c>
      <c r="F82" s="35" t="s">
        <v>2017</v>
      </c>
      <c r="G82" s="35" t="s">
        <v>2023</v>
      </c>
      <c r="H82" s="35" t="s">
        <v>38</v>
      </c>
      <c r="I82" s="35" t="s">
        <v>39</v>
      </c>
      <c r="J82" s="35">
        <v>5581822.7400000002</v>
      </c>
    </row>
    <row r="83" spans="1:10" hidden="1">
      <c r="A83" s="35" t="str">
        <f>VLOOKUP(C83,esfKRW_20201127!D:D,1,FALSE)</f>
        <v>2220-EAG-2</v>
      </c>
      <c r="B83" s="36">
        <v>2220</v>
      </c>
      <c r="C83" s="35" t="s">
        <v>615</v>
      </c>
      <c r="D83" s="35" t="s">
        <v>614</v>
      </c>
      <c r="E83" s="35">
        <v>6293969.6100000003</v>
      </c>
      <c r="F83" s="35" t="s">
        <v>2017</v>
      </c>
      <c r="G83" s="35" t="s">
        <v>2023</v>
      </c>
      <c r="H83" s="35" t="s">
        <v>194</v>
      </c>
      <c r="I83" s="35" t="s">
        <v>195</v>
      </c>
      <c r="J83" s="35">
        <v>712146.86</v>
      </c>
    </row>
    <row r="84" spans="1:10" hidden="1">
      <c r="A84" s="35" t="str">
        <f>VLOOKUP(C84,esfKRW_20201127!D:D,1,FALSE)</f>
        <v>2220-EAG-3</v>
      </c>
      <c r="B84" s="36">
        <v>2220</v>
      </c>
      <c r="C84" s="35" t="s">
        <v>622</v>
      </c>
      <c r="D84" s="35" t="s">
        <v>621</v>
      </c>
      <c r="E84" s="35">
        <v>234539.85</v>
      </c>
      <c r="F84" s="35" t="s">
        <v>2017</v>
      </c>
      <c r="G84" s="35" t="s">
        <v>2023</v>
      </c>
      <c r="H84" s="35" t="s">
        <v>38</v>
      </c>
      <c r="I84" s="35" t="s">
        <v>39</v>
      </c>
      <c r="J84" s="35">
        <v>234539.85</v>
      </c>
    </row>
    <row r="85" spans="1:10" hidden="1">
      <c r="A85" s="35" t="str">
        <f>VLOOKUP(C85,esfKRW_20201127!D:D,1,FALSE)</f>
        <v>2220-EAG-4</v>
      </c>
      <c r="B85" s="36">
        <v>2220</v>
      </c>
      <c r="C85" s="35" t="s">
        <v>627</v>
      </c>
      <c r="D85" s="35" t="s">
        <v>626</v>
      </c>
      <c r="E85" s="35">
        <v>942009.52</v>
      </c>
      <c r="F85" s="35" t="s">
        <v>2080</v>
      </c>
      <c r="G85" s="35" t="s">
        <v>2023</v>
      </c>
      <c r="H85" s="35" t="s">
        <v>38</v>
      </c>
      <c r="I85" s="35" t="s">
        <v>39</v>
      </c>
      <c r="J85" s="35">
        <v>942009.53</v>
      </c>
    </row>
    <row r="86" spans="1:10" hidden="1">
      <c r="A86" s="35" t="str">
        <f>VLOOKUP(C86,esfKRW_20201127!D:D,1,FALSE)</f>
        <v>2230-EAG-1</v>
      </c>
      <c r="B86" s="36">
        <v>2230</v>
      </c>
      <c r="C86" s="35" t="s">
        <v>630</v>
      </c>
      <c r="D86" s="35" t="s">
        <v>629</v>
      </c>
      <c r="E86" s="35">
        <v>2469087.2400000002</v>
      </c>
      <c r="F86" s="35" t="s">
        <v>2022</v>
      </c>
      <c r="G86" s="35" t="s">
        <v>2023</v>
      </c>
      <c r="H86" s="35" t="s">
        <v>194</v>
      </c>
      <c r="I86" s="35" t="s">
        <v>195</v>
      </c>
      <c r="J86" s="35">
        <v>2469087.25</v>
      </c>
    </row>
    <row r="87" spans="1:10" hidden="1">
      <c r="A87" s="35" t="str">
        <f>VLOOKUP(C87,esfKRW_20201127!D:D,1,FALSE)</f>
        <v>2230-EAG-2</v>
      </c>
      <c r="B87" s="36">
        <v>2230</v>
      </c>
      <c r="C87" s="35" t="s">
        <v>635</v>
      </c>
      <c r="D87" s="35" t="s">
        <v>634</v>
      </c>
      <c r="E87" s="35">
        <v>710948.06</v>
      </c>
      <c r="F87" s="35" t="s">
        <v>2022</v>
      </c>
      <c r="G87" s="35" t="s">
        <v>2023</v>
      </c>
      <c r="H87" s="35" t="s">
        <v>194</v>
      </c>
      <c r="I87" s="35" t="s">
        <v>195</v>
      </c>
      <c r="J87" s="35">
        <v>710948</v>
      </c>
    </row>
    <row r="88" spans="1:10" hidden="1">
      <c r="A88" s="35">
        <f>VLOOKUP(B88,esfKRW_20201127!D:D,1,FALSE)</f>
        <v>2240</v>
      </c>
      <c r="B88" s="36">
        <v>2240</v>
      </c>
      <c r="C88" s="35" t="s">
        <v>1874</v>
      </c>
      <c r="D88" s="35" t="s">
        <v>136</v>
      </c>
      <c r="E88" s="35">
        <v>1718618.79</v>
      </c>
      <c r="F88" s="35" t="s">
        <v>2022</v>
      </c>
      <c r="G88" s="35" t="s">
        <v>2023</v>
      </c>
      <c r="H88" s="35" t="s">
        <v>129</v>
      </c>
      <c r="I88" s="35" t="s">
        <v>39</v>
      </c>
      <c r="J88" s="35">
        <v>1718618.79</v>
      </c>
    </row>
    <row r="89" spans="1:10" hidden="1">
      <c r="A89" s="35" t="e">
        <f>VLOOKUP(C89,esfKRW_20201127!D:D,1,FALSE)</f>
        <v>#N/A</v>
      </c>
      <c r="B89" s="36">
        <v>2250</v>
      </c>
      <c r="C89" s="35" t="s">
        <v>1875</v>
      </c>
      <c r="D89" s="35" t="s">
        <v>2081</v>
      </c>
      <c r="E89" s="35">
        <v>928499.25</v>
      </c>
      <c r="F89" s="35" t="s">
        <v>2017</v>
      </c>
      <c r="G89" s="35" t="s">
        <v>2014</v>
      </c>
      <c r="H89" s="35" t="s">
        <v>129</v>
      </c>
      <c r="I89" s="35" t="s">
        <v>39</v>
      </c>
      <c r="J89" s="35">
        <v>928499.25</v>
      </c>
    </row>
    <row r="90" spans="1:10" hidden="1">
      <c r="A90" s="35" t="str">
        <f>VLOOKUP(C90,esfKRW_20201127!D:D,1,TRUE)</f>
        <v>2230-EAG-2</v>
      </c>
      <c r="B90" s="36">
        <v>2250</v>
      </c>
      <c r="C90" s="35" t="s">
        <v>2082</v>
      </c>
      <c r="D90" s="35" t="s">
        <v>2083</v>
      </c>
      <c r="E90" s="35">
        <v>518798.83</v>
      </c>
      <c r="F90" s="35" t="s">
        <v>2017</v>
      </c>
      <c r="G90" s="35" t="s">
        <v>2023</v>
      </c>
      <c r="H90" s="35" t="s">
        <v>129</v>
      </c>
      <c r="I90" s="35" t="s">
        <v>39</v>
      </c>
      <c r="J90" s="35">
        <v>518798.83</v>
      </c>
    </row>
    <row r="91" spans="1:10" hidden="1">
      <c r="A91" s="35" t="str">
        <f>VLOOKUP(C91,esfKRW_20201127!D:D,1,FALSE)</f>
        <v>2250-EAG-3</v>
      </c>
      <c r="B91" s="36">
        <v>2250</v>
      </c>
      <c r="C91" s="35" t="s">
        <v>642</v>
      </c>
      <c r="D91" s="35" t="s">
        <v>641</v>
      </c>
      <c r="E91" s="35">
        <v>954880.83</v>
      </c>
      <c r="F91" s="35" t="s">
        <v>2017</v>
      </c>
      <c r="G91" s="35" t="s">
        <v>2023</v>
      </c>
      <c r="H91" s="35" t="s">
        <v>129</v>
      </c>
      <c r="I91" s="35" t="s">
        <v>39</v>
      </c>
      <c r="J91" s="35">
        <v>954880.83</v>
      </c>
    </row>
    <row r="92" spans="1:10" hidden="1">
      <c r="A92" s="35" t="str">
        <f>VLOOKUP(C92,esfKRW_20201127!D:D,1,FALSE)</f>
        <v>2250-EAG-4</v>
      </c>
      <c r="B92" s="36">
        <v>2250</v>
      </c>
      <c r="C92" s="35" t="s">
        <v>647</v>
      </c>
      <c r="D92" s="35" t="s">
        <v>646</v>
      </c>
      <c r="E92" s="35">
        <v>4522725.16</v>
      </c>
      <c r="F92" s="35" t="s">
        <v>2017</v>
      </c>
      <c r="G92" s="35" t="s">
        <v>2023</v>
      </c>
      <c r="H92" s="35" t="s">
        <v>38</v>
      </c>
      <c r="I92" s="35" t="s">
        <v>39</v>
      </c>
      <c r="J92" s="35">
        <v>4286993.1399999997</v>
      </c>
    </row>
    <row r="93" spans="1:10" hidden="1">
      <c r="A93" s="35" t="str">
        <f>VLOOKUP(C93,esfKRW_20201127!D:D,1,FALSE)</f>
        <v>2250-EAG-4</v>
      </c>
      <c r="B93" s="36">
        <v>2250</v>
      </c>
      <c r="C93" s="35" t="s">
        <v>647</v>
      </c>
      <c r="D93" s="35" t="s">
        <v>646</v>
      </c>
      <c r="E93" s="35">
        <v>4522725.16</v>
      </c>
      <c r="F93" s="35" t="s">
        <v>2017</v>
      </c>
      <c r="G93" s="35" t="s">
        <v>2023</v>
      </c>
      <c r="H93" s="35" t="s">
        <v>129</v>
      </c>
      <c r="I93" s="35" t="s">
        <v>39</v>
      </c>
      <c r="J93" s="35">
        <v>235732.07</v>
      </c>
    </row>
    <row r="94" spans="1:10" hidden="1">
      <c r="A94" s="35" t="str">
        <f>VLOOKUP(C94,esfKRW_20201127!D:D,1,TRUE)</f>
        <v>2250-EAG-4</v>
      </c>
      <c r="B94" s="36">
        <v>2250</v>
      </c>
      <c r="C94" s="35" t="s">
        <v>2084</v>
      </c>
      <c r="D94" s="35" t="s">
        <v>2085</v>
      </c>
      <c r="E94" s="35">
        <v>728303.93</v>
      </c>
      <c r="F94" s="35" t="s">
        <v>2017</v>
      </c>
      <c r="G94" s="35" t="s">
        <v>2023</v>
      </c>
      <c r="H94" s="35" t="s">
        <v>38</v>
      </c>
      <c r="I94" s="35" t="s">
        <v>39</v>
      </c>
      <c r="J94" s="35">
        <v>681585.11</v>
      </c>
    </row>
    <row r="95" spans="1:10" hidden="1">
      <c r="A95" s="35" t="str">
        <f>VLOOKUP(C95,esfKRW_20201127!D:D,1,TRUE)</f>
        <v>2250-EAG-4</v>
      </c>
      <c r="B95" s="36">
        <v>2250</v>
      </c>
      <c r="C95" s="35" t="s">
        <v>2084</v>
      </c>
      <c r="D95" s="35" t="s">
        <v>2085</v>
      </c>
      <c r="E95" s="35">
        <v>728303.93</v>
      </c>
      <c r="F95" s="35" t="s">
        <v>2017</v>
      </c>
      <c r="G95" s="35" t="s">
        <v>2023</v>
      </c>
      <c r="H95" s="35" t="s">
        <v>129</v>
      </c>
      <c r="I95" s="35" t="s">
        <v>39</v>
      </c>
      <c r="J95" s="35">
        <v>46718.82</v>
      </c>
    </row>
    <row r="96" spans="1:10" hidden="1">
      <c r="A96" s="35" t="str">
        <f>VLOOKUP(C96,esfKRW_20201127!D:D,1,TRUE)</f>
        <v>2250-EAG-4</v>
      </c>
      <c r="B96" s="36">
        <v>2250</v>
      </c>
      <c r="C96" s="35" t="s">
        <v>2086</v>
      </c>
      <c r="D96" s="35" t="s">
        <v>2087</v>
      </c>
      <c r="E96" s="35">
        <v>232595.38</v>
      </c>
      <c r="F96" s="35" t="s">
        <v>2017</v>
      </c>
      <c r="G96" s="35" t="s">
        <v>2023</v>
      </c>
      <c r="H96" s="35" t="s">
        <v>38</v>
      </c>
      <c r="I96" s="35" t="s">
        <v>39</v>
      </c>
      <c r="J96" s="35">
        <v>225708.79999999999</v>
      </c>
    </row>
    <row r="97" spans="1:10" hidden="1">
      <c r="A97" s="35" t="str">
        <f>VLOOKUP(C97,esfKRW_20201127!D:D,1,TRUE)</f>
        <v>2250-EAG-4</v>
      </c>
      <c r="B97" s="36">
        <v>2250</v>
      </c>
      <c r="C97" s="35" t="s">
        <v>2086</v>
      </c>
      <c r="D97" s="35" t="s">
        <v>2087</v>
      </c>
      <c r="E97" s="35">
        <v>232595.38</v>
      </c>
      <c r="F97" s="35" t="s">
        <v>2017</v>
      </c>
      <c r="G97" s="35" t="s">
        <v>2023</v>
      </c>
      <c r="H97" s="35" t="s">
        <v>194</v>
      </c>
      <c r="I97" s="35" t="s">
        <v>195</v>
      </c>
      <c r="J97" s="35">
        <v>6886.57</v>
      </c>
    </row>
    <row r="98" spans="1:10" hidden="1">
      <c r="A98" s="35" t="str">
        <f>VLOOKUP(C98,esfKRW_20201127!D:D,1,TRUE)</f>
        <v>2250-EAG-4</v>
      </c>
      <c r="B98" s="36">
        <v>2250</v>
      </c>
      <c r="C98" s="35" t="s">
        <v>2088</v>
      </c>
      <c r="D98" s="35" t="s">
        <v>2089</v>
      </c>
      <c r="E98" s="35">
        <v>1101914.1299999999</v>
      </c>
      <c r="F98" s="35" t="s">
        <v>2017</v>
      </c>
      <c r="G98" s="35" t="s">
        <v>2023</v>
      </c>
      <c r="H98" s="35" t="s">
        <v>129</v>
      </c>
      <c r="I98" s="35" t="s">
        <v>39</v>
      </c>
      <c r="J98" s="35">
        <v>1101914.17</v>
      </c>
    </row>
    <row r="99" spans="1:10" hidden="1">
      <c r="A99" s="35">
        <f>VLOOKUP(B99,esfKRW_20201127!D:D,1,FALSE)</f>
        <v>2270</v>
      </c>
      <c r="B99" s="36">
        <v>2270</v>
      </c>
      <c r="C99" s="35" t="s">
        <v>1876</v>
      </c>
      <c r="D99" s="35" t="s">
        <v>141</v>
      </c>
      <c r="E99" s="35">
        <v>2973849.92</v>
      </c>
      <c r="F99" s="35" t="s">
        <v>2022</v>
      </c>
      <c r="G99" s="35" t="s">
        <v>2023</v>
      </c>
      <c r="H99" s="35" t="s">
        <v>38</v>
      </c>
      <c r="I99" s="35" t="s">
        <v>39</v>
      </c>
      <c r="J99" s="35">
        <v>974282.74</v>
      </c>
    </row>
    <row r="100" spans="1:10" hidden="1">
      <c r="A100" s="35">
        <f>VLOOKUP(B100,esfKRW_20201127!D:D,1,FALSE)</f>
        <v>2270</v>
      </c>
      <c r="B100" s="36">
        <v>2270</v>
      </c>
      <c r="C100" s="35" t="s">
        <v>1876</v>
      </c>
      <c r="D100" s="35" t="s">
        <v>141</v>
      </c>
      <c r="E100" s="35">
        <v>2973849.92</v>
      </c>
      <c r="F100" s="35" t="s">
        <v>2022</v>
      </c>
      <c r="G100" s="35" t="s">
        <v>2023</v>
      </c>
      <c r="H100" s="35" t="s">
        <v>129</v>
      </c>
      <c r="I100" s="35" t="s">
        <v>39</v>
      </c>
      <c r="J100" s="35">
        <v>1999567.18</v>
      </c>
    </row>
    <row r="101" spans="1:10" hidden="1">
      <c r="A101" s="35">
        <f>VLOOKUP(B101,esfKRW_20201127!D:D,1,FALSE)</f>
        <v>2280</v>
      </c>
      <c r="B101" s="36">
        <v>2280</v>
      </c>
      <c r="C101" s="35" t="s">
        <v>148</v>
      </c>
      <c r="D101" s="35" t="s">
        <v>2090</v>
      </c>
      <c r="E101" s="35">
        <v>7937362.6699999999</v>
      </c>
      <c r="F101" s="35" t="s">
        <v>2022</v>
      </c>
      <c r="G101" s="35" t="s">
        <v>2023</v>
      </c>
      <c r="H101" s="35" t="s">
        <v>38</v>
      </c>
      <c r="I101" s="35" t="s">
        <v>39</v>
      </c>
      <c r="J101" s="35">
        <v>2226941.4300000002</v>
      </c>
    </row>
    <row r="102" spans="1:10" hidden="1">
      <c r="A102" s="35">
        <f>VLOOKUP(B102,esfKRW_20201127!D:D,1,FALSE)</f>
        <v>2280</v>
      </c>
      <c r="B102" s="36">
        <v>2280</v>
      </c>
      <c r="C102" s="35" t="s">
        <v>148</v>
      </c>
      <c r="D102" s="35" t="s">
        <v>2090</v>
      </c>
      <c r="E102" s="35">
        <v>7937362.6699999999</v>
      </c>
      <c r="F102" s="35" t="s">
        <v>2022</v>
      </c>
      <c r="G102" s="35" t="s">
        <v>2023</v>
      </c>
      <c r="H102" s="35" t="s">
        <v>75</v>
      </c>
      <c r="I102" s="35" t="s">
        <v>39</v>
      </c>
      <c r="J102" s="35">
        <v>2344879.41</v>
      </c>
    </row>
    <row r="103" spans="1:10" hidden="1">
      <c r="A103" s="35">
        <f>VLOOKUP(B103,esfKRW_20201127!D:D,1,FALSE)</f>
        <v>2280</v>
      </c>
      <c r="B103" s="36">
        <v>2280</v>
      </c>
      <c r="C103" s="35" t="s">
        <v>148</v>
      </c>
      <c r="D103" s="35" t="s">
        <v>2090</v>
      </c>
      <c r="E103" s="35">
        <v>7937362.6699999999</v>
      </c>
      <c r="F103" s="35" t="s">
        <v>2022</v>
      </c>
      <c r="G103" s="35" t="s">
        <v>2023</v>
      </c>
      <c r="H103" s="35" t="s">
        <v>129</v>
      </c>
      <c r="I103" s="35" t="s">
        <v>39</v>
      </c>
      <c r="J103" s="35">
        <v>3365541.83</v>
      </c>
    </row>
    <row r="104" spans="1:10" hidden="1">
      <c r="A104" s="35">
        <f>VLOOKUP(B104,esfKRW_20201127!D:D,1,FALSE)</f>
        <v>2290</v>
      </c>
      <c r="B104" s="36">
        <v>2290</v>
      </c>
      <c r="C104" s="35" t="s">
        <v>1877</v>
      </c>
      <c r="D104" s="35" t="s">
        <v>156</v>
      </c>
      <c r="E104" s="35">
        <v>992749.81</v>
      </c>
      <c r="F104" s="35" t="s">
        <v>2022</v>
      </c>
      <c r="G104" s="35" t="s">
        <v>2023</v>
      </c>
      <c r="H104" s="35" t="s">
        <v>129</v>
      </c>
      <c r="I104" s="35" t="s">
        <v>39</v>
      </c>
      <c r="J104" s="35">
        <v>992749.82</v>
      </c>
    </row>
    <row r="105" spans="1:10" hidden="1">
      <c r="A105" s="35">
        <f>VLOOKUP(B105,esfKRW_20201127!D:D,1,FALSE)</f>
        <v>2300</v>
      </c>
      <c r="B105" s="36">
        <v>2300</v>
      </c>
      <c r="C105" s="35" t="s">
        <v>161</v>
      </c>
      <c r="D105" s="35" t="s">
        <v>2091</v>
      </c>
      <c r="E105" s="35">
        <v>987582.2</v>
      </c>
      <c r="F105" s="35" t="s">
        <v>2022</v>
      </c>
      <c r="G105" s="35" t="s">
        <v>2023</v>
      </c>
      <c r="H105" s="35" t="s">
        <v>75</v>
      </c>
      <c r="I105" s="35" t="s">
        <v>39</v>
      </c>
      <c r="J105" s="35">
        <v>987582.21</v>
      </c>
    </row>
    <row r="106" spans="1:10" hidden="1">
      <c r="A106" s="35">
        <f>VLOOKUP(B106,esfKRW_20201127!D:D,1,FALSE)</f>
        <v>2310</v>
      </c>
      <c r="B106" s="36">
        <v>2310</v>
      </c>
      <c r="C106" s="35" t="s">
        <v>172</v>
      </c>
      <c r="D106" s="35" t="s">
        <v>648</v>
      </c>
      <c r="E106" s="35">
        <v>4003650.58</v>
      </c>
      <c r="F106" s="35" t="s">
        <v>2022</v>
      </c>
      <c r="G106" s="35" t="s">
        <v>2023</v>
      </c>
      <c r="H106" s="35" t="s">
        <v>38</v>
      </c>
      <c r="I106" s="35" t="s">
        <v>39</v>
      </c>
      <c r="J106" s="35">
        <v>1305916.4099999999</v>
      </c>
    </row>
    <row r="107" spans="1:10" hidden="1">
      <c r="A107" s="35">
        <f>VLOOKUP(B107,esfKRW_20201127!D:D,1,FALSE)</f>
        <v>2310</v>
      </c>
      <c r="B107" s="36">
        <v>2310</v>
      </c>
      <c r="C107" s="35" t="s">
        <v>172</v>
      </c>
      <c r="D107" s="35" t="s">
        <v>648</v>
      </c>
      <c r="E107" s="35">
        <v>4003650.58</v>
      </c>
      <c r="F107" s="35" t="s">
        <v>2022</v>
      </c>
      <c r="G107" s="35" t="s">
        <v>2023</v>
      </c>
      <c r="H107" s="35" t="s">
        <v>75</v>
      </c>
      <c r="I107" s="35" t="s">
        <v>39</v>
      </c>
      <c r="J107" s="35">
        <v>2694050.96</v>
      </c>
    </row>
    <row r="108" spans="1:10" hidden="1">
      <c r="A108" s="35">
        <f>VLOOKUP(B108,esfKRW_20201127!D:D,1,FALSE)</f>
        <v>2310</v>
      </c>
      <c r="B108" s="36">
        <v>2310</v>
      </c>
      <c r="C108" s="35" t="s">
        <v>172</v>
      </c>
      <c r="D108" s="35" t="s">
        <v>648</v>
      </c>
      <c r="E108" s="35">
        <v>4003650.58</v>
      </c>
      <c r="F108" s="35" t="s">
        <v>2022</v>
      </c>
      <c r="G108" s="35" t="s">
        <v>2023</v>
      </c>
      <c r="H108" s="35" t="s">
        <v>297</v>
      </c>
      <c r="I108" s="35" t="s">
        <v>39</v>
      </c>
      <c r="J108" s="35">
        <v>3683.21</v>
      </c>
    </row>
    <row r="109" spans="1:10" hidden="1">
      <c r="A109" s="35">
        <f>VLOOKUP(B109,esfKRW_20201127!D:D,1,FALSE)</f>
        <v>2310</v>
      </c>
      <c r="B109" s="36">
        <v>2310</v>
      </c>
      <c r="C109" s="35" t="s">
        <v>655</v>
      </c>
      <c r="D109" s="35" t="s">
        <v>654</v>
      </c>
      <c r="E109" s="35">
        <v>144154.76</v>
      </c>
      <c r="F109" s="35" t="s">
        <v>2017</v>
      </c>
      <c r="G109" s="35" t="s">
        <v>2023</v>
      </c>
      <c r="H109" s="35" t="s">
        <v>38</v>
      </c>
      <c r="I109" s="35" t="s">
        <v>39</v>
      </c>
      <c r="J109" s="35">
        <v>144154.76</v>
      </c>
    </row>
    <row r="110" spans="1:10" hidden="1">
      <c r="A110" s="35">
        <f>VLOOKUP(B110,esfKRW_20201127!D:D,1,FALSE)</f>
        <v>2330</v>
      </c>
      <c r="B110" s="36">
        <v>2330</v>
      </c>
      <c r="C110" s="35" t="s">
        <v>181</v>
      </c>
      <c r="D110" s="35" t="s">
        <v>407</v>
      </c>
      <c r="E110" s="35">
        <v>1393604.48</v>
      </c>
      <c r="F110" s="35" t="s">
        <v>2022</v>
      </c>
      <c r="G110" s="35" t="s">
        <v>2023</v>
      </c>
      <c r="H110" s="35" t="s">
        <v>194</v>
      </c>
      <c r="I110" s="35" t="s">
        <v>195</v>
      </c>
      <c r="J110" s="35">
        <v>1393604.42</v>
      </c>
    </row>
    <row r="111" spans="1:10" hidden="1">
      <c r="A111" s="35">
        <f>VLOOKUP(B111,esfKRW_20201127!D:D,1,FALSE)</f>
        <v>2340</v>
      </c>
      <c r="B111" s="36">
        <v>2340</v>
      </c>
      <c r="C111" s="35" t="s">
        <v>2092</v>
      </c>
      <c r="D111" s="35" t="s">
        <v>199</v>
      </c>
      <c r="E111" s="35">
        <v>1857363.67</v>
      </c>
      <c r="F111" s="35" t="s">
        <v>2022</v>
      </c>
      <c r="G111" s="35" t="s">
        <v>2023</v>
      </c>
      <c r="H111" s="35" t="s">
        <v>215</v>
      </c>
      <c r="I111" s="35" t="s">
        <v>195</v>
      </c>
      <c r="J111" s="35">
        <v>1857363.61</v>
      </c>
    </row>
    <row r="112" spans="1:10" hidden="1">
      <c r="A112" s="35">
        <f>VLOOKUP(B112,esfKRW_20201127!D:D,1,FALSE)</f>
        <v>2340</v>
      </c>
      <c r="B112" s="36">
        <v>2340</v>
      </c>
      <c r="C112" s="35" t="s">
        <v>2093</v>
      </c>
      <c r="D112" s="35" t="s">
        <v>2094</v>
      </c>
      <c r="E112" s="35">
        <v>391584.06</v>
      </c>
      <c r="F112" s="35" t="s">
        <v>2022</v>
      </c>
      <c r="G112" s="35" t="s">
        <v>2023</v>
      </c>
      <c r="H112" s="35" t="s">
        <v>194</v>
      </c>
      <c r="I112" s="35" t="s">
        <v>195</v>
      </c>
      <c r="J112" s="35">
        <v>3913.1</v>
      </c>
    </row>
    <row r="113" spans="1:10" hidden="1">
      <c r="A113" s="35">
        <f>VLOOKUP(B113,esfKRW_20201127!D:D,1,FALSE)</f>
        <v>2340</v>
      </c>
      <c r="B113" s="36">
        <v>2340</v>
      </c>
      <c r="C113" s="35" t="s">
        <v>2093</v>
      </c>
      <c r="D113" s="35" t="s">
        <v>2094</v>
      </c>
      <c r="E113" s="35">
        <v>391584.06</v>
      </c>
      <c r="F113" s="35" t="s">
        <v>2022</v>
      </c>
      <c r="G113" s="35" t="s">
        <v>2023</v>
      </c>
      <c r="H113" s="35" t="s">
        <v>215</v>
      </c>
      <c r="I113" s="35" t="s">
        <v>195</v>
      </c>
      <c r="J113" s="35">
        <v>387670.95</v>
      </c>
    </row>
    <row r="114" spans="1:10" hidden="1">
      <c r="A114" s="35">
        <f>VLOOKUP(B114,esfKRW_20201127!D:D,1,FALSE)</f>
        <v>2350</v>
      </c>
      <c r="B114" s="36">
        <v>2350</v>
      </c>
      <c r="C114" s="35" t="s">
        <v>1879</v>
      </c>
      <c r="D114" s="35" t="s">
        <v>205</v>
      </c>
      <c r="E114" s="35">
        <v>287612.62</v>
      </c>
      <c r="F114" s="35" t="s">
        <v>2022</v>
      </c>
      <c r="G114" s="35" t="s">
        <v>2023</v>
      </c>
      <c r="H114" s="35" t="s">
        <v>38</v>
      </c>
      <c r="I114" s="35" t="s">
        <v>39</v>
      </c>
      <c r="J114" s="35">
        <v>287612.62</v>
      </c>
    </row>
    <row r="115" spans="1:10" hidden="1">
      <c r="A115" s="35">
        <f>VLOOKUP(B115,esfKRW_20201127!D:D,1,FALSE)</f>
        <v>2370</v>
      </c>
      <c r="B115" s="36">
        <v>2370</v>
      </c>
      <c r="C115" s="35" t="s">
        <v>1880</v>
      </c>
      <c r="D115" s="35" t="s">
        <v>207</v>
      </c>
      <c r="E115" s="35">
        <v>396159.48</v>
      </c>
      <c r="F115" s="35" t="s">
        <v>2022</v>
      </c>
      <c r="G115" s="35" t="s">
        <v>2023</v>
      </c>
      <c r="H115" s="35" t="s">
        <v>75</v>
      </c>
      <c r="I115" s="35" t="s">
        <v>39</v>
      </c>
      <c r="J115" s="35">
        <v>324168.12</v>
      </c>
    </row>
    <row r="116" spans="1:10" hidden="1">
      <c r="A116" s="35">
        <f>VLOOKUP(B116,esfKRW_20201127!D:D,1,FALSE)</f>
        <v>2370</v>
      </c>
      <c r="B116" s="36">
        <v>2370</v>
      </c>
      <c r="C116" s="35" t="s">
        <v>1880</v>
      </c>
      <c r="D116" s="35" t="s">
        <v>207</v>
      </c>
      <c r="E116" s="35">
        <v>396159.48</v>
      </c>
      <c r="F116" s="35" t="s">
        <v>2022</v>
      </c>
      <c r="G116" s="35" t="s">
        <v>2023</v>
      </c>
      <c r="H116" s="35" t="s">
        <v>297</v>
      </c>
      <c r="I116" s="35" t="s">
        <v>39</v>
      </c>
      <c r="J116" s="35">
        <v>71991.360000000001</v>
      </c>
    </row>
    <row r="117" spans="1:10" hidden="1">
      <c r="A117" s="35">
        <f>VLOOKUP(B117,esfKRW_20201127!D:D,1,FALSE)</f>
        <v>2380</v>
      </c>
      <c r="B117" s="36">
        <v>2380</v>
      </c>
      <c r="C117" s="35" t="s">
        <v>1881</v>
      </c>
      <c r="D117" s="35" t="s">
        <v>211</v>
      </c>
      <c r="E117" s="35">
        <v>1018056.46</v>
      </c>
      <c r="F117" s="35" t="s">
        <v>2022</v>
      </c>
      <c r="G117" s="35" t="s">
        <v>2023</v>
      </c>
      <c r="H117" s="35" t="s">
        <v>215</v>
      </c>
      <c r="I117" s="35" t="s">
        <v>195</v>
      </c>
      <c r="J117" s="35">
        <v>1018056.49</v>
      </c>
    </row>
    <row r="118" spans="1:10" hidden="1">
      <c r="A118" s="35" t="e">
        <f>VLOOKUP(C118,esfKRW_20201127!D:D,1,FALSE)</f>
        <v>#N/A</v>
      </c>
      <c r="B118" s="36">
        <v>2400</v>
      </c>
      <c r="C118" s="35" t="s">
        <v>2095</v>
      </c>
      <c r="D118" s="35" t="s">
        <v>2096</v>
      </c>
      <c r="E118" s="35">
        <v>3081245.95</v>
      </c>
      <c r="F118" s="35" t="s">
        <v>2097</v>
      </c>
      <c r="G118" s="35" t="s">
        <v>2014</v>
      </c>
      <c r="H118" s="35" t="s">
        <v>129</v>
      </c>
      <c r="I118" s="35" t="s">
        <v>39</v>
      </c>
      <c r="J118" s="35">
        <v>3081245.95</v>
      </c>
    </row>
    <row r="119" spans="1:10" hidden="1">
      <c r="A119" s="35" t="e">
        <f>VLOOKUP(C119,esfKRW_20201127!D:D,1,FALSE)</f>
        <v>#N/A</v>
      </c>
      <c r="B119" s="36">
        <v>2400</v>
      </c>
      <c r="C119" s="35" t="s">
        <v>2098</v>
      </c>
      <c r="D119" s="35" t="s">
        <v>2099</v>
      </c>
      <c r="E119" s="35">
        <v>3336778.35</v>
      </c>
      <c r="F119" s="35" t="s">
        <v>2022</v>
      </c>
      <c r="G119" s="35" t="s">
        <v>2014</v>
      </c>
      <c r="H119" s="35" t="s">
        <v>129</v>
      </c>
      <c r="I119" s="35" t="s">
        <v>39</v>
      </c>
      <c r="J119" s="35">
        <v>3336778.35</v>
      </c>
    </row>
    <row r="120" spans="1:10" hidden="1">
      <c r="A120" s="35" t="e">
        <f>VLOOKUP(C120,esfKRW_20201127!D:D,1,FALSE)</f>
        <v>#N/A</v>
      </c>
      <c r="B120" s="36">
        <v>2400</v>
      </c>
      <c r="C120" s="35" t="s">
        <v>2100</v>
      </c>
      <c r="D120" s="35" t="s">
        <v>2101</v>
      </c>
      <c r="E120" s="35">
        <v>1824655.59</v>
      </c>
      <c r="F120" s="35" t="s">
        <v>2022</v>
      </c>
      <c r="G120" s="35" t="s">
        <v>2014</v>
      </c>
      <c r="H120" s="35" t="s">
        <v>129</v>
      </c>
      <c r="I120" s="35" t="s">
        <v>39</v>
      </c>
      <c r="J120" s="35">
        <v>1824655.59</v>
      </c>
    </row>
    <row r="121" spans="1:10" hidden="1">
      <c r="A121" s="35" t="e">
        <f>VLOOKUP(C121,esfKRW_20201127!D:D,1,FALSE)</f>
        <v>#N/A</v>
      </c>
      <c r="B121" s="36">
        <v>2400</v>
      </c>
      <c r="C121" s="35" t="s">
        <v>2102</v>
      </c>
      <c r="D121" s="35" t="s">
        <v>2103</v>
      </c>
      <c r="E121" s="35">
        <v>2303369.2799999998</v>
      </c>
      <c r="F121" s="35" t="s">
        <v>2104</v>
      </c>
      <c r="G121" s="35" t="s">
        <v>2014</v>
      </c>
      <c r="H121" s="35" t="s">
        <v>129</v>
      </c>
      <c r="I121" s="35" t="s">
        <v>39</v>
      </c>
      <c r="J121" s="35">
        <v>2303369.2799999998</v>
      </c>
    </row>
    <row r="122" spans="1:10" hidden="1">
      <c r="A122" s="35" t="e">
        <f>VLOOKUP(C122,esfKRW_20201127!D:D,1,FALSE)</f>
        <v>#N/A</v>
      </c>
      <c r="B122" s="36">
        <v>2400</v>
      </c>
      <c r="C122" s="35" t="s">
        <v>2105</v>
      </c>
      <c r="D122" s="35" t="s">
        <v>2106</v>
      </c>
      <c r="E122" s="35">
        <v>1424930.7</v>
      </c>
      <c r="F122" s="35" t="s">
        <v>2107</v>
      </c>
      <c r="G122" s="35" t="s">
        <v>2014</v>
      </c>
      <c r="H122" s="35" t="s">
        <v>129</v>
      </c>
      <c r="I122" s="35" t="s">
        <v>39</v>
      </c>
      <c r="J122" s="35">
        <v>1424930.7</v>
      </c>
    </row>
    <row r="123" spans="1:10" hidden="1">
      <c r="A123" s="35" t="str">
        <f>VLOOKUP(C123,esfKRW_20201127!D:D,1,FALSE)</f>
        <v>2400-EAG-6</v>
      </c>
      <c r="B123" s="36">
        <v>2400</v>
      </c>
      <c r="C123" s="35" t="s">
        <v>659</v>
      </c>
      <c r="D123" s="35" t="s">
        <v>658</v>
      </c>
      <c r="E123" s="35">
        <v>720604.48</v>
      </c>
      <c r="F123" s="35" t="s">
        <v>2022</v>
      </c>
      <c r="G123" s="35" t="s">
        <v>2023</v>
      </c>
      <c r="H123" s="35" t="s">
        <v>129</v>
      </c>
      <c r="I123" s="35" t="s">
        <v>39</v>
      </c>
      <c r="J123" s="35">
        <v>720604.48</v>
      </c>
    </row>
    <row r="124" spans="1:10" hidden="1">
      <c r="A124" s="35" t="str">
        <f>VLOOKUP(C124,esfKRW_20201127!D:D,1,TRUE)</f>
        <v>2400-EAG-6</v>
      </c>
      <c r="B124" s="36">
        <v>2410</v>
      </c>
      <c r="C124" s="35" t="s">
        <v>2108</v>
      </c>
      <c r="D124" s="35" t="s">
        <v>663</v>
      </c>
      <c r="E124" s="35">
        <v>3203741.07</v>
      </c>
      <c r="F124" s="35" t="s">
        <v>2022</v>
      </c>
      <c r="G124" s="35" t="s">
        <v>2023</v>
      </c>
      <c r="H124" s="35" t="s">
        <v>194</v>
      </c>
      <c r="I124" s="35" t="s">
        <v>195</v>
      </c>
      <c r="J124" s="35">
        <v>3203741.07</v>
      </c>
    </row>
    <row r="125" spans="1:10" hidden="1">
      <c r="A125" s="35" t="str">
        <f>VLOOKUP(C125,esfKRW_20201127!D:D,1,TRUE)</f>
        <v>2410-EAG-1, 2410-EAG-4</v>
      </c>
      <c r="B125" s="36">
        <v>2410</v>
      </c>
      <c r="C125" s="35" t="s">
        <v>2109</v>
      </c>
      <c r="D125" s="35" t="s">
        <v>668</v>
      </c>
      <c r="E125" s="35">
        <v>983179.2</v>
      </c>
      <c r="F125" s="35" t="s">
        <v>2022</v>
      </c>
      <c r="G125" s="35" t="s">
        <v>2023</v>
      </c>
      <c r="H125" s="35" t="s">
        <v>194</v>
      </c>
      <c r="I125" s="35" t="s">
        <v>195</v>
      </c>
      <c r="J125" s="35">
        <v>983179.25</v>
      </c>
    </row>
    <row r="126" spans="1:10" hidden="1">
      <c r="A126" s="35" t="str">
        <f>VLOOKUP(C126,esfKRW_20201127!D:D,1,TRUE)</f>
        <v>2410-EAG-2, 2410-EAG-3</v>
      </c>
      <c r="B126" s="36">
        <v>2410</v>
      </c>
      <c r="C126" s="35" t="s">
        <v>2110</v>
      </c>
      <c r="D126" s="35" t="s">
        <v>2111</v>
      </c>
      <c r="E126" s="35">
        <v>1668234.07</v>
      </c>
      <c r="F126" s="35" t="s">
        <v>2022</v>
      </c>
      <c r="G126" s="35" t="s">
        <v>2023</v>
      </c>
      <c r="H126" s="35" t="s">
        <v>194</v>
      </c>
      <c r="I126" s="35" t="s">
        <v>195</v>
      </c>
      <c r="J126" s="35">
        <v>1668234.08</v>
      </c>
    </row>
    <row r="127" spans="1:10" hidden="1">
      <c r="A127" s="35" t="str">
        <f>VLOOKUP(C127,esfKRW_20201127!D:D,1,TRUE)</f>
        <v>2410-EAG-2, 2410-EAG-3</v>
      </c>
      <c r="B127" s="36">
        <v>2410</v>
      </c>
      <c r="C127" s="35" t="s">
        <v>2112</v>
      </c>
      <c r="D127" s="35" t="s">
        <v>2113</v>
      </c>
      <c r="E127" s="35">
        <v>178437.43</v>
      </c>
      <c r="F127" s="35" t="s">
        <v>2022</v>
      </c>
      <c r="G127" s="35" t="s">
        <v>2023</v>
      </c>
      <c r="H127" s="35" t="s">
        <v>194</v>
      </c>
      <c r="I127" s="35" t="s">
        <v>195</v>
      </c>
      <c r="J127" s="35">
        <v>178437.44</v>
      </c>
    </row>
    <row r="128" spans="1:10" hidden="1">
      <c r="A128" s="35" t="str">
        <f>VLOOKUP(C128,esfKRW_20201127!D:D,1,FALSE)</f>
        <v>2500-EAG-1</v>
      </c>
      <c r="B128" s="36">
        <v>2500</v>
      </c>
      <c r="C128" s="35" t="s">
        <v>673</v>
      </c>
      <c r="D128" s="35" t="s">
        <v>672</v>
      </c>
      <c r="E128" s="35">
        <v>4472962.76</v>
      </c>
      <c r="F128" s="35" t="s">
        <v>2017</v>
      </c>
      <c r="G128" s="35" t="s">
        <v>2023</v>
      </c>
      <c r="H128" s="35" t="s">
        <v>194</v>
      </c>
      <c r="I128" s="35" t="s">
        <v>195</v>
      </c>
      <c r="J128" s="35">
        <v>4472962.96</v>
      </c>
    </row>
    <row r="129" spans="1:10" hidden="1">
      <c r="A129" s="35" t="e">
        <f>VLOOKUP(C129,esfKRW_20201127!D:D,1,FALSE)</f>
        <v>#N/A</v>
      </c>
      <c r="B129" s="36">
        <v>2500</v>
      </c>
      <c r="C129" s="35" t="s">
        <v>1885</v>
      </c>
      <c r="D129" s="35" t="s">
        <v>2114</v>
      </c>
      <c r="E129" s="35">
        <v>2003545.98</v>
      </c>
      <c r="F129" s="35" t="s">
        <v>2017</v>
      </c>
      <c r="G129" s="35" t="s">
        <v>2014</v>
      </c>
      <c r="H129" s="35" t="s">
        <v>194</v>
      </c>
      <c r="I129" s="35" t="s">
        <v>195</v>
      </c>
      <c r="J129" s="35">
        <v>1996738.18</v>
      </c>
    </row>
    <row r="130" spans="1:10" hidden="1">
      <c r="A130" s="35" t="e">
        <f>VLOOKUP(C130,esfKRW_20201127!D:D,1,FALSE)</f>
        <v>#N/A</v>
      </c>
      <c r="B130" s="36">
        <v>2500</v>
      </c>
      <c r="C130" s="35" t="s">
        <v>1885</v>
      </c>
      <c r="D130" s="35" t="s">
        <v>2114</v>
      </c>
      <c r="E130" s="35">
        <v>2003545.98</v>
      </c>
      <c r="F130" s="35" t="s">
        <v>2017</v>
      </c>
      <c r="G130" s="35" t="s">
        <v>2014</v>
      </c>
      <c r="H130" s="35" t="s">
        <v>215</v>
      </c>
      <c r="I130" s="35" t="s">
        <v>195</v>
      </c>
      <c r="J130" s="35">
        <v>6807.8</v>
      </c>
    </row>
    <row r="131" spans="1:10" hidden="1">
      <c r="A131" s="35" t="e">
        <f>VLOOKUP(C131,esfKRW_20201127!D:D,1,FALSE)</f>
        <v>#N/A</v>
      </c>
      <c r="B131" s="36">
        <v>2500</v>
      </c>
      <c r="C131" s="35" t="s">
        <v>2115</v>
      </c>
      <c r="D131" s="35" t="s">
        <v>2116</v>
      </c>
      <c r="E131" s="35">
        <v>841875.01</v>
      </c>
      <c r="F131" s="35" t="s">
        <v>2017</v>
      </c>
      <c r="G131" s="35" t="s">
        <v>2014</v>
      </c>
      <c r="H131" s="35" t="s">
        <v>194</v>
      </c>
      <c r="I131" s="35" t="s">
        <v>195</v>
      </c>
      <c r="J131" s="35">
        <v>841875.01</v>
      </c>
    </row>
    <row r="132" spans="1:10" hidden="1">
      <c r="A132" s="35" t="e">
        <f>VLOOKUP(C132,esfKRW_20201127!D:D,1,FALSE)</f>
        <v>#N/A</v>
      </c>
      <c r="B132" s="36">
        <v>2500</v>
      </c>
      <c r="C132" s="35" t="s">
        <v>2117</v>
      </c>
      <c r="D132" s="35" t="s">
        <v>2118</v>
      </c>
      <c r="E132" s="35">
        <v>3733467.08</v>
      </c>
      <c r="F132" s="35" t="s">
        <v>2017</v>
      </c>
      <c r="G132" s="35" t="s">
        <v>2014</v>
      </c>
      <c r="H132" s="35" t="s">
        <v>194</v>
      </c>
      <c r="I132" s="35" t="s">
        <v>195</v>
      </c>
      <c r="J132" s="35">
        <v>3733467.06</v>
      </c>
    </row>
    <row r="133" spans="1:10" hidden="1">
      <c r="A133" s="35" t="e">
        <f>VLOOKUP(C133,esfKRW_20201127!D:D,1,FALSE)</f>
        <v>#N/A</v>
      </c>
      <c r="B133" s="36">
        <v>2500</v>
      </c>
      <c r="C133" s="35" t="s">
        <v>2119</v>
      </c>
      <c r="D133" s="35" t="s">
        <v>2120</v>
      </c>
      <c r="E133" s="35">
        <v>8586653.1500000004</v>
      </c>
      <c r="F133" s="35" t="s">
        <v>2017</v>
      </c>
      <c r="G133" s="35" t="s">
        <v>2014</v>
      </c>
      <c r="H133" s="35" t="s">
        <v>194</v>
      </c>
      <c r="I133" s="35" t="s">
        <v>195</v>
      </c>
      <c r="J133" s="35">
        <v>8586653.0600000005</v>
      </c>
    </row>
    <row r="134" spans="1:10" hidden="1">
      <c r="A134" s="35" t="e">
        <f>VLOOKUP(C134,esfKRW_20201127!D:D,1,FALSE)</f>
        <v>#N/A</v>
      </c>
      <c r="B134" s="36">
        <v>2500</v>
      </c>
      <c r="C134" s="35" t="s">
        <v>1886</v>
      </c>
      <c r="D134" s="35" t="s">
        <v>2121</v>
      </c>
      <c r="E134" s="35">
        <v>2924372.47</v>
      </c>
      <c r="F134" s="35" t="s">
        <v>2017</v>
      </c>
      <c r="G134" s="35" t="s">
        <v>2014</v>
      </c>
      <c r="H134" s="35" t="s">
        <v>194</v>
      </c>
      <c r="I134" s="35" t="s">
        <v>195</v>
      </c>
      <c r="J134" s="35">
        <v>2924372.47</v>
      </c>
    </row>
    <row r="135" spans="1:10" hidden="1">
      <c r="A135" s="35" t="e">
        <f>VLOOKUP(C135,esfKRW_20201127!D:D,1,FALSE)</f>
        <v>#N/A</v>
      </c>
      <c r="B135" s="36">
        <v>2501</v>
      </c>
      <c r="C135" s="35" t="s">
        <v>2122</v>
      </c>
      <c r="D135" s="35" t="s">
        <v>2123</v>
      </c>
      <c r="E135" s="35">
        <v>3710677.6</v>
      </c>
      <c r="F135" s="35" t="s">
        <v>2017</v>
      </c>
      <c r="G135" s="35" t="s">
        <v>2014</v>
      </c>
      <c r="H135" s="35" t="s">
        <v>215</v>
      </c>
      <c r="I135" s="35" t="s">
        <v>195</v>
      </c>
      <c r="J135" s="35">
        <v>3710677.66</v>
      </c>
    </row>
    <row r="136" spans="1:10" hidden="1">
      <c r="A136" s="35" t="e">
        <f>VLOOKUP(C136,esfKRW_20201127!D:D,1,FALSE)</f>
        <v>#N/A</v>
      </c>
      <c r="B136" s="36">
        <v>2501</v>
      </c>
      <c r="C136" s="35" t="s">
        <v>2124</v>
      </c>
      <c r="D136" s="35" t="s">
        <v>2125</v>
      </c>
      <c r="E136" s="35">
        <v>5987227.0300000003</v>
      </c>
      <c r="F136" s="35" t="s">
        <v>2126</v>
      </c>
      <c r="G136" s="35" t="s">
        <v>2014</v>
      </c>
      <c r="H136" s="35" t="s">
        <v>194</v>
      </c>
      <c r="I136" s="35" t="s">
        <v>195</v>
      </c>
      <c r="J136" s="35">
        <v>1978279.19</v>
      </c>
    </row>
    <row r="137" spans="1:10" hidden="1">
      <c r="A137" s="35" t="e">
        <f>VLOOKUP(C137,esfKRW_20201127!D:D,1,FALSE)</f>
        <v>#N/A</v>
      </c>
      <c r="B137" s="36">
        <v>2501</v>
      </c>
      <c r="C137" s="35" t="s">
        <v>2124</v>
      </c>
      <c r="D137" s="35" t="s">
        <v>2125</v>
      </c>
      <c r="E137" s="35">
        <v>5987227.0300000003</v>
      </c>
      <c r="F137" s="35" t="s">
        <v>2126</v>
      </c>
      <c r="G137" s="35" t="s">
        <v>2014</v>
      </c>
      <c r="H137" s="35" t="s">
        <v>215</v>
      </c>
      <c r="I137" s="35" t="s">
        <v>195</v>
      </c>
      <c r="J137" s="35">
        <v>4008947.86</v>
      </c>
    </row>
    <row r="138" spans="1:10" hidden="1">
      <c r="A138" s="35">
        <f>VLOOKUP(B138,esfKRW_20201127!D:D,1,FALSE)</f>
        <v>2502</v>
      </c>
      <c r="B138" s="36">
        <v>2502</v>
      </c>
      <c r="C138" s="35" t="s">
        <v>217</v>
      </c>
      <c r="D138" s="35" t="s">
        <v>2127</v>
      </c>
      <c r="E138" s="35">
        <v>2747269.2</v>
      </c>
      <c r="F138" s="35" t="s">
        <v>2022</v>
      </c>
      <c r="G138" s="35" t="s">
        <v>2023</v>
      </c>
      <c r="H138" s="35" t="s">
        <v>194</v>
      </c>
      <c r="I138" s="35" t="s">
        <v>195</v>
      </c>
      <c r="J138" s="35">
        <v>2747269.2</v>
      </c>
    </row>
    <row r="139" spans="1:10" hidden="1">
      <c r="A139" s="35">
        <f>VLOOKUP(B139,esfKRW_20201127!D:D,1,FALSE)</f>
        <v>2502</v>
      </c>
      <c r="B139" s="36">
        <v>2502</v>
      </c>
      <c r="C139" s="35" t="s">
        <v>2128</v>
      </c>
      <c r="D139" s="35" t="s">
        <v>2129</v>
      </c>
      <c r="E139" s="35">
        <v>293983.65000000002</v>
      </c>
      <c r="F139" s="35" t="s">
        <v>2022</v>
      </c>
      <c r="G139" s="35" t="s">
        <v>2023</v>
      </c>
      <c r="H139" s="35" t="s">
        <v>194</v>
      </c>
      <c r="I139" s="35" t="s">
        <v>195</v>
      </c>
      <c r="J139" s="35">
        <v>293983.63</v>
      </c>
    </row>
    <row r="140" spans="1:10" hidden="1">
      <c r="A140" s="35">
        <f>VLOOKUP(B140,esfKRW_20201127!D:D,1,FALSE)</f>
        <v>2503</v>
      </c>
      <c r="B140" s="36">
        <v>2503</v>
      </c>
      <c r="C140" s="35" t="s">
        <v>1890</v>
      </c>
      <c r="D140" s="35" t="s">
        <v>227</v>
      </c>
      <c r="E140" s="35">
        <v>5707776.0499999998</v>
      </c>
      <c r="F140" s="35" t="s">
        <v>2022</v>
      </c>
      <c r="G140" s="35" t="s">
        <v>2023</v>
      </c>
      <c r="H140" s="35" t="s">
        <v>194</v>
      </c>
      <c r="I140" s="35" t="s">
        <v>195</v>
      </c>
      <c r="J140" s="35">
        <v>5707776.0499999998</v>
      </c>
    </row>
    <row r="141" spans="1:10" hidden="1">
      <c r="A141" s="35">
        <f>VLOOKUP(B141,esfKRW_20201127!D:D,1,FALSE)</f>
        <v>2504</v>
      </c>
      <c r="B141" s="36">
        <v>2504</v>
      </c>
      <c r="C141" s="35" t="s">
        <v>1891</v>
      </c>
      <c r="D141" s="35" t="s">
        <v>234</v>
      </c>
      <c r="E141" s="35">
        <v>1786026.78</v>
      </c>
      <c r="F141" s="35" t="s">
        <v>2022</v>
      </c>
      <c r="G141" s="35" t="s">
        <v>2023</v>
      </c>
      <c r="H141" s="35" t="s">
        <v>194</v>
      </c>
      <c r="I141" s="35" t="s">
        <v>195</v>
      </c>
      <c r="J141" s="35">
        <v>1786026.78</v>
      </c>
    </row>
    <row r="142" spans="1:10" hidden="1">
      <c r="A142" s="35">
        <f>VLOOKUP(B142,esfKRW_20201127!D:D,1,FALSE)</f>
        <v>2505</v>
      </c>
      <c r="B142" s="36">
        <v>2505</v>
      </c>
      <c r="C142" s="35" t="s">
        <v>1892</v>
      </c>
      <c r="D142" s="35" t="s">
        <v>239</v>
      </c>
      <c r="E142" s="35">
        <v>4709823.05</v>
      </c>
      <c r="F142" s="35" t="s">
        <v>2017</v>
      </c>
      <c r="G142" s="35" t="s">
        <v>2023</v>
      </c>
      <c r="H142" s="35" t="s">
        <v>194</v>
      </c>
      <c r="I142" s="35" t="s">
        <v>195</v>
      </c>
      <c r="J142" s="35">
        <v>2721678.87</v>
      </c>
    </row>
    <row r="143" spans="1:10" hidden="1">
      <c r="A143" s="35">
        <f>VLOOKUP(B143,esfKRW_20201127!D:D,1,FALSE)</f>
        <v>2505</v>
      </c>
      <c r="B143" s="36">
        <v>2505</v>
      </c>
      <c r="C143" s="35" t="s">
        <v>1892</v>
      </c>
      <c r="D143" s="35" t="s">
        <v>239</v>
      </c>
      <c r="E143" s="35">
        <v>4709823.05</v>
      </c>
      <c r="F143" s="35" t="s">
        <v>2017</v>
      </c>
      <c r="G143" s="35" t="s">
        <v>2023</v>
      </c>
      <c r="H143" s="35" t="s">
        <v>215</v>
      </c>
      <c r="I143" s="35" t="s">
        <v>195</v>
      </c>
      <c r="J143" s="35">
        <v>1988144.18</v>
      </c>
    </row>
    <row r="144" spans="1:10" hidden="1">
      <c r="A144" s="35">
        <f>VLOOKUP(B144,esfKRW_20201127!D:D,1,FALSE)</f>
        <v>2506</v>
      </c>
      <c r="B144" s="36">
        <v>2506</v>
      </c>
      <c r="C144" s="35" t="s">
        <v>1893</v>
      </c>
      <c r="D144" s="35" t="s">
        <v>244</v>
      </c>
      <c r="E144" s="35">
        <v>37270.620000000003</v>
      </c>
      <c r="F144" s="35" t="s">
        <v>2017</v>
      </c>
      <c r="G144" s="35" t="s">
        <v>2023</v>
      </c>
      <c r="H144" s="35" t="s">
        <v>194</v>
      </c>
      <c r="I144" s="35" t="s">
        <v>195</v>
      </c>
      <c r="J144" s="35">
        <v>37270.620000000003</v>
      </c>
    </row>
    <row r="145" spans="1:10">
      <c r="A145" s="35" t="e">
        <f>VLOOKUP(C145,esfKRW_20201127!D:D,1,FALSE)</f>
        <v>#N/A</v>
      </c>
      <c r="B145" s="36">
        <v>2510</v>
      </c>
      <c r="C145" s="35" t="s">
        <v>2130</v>
      </c>
      <c r="D145" s="35" t="s">
        <v>2131</v>
      </c>
      <c r="E145" s="35">
        <v>8793402.4399999995</v>
      </c>
      <c r="F145" s="35" t="s">
        <v>2132</v>
      </c>
      <c r="G145" s="35" t="s">
        <v>2014</v>
      </c>
      <c r="H145" s="35" t="s">
        <v>194</v>
      </c>
      <c r="I145" s="35" t="s">
        <v>195</v>
      </c>
      <c r="J145" s="35">
        <v>3216199.69</v>
      </c>
    </row>
    <row r="146" spans="1:10">
      <c r="A146" s="35" t="e">
        <f>VLOOKUP(C146,esfKRW_20201127!D:D,1,FALSE)</f>
        <v>#N/A</v>
      </c>
      <c r="B146" s="36">
        <v>2510</v>
      </c>
      <c r="C146" s="35" t="s">
        <v>2130</v>
      </c>
      <c r="D146" s="35" t="s">
        <v>2131</v>
      </c>
      <c r="E146" s="35">
        <v>8793402.4399999995</v>
      </c>
      <c r="F146" s="35" t="s">
        <v>2132</v>
      </c>
      <c r="G146" s="35" t="s">
        <v>2014</v>
      </c>
      <c r="H146" s="35" t="s">
        <v>215</v>
      </c>
      <c r="I146" s="35" t="s">
        <v>195</v>
      </c>
      <c r="J146" s="35">
        <v>5577202.75</v>
      </c>
    </row>
    <row r="147" spans="1:10">
      <c r="A147" s="35" t="str">
        <f>VLOOKUP(C147,esfKRW_20201127!D:D,1,FALSE)</f>
        <v>2510-EAG-2</v>
      </c>
      <c r="B147" s="36">
        <v>2510</v>
      </c>
      <c r="C147" s="35" t="s">
        <v>679</v>
      </c>
      <c r="D147" s="35" t="s">
        <v>2133</v>
      </c>
      <c r="E147" s="35">
        <v>29734.400000000001</v>
      </c>
      <c r="F147" s="35" t="s">
        <v>2017</v>
      </c>
      <c r="G147" s="35" t="s">
        <v>2023</v>
      </c>
      <c r="H147" s="35" t="s">
        <v>215</v>
      </c>
      <c r="I147" s="35" t="s">
        <v>195</v>
      </c>
      <c r="J147" s="35">
        <v>29734.400000000001</v>
      </c>
    </row>
    <row r="148" spans="1:10">
      <c r="A148" s="35" t="e">
        <f>VLOOKUP(C148,esfKRW_20201127!D:D,1,FALSE)</f>
        <v>#N/A</v>
      </c>
      <c r="B148" s="36">
        <v>2510</v>
      </c>
      <c r="C148" s="35" t="s">
        <v>2134</v>
      </c>
      <c r="D148" s="35" t="s">
        <v>2135</v>
      </c>
      <c r="E148" s="35">
        <v>4048117.68</v>
      </c>
      <c r="F148" s="35" t="s">
        <v>2136</v>
      </c>
      <c r="G148" s="35" t="s">
        <v>2014</v>
      </c>
      <c r="H148" s="35" t="s">
        <v>194</v>
      </c>
      <c r="I148" s="35" t="s">
        <v>195</v>
      </c>
      <c r="J148" s="35">
        <v>3071108.77</v>
      </c>
    </row>
    <row r="149" spans="1:10">
      <c r="A149" s="35" t="e">
        <f>VLOOKUP(C149,esfKRW_20201127!D:D,1,FALSE)</f>
        <v>#N/A</v>
      </c>
      <c r="B149" s="36">
        <v>2510</v>
      </c>
      <c r="C149" s="35" t="s">
        <v>2134</v>
      </c>
      <c r="D149" s="35" t="s">
        <v>2135</v>
      </c>
      <c r="E149" s="35">
        <v>4048117.68</v>
      </c>
      <c r="F149" s="35" t="s">
        <v>2136</v>
      </c>
      <c r="G149" s="35" t="s">
        <v>2014</v>
      </c>
      <c r="H149" s="35" t="s">
        <v>253</v>
      </c>
      <c r="I149" s="35" t="s">
        <v>254</v>
      </c>
      <c r="J149" s="35">
        <v>977008.91</v>
      </c>
    </row>
    <row r="150" spans="1:10" hidden="1">
      <c r="A150" s="35">
        <f>VLOOKUP(B150,esfKRW_20201127!D:D,1,FALSE)</f>
        <v>2511</v>
      </c>
      <c r="B150" s="36">
        <v>2511</v>
      </c>
      <c r="C150" s="35" t="s">
        <v>1895</v>
      </c>
      <c r="D150" s="35" t="s">
        <v>246</v>
      </c>
      <c r="E150" s="35">
        <v>300945.42</v>
      </c>
      <c r="F150" s="35" t="s">
        <v>2017</v>
      </c>
      <c r="G150" s="35" t="s">
        <v>2023</v>
      </c>
      <c r="H150" s="35" t="s">
        <v>194</v>
      </c>
      <c r="I150" s="35" t="s">
        <v>195</v>
      </c>
      <c r="J150" s="35">
        <v>300945.42</v>
      </c>
    </row>
    <row r="151" spans="1:10" hidden="1">
      <c r="A151" s="35">
        <f>VLOOKUP(B151,esfKRW_20201127!D:D,1,FALSE)</f>
        <v>2512</v>
      </c>
      <c r="B151" s="36">
        <v>2512</v>
      </c>
      <c r="C151" s="35" t="s">
        <v>1896</v>
      </c>
      <c r="D151" s="35" t="s">
        <v>252</v>
      </c>
      <c r="E151" s="35">
        <v>167973.12</v>
      </c>
      <c r="F151" s="35" t="s">
        <v>2017</v>
      </c>
      <c r="G151" s="35" t="s">
        <v>2023</v>
      </c>
      <c r="H151" s="35" t="s">
        <v>253</v>
      </c>
      <c r="I151" s="35" t="s">
        <v>254</v>
      </c>
      <c r="J151" s="35">
        <v>167973.12</v>
      </c>
    </row>
    <row r="152" spans="1:10" hidden="1">
      <c r="A152" s="35" t="str">
        <f>VLOOKUP(C152,esfKRW_20201127!D:D,1,TRUE)</f>
        <v>2510-EAG-4, 2510-EAG-5</v>
      </c>
      <c r="B152" s="36">
        <v>2520</v>
      </c>
      <c r="C152" s="35" t="s">
        <v>2137</v>
      </c>
      <c r="D152" s="35" t="s">
        <v>685</v>
      </c>
      <c r="E152" s="35">
        <v>5305377.82</v>
      </c>
      <c r="F152" s="35" t="s">
        <v>2022</v>
      </c>
      <c r="G152" s="35" t="s">
        <v>2023</v>
      </c>
      <c r="H152" s="35" t="s">
        <v>194</v>
      </c>
      <c r="I152" s="35" t="s">
        <v>195</v>
      </c>
      <c r="J152" s="35">
        <v>5305377.8099999996</v>
      </c>
    </row>
    <row r="153" spans="1:10" hidden="1">
      <c r="A153" s="35" t="str">
        <f>VLOOKUP(C153,esfKRW_20201127!D:D,1,FALSE)</f>
        <v>2520-EAG-2</v>
      </c>
      <c r="B153" s="36">
        <v>2520</v>
      </c>
      <c r="C153" s="35" t="s">
        <v>692</v>
      </c>
      <c r="D153" s="35" t="s">
        <v>691</v>
      </c>
      <c r="E153" s="35">
        <v>1708535.19</v>
      </c>
      <c r="F153" s="35" t="s">
        <v>2022</v>
      </c>
      <c r="G153" s="35" t="s">
        <v>2023</v>
      </c>
      <c r="H153" s="35" t="s">
        <v>194</v>
      </c>
      <c r="I153" s="35" t="s">
        <v>195</v>
      </c>
      <c r="J153" s="35">
        <v>1708535.19</v>
      </c>
    </row>
    <row r="154" spans="1:10" hidden="1">
      <c r="A154" s="35" t="str">
        <f>VLOOKUP(C154,esfKRW_20201127!D:D,1,TRUE)</f>
        <v>2520-EAG-2</v>
      </c>
      <c r="B154" s="36">
        <v>2520</v>
      </c>
      <c r="C154" s="35" t="s">
        <v>2138</v>
      </c>
      <c r="D154" s="35" t="s">
        <v>2139</v>
      </c>
      <c r="E154" s="35">
        <v>188226.75</v>
      </c>
      <c r="F154" s="35" t="s">
        <v>2022</v>
      </c>
      <c r="G154" s="35" t="s">
        <v>2023</v>
      </c>
      <c r="H154" s="35" t="s">
        <v>194</v>
      </c>
      <c r="I154" s="35" t="s">
        <v>195</v>
      </c>
      <c r="J154" s="35">
        <v>188226.75</v>
      </c>
    </row>
    <row r="155" spans="1:10" hidden="1">
      <c r="A155" s="35" t="str">
        <f>VLOOKUP(C155,esfKRW_20201127!D:D,1,TRUE)</f>
        <v>2520-EAG-2</v>
      </c>
      <c r="B155" s="36">
        <v>2520</v>
      </c>
      <c r="C155" s="35" t="s">
        <v>2140</v>
      </c>
      <c r="D155" s="35" t="s">
        <v>2141</v>
      </c>
      <c r="E155" s="35">
        <v>448503.96</v>
      </c>
      <c r="F155" s="35" t="s">
        <v>2022</v>
      </c>
      <c r="G155" s="35" t="s">
        <v>2023</v>
      </c>
      <c r="H155" s="35" t="s">
        <v>194</v>
      </c>
      <c r="I155" s="35" t="s">
        <v>195</v>
      </c>
      <c r="J155" s="35">
        <v>448503.96</v>
      </c>
    </row>
    <row r="156" spans="1:10" hidden="1">
      <c r="A156" s="35">
        <f>VLOOKUP(B156,esfKRW_20201127!D:D,1,FALSE)</f>
        <v>2530</v>
      </c>
      <c r="B156" s="36">
        <v>2530</v>
      </c>
      <c r="C156" s="35" t="s">
        <v>2142</v>
      </c>
      <c r="D156" s="35" t="s">
        <v>255</v>
      </c>
      <c r="E156" s="35">
        <v>5582310.46</v>
      </c>
      <c r="F156" s="35" t="s">
        <v>2022</v>
      </c>
      <c r="G156" s="35" t="s">
        <v>2023</v>
      </c>
      <c r="H156" s="35" t="s">
        <v>194</v>
      </c>
      <c r="I156" s="35" t="s">
        <v>195</v>
      </c>
      <c r="J156" s="35">
        <v>5582310.3399999999</v>
      </c>
    </row>
    <row r="157" spans="1:10" hidden="1">
      <c r="A157" s="35">
        <f>VLOOKUP(B157,esfKRW_20201127!D:D,1,FALSE)</f>
        <v>2530</v>
      </c>
      <c r="B157" s="36">
        <v>2530</v>
      </c>
      <c r="C157" s="35" t="s">
        <v>2143</v>
      </c>
      <c r="D157" s="35" t="s">
        <v>2144</v>
      </c>
      <c r="E157" s="35">
        <v>3327028.11</v>
      </c>
      <c r="F157" s="35" t="s">
        <v>2022</v>
      </c>
      <c r="G157" s="35" t="s">
        <v>2023</v>
      </c>
      <c r="H157" s="35" t="s">
        <v>194</v>
      </c>
      <c r="I157" s="35" t="s">
        <v>195</v>
      </c>
      <c r="J157" s="35">
        <v>3327028</v>
      </c>
    </row>
    <row r="158" spans="1:10" hidden="1">
      <c r="A158" s="35" t="e">
        <f>VLOOKUP(C158,esfKRW_20201127!D:D,1,FALSE)</f>
        <v>#N/A</v>
      </c>
      <c r="B158" s="36">
        <v>2540</v>
      </c>
      <c r="C158" s="35" t="s">
        <v>1898</v>
      </c>
      <c r="D158" s="35" t="s">
        <v>2145</v>
      </c>
      <c r="E158" s="35">
        <v>14989660.960000001</v>
      </c>
      <c r="F158" s="35" t="s">
        <v>2146</v>
      </c>
      <c r="G158" s="35" t="s">
        <v>2014</v>
      </c>
      <c r="H158" s="35" t="s">
        <v>194</v>
      </c>
      <c r="I158" s="35" t="s">
        <v>195</v>
      </c>
      <c r="J158" s="35">
        <v>14989660.720000001</v>
      </c>
    </row>
    <row r="159" spans="1:10" hidden="1">
      <c r="A159" s="35" t="str">
        <f>VLOOKUP(C159,esfKRW_20201127!D:D,1,TRUE)</f>
        <v>2520-EAG-2</v>
      </c>
      <c r="B159" s="36">
        <v>2540</v>
      </c>
      <c r="C159" s="35" t="s">
        <v>2147</v>
      </c>
      <c r="D159" s="35" t="s">
        <v>696</v>
      </c>
      <c r="E159" s="35">
        <v>500306.97</v>
      </c>
      <c r="F159" s="35" t="s">
        <v>2022</v>
      </c>
      <c r="G159" s="35" t="s">
        <v>2023</v>
      </c>
      <c r="H159" s="35" t="s">
        <v>194</v>
      </c>
      <c r="I159" s="35" t="s">
        <v>195</v>
      </c>
      <c r="J159" s="35">
        <v>500306.95</v>
      </c>
    </row>
    <row r="160" spans="1:10" hidden="1">
      <c r="A160" s="35" t="str">
        <f>VLOOKUP(C160,esfKRW_20201127!D:D,1,TRUE)</f>
        <v>2540-EAG-2, 2540-EAG-3, 2540-EAG-5</v>
      </c>
      <c r="B160" s="36">
        <v>2540</v>
      </c>
      <c r="C160" s="35" t="s">
        <v>2148</v>
      </c>
      <c r="D160" s="35" t="s">
        <v>2149</v>
      </c>
      <c r="E160" s="35">
        <v>106124.49</v>
      </c>
      <c r="F160" s="35" t="s">
        <v>2150</v>
      </c>
      <c r="G160" s="35" t="s">
        <v>2023</v>
      </c>
      <c r="H160" s="35" t="s">
        <v>194</v>
      </c>
      <c r="I160" s="35" t="s">
        <v>195</v>
      </c>
      <c r="J160" s="35">
        <v>106124.49</v>
      </c>
    </row>
    <row r="161" spans="1:10" hidden="1">
      <c r="A161" s="35" t="str">
        <f>VLOOKUP(C161,esfKRW_20201127!D:D,1,FALSE)</f>
        <v>2540-EAG-4</v>
      </c>
      <c r="B161" s="36">
        <v>2540</v>
      </c>
      <c r="C161" s="35" t="s">
        <v>702</v>
      </c>
      <c r="D161" s="35" t="s">
        <v>701</v>
      </c>
      <c r="E161" s="35">
        <v>4097415.15</v>
      </c>
      <c r="F161" s="35" t="s">
        <v>2022</v>
      </c>
      <c r="G161" s="35" t="s">
        <v>2023</v>
      </c>
      <c r="H161" s="35" t="s">
        <v>194</v>
      </c>
      <c r="I161" s="35" t="s">
        <v>195</v>
      </c>
      <c r="J161" s="35">
        <v>4097415.33</v>
      </c>
    </row>
    <row r="162" spans="1:10" hidden="1">
      <c r="A162" s="35" t="str">
        <f>VLOOKUP(C162,esfKRW_20201127!D:D,1,TRUE)</f>
        <v>2540-EAG-4</v>
      </c>
      <c r="B162" s="36">
        <v>2540</v>
      </c>
      <c r="C162" s="35" t="s">
        <v>2151</v>
      </c>
      <c r="D162" s="35" t="s">
        <v>2152</v>
      </c>
      <c r="E162" s="35">
        <v>587958.27</v>
      </c>
      <c r="F162" s="35" t="s">
        <v>2022</v>
      </c>
      <c r="G162" s="35" t="s">
        <v>2023</v>
      </c>
      <c r="H162" s="35" t="s">
        <v>194</v>
      </c>
      <c r="I162" s="35" t="s">
        <v>195</v>
      </c>
      <c r="J162" s="35">
        <v>587958.30000000005</v>
      </c>
    </row>
    <row r="163" spans="1:10" hidden="1">
      <c r="A163" s="35" t="e">
        <f>VLOOKUP(C163,esfKRW_20201127!D:D,1,FALSE)</f>
        <v>#N/A</v>
      </c>
      <c r="B163" s="36">
        <v>2550</v>
      </c>
      <c r="C163" s="35" t="s">
        <v>2153</v>
      </c>
      <c r="D163" s="35" t="s">
        <v>2154</v>
      </c>
      <c r="E163" s="35">
        <v>1128444.8700000001</v>
      </c>
      <c r="F163" s="35" t="s">
        <v>2017</v>
      </c>
      <c r="G163" s="35" t="s">
        <v>2014</v>
      </c>
      <c r="H163" s="35" t="s">
        <v>194</v>
      </c>
      <c r="I163" s="35" t="s">
        <v>195</v>
      </c>
      <c r="J163" s="35">
        <v>1128444.79</v>
      </c>
    </row>
    <row r="164" spans="1:10" hidden="1">
      <c r="A164" s="35" t="e">
        <f>VLOOKUP(C164,esfKRW_20201127!D:D,1,FALSE)</f>
        <v>#N/A</v>
      </c>
      <c r="B164" s="36">
        <v>2550</v>
      </c>
      <c r="C164" s="35" t="s">
        <v>2155</v>
      </c>
      <c r="D164" s="35" t="s">
        <v>2156</v>
      </c>
      <c r="E164" s="35">
        <v>401283.1</v>
      </c>
      <c r="F164" s="35" t="s">
        <v>2017</v>
      </c>
      <c r="G164" s="35" t="s">
        <v>2014</v>
      </c>
      <c r="H164" s="35" t="s">
        <v>194</v>
      </c>
      <c r="I164" s="35" t="s">
        <v>195</v>
      </c>
      <c r="J164" s="35">
        <v>401283.06</v>
      </c>
    </row>
    <row r="165" spans="1:10" hidden="1">
      <c r="A165" s="35" t="str">
        <f>VLOOKUP(C165,esfKRW_20201127!D:D,1,FALSE)</f>
        <v>2550-EAG-4</v>
      </c>
      <c r="B165" s="36">
        <v>2550</v>
      </c>
      <c r="C165" s="35" t="s">
        <v>705</v>
      </c>
      <c r="D165" s="35" t="s">
        <v>704</v>
      </c>
      <c r="E165" s="35">
        <v>650583.12</v>
      </c>
      <c r="F165" s="35" t="s">
        <v>2157</v>
      </c>
      <c r="G165" s="35" t="s">
        <v>2023</v>
      </c>
      <c r="H165" s="35" t="s">
        <v>194</v>
      </c>
      <c r="I165" s="35" t="s">
        <v>195</v>
      </c>
      <c r="J165" s="35">
        <v>650583.13</v>
      </c>
    </row>
    <row r="166" spans="1:10" hidden="1">
      <c r="A166" s="35" t="str">
        <f>VLOOKUP(C166,esfKRW_20201127!D:D,1,FALSE)</f>
        <v>2550-EAG-5</v>
      </c>
      <c r="B166" s="36">
        <v>2550</v>
      </c>
      <c r="C166" s="35" t="s">
        <v>711</v>
      </c>
      <c r="D166" s="35" t="s">
        <v>710</v>
      </c>
      <c r="E166" s="35">
        <v>615736.91</v>
      </c>
      <c r="F166" s="35" t="s">
        <v>2157</v>
      </c>
      <c r="G166" s="35" t="s">
        <v>2023</v>
      </c>
      <c r="H166" s="35" t="s">
        <v>194</v>
      </c>
      <c r="I166" s="35" t="s">
        <v>195</v>
      </c>
      <c r="J166" s="35">
        <v>615736.91</v>
      </c>
    </row>
    <row r="167" spans="1:10" hidden="1">
      <c r="A167" s="35">
        <f>VLOOKUP(B167,esfKRW_20201127!D:D,1,FALSE)</f>
        <v>2560</v>
      </c>
      <c r="B167" s="36">
        <v>2560</v>
      </c>
      <c r="C167" s="35" t="s">
        <v>2158</v>
      </c>
      <c r="D167" s="35" t="s">
        <v>259</v>
      </c>
      <c r="E167" s="35">
        <v>527080.89</v>
      </c>
      <c r="F167" s="35" t="s">
        <v>2022</v>
      </c>
      <c r="G167" s="35" t="s">
        <v>2023</v>
      </c>
      <c r="H167" s="35" t="s">
        <v>194</v>
      </c>
      <c r="I167" s="35" t="s">
        <v>195</v>
      </c>
      <c r="J167" s="35">
        <v>527080.89</v>
      </c>
    </row>
    <row r="168" spans="1:10" hidden="1">
      <c r="A168" s="35">
        <f>VLOOKUP(B168,esfKRW_20201127!D:D,1,FALSE)</f>
        <v>2560</v>
      </c>
      <c r="B168" s="36">
        <v>2560</v>
      </c>
      <c r="C168" s="35" t="s">
        <v>2159</v>
      </c>
      <c r="D168" s="35" t="s">
        <v>2160</v>
      </c>
      <c r="E168" s="35">
        <v>519262.23</v>
      </c>
      <c r="F168" s="35" t="s">
        <v>2022</v>
      </c>
      <c r="G168" s="35" t="s">
        <v>2023</v>
      </c>
      <c r="H168" s="35" t="s">
        <v>194</v>
      </c>
      <c r="I168" s="35" t="s">
        <v>195</v>
      </c>
      <c r="J168" s="35">
        <v>519262.23</v>
      </c>
    </row>
    <row r="169" spans="1:10" hidden="1">
      <c r="A169" s="35">
        <f>VLOOKUP(B169,esfKRW_20201127!D:D,1,FALSE)</f>
        <v>2570</v>
      </c>
      <c r="B169" s="36">
        <v>2570</v>
      </c>
      <c r="C169" s="35" t="s">
        <v>2161</v>
      </c>
      <c r="D169" s="35" t="s">
        <v>264</v>
      </c>
      <c r="E169" s="35">
        <v>5386152.6299999999</v>
      </c>
      <c r="F169" s="35" t="s">
        <v>2022</v>
      </c>
      <c r="G169" s="35" t="s">
        <v>2023</v>
      </c>
      <c r="H169" s="35" t="s">
        <v>194</v>
      </c>
      <c r="I169" s="35" t="s">
        <v>195</v>
      </c>
      <c r="J169" s="35">
        <v>4733987.1399999997</v>
      </c>
    </row>
    <row r="170" spans="1:10" hidden="1">
      <c r="A170" s="35">
        <f>VLOOKUP(B170,esfKRW_20201127!D:D,1,FALSE)</f>
        <v>2570</v>
      </c>
      <c r="B170" s="36">
        <v>2570</v>
      </c>
      <c r="C170" s="35" t="s">
        <v>2161</v>
      </c>
      <c r="D170" s="35" t="s">
        <v>264</v>
      </c>
      <c r="E170" s="35">
        <v>5386152.6299999999</v>
      </c>
      <c r="F170" s="35" t="s">
        <v>2022</v>
      </c>
      <c r="G170" s="35" t="s">
        <v>2023</v>
      </c>
      <c r="H170" s="35" t="s">
        <v>215</v>
      </c>
      <c r="I170" s="35" t="s">
        <v>195</v>
      </c>
      <c r="J170" s="35">
        <v>652165.56000000006</v>
      </c>
    </row>
    <row r="171" spans="1:10" hidden="1">
      <c r="A171" s="35">
        <f>VLOOKUP(B171,esfKRW_20201127!D:D,1,FALSE)</f>
        <v>2570</v>
      </c>
      <c r="B171" s="36">
        <v>2570</v>
      </c>
      <c r="C171" s="35" t="s">
        <v>2162</v>
      </c>
      <c r="D171" s="35" t="s">
        <v>2163</v>
      </c>
      <c r="E171" s="35">
        <v>830774.28</v>
      </c>
      <c r="F171" s="35" t="s">
        <v>2022</v>
      </c>
      <c r="G171" s="35" t="s">
        <v>2023</v>
      </c>
      <c r="H171" s="35" t="s">
        <v>194</v>
      </c>
      <c r="I171" s="35" t="s">
        <v>195</v>
      </c>
      <c r="J171" s="35">
        <v>830774.33</v>
      </c>
    </row>
    <row r="172" spans="1:10" hidden="1">
      <c r="A172" s="35" t="e">
        <f>VLOOKUP(C172,esfKRW_20201127!D:D,1,FALSE)</f>
        <v>#N/A</v>
      </c>
      <c r="B172" s="36">
        <v>2600</v>
      </c>
      <c r="C172" s="35" t="s">
        <v>2164</v>
      </c>
      <c r="D172" s="35" t="s">
        <v>2165</v>
      </c>
      <c r="E172" s="35">
        <v>3811221.21</v>
      </c>
      <c r="F172" s="35" t="s">
        <v>2166</v>
      </c>
      <c r="G172" s="35" t="s">
        <v>2014</v>
      </c>
      <c r="H172" s="35" t="s">
        <v>253</v>
      </c>
      <c r="I172" s="35" t="s">
        <v>254</v>
      </c>
      <c r="J172" s="35">
        <v>3811221.21</v>
      </c>
    </row>
    <row r="173" spans="1:10" hidden="1">
      <c r="A173" s="35" t="str">
        <f>VLOOKUP(C173,esfKRW_20201127!D:D,1,TRUE)</f>
        <v>2550-EAG-5</v>
      </c>
      <c r="B173" s="36">
        <v>2600</v>
      </c>
      <c r="C173" s="35" t="s">
        <v>2167</v>
      </c>
      <c r="D173" s="35" t="s">
        <v>715</v>
      </c>
      <c r="E173" s="35">
        <v>677641.8</v>
      </c>
      <c r="F173" s="35" t="s">
        <v>2022</v>
      </c>
      <c r="G173" s="35" t="s">
        <v>2023</v>
      </c>
      <c r="H173" s="35" t="s">
        <v>253</v>
      </c>
      <c r="I173" s="35" t="s">
        <v>254</v>
      </c>
      <c r="J173" s="35">
        <v>677641.8</v>
      </c>
    </row>
    <row r="174" spans="1:10" hidden="1">
      <c r="A174" s="35" t="str">
        <f>VLOOKUP(C174,esfKRW_20201127!D:D,1,TRUE)</f>
        <v>2600-EAG-2, 2600-EAG-3, 2600-EAG-4, 2600-EAG-9</v>
      </c>
      <c r="B174" s="36">
        <v>2600</v>
      </c>
      <c r="C174" s="35" t="s">
        <v>2168</v>
      </c>
      <c r="D174" s="35" t="s">
        <v>2169</v>
      </c>
      <c r="E174" s="35">
        <v>2319327.5</v>
      </c>
      <c r="F174" s="35" t="s">
        <v>2022</v>
      </c>
      <c r="G174" s="35" t="s">
        <v>2023</v>
      </c>
      <c r="H174" s="35" t="s">
        <v>253</v>
      </c>
      <c r="I174" s="35" t="s">
        <v>254</v>
      </c>
      <c r="J174" s="35">
        <v>2319327.5</v>
      </c>
    </row>
    <row r="175" spans="1:10" hidden="1">
      <c r="A175" s="35" t="str">
        <f>VLOOKUP(C175,esfKRW_20201127!D:D,1,TRUE)</f>
        <v>2600-EAG-2, 2600-EAG-3, 2600-EAG-4, 2600-EAG-9</v>
      </c>
      <c r="B175" s="36">
        <v>2600</v>
      </c>
      <c r="C175" s="35" t="s">
        <v>2170</v>
      </c>
      <c r="D175" s="35" t="s">
        <v>2171</v>
      </c>
      <c r="E175" s="35">
        <v>1187052.1299999999</v>
      </c>
      <c r="F175" s="35" t="s">
        <v>2022</v>
      </c>
      <c r="G175" s="35" t="s">
        <v>2023</v>
      </c>
      <c r="H175" s="35" t="s">
        <v>253</v>
      </c>
      <c r="I175" s="35" t="s">
        <v>254</v>
      </c>
      <c r="J175" s="35">
        <v>1187052.1299999999</v>
      </c>
    </row>
    <row r="176" spans="1:10" hidden="1">
      <c r="A176" s="35" t="e">
        <f>VLOOKUP(C176,esfKRW_20201127!D:D,1,FALSE)</f>
        <v>#N/A</v>
      </c>
      <c r="B176" s="36">
        <v>2600</v>
      </c>
      <c r="C176" s="35" t="s">
        <v>2172</v>
      </c>
      <c r="D176" s="35" t="s">
        <v>2173</v>
      </c>
      <c r="E176" s="35">
        <v>2266434.52</v>
      </c>
      <c r="F176" s="35" t="s">
        <v>2022</v>
      </c>
      <c r="G176" s="35" t="s">
        <v>2014</v>
      </c>
      <c r="H176" s="35" t="s">
        <v>253</v>
      </c>
      <c r="I176" s="35" t="s">
        <v>254</v>
      </c>
      <c r="J176" s="35">
        <v>2266434.5299999998</v>
      </c>
    </row>
    <row r="177" spans="1:10" hidden="1">
      <c r="A177" s="35" t="e">
        <f>VLOOKUP(C177,esfKRW_20201127!D:D,1,FALSE)</f>
        <v>#N/A</v>
      </c>
      <c r="B177" s="36">
        <v>2600</v>
      </c>
      <c r="C177" s="35" t="s">
        <v>2174</v>
      </c>
      <c r="D177" s="35" t="s">
        <v>2175</v>
      </c>
      <c r="E177" s="35">
        <v>2506180.16</v>
      </c>
      <c r="F177" s="35" t="s">
        <v>2022</v>
      </c>
      <c r="G177" s="35" t="s">
        <v>2014</v>
      </c>
      <c r="H177" s="35" t="s">
        <v>253</v>
      </c>
      <c r="I177" s="35" t="s">
        <v>254</v>
      </c>
      <c r="J177" s="35">
        <v>2506180.16</v>
      </c>
    </row>
    <row r="178" spans="1:10" hidden="1">
      <c r="A178" s="35" t="e">
        <f>VLOOKUP(C178,esfKRW_20201127!D:D,1,FALSE)</f>
        <v>#N/A</v>
      </c>
      <c r="B178" s="36">
        <v>2600</v>
      </c>
      <c r="C178" s="35" t="s">
        <v>2176</v>
      </c>
      <c r="D178" s="35" t="s">
        <v>2177</v>
      </c>
      <c r="E178" s="35">
        <v>3588482.64</v>
      </c>
      <c r="F178" s="35" t="s">
        <v>2022</v>
      </c>
      <c r="G178" s="35" t="s">
        <v>2014</v>
      </c>
      <c r="H178" s="35" t="s">
        <v>253</v>
      </c>
      <c r="I178" s="35" t="s">
        <v>254</v>
      </c>
      <c r="J178" s="35">
        <v>3588482.64</v>
      </c>
    </row>
    <row r="179" spans="1:10" hidden="1">
      <c r="A179" s="35" t="str">
        <f>VLOOKUP(C179,esfKRW_20201127!D:D,1,TRUE)</f>
        <v>2600-EAG-2, 2600-EAG-3, 2600-EAG-4, 2600-EAG-9</v>
      </c>
      <c r="B179" s="36">
        <v>2600</v>
      </c>
      <c r="C179" s="35" t="s">
        <v>2178</v>
      </c>
      <c r="D179" s="35" t="s">
        <v>2179</v>
      </c>
      <c r="E179" s="35">
        <v>1130573.33</v>
      </c>
      <c r="F179" s="35" t="s">
        <v>2022</v>
      </c>
      <c r="G179" s="35" t="s">
        <v>2023</v>
      </c>
      <c r="H179" s="35" t="s">
        <v>253</v>
      </c>
      <c r="I179" s="35" t="s">
        <v>254</v>
      </c>
      <c r="J179" s="35">
        <v>1130573.33</v>
      </c>
    </row>
    <row r="180" spans="1:10" hidden="1">
      <c r="A180" s="35">
        <f>VLOOKUP(B180,esfKRW_20201127!D:D,1,FALSE)</f>
        <v>2610</v>
      </c>
      <c r="B180" s="36">
        <v>2610</v>
      </c>
      <c r="C180" s="35" t="s">
        <v>1905</v>
      </c>
      <c r="D180" s="35" t="s">
        <v>275</v>
      </c>
      <c r="E180" s="35">
        <v>2610658.8199999998</v>
      </c>
      <c r="F180" s="35" t="s">
        <v>2022</v>
      </c>
      <c r="G180" s="35" t="s">
        <v>2023</v>
      </c>
      <c r="H180" s="35" t="s">
        <v>194</v>
      </c>
      <c r="I180" s="35" t="s">
        <v>195</v>
      </c>
      <c r="J180" s="35">
        <v>505612.53</v>
      </c>
    </row>
    <row r="181" spans="1:10" hidden="1">
      <c r="A181" s="35">
        <f>VLOOKUP(B181,esfKRW_20201127!D:D,1,FALSE)</f>
        <v>2610</v>
      </c>
      <c r="B181" s="36">
        <v>2610</v>
      </c>
      <c r="C181" s="35" t="s">
        <v>1905</v>
      </c>
      <c r="D181" s="35" t="s">
        <v>275</v>
      </c>
      <c r="E181" s="35">
        <v>2610658.8199999998</v>
      </c>
      <c r="F181" s="35" t="s">
        <v>2022</v>
      </c>
      <c r="G181" s="35" t="s">
        <v>2023</v>
      </c>
      <c r="H181" s="35" t="s">
        <v>253</v>
      </c>
      <c r="I181" s="35" t="s">
        <v>254</v>
      </c>
      <c r="J181" s="35">
        <v>2104967.31</v>
      </c>
    </row>
    <row r="182" spans="1:10" hidden="1">
      <c r="A182" s="35">
        <f>VLOOKUP(B182,esfKRW_20201127!D:D,1,FALSE)</f>
        <v>2610</v>
      </c>
      <c r="B182" s="36">
        <v>2610</v>
      </c>
      <c r="C182" s="35" t="s">
        <v>1905</v>
      </c>
      <c r="D182" s="35" t="s">
        <v>275</v>
      </c>
      <c r="E182" s="35">
        <v>2610658.8199999998</v>
      </c>
      <c r="F182" s="35" t="s">
        <v>2022</v>
      </c>
      <c r="G182" s="35" t="s">
        <v>2023</v>
      </c>
      <c r="H182" s="35" t="s">
        <v>586</v>
      </c>
      <c r="I182" s="35" t="s">
        <v>39</v>
      </c>
      <c r="J182" s="35">
        <v>78.989999999999995</v>
      </c>
    </row>
    <row r="183" spans="1:10" hidden="1">
      <c r="A183" s="35">
        <f>VLOOKUP(B183,esfKRW_20201127!D:D,1,FALSE)</f>
        <v>2620</v>
      </c>
      <c r="B183" s="36">
        <v>2620</v>
      </c>
      <c r="C183" s="35" t="s">
        <v>1906</v>
      </c>
      <c r="D183" s="35" t="s">
        <v>282</v>
      </c>
      <c r="E183" s="35">
        <v>1676544.47</v>
      </c>
      <c r="F183" s="35" t="s">
        <v>2150</v>
      </c>
      <c r="G183" s="35" t="s">
        <v>2023</v>
      </c>
      <c r="H183" s="35" t="s">
        <v>253</v>
      </c>
      <c r="I183" s="35" t="s">
        <v>254</v>
      </c>
      <c r="J183" s="35">
        <v>1676544.46</v>
      </c>
    </row>
    <row r="184" spans="1:10" hidden="1">
      <c r="A184" s="35">
        <f>VLOOKUP(B184,esfKRW_20201127!D:D,1,FALSE)</f>
        <v>2625</v>
      </c>
      <c r="B184" s="36">
        <v>2625</v>
      </c>
      <c r="C184" s="35" t="s">
        <v>1907</v>
      </c>
      <c r="D184" s="35" t="s">
        <v>288</v>
      </c>
      <c r="E184" s="35">
        <v>2878299.39</v>
      </c>
      <c r="F184" s="35" t="s">
        <v>2150</v>
      </c>
      <c r="G184" s="35" t="s">
        <v>2023</v>
      </c>
      <c r="H184" s="35" t="s">
        <v>194</v>
      </c>
      <c r="I184" s="35" t="s">
        <v>195</v>
      </c>
      <c r="J184" s="35">
        <v>2583739.3199999998</v>
      </c>
    </row>
    <row r="185" spans="1:10" hidden="1">
      <c r="A185" s="35">
        <f>VLOOKUP(B185,esfKRW_20201127!D:D,1,FALSE)</f>
        <v>2625</v>
      </c>
      <c r="B185" s="36">
        <v>2625</v>
      </c>
      <c r="C185" s="35" t="s">
        <v>1907</v>
      </c>
      <c r="D185" s="35" t="s">
        <v>288</v>
      </c>
      <c r="E185" s="35">
        <v>2878299.39</v>
      </c>
      <c r="F185" s="35" t="s">
        <v>2150</v>
      </c>
      <c r="G185" s="35" t="s">
        <v>2023</v>
      </c>
      <c r="H185" s="35" t="s">
        <v>253</v>
      </c>
      <c r="I185" s="35" t="s">
        <v>254</v>
      </c>
      <c r="J185" s="35">
        <v>294560.08</v>
      </c>
    </row>
    <row r="186" spans="1:10" hidden="1">
      <c r="A186" s="35" t="str">
        <f>VLOOKUP(C186,esfKRW_20201127!D:D,1,TRUE)</f>
        <v>2600-EAG-2, 2600-EAG-3, 2600-EAG-4, 2600-EAG-9</v>
      </c>
      <c r="B186" s="36">
        <v>2630</v>
      </c>
      <c r="C186" s="35" t="s">
        <v>2180</v>
      </c>
      <c r="D186" s="35" t="s">
        <v>721</v>
      </c>
      <c r="E186" s="35">
        <v>2068349.85</v>
      </c>
      <c r="F186" s="35" t="s">
        <v>2022</v>
      </c>
      <c r="G186" s="35" t="s">
        <v>2023</v>
      </c>
      <c r="H186" s="35" t="s">
        <v>253</v>
      </c>
      <c r="I186" s="35" t="s">
        <v>254</v>
      </c>
      <c r="J186" s="35">
        <v>2068349.85</v>
      </c>
    </row>
    <row r="187" spans="1:10" hidden="1">
      <c r="A187" s="35" t="str">
        <f>VLOOKUP(C187,esfKRW_20201127!D:D,1,TRUE)</f>
        <v>2630-EAG-1, 2630-EAG-2</v>
      </c>
      <c r="B187" s="36">
        <v>2630</v>
      </c>
      <c r="C187" s="35" t="s">
        <v>2181</v>
      </c>
      <c r="D187" s="35" t="s">
        <v>2182</v>
      </c>
      <c r="E187" s="35">
        <v>622513.55000000005</v>
      </c>
      <c r="F187" s="35" t="s">
        <v>2022</v>
      </c>
      <c r="G187" s="35" t="s">
        <v>2023</v>
      </c>
      <c r="H187" s="35" t="s">
        <v>253</v>
      </c>
      <c r="I187" s="35" t="s">
        <v>254</v>
      </c>
      <c r="J187" s="35">
        <v>622513.55000000005</v>
      </c>
    </row>
    <row r="188" spans="1:10" hidden="1">
      <c r="A188" s="35" t="e">
        <f>VLOOKUP(C188,esfKRW_20201127!D:D,1,FALSE)</f>
        <v>#N/A</v>
      </c>
      <c r="B188" s="36">
        <v>2630</v>
      </c>
      <c r="C188" s="35" t="s">
        <v>1908</v>
      </c>
      <c r="D188" s="35" t="s">
        <v>2183</v>
      </c>
      <c r="E188" s="35">
        <v>1211014.48</v>
      </c>
      <c r="F188" s="35" t="s">
        <v>2022</v>
      </c>
      <c r="G188" s="35" t="s">
        <v>2014</v>
      </c>
      <c r="H188" s="35" t="s">
        <v>253</v>
      </c>
      <c r="I188" s="35" t="s">
        <v>254</v>
      </c>
      <c r="J188" s="35">
        <v>1211014.48</v>
      </c>
    </row>
    <row r="189" spans="1:10" hidden="1">
      <c r="A189" s="35" t="str">
        <f>VLOOKUP(C189,esfKRW_20201127!D:D,1,FALSE)</f>
        <v>3020-EAG-1</v>
      </c>
      <c r="B189" s="35" t="s">
        <v>2000</v>
      </c>
      <c r="C189" s="35" t="s">
        <v>2001</v>
      </c>
      <c r="D189" s="35" t="s">
        <v>2184</v>
      </c>
      <c r="E189" s="35">
        <v>178273.96</v>
      </c>
      <c r="F189" s="35" t="s">
        <v>2017</v>
      </c>
      <c r="G189" s="35" t="s">
        <v>2023</v>
      </c>
      <c r="H189" s="35" t="s">
        <v>215</v>
      </c>
      <c r="I189" s="35" t="s">
        <v>195</v>
      </c>
      <c r="J189" s="35">
        <v>178273.96</v>
      </c>
    </row>
    <row r="190" spans="1:10" hidden="1">
      <c r="A190" s="35" t="e">
        <f>VLOOKUP(C190,esfKRW_20201127!D:D,1,FALSE)</f>
        <v>#N/A</v>
      </c>
      <c r="B190" s="36">
        <v>3000</v>
      </c>
      <c r="C190" s="35" t="s">
        <v>2185</v>
      </c>
      <c r="D190" s="35" t="s">
        <v>2186</v>
      </c>
      <c r="E190" s="35">
        <v>2940266.58</v>
      </c>
      <c r="F190" s="35" t="s">
        <v>2187</v>
      </c>
      <c r="G190" s="35" t="s">
        <v>2014</v>
      </c>
      <c r="H190" s="35" t="s">
        <v>75</v>
      </c>
      <c r="I190" s="35" t="s">
        <v>39</v>
      </c>
      <c r="J190" s="35">
        <v>8320.9599999999991</v>
      </c>
    </row>
    <row r="191" spans="1:10" hidden="1">
      <c r="A191" s="35" t="e">
        <f>VLOOKUP(C191,esfKRW_20201127!D:D,1,FALSE)</f>
        <v>#N/A</v>
      </c>
      <c r="B191" s="36">
        <v>3000</v>
      </c>
      <c r="C191" s="35" t="s">
        <v>2185</v>
      </c>
      <c r="D191" s="35" t="s">
        <v>2186</v>
      </c>
      <c r="E191" s="35">
        <v>2940266.58</v>
      </c>
      <c r="F191" s="35" t="s">
        <v>2187</v>
      </c>
      <c r="G191" s="35" t="s">
        <v>2014</v>
      </c>
      <c r="H191" s="35" t="s">
        <v>297</v>
      </c>
      <c r="I191" s="35" t="s">
        <v>39</v>
      </c>
      <c r="J191" s="35">
        <v>794259.11</v>
      </c>
    </row>
    <row r="192" spans="1:10" hidden="1">
      <c r="A192" s="35" t="e">
        <f>VLOOKUP(C192,esfKRW_20201127!D:D,1,FALSE)</f>
        <v>#N/A</v>
      </c>
      <c r="B192" s="36">
        <v>3000</v>
      </c>
      <c r="C192" s="35" t="s">
        <v>2185</v>
      </c>
      <c r="D192" s="35" t="s">
        <v>2186</v>
      </c>
      <c r="E192" s="35">
        <v>2940266.58</v>
      </c>
      <c r="F192" s="35" t="s">
        <v>2187</v>
      </c>
      <c r="G192" s="35" t="s">
        <v>2014</v>
      </c>
      <c r="H192" s="35" t="s">
        <v>215</v>
      </c>
      <c r="I192" s="35" t="s">
        <v>195</v>
      </c>
      <c r="J192" s="35">
        <v>278056.51</v>
      </c>
    </row>
    <row r="193" spans="1:10" hidden="1">
      <c r="A193" s="35" t="e">
        <f>VLOOKUP(C193,esfKRW_20201127!D:D,1,FALSE)</f>
        <v>#N/A</v>
      </c>
      <c r="B193" s="36">
        <v>3000</v>
      </c>
      <c r="C193" s="35" t="s">
        <v>2185</v>
      </c>
      <c r="D193" s="35" t="s">
        <v>2186</v>
      </c>
      <c r="E193" s="35">
        <v>2940266.58</v>
      </c>
      <c r="F193" s="35" t="s">
        <v>2187</v>
      </c>
      <c r="G193" s="35" t="s">
        <v>2014</v>
      </c>
      <c r="H193" s="35" t="s">
        <v>455</v>
      </c>
      <c r="I193" s="35" t="s">
        <v>39</v>
      </c>
      <c r="J193" s="35">
        <v>1601678.77</v>
      </c>
    </row>
    <row r="194" spans="1:10" hidden="1">
      <c r="A194" s="35" t="e">
        <f>VLOOKUP(C194,esfKRW_20201127!D:D,1,FALSE)</f>
        <v>#N/A</v>
      </c>
      <c r="B194" s="36">
        <v>3000</v>
      </c>
      <c r="C194" s="35" t="s">
        <v>2185</v>
      </c>
      <c r="D194" s="35" t="s">
        <v>2186</v>
      </c>
      <c r="E194" s="35">
        <v>2940266.58</v>
      </c>
      <c r="F194" s="35" t="s">
        <v>2187</v>
      </c>
      <c r="G194" s="35" t="s">
        <v>2014</v>
      </c>
      <c r="H194" s="35" t="s">
        <v>334</v>
      </c>
      <c r="I194" s="35" t="s">
        <v>39</v>
      </c>
      <c r="J194" s="35">
        <v>257951.25</v>
      </c>
    </row>
    <row r="195" spans="1:10" hidden="1">
      <c r="A195" s="35" t="e">
        <f>VLOOKUP(C195,esfKRW_20201127!D:D,1,FALSE)</f>
        <v>#N/A</v>
      </c>
      <c r="B195" s="36">
        <v>3000</v>
      </c>
      <c r="C195" s="35" t="s">
        <v>2188</v>
      </c>
      <c r="D195" s="35" t="s">
        <v>2189</v>
      </c>
      <c r="E195" s="35">
        <v>2850042.22</v>
      </c>
      <c r="F195" s="35" t="s">
        <v>2187</v>
      </c>
      <c r="G195" s="35" t="s">
        <v>2014</v>
      </c>
      <c r="H195" s="35" t="s">
        <v>215</v>
      </c>
      <c r="I195" s="35" t="s">
        <v>195</v>
      </c>
      <c r="J195" s="35">
        <v>2615157.5499999998</v>
      </c>
    </row>
    <row r="196" spans="1:10" hidden="1">
      <c r="A196" s="35" t="e">
        <f>VLOOKUP(C196,esfKRW_20201127!D:D,1,FALSE)</f>
        <v>#N/A</v>
      </c>
      <c r="B196" s="36">
        <v>3000</v>
      </c>
      <c r="C196" s="35" t="s">
        <v>2188</v>
      </c>
      <c r="D196" s="35" t="s">
        <v>2189</v>
      </c>
      <c r="E196" s="35">
        <v>2850042.22</v>
      </c>
      <c r="F196" s="35" t="s">
        <v>2187</v>
      </c>
      <c r="G196" s="35" t="s">
        <v>2014</v>
      </c>
      <c r="H196" s="35" t="s">
        <v>334</v>
      </c>
      <c r="I196" s="35" t="s">
        <v>39</v>
      </c>
      <c r="J196" s="35">
        <v>234884.69</v>
      </c>
    </row>
    <row r="197" spans="1:10" hidden="1">
      <c r="A197" s="35" t="e">
        <f>VLOOKUP(C197,esfKRW_20201127!D:D,1,FALSE)</f>
        <v>#N/A</v>
      </c>
      <c r="B197" s="36">
        <v>3000</v>
      </c>
      <c r="C197" s="35" t="s">
        <v>2190</v>
      </c>
      <c r="D197" s="35" t="s">
        <v>2191</v>
      </c>
      <c r="E197" s="35">
        <v>277443.61</v>
      </c>
      <c r="F197" s="35" t="s">
        <v>2187</v>
      </c>
      <c r="G197" s="35" t="s">
        <v>2014</v>
      </c>
      <c r="H197" s="35" t="s">
        <v>215</v>
      </c>
      <c r="I197" s="35" t="s">
        <v>195</v>
      </c>
      <c r="J197" s="35">
        <v>150281.44</v>
      </c>
    </row>
    <row r="198" spans="1:10" hidden="1">
      <c r="A198" s="35" t="e">
        <f>VLOOKUP(C198,esfKRW_20201127!D:D,1,FALSE)</f>
        <v>#N/A</v>
      </c>
      <c r="B198" s="36">
        <v>3000</v>
      </c>
      <c r="C198" s="35" t="s">
        <v>2190</v>
      </c>
      <c r="D198" s="35" t="s">
        <v>2191</v>
      </c>
      <c r="E198" s="35">
        <v>277443.61</v>
      </c>
      <c r="F198" s="35" t="s">
        <v>2187</v>
      </c>
      <c r="G198" s="35" t="s">
        <v>2014</v>
      </c>
      <c r="H198" s="35" t="s">
        <v>195</v>
      </c>
      <c r="I198" s="35" t="s">
        <v>195</v>
      </c>
      <c r="J198" s="35">
        <v>127162.17</v>
      </c>
    </row>
    <row r="199" spans="1:10" hidden="1">
      <c r="A199" s="35" t="str">
        <f>VLOOKUP(C199,esfKRW_20201127!D:D,1,FALSE)</f>
        <v>3000-EAG-5</v>
      </c>
      <c r="B199" s="36">
        <v>3000</v>
      </c>
      <c r="C199" s="35" t="s">
        <v>727</v>
      </c>
      <c r="D199" s="35" t="s">
        <v>726</v>
      </c>
      <c r="E199" s="35">
        <v>568361.81000000006</v>
      </c>
      <c r="F199" s="35" t="s">
        <v>2187</v>
      </c>
      <c r="G199" s="35" t="s">
        <v>2023</v>
      </c>
      <c r="H199" s="35" t="s">
        <v>215</v>
      </c>
      <c r="I199" s="35" t="s">
        <v>195</v>
      </c>
      <c r="J199" s="35">
        <v>568361.81000000006</v>
      </c>
    </row>
    <row r="200" spans="1:10" hidden="1">
      <c r="A200" s="35" t="e">
        <f>VLOOKUP(B200,esfKRW_20201127!D:D,1,FALSE)</f>
        <v>#N/A</v>
      </c>
      <c r="B200" s="36">
        <v>3010</v>
      </c>
      <c r="C200" s="35" t="s">
        <v>1911</v>
      </c>
      <c r="D200" s="35" t="s">
        <v>294</v>
      </c>
      <c r="E200" s="35">
        <v>37345.339999999997</v>
      </c>
      <c r="F200" s="35" t="s">
        <v>2017</v>
      </c>
      <c r="G200" s="35" t="s">
        <v>2023</v>
      </c>
      <c r="H200" s="35" t="s">
        <v>297</v>
      </c>
      <c r="I200" s="35" t="s">
        <v>39</v>
      </c>
      <c r="J200" s="35">
        <v>37345.339999999997</v>
      </c>
    </row>
    <row r="201" spans="1:10" hidden="1">
      <c r="A201" s="35" t="str">
        <f>VLOOKUP(C201,esfKRW_20201127!D:D,1,FALSE)</f>
        <v>3020-EAG-1</v>
      </c>
      <c r="B201" s="36">
        <v>3020</v>
      </c>
      <c r="C201" s="35" t="s">
        <v>732</v>
      </c>
      <c r="D201" s="35" t="s">
        <v>731</v>
      </c>
      <c r="E201" s="35">
        <v>502292.71</v>
      </c>
      <c r="F201" s="35" t="s">
        <v>2017</v>
      </c>
      <c r="G201" s="35" t="s">
        <v>2023</v>
      </c>
      <c r="H201" s="35" t="s">
        <v>297</v>
      </c>
      <c r="I201" s="35" t="s">
        <v>39</v>
      </c>
      <c r="J201" s="35">
        <v>502292.71</v>
      </c>
    </row>
    <row r="202" spans="1:10" hidden="1">
      <c r="A202" s="35" t="str">
        <f>VLOOKUP(C202,esfKRW_20201127!D:D,1,FALSE)</f>
        <v>3020-EAG-2</v>
      </c>
      <c r="B202" s="36">
        <v>3020</v>
      </c>
      <c r="C202" s="35" t="s">
        <v>737</v>
      </c>
      <c r="D202" s="35" t="s">
        <v>736</v>
      </c>
      <c r="E202" s="35">
        <v>188157.02</v>
      </c>
      <c r="F202" s="35" t="s">
        <v>2017</v>
      </c>
      <c r="G202" s="35" t="s">
        <v>2023</v>
      </c>
      <c r="H202" s="35" t="s">
        <v>297</v>
      </c>
      <c r="I202" s="35" t="s">
        <v>39</v>
      </c>
      <c r="J202" s="35">
        <v>188157.02</v>
      </c>
    </row>
    <row r="203" spans="1:10" hidden="1">
      <c r="A203" s="35">
        <f>VLOOKUP(B203,esfKRW_20201127!D:D,1,FALSE)</f>
        <v>3040</v>
      </c>
      <c r="B203" s="36">
        <v>3040</v>
      </c>
      <c r="C203" s="35" t="s">
        <v>1912</v>
      </c>
      <c r="D203" s="35" t="s">
        <v>298</v>
      </c>
      <c r="E203" s="35">
        <v>1042140.43</v>
      </c>
      <c r="F203" s="35" t="s">
        <v>2017</v>
      </c>
      <c r="G203" s="35" t="s">
        <v>2023</v>
      </c>
      <c r="H203" s="35" t="s">
        <v>297</v>
      </c>
      <c r="I203" s="35" t="s">
        <v>39</v>
      </c>
      <c r="J203" s="35">
        <v>1042140.42</v>
      </c>
    </row>
    <row r="204" spans="1:10" hidden="1">
      <c r="A204" s="35" t="str">
        <f>VLOOKUP(C204,esfKRW_20201127!D:D,1,FALSE)</f>
        <v>3050-EAG-1</v>
      </c>
      <c r="B204" s="36">
        <v>3050</v>
      </c>
      <c r="C204" s="35" t="s">
        <v>741</v>
      </c>
      <c r="D204" s="35" t="s">
        <v>740</v>
      </c>
      <c r="E204" s="35">
        <v>783563.37</v>
      </c>
      <c r="F204" s="35" t="s">
        <v>2017</v>
      </c>
      <c r="G204" s="35" t="s">
        <v>2023</v>
      </c>
      <c r="H204" s="35" t="s">
        <v>455</v>
      </c>
      <c r="I204" s="35" t="s">
        <v>39</v>
      </c>
      <c r="J204" s="35">
        <v>783563.37</v>
      </c>
    </row>
    <row r="205" spans="1:10" hidden="1">
      <c r="A205" s="35" t="str">
        <f>VLOOKUP(C205,esfKRW_20201127!D:D,1,FALSE)</f>
        <v>3050-EAG-2</v>
      </c>
      <c r="B205" s="36">
        <v>3050</v>
      </c>
      <c r="C205" s="35" t="s">
        <v>747</v>
      </c>
      <c r="D205" s="35" t="s">
        <v>746</v>
      </c>
      <c r="E205" s="35">
        <v>389397.87</v>
      </c>
      <c r="F205" s="35" t="s">
        <v>2017</v>
      </c>
      <c r="G205" s="35" t="s">
        <v>2023</v>
      </c>
      <c r="H205" s="35" t="s">
        <v>455</v>
      </c>
      <c r="I205" s="35" t="s">
        <v>39</v>
      </c>
      <c r="J205" s="35">
        <v>389397.88</v>
      </c>
    </row>
    <row r="206" spans="1:10" hidden="1">
      <c r="A206" s="35">
        <f>VLOOKUP(B206,esfKRW_20201127!D:D,1,FALSE)</f>
        <v>3070</v>
      </c>
      <c r="B206" s="36">
        <v>3070</v>
      </c>
      <c r="C206" s="35" t="s">
        <v>2192</v>
      </c>
      <c r="D206" s="35" t="s">
        <v>302</v>
      </c>
      <c r="E206" s="35">
        <v>1187936.68</v>
      </c>
      <c r="F206" s="35" t="s">
        <v>2017</v>
      </c>
      <c r="G206" s="35" t="s">
        <v>2023</v>
      </c>
      <c r="H206" s="35" t="s">
        <v>215</v>
      </c>
      <c r="I206" s="35" t="s">
        <v>195</v>
      </c>
      <c r="J206" s="35">
        <v>1187936.68</v>
      </c>
    </row>
    <row r="207" spans="1:10" hidden="1">
      <c r="A207" s="35">
        <f>VLOOKUP(B207,esfKRW_20201127!D:D,1,FALSE)</f>
        <v>3070</v>
      </c>
      <c r="B207" s="36">
        <v>3070</v>
      </c>
      <c r="C207" s="35" t="s">
        <v>2193</v>
      </c>
      <c r="D207" s="35" t="s">
        <v>2194</v>
      </c>
      <c r="E207" s="35">
        <v>5422597.5099999998</v>
      </c>
      <c r="F207" s="35" t="s">
        <v>2017</v>
      </c>
      <c r="G207" s="35" t="s">
        <v>2023</v>
      </c>
      <c r="H207" s="35" t="s">
        <v>215</v>
      </c>
      <c r="I207" s="35" t="s">
        <v>195</v>
      </c>
      <c r="J207" s="35">
        <v>5422597.5099999998</v>
      </c>
    </row>
    <row r="208" spans="1:10" hidden="1">
      <c r="A208" s="35">
        <f>VLOOKUP(B208,esfKRW_20201127!D:D,1,FALSE)</f>
        <v>3080</v>
      </c>
      <c r="B208" s="36">
        <v>3080</v>
      </c>
      <c r="C208" s="35" t="s">
        <v>1914</v>
      </c>
      <c r="D208" s="35" t="s">
        <v>313</v>
      </c>
      <c r="E208" s="35">
        <v>23847.18</v>
      </c>
      <c r="F208" s="35" t="s">
        <v>2017</v>
      </c>
      <c r="G208" s="35" t="s">
        <v>2023</v>
      </c>
      <c r="H208" s="35" t="s">
        <v>297</v>
      </c>
      <c r="I208" s="35" t="s">
        <v>39</v>
      </c>
      <c r="J208" s="35">
        <v>23847.17</v>
      </c>
    </row>
    <row r="209" spans="1:10" hidden="1">
      <c r="A209" s="35" t="e">
        <f>VLOOKUP(C209,esfKRW_20201127!D:D,1,FALSE)</f>
        <v>#N/A</v>
      </c>
      <c r="B209" s="36">
        <v>3100</v>
      </c>
      <c r="C209" s="35" t="s">
        <v>2195</v>
      </c>
      <c r="D209" s="35" t="s">
        <v>2196</v>
      </c>
      <c r="E209" s="35">
        <v>995677.22</v>
      </c>
      <c r="F209" s="35" t="s">
        <v>2017</v>
      </c>
      <c r="G209" s="35" t="s">
        <v>2014</v>
      </c>
      <c r="H209" s="35" t="s">
        <v>297</v>
      </c>
      <c r="I209" s="35" t="s">
        <v>39</v>
      </c>
      <c r="J209" s="35">
        <v>995552.35</v>
      </c>
    </row>
    <row r="210" spans="1:10" hidden="1">
      <c r="A210" s="35" t="e">
        <f>VLOOKUP(C210,esfKRW_20201127!D:D,1,FALSE)</f>
        <v>#N/A</v>
      </c>
      <c r="B210" s="36">
        <v>3100</v>
      </c>
      <c r="C210" s="35" t="s">
        <v>2195</v>
      </c>
      <c r="D210" s="35" t="s">
        <v>2196</v>
      </c>
      <c r="E210" s="35">
        <v>995677.22</v>
      </c>
      <c r="F210" s="35" t="s">
        <v>2017</v>
      </c>
      <c r="G210" s="35" t="s">
        <v>2014</v>
      </c>
      <c r="H210" s="35" t="s">
        <v>455</v>
      </c>
      <c r="I210" s="35" t="s">
        <v>39</v>
      </c>
      <c r="J210" s="35">
        <v>124.88</v>
      </c>
    </row>
    <row r="211" spans="1:10" hidden="1">
      <c r="A211" s="35" t="str">
        <f>VLOOKUP(C211,esfKRW_20201127!D:D,1,FALSE)</f>
        <v>3100-EAG-10</v>
      </c>
      <c r="B211" s="36">
        <v>3100</v>
      </c>
      <c r="C211" s="35" t="s">
        <v>752</v>
      </c>
      <c r="D211" s="35" t="s">
        <v>751</v>
      </c>
      <c r="E211" s="35">
        <v>349019.15</v>
      </c>
      <c r="F211" s="35" t="s">
        <v>2017</v>
      </c>
      <c r="G211" s="35" t="s">
        <v>2023</v>
      </c>
      <c r="H211" s="35" t="s">
        <v>297</v>
      </c>
      <c r="I211" s="35" t="s">
        <v>39</v>
      </c>
      <c r="J211" s="35">
        <v>349019.15</v>
      </c>
    </row>
    <row r="212" spans="1:10" hidden="1">
      <c r="A212" s="35" t="e">
        <f>VLOOKUP(C212,esfKRW_20201127!D:D,1,FALSE)</f>
        <v>#N/A</v>
      </c>
      <c r="B212" s="36">
        <v>3100</v>
      </c>
      <c r="C212" s="35" t="s">
        <v>2197</v>
      </c>
      <c r="D212" s="35" t="s">
        <v>2198</v>
      </c>
      <c r="E212" s="35">
        <v>1281755.5900000001</v>
      </c>
      <c r="F212" s="35" t="s">
        <v>2017</v>
      </c>
      <c r="G212" s="35" t="s">
        <v>2014</v>
      </c>
      <c r="H212" s="35" t="s">
        <v>297</v>
      </c>
      <c r="I212" s="35" t="s">
        <v>39</v>
      </c>
      <c r="J212" s="35">
        <v>1281755.6000000001</v>
      </c>
    </row>
    <row r="213" spans="1:10" hidden="1">
      <c r="A213" s="35" t="e">
        <f>VLOOKUP(C213,esfKRW_20201127!D:D,1,FALSE)</f>
        <v>#N/A</v>
      </c>
      <c r="B213" s="36">
        <v>3100</v>
      </c>
      <c r="C213" s="35" t="s">
        <v>2199</v>
      </c>
      <c r="D213" s="35" t="s">
        <v>2200</v>
      </c>
      <c r="E213" s="35">
        <v>1355738.07</v>
      </c>
      <c r="F213" s="35" t="s">
        <v>2017</v>
      </c>
      <c r="G213" s="35" t="s">
        <v>2014</v>
      </c>
      <c r="H213" s="35" t="s">
        <v>297</v>
      </c>
      <c r="I213" s="35" t="s">
        <v>39</v>
      </c>
      <c r="J213" s="35">
        <v>1355738.07</v>
      </c>
    </row>
    <row r="214" spans="1:10" hidden="1">
      <c r="A214" s="35" t="e">
        <f>VLOOKUP(C214,esfKRW_20201127!D:D,1,FALSE)</f>
        <v>#N/A</v>
      </c>
      <c r="B214" s="36">
        <v>3100</v>
      </c>
      <c r="C214" s="35" t="s">
        <v>2201</v>
      </c>
      <c r="D214" s="35" t="s">
        <v>2202</v>
      </c>
      <c r="E214" s="35">
        <v>1148255.72</v>
      </c>
      <c r="F214" s="35" t="s">
        <v>2203</v>
      </c>
      <c r="G214" s="35" t="s">
        <v>2014</v>
      </c>
      <c r="H214" s="35" t="s">
        <v>297</v>
      </c>
      <c r="I214" s="35" t="s">
        <v>39</v>
      </c>
      <c r="J214" s="35">
        <v>1148152.46</v>
      </c>
    </row>
    <row r="215" spans="1:10" hidden="1">
      <c r="A215" s="35" t="e">
        <f>VLOOKUP(C215,esfKRW_20201127!D:D,1,FALSE)</f>
        <v>#N/A</v>
      </c>
      <c r="B215" s="36">
        <v>3100</v>
      </c>
      <c r="C215" s="35" t="s">
        <v>2201</v>
      </c>
      <c r="D215" s="35" t="s">
        <v>2202</v>
      </c>
      <c r="E215" s="35">
        <v>1148255.72</v>
      </c>
      <c r="F215" s="35" t="s">
        <v>2203</v>
      </c>
      <c r="G215" s="35" t="s">
        <v>2014</v>
      </c>
      <c r="H215" s="35" t="s">
        <v>455</v>
      </c>
      <c r="I215" s="35" t="s">
        <v>39</v>
      </c>
      <c r="J215" s="35">
        <v>103.26</v>
      </c>
    </row>
    <row r="216" spans="1:10" hidden="1">
      <c r="A216" s="35" t="e">
        <f>VLOOKUP(C216,esfKRW_20201127!D:D,1,FALSE)</f>
        <v>#N/A</v>
      </c>
      <c r="B216" s="36">
        <v>3100</v>
      </c>
      <c r="C216" s="35" t="s">
        <v>2204</v>
      </c>
      <c r="D216" s="35" t="s">
        <v>2205</v>
      </c>
      <c r="E216" s="35">
        <v>1199241.9099999999</v>
      </c>
      <c r="F216" s="35" t="s">
        <v>2203</v>
      </c>
      <c r="G216" s="35" t="s">
        <v>2014</v>
      </c>
      <c r="H216" s="35" t="s">
        <v>297</v>
      </c>
      <c r="I216" s="35" t="s">
        <v>39</v>
      </c>
      <c r="J216" s="35">
        <v>1199241.8999999999</v>
      </c>
    </row>
    <row r="217" spans="1:10" hidden="1">
      <c r="A217" s="35" t="e">
        <f>VLOOKUP(C217,esfKRW_20201127!D:D,1,FALSE)</f>
        <v>#N/A</v>
      </c>
      <c r="B217" s="36">
        <v>3100</v>
      </c>
      <c r="C217" s="35" t="s">
        <v>2206</v>
      </c>
      <c r="D217" s="35" t="s">
        <v>2207</v>
      </c>
      <c r="E217" s="35">
        <v>123686.76</v>
      </c>
      <c r="F217" s="35" t="s">
        <v>2208</v>
      </c>
      <c r="G217" s="35" t="s">
        <v>2014</v>
      </c>
      <c r="H217" s="35" t="s">
        <v>297</v>
      </c>
      <c r="I217" s="35" t="s">
        <v>39</v>
      </c>
      <c r="J217" s="35">
        <v>123686.76</v>
      </c>
    </row>
    <row r="218" spans="1:10" hidden="1">
      <c r="A218" s="35" t="str">
        <f>VLOOKUP(C218,esfKRW_20201127!D:D,1,TRUE)</f>
        <v>3100-EAG-10</v>
      </c>
      <c r="B218" s="36">
        <v>3110</v>
      </c>
      <c r="C218" s="35" t="s">
        <v>2209</v>
      </c>
      <c r="D218" s="35" t="s">
        <v>754</v>
      </c>
      <c r="E218" s="35">
        <v>1594509.99</v>
      </c>
      <c r="F218" s="35" t="s">
        <v>2210</v>
      </c>
      <c r="G218" s="35" t="s">
        <v>2023</v>
      </c>
      <c r="H218" s="35" t="s">
        <v>297</v>
      </c>
      <c r="I218" s="35" t="s">
        <v>39</v>
      </c>
      <c r="J218" s="35">
        <v>177552.37</v>
      </c>
    </row>
    <row r="219" spans="1:10" hidden="1">
      <c r="A219" s="35" t="str">
        <f>VLOOKUP(C219,esfKRW_20201127!D:D,1,TRUE)</f>
        <v>3100-EAG-10</v>
      </c>
      <c r="B219" s="36">
        <v>3110</v>
      </c>
      <c r="C219" s="35" t="s">
        <v>2209</v>
      </c>
      <c r="D219" s="35" t="s">
        <v>754</v>
      </c>
      <c r="E219" s="35">
        <v>1594509.99</v>
      </c>
      <c r="F219" s="35" t="s">
        <v>2210</v>
      </c>
      <c r="G219" s="35" t="s">
        <v>2023</v>
      </c>
      <c r="H219" s="35" t="s">
        <v>379</v>
      </c>
      <c r="I219" s="35" t="s">
        <v>39</v>
      </c>
      <c r="J219" s="35">
        <v>1414806.19</v>
      </c>
    </row>
    <row r="220" spans="1:10" hidden="1">
      <c r="A220" s="35" t="str">
        <f>VLOOKUP(C220,esfKRW_20201127!D:D,1,TRUE)</f>
        <v>3100-EAG-10</v>
      </c>
      <c r="B220" s="36">
        <v>3110</v>
      </c>
      <c r="C220" s="35" t="s">
        <v>2209</v>
      </c>
      <c r="D220" s="35" t="s">
        <v>754</v>
      </c>
      <c r="E220" s="35">
        <v>1594509.99</v>
      </c>
      <c r="F220" s="35" t="s">
        <v>2210</v>
      </c>
      <c r="G220" s="35" t="s">
        <v>2023</v>
      </c>
      <c r="H220" s="35" t="s">
        <v>455</v>
      </c>
      <c r="I220" s="35" t="s">
        <v>39</v>
      </c>
      <c r="J220" s="35">
        <v>2151.4499999999998</v>
      </c>
    </row>
    <row r="221" spans="1:10" hidden="1">
      <c r="A221" s="35" t="str">
        <f>VLOOKUP(C221,esfKRW_20201127!D:D,1,TRUE)</f>
        <v>3110-EAG-1, 3110-EAG-2, 3110-EAG-3, 3110-EAG-5</v>
      </c>
      <c r="B221" s="36">
        <v>3110</v>
      </c>
      <c r="C221" s="35" t="s">
        <v>2211</v>
      </c>
      <c r="D221" s="35" t="s">
        <v>2212</v>
      </c>
      <c r="E221" s="35">
        <v>871799.47</v>
      </c>
      <c r="F221" s="35" t="s">
        <v>2017</v>
      </c>
      <c r="G221" s="35" t="s">
        <v>2023</v>
      </c>
      <c r="H221" s="35" t="s">
        <v>297</v>
      </c>
      <c r="I221" s="35" t="s">
        <v>39</v>
      </c>
      <c r="J221" s="35">
        <v>7453.37</v>
      </c>
    </row>
    <row r="222" spans="1:10" hidden="1">
      <c r="A222" s="35" t="str">
        <f>VLOOKUP(C222,esfKRW_20201127!D:D,1,TRUE)</f>
        <v>3110-EAG-1, 3110-EAG-2, 3110-EAG-3, 3110-EAG-5</v>
      </c>
      <c r="B222" s="36">
        <v>3110</v>
      </c>
      <c r="C222" s="35" t="s">
        <v>2211</v>
      </c>
      <c r="D222" s="35" t="s">
        <v>2212</v>
      </c>
      <c r="E222" s="35">
        <v>871799.47</v>
      </c>
      <c r="F222" s="35" t="s">
        <v>2017</v>
      </c>
      <c r="G222" s="35" t="s">
        <v>2023</v>
      </c>
      <c r="H222" s="35" t="s">
        <v>379</v>
      </c>
      <c r="I222" s="35" t="s">
        <v>39</v>
      </c>
      <c r="J222" s="35">
        <v>1326.67</v>
      </c>
    </row>
    <row r="223" spans="1:10" hidden="1">
      <c r="A223" s="35" t="str">
        <f>VLOOKUP(C223,esfKRW_20201127!D:D,1,TRUE)</f>
        <v>3110-EAG-1, 3110-EAG-2, 3110-EAG-3, 3110-EAG-5</v>
      </c>
      <c r="B223" s="36">
        <v>3110</v>
      </c>
      <c r="C223" s="35" t="s">
        <v>2211</v>
      </c>
      <c r="D223" s="35" t="s">
        <v>2212</v>
      </c>
      <c r="E223" s="35">
        <v>871799.47</v>
      </c>
      <c r="F223" s="35" t="s">
        <v>2017</v>
      </c>
      <c r="G223" s="35" t="s">
        <v>2023</v>
      </c>
      <c r="H223" s="35" t="s">
        <v>455</v>
      </c>
      <c r="I223" s="35" t="s">
        <v>39</v>
      </c>
      <c r="J223" s="35">
        <v>863019.43</v>
      </c>
    </row>
    <row r="224" spans="1:10" hidden="1">
      <c r="A224" s="35" t="str">
        <f>VLOOKUP(C224,esfKRW_20201127!D:D,1,TRUE)</f>
        <v>3110-EAG-1, 3110-EAG-2, 3110-EAG-3, 3110-EAG-5</v>
      </c>
      <c r="B224" s="36">
        <v>3110</v>
      </c>
      <c r="C224" s="35" t="s">
        <v>2213</v>
      </c>
      <c r="D224" s="35" t="s">
        <v>2214</v>
      </c>
      <c r="E224" s="35">
        <v>980301.22</v>
      </c>
      <c r="F224" s="35" t="s">
        <v>2017</v>
      </c>
      <c r="G224" s="35" t="s">
        <v>2023</v>
      </c>
      <c r="H224" s="35" t="s">
        <v>297</v>
      </c>
      <c r="I224" s="35" t="s">
        <v>39</v>
      </c>
      <c r="J224" s="35">
        <v>42659.42</v>
      </c>
    </row>
    <row r="225" spans="1:10" hidden="1">
      <c r="A225" s="35" t="str">
        <f>VLOOKUP(C225,esfKRW_20201127!D:D,1,TRUE)</f>
        <v>3110-EAG-1, 3110-EAG-2, 3110-EAG-3, 3110-EAG-5</v>
      </c>
      <c r="B225" s="36">
        <v>3110</v>
      </c>
      <c r="C225" s="35" t="s">
        <v>2213</v>
      </c>
      <c r="D225" s="35" t="s">
        <v>2214</v>
      </c>
      <c r="E225" s="35">
        <v>980301.22</v>
      </c>
      <c r="F225" s="35" t="s">
        <v>2017</v>
      </c>
      <c r="G225" s="35" t="s">
        <v>2023</v>
      </c>
      <c r="H225" s="35" t="s">
        <v>455</v>
      </c>
      <c r="I225" s="35" t="s">
        <v>39</v>
      </c>
      <c r="J225" s="35">
        <v>937641.79</v>
      </c>
    </row>
    <row r="226" spans="1:10" hidden="1">
      <c r="A226" s="35" t="str">
        <f>VLOOKUP(C226,esfKRW_20201127!D:D,1,TRUE)</f>
        <v>3110-EAG-4</v>
      </c>
      <c r="B226" s="36">
        <v>3110</v>
      </c>
      <c r="C226" s="35" t="s">
        <v>763</v>
      </c>
      <c r="D226" s="35" t="s">
        <v>762</v>
      </c>
      <c r="E226" s="35">
        <v>457841.53</v>
      </c>
      <c r="F226" s="35" t="s">
        <v>2017</v>
      </c>
      <c r="G226" s="35" t="s">
        <v>2023</v>
      </c>
      <c r="H226" s="35" t="s">
        <v>297</v>
      </c>
      <c r="I226" s="35" t="s">
        <v>39</v>
      </c>
      <c r="J226" s="35">
        <v>432291.64</v>
      </c>
    </row>
    <row r="227" spans="1:10" hidden="1">
      <c r="A227" s="35" t="str">
        <f>VLOOKUP(C227,esfKRW_20201127!D:D,1,TRUE)</f>
        <v>3110-EAG-4</v>
      </c>
      <c r="B227" s="36">
        <v>3110</v>
      </c>
      <c r="C227" s="35" t="s">
        <v>763</v>
      </c>
      <c r="D227" s="35" t="s">
        <v>762</v>
      </c>
      <c r="E227" s="35">
        <v>457841.53</v>
      </c>
      <c r="F227" s="35" t="s">
        <v>2017</v>
      </c>
      <c r="G227" s="35" t="s">
        <v>2023</v>
      </c>
      <c r="H227" s="35" t="s">
        <v>455</v>
      </c>
      <c r="I227" s="35" t="s">
        <v>39</v>
      </c>
      <c r="J227" s="35">
        <v>25549.88</v>
      </c>
    </row>
    <row r="228" spans="1:10" hidden="1">
      <c r="A228" s="35" t="str">
        <f>VLOOKUP(C228,esfKRW_20201127!D:D,1,TRUE)</f>
        <v>3110-EAG-4</v>
      </c>
      <c r="B228" s="36">
        <v>3110</v>
      </c>
      <c r="C228" s="35" t="s">
        <v>2215</v>
      </c>
      <c r="D228" s="35" t="s">
        <v>2214</v>
      </c>
      <c r="E228" s="35">
        <v>6328838.96</v>
      </c>
      <c r="F228" s="35" t="s">
        <v>2017</v>
      </c>
      <c r="G228" s="35" t="s">
        <v>2023</v>
      </c>
      <c r="H228" s="35" t="s">
        <v>297</v>
      </c>
      <c r="I228" s="35" t="s">
        <v>39</v>
      </c>
      <c r="J228" s="35">
        <v>110537.03</v>
      </c>
    </row>
    <row r="229" spans="1:10" hidden="1">
      <c r="A229" s="35" t="str">
        <f>VLOOKUP(C229,esfKRW_20201127!D:D,1,TRUE)</f>
        <v>3110-EAG-4</v>
      </c>
      <c r="B229" s="36">
        <v>3110</v>
      </c>
      <c r="C229" s="35" t="s">
        <v>2215</v>
      </c>
      <c r="D229" s="35" t="s">
        <v>2214</v>
      </c>
      <c r="E229" s="35">
        <v>6328838.96</v>
      </c>
      <c r="F229" s="35" t="s">
        <v>2017</v>
      </c>
      <c r="G229" s="35" t="s">
        <v>2023</v>
      </c>
      <c r="H229" s="35" t="s">
        <v>455</v>
      </c>
      <c r="I229" s="35" t="s">
        <v>39</v>
      </c>
      <c r="J229" s="35">
        <v>6218301.9400000004</v>
      </c>
    </row>
    <row r="230" spans="1:10" hidden="1">
      <c r="A230" s="35" t="e">
        <f>VLOOKUP(C230,esfKRW_20201127!D:D,1,FALSE)</f>
        <v>#N/A</v>
      </c>
      <c r="B230" s="36">
        <v>3200</v>
      </c>
      <c r="C230" s="35" t="s">
        <v>1918</v>
      </c>
      <c r="D230" s="35" t="s">
        <v>2216</v>
      </c>
      <c r="E230" s="35">
        <v>3213868.48</v>
      </c>
      <c r="F230" s="35" t="s">
        <v>2017</v>
      </c>
      <c r="G230" s="35" t="s">
        <v>2014</v>
      </c>
      <c r="H230" s="35" t="s">
        <v>455</v>
      </c>
      <c r="I230" s="35" t="s">
        <v>39</v>
      </c>
      <c r="J230" s="35">
        <v>1073.49</v>
      </c>
    </row>
    <row r="231" spans="1:10" hidden="1">
      <c r="A231" s="35" t="e">
        <f>VLOOKUP(C231,esfKRW_20201127!D:D,1,FALSE)</f>
        <v>#N/A</v>
      </c>
      <c r="B231" s="36">
        <v>3200</v>
      </c>
      <c r="C231" s="35" t="s">
        <v>1918</v>
      </c>
      <c r="D231" s="35" t="s">
        <v>2216</v>
      </c>
      <c r="E231" s="35">
        <v>3213868.48</v>
      </c>
      <c r="F231" s="35" t="s">
        <v>2017</v>
      </c>
      <c r="G231" s="35" t="s">
        <v>2014</v>
      </c>
      <c r="H231" s="35" t="s">
        <v>334</v>
      </c>
      <c r="I231" s="35" t="s">
        <v>39</v>
      </c>
      <c r="J231" s="35">
        <v>3212795</v>
      </c>
    </row>
    <row r="232" spans="1:10" hidden="1">
      <c r="A232" s="35" t="str">
        <f>VLOOKUP(C232,esfKRW_20201127!D:D,1,FALSE)</f>
        <v>3200-EAG-2</v>
      </c>
      <c r="B232" s="36">
        <v>3200</v>
      </c>
      <c r="C232" s="35" t="s">
        <v>769</v>
      </c>
      <c r="D232" s="35" t="s">
        <v>768</v>
      </c>
      <c r="E232" s="35">
        <v>586541.31999999995</v>
      </c>
      <c r="F232" s="35" t="s">
        <v>2017</v>
      </c>
      <c r="G232" s="35" t="s">
        <v>2023</v>
      </c>
      <c r="H232" s="35" t="s">
        <v>334</v>
      </c>
      <c r="I232" s="35" t="s">
        <v>39</v>
      </c>
      <c r="J232" s="35">
        <v>586541.31999999995</v>
      </c>
    </row>
    <row r="233" spans="1:10" hidden="1">
      <c r="A233" s="35" t="e">
        <f>VLOOKUP(C233,esfKRW_20201127!D:D,1,FALSE)</f>
        <v>#N/A</v>
      </c>
      <c r="B233" s="36">
        <v>3201</v>
      </c>
      <c r="C233" s="35" t="s">
        <v>2217</v>
      </c>
      <c r="D233" s="35" t="s">
        <v>2218</v>
      </c>
      <c r="E233" s="35">
        <v>2017838.94</v>
      </c>
      <c r="F233" s="35" t="s">
        <v>2017</v>
      </c>
      <c r="G233" s="35" t="s">
        <v>2014</v>
      </c>
      <c r="H233" s="35" t="s">
        <v>334</v>
      </c>
      <c r="I233" s="35" t="s">
        <v>39</v>
      </c>
      <c r="J233" s="35">
        <v>2017838.94</v>
      </c>
    </row>
    <row r="234" spans="1:10" hidden="1">
      <c r="A234" s="35" t="e">
        <f>VLOOKUP(C234,esfKRW_20201127!D:D,1,FALSE)</f>
        <v>#N/A</v>
      </c>
      <c r="B234" s="36">
        <v>3201</v>
      </c>
      <c r="C234" s="35" t="s">
        <v>2219</v>
      </c>
      <c r="D234" s="35" t="s">
        <v>2220</v>
      </c>
      <c r="E234" s="35">
        <v>543641.63</v>
      </c>
      <c r="F234" s="35" t="s">
        <v>2017</v>
      </c>
      <c r="G234" s="35" t="s">
        <v>2014</v>
      </c>
      <c r="H234" s="35" t="s">
        <v>334</v>
      </c>
      <c r="I234" s="35" t="s">
        <v>39</v>
      </c>
      <c r="J234" s="35">
        <v>543641.63</v>
      </c>
    </row>
    <row r="235" spans="1:10" hidden="1">
      <c r="A235" s="35" t="str">
        <f>VLOOKUP(C235,esfKRW_20201127!D:D,1,FALSE)</f>
        <v>3201-EAG-3</v>
      </c>
      <c r="B235" s="36">
        <v>3201</v>
      </c>
      <c r="C235" s="35" t="s">
        <v>778</v>
      </c>
      <c r="D235" s="35" t="s">
        <v>777</v>
      </c>
      <c r="E235" s="35">
        <v>2371152.02</v>
      </c>
      <c r="F235" s="35" t="s">
        <v>2017</v>
      </c>
      <c r="G235" s="35" t="s">
        <v>2023</v>
      </c>
      <c r="H235" s="35" t="s">
        <v>334</v>
      </c>
      <c r="I235" s="35" t="s">
        <v>39</v>
      </c>
      <c r="J235" s="35">
        <v>2371152.02</v>
      </c>
    </row>
    <row r="236" spans="1:10" hidden="1">
      <c r="A236" s="35" t="e">
        <f>VLOOKUP(B236,esfKRW_20201127!D:D,1,FALSE)</f>
        <v>#N/A</v>
      </c>
      <c r="B236" s="36">
        <v>3210</v>
      </c>
      <c r="C236" s="35" t="s">
        <v>2221</v>
      </c>
      <c r="D236" s="35" t="s">
        <v>2222</v>
      </c>
      <c r="E236" s="35">
        <v>1296596.27</v>
      </c>
      <c r="F236" s="35" t="s">
        <v>2022</v>
      </c>
      <c r="G236" s="35" t="s">
        <v>2023</v>
      </c>
      <c r="H236" s="35" t="s">
        <v>334</v>
      </c>
      <c r="I236" s="35" t="s">
        <v>39</v>
      </c>
      <c r="J236" s="35">
        <v>1296596.26</v>
      </c>
    </row>
    <row r="237" spans="1:10" hidden="1">
      <c r="A237" s="35" t="e">
        <f>VLOOKUP(B237,esfKRW_20201127!D:D,1,FALSE)</f>
        <v>#N/A</v>
      </c>
      <c r="B237" s="36">
        <v>3210</v>
      </c>
      <c r="C237" s="35" t="s">
        <v>2223</v>
      </c>
      <c r="D237" s="35" t="s">
        <v>2224</v>
      </c>
      <c r="E237" s="35">
        <v>441390.14</v>
      </c>
      <c r="F237" s="35" t="s">
        <v>2022</v>
      </c>
      <c r="G237" s="35" t="s">
        <v>2023</v>
      </c>
      <c r="H237" s="35" t="s">
        <v>334</v>
      </c>
      <c r="I237" s="35" t="s">
        <v>39</v>
      </c>
      <c r="J237" s="35">
        <v>441390.14</v>
      </c>
    </row>
    <row r="238" spans="1:10" hidden="1">
      <c r="A238" s="35" t="e">
        <f>VLOOKUP(B238,esfKRW_20201127!D:D,1,FALSE)</f>
        <v>#N/A</v>
      </c>
      <c r="B238" s="36">
        <v>3210</v>
      </c>
      <c r="C238" s="35" t="s">
        <v>803</v>
      </c>
      <c r="D238" s="35" t="s">
        <v>802</v>
      </c>
      <c r="E238" s="35">
        <v>752311.88</v>
      </c>
      <c r="F238" s="35" t="s">
        <v>2022</v>
      </c>
      <c r="G238" s="35" t="s">
        <v>2023</v>
      </c>
      <c r="H238" s="35" t="s">
        <v>334</v>
      </c>
      <c r="I238" s="35" t="s">
        <v>39</v>
      </c>
      <c r="J238" s="35">
        <v>752311.91</v>
      </c>
    </row>
    <row r="239" spans="1:10" hidden="1">
      <c r="A239" s="35" t="str">
        <f>VLOOKUP(C239,esfKRW_20201127!D:D,1,TRUE)</f>
        <v>3210-EAG-3</v>
      </c>
      <c r="B239" s="36">
        <v>3220</v>
      </c>
      <c r="C239" s="35" t="s">
        <v>2225</v>
      </c>
      <c r="D239" s="35" t="s">
        <v>808</v>
      </c>
      <c r="E239" s="35">
        <v>841012.94</v>
      </c>
      <c r="F239" s="35" t="s">
        <v>2017</v>
      </c>
      <c r="G239" s="35" t="s">
        <v>2023</v>
      </c>
      <c r="H239" s="35" t="s">
        <v>334</v>
      </c>
      <c r="I239" s="35" t="s">
        <v>39</v>
      </c>
      <c r="J239" s="35">
        <v>841012.93</v>
      </c>
    </row>
    <row r="240" spans="1:10" hidden="1">
      <c r="A240" s="35" t="str">
        <f>VLOOKUP(C240,esfKRW_20201127!D:D,1,TRUE)</f>
        <v>3220-EAG-1, 3220-EAG-2, 3220-EAG-3, 3220-EAG-4, 3220-EAG-6</v>
      </c>
      <c r="B240" s="36">
        <v>3220</v>
      </c>
      <c r="C240" s="35" t="s">
        <v>2226</v>
      </c>
      <c r="D240" s="35" t="s">
        <v>2227</v>
      </c>
      <c r="E240" s="35">
        <v>4557583.41</v>
      </c>
      <c r="F240" s="35" t="s">
        <v>2017</v>
      </c>
      <c r="G240" s="35" t="s">
        <v>2023</v>
      </c>
      <c r="H240" s="35" t="s">
        <v>334</v>
      </c>
      <c r="I240" s="35" t="s">
        <v>39</v>
      </c>
      <c r="J240" s="35">
        <v>4557583.41</v>
      </c>
    </row>
    <row r="241" spans="1:10" hidden="1">
      <c r="A241" s="35" t="str">
        <f>VLOOKUP(C241,esfKRW_20201127!D:D,1,TRUE)</f>
        <v>3220-EAG-1, 3220-EAG-2, 3220-EAG-3, 3220-EAG-4, 3220-EAG-6</v>
      </c>
      <c r="B241" s="36">
        <v>3220</v>
      </c>
      <c r="C241" s="35" t="s">
        <v>2228</v>
      </c>
      <c r="D241" s="35" t="s">
        <v>2229</v>
      </c>
      <c r="E241" s="35">
        <v>1564490.08</v>
      </c>
      <c r="F241" s="35" t="s">
        <v>2017</v>
      </c>
      <c r="G241" s="35" t="s">
        <v>2023</v>
      </c>
      <c r="H241" s="35" t="s">
        <v>334</v>
      </c>
      <c r="I241" s="35" t="s">
        <v>39</v>
      </c>
      <c r="J241" s="35">
        <v>1564490.09</v>
      </c>
    </row>
    <row r="242" spans="1:10" hidden="1">
      <c r="A242" s="35" t="str">
        <f>VLOOKUP(C242,esfKRW_20201127!D:D,1,TRUE)</f>
        <v>3220-EAG-1, 3220-EAG-2, 3220-EAG-3, 3220-EAG-4, 3220-EAG-6</v>
      </c>
      <c r="B242" s="36">
        <v>3220</v>
      </c>
      <c r="C242" s="35" t="s">
        <v>2230</v>
      </c>
      <c r="D242" s="35" t="s">
        <v>2231</v>
      </c>
      <c r="E242" s="35">
        <v>765434.34</v>
      </c>
      <c r="F242" s="35" t="s">
        <v>2017</v>
      </c>
      <c r="G242" s="35" t="s">
        <v>2023</v>
      </c>
      <c r="H242" s="35" t="s">
        <v>334</v>
      </c>
      <c r="I242" s="35" t="s">
        <v>39</v>
      </c>
      <c r="J242" s="35">
        <v>765434.34</v>
      </c>
    </row>
    <row r="243" spans="1:10" hidden="1">
      <c r="A243" s="35" t="str">
        <f>VLOOKUP(C243,esfKRW_20201127!D:D,1,FALSE)</f>
        <v>3220-EAG-5</v>
      </c>
      <c r="B243" s="36">
        <v>3220</v>
      </c>
      <c r="C243" s="35" t="s">
        <v>814</v>
      </c>
      <c r="D243" s="35" t="s">
        <v>813</v>
      </c>
      <c r="E243" s="35">
        <v>190569.39</v>
      </c>
      <c r="F243" s="35" t="s">
        <v>2017</v>
      </c>
      <c r="G243" s="35" t="s">
        <v>2023</v>
      </c>
      <c r="H243" s="35" t="s">
        <v>334</v>
      </c>
      <c r="I243" s="35" t="s">
        <v>39</v>
      </c>
      <c r="J243" s="35">
        <v>190569.41</v>
      </c>
    </row>
    <row r="244" spans="1:10" hidden="1">
      <c r="A244" s="35" t="str">
        <f>VLOOKUP(C244,esfKRW_20201127!D:D,1,TRUE)</f>
        <v>3220-EAG-5</v>
      </c>
      <c r="B244" s="36">
        <v>3220</v>
      </c>
      <c r="C244" s="35" t="s">
        <v>2232</v>
      </c>
      <c r="D244" s="35" t="s">
        <v>2233</v>
      </c>
      <c r="E244" s="35">
        <v>223244.17</v>
      </c>
      <c r="F244" s="35" t="s">
        <v>2017</v>
      </c>
      <c r="G244" s="35" t="s">
        <v>2023</v>
      </c>
      <c r="H244" s="35" t="s">
        <v>334</v>
      </c>
      <c r="I244" s="35" t="s">
        <v>39</v>
      </c>
      <c r="J244" s="35">
        <v>223244.18</v>
      </c>
    </row>
    <row r="245" spans="1:10" hidden="1">
      <c r="A245" s="35" t="e">
        <f>VLOOKUP(C245,esfKRW_20201127!D:D,1,FALSE)</f>
        <v>#N/A</v>
      </c>
      <c r="B245" s="36">
        <v>3230</v>
      </c>
      <c r="C245" s="35" t="s">
        <v>1921</v>
      </c>
      <c r="D245" s="35" t="s">
        <v>2234</v>
      </c>
      <c r="E245" s="35">
        <v>2636996.7400000002</v>
      </c>
      <c r="F245" s="35" t="s">
        <v>2017</v>
      </c>
      <c r="G245" s="35" t="s">
        <v>2014</v>
      </c>
      <c r="H245" s="35" t="s">
        <v>379</v>
      </c>
      <c r="I245" s="35" t="s">
        <v>39</v>
      </c>
      <c r="J245" s="35">
        <v>697.37</v>
      </c>
    </row>
    <row r="246" spans="1:10" hidden="1">
      <c r="A246" s="35" t="e">
        <f>VLOOKUP(C246,esfKRW_20201127!D:D,1,FALSE)</f>
        <v>#N/A</v>
      </c>
      <c r="B246" s="36">
        <v>3230</v>
      </c>
      <c r="C246" s="35" t="s">
        <v>1921</v>
      </c>
      <c r="D246" s="35" t="s">
        <v>2234</v>
      </c>
      <c r="E246" s="35">
        <v>2636996.7400000002</v>
      </c>
      <c r="F246" s="35" t="s">
        <v>2017</v>
      </c>
      <c r="G246" s="35" t="s">
        <v>2014</v>
      </c>
      <c r="H246" s="35" t="s">
        <v>334</v>
      </c>
      <c r="I246" s="35" t="s">
        <v>39</v>
      </c>
      <c r="J246" s="35">
        <v>2636299.38</v>
      </c>
    </row>
    <row r="247" spans="1:10" hidden="1">
      <c r="A247" s="35" t="e">
        <f>VLOOKUP(C247,esfKRW_20201127!D:D,1,FALSE)</f>
        <v>#N/A</v>
      </c>
      <c r="B247" s="36">
        <v>3230</v>
      </c>
      <c r="C247" s="35" t="s">
        <v>1920</v>
      </c>
      <c r="D247" s="35" t="s">
        <v>2235</v>
      </c>
      <c r="E247" s="35">
        <v>4015325.13</v>
      </c>
      <c r="F247" s="35" t="s">
        <v>2017</v>
      </c>
      <c r="G247" s="35" t="s">
        <v>2014</v>
      </c>
      <c r="H247" s="35" t="s">
        <v>215</v>
      </c>
      <c r="I247" s="35" t="s">
        <v>195</v>
      </c>
      <c r="J247" s="35">
        <v>374374.26</v>
      </c>
    </row>
    <row r="248" spans="1:10" hidden="1">
      <c r="A248" s="35" t="e">
        <f>VLOOKUP(C248,esfKRW_20201127!D:D,1,FALSE)</f>
        <v>#N/A</v>
      </c>
      <c r="B248" s="36">
        <v>3230</v>
      </c>
      <c r="C248" s="35" t="s">
        <v>1920</v>
      </c>
      <c r="D248" s="35" t="s">
        <v>2235</v>
      </c>
      <c r="E248" s="35">
        <v>4015325.13</v>
      </c>
      <c r="F248" s="35" t="s">
        <v>2017</v>
      </c>
      <c r="G248" s="35" t="s">
        <v>2014</v>
      </c>
      <c r="H248" s="35" t="s">
        <v>334</v>
      </c>
      <c r="I248" s="35" t="s">
        <v>39</v>
      </c>
      <c r="J248" s="35">
        <v>3640950.9</v>
      </c>
    </row>
    <row r="249" spans="1:10" hidden="1">
      <c r="A249" s="35" t="e">
        <f>VLOOKUP(C249,esfKRW_20201127!D:D,1,FALSE)</f>
        <v>#N/A</v>
      </c>
      <c r="B249" s="36">
        <v>3230</v>
      </c>
      <c r="C249" s="35" t="s">
        <v>1922</v>
      </c>
      <c r="D249" s="35" t="s">
        <v>2236</v>
      </c>
      <c r="E249" s="35">
        <v>3353056.97</v>
      </c>
      <c r="F249" s="35" t="s">
        <v>2017</v>
      </c>
      <c r="G249" s="35" t="s">
        <v>2014</v>
      </c>
      <c r="H249" s="35" t="s">
        <v>334</v>
      </c>
      <c r="I249" s="35" t="s">
        <v>39</v>
      </c>
      <c r="J249" s="35">
        <v>3353056.97</v>
      </c>
    </row>
    <row r="250" spans="1:10" hidden="1">
      <c r="A250" s="35" t="str">
        <f>VLOOKUP(C250,esfKRW_20201127!D:D,1,FALSE)</f>
        <v>3230-EAG-4</v>
      </c>
      <c r="B250" s="36">
        <v>3230</v>
      </c>
      <c r="C250" s="35" t="s">
        <v>818</v>
      </c>
      <c r="D250" s="35" t="s">
        <v>817</v>
      </c>
      <c r="E250" s="35">
        <v>2799563.67</v>
      </c>
      <c r="F250" s="35" t="s">
        <v>2017</v>
      </c>
      <c r="G250" s="35" t="s">
        <v>2023</v>
      </c>
      <c r="H250" s="35" t="s">
        <v>334</v>
      </c>
      <c r="I250" s="35" t="s">
        <v>39</v>
      </c>
      <c r="J250" s="35">
        <v>2799563.64</v>
      </c>
    </row>
    <row r="251" spans="1:10" hidden="1">
      <c r="A251" s="35" t="e">
        <f>VLOOKUP(C251,esfKRW_20201127!D:D,1,FALSE)</f>
        <v>#N/A</v>
      </c>
      <c r="B251" s="36">
        <v>3230</v>
      </c>
      <c r="C251" s="35" t="s">
        <v>2237</v>
      </c>
      <c r="D251" s="35" t="s">
        <v>2238</v>
      </c>
      <c r="E251" s="35">
        <v>909771.11</v>
      </c>
      <c r="F251" s="35" t="s">
        <v>2017</v>
      </c>
      <c r="G251" s="35" t="s">
        <v>2014</v>
      </c>
      <c r="H251" s="35" t="s">
        <v>334</v>
      </c>
      <c r="I251" s="35" t="s">
        <v>39</v>
      </c>
      <c r="J251" s="35">
        <v>909771.11</v>
      </c>
    </row>
    <row r="252" spans="1:10" hidden="1">
      <c r="A252" s="35" t="e">
        <f>VLOOKUP(C252,esfKRW_20201127!D:D,1,FALSE)</f>
        <v>#N/A</v>
      </c>
      <c r="B252" s="36">
        <v>3230</v>
      </c>
      <c r="C252" s="35" t="s">
        <v>2239</v>
      </c>
      <c r="D252" s="35" t="s">
        <v>2240</v>
      </c>
      <c r="E252" s="35">
        <v>3560635.82</v>
      </c>
      <c r="F252" s="35" t="s">
        <v>2241</v>
      </c>
      <c r="G252" s="35" t="s">
        <v>2014</v>
      </c>
      <c r="H252" s="35" t="s">
        <v>379</v>
      </c>
      <c r="I252" s="35" t="s">
        <v>39</v>
      </c>
      <c r="J252" s="35">
        <v>2686535.95</v>
      </c>
    </row>
    <row r="253" spans="1:10" hidden="1">
      <c r="A253" s="35" t="e">
        <f>VLOOKUP(C253,esfKRW_20201127!D:D,1,FALSE)</f>
        <v>#N/A</v>
      </c>
      <c r="B253" s="36">
        <v>3230</v>
      </c>
      <c r="C253" s="35" t="s">
        <v>2239</v>
      </c>
      <c r="D253" s="35" t="s">
        <v>2240</v>
      </c>
      <c r="E253" s="35">
        <v>3560635.82</v>
      </c>
      <c r="F253" s="35" t="s">
        <v>2241</v>
      </c>
      <c r="G253" s="35" t="s">
        <v>2014</v>
      </c>
      <c r="H253" s="35" t="s">
        <v>215</v>
      </c>
      <c r="I253" s="35" t="s">
        <v>195</v>
      </c>
      <c r="J253" s="35">
        <v>1374.36</v>
      </c>
    </row>
    <row r="254" spans="1:10" hidden="1">
      <c r="A254" s="35" t="e">
        <f>VLOOKUP(C254,esfKRW_20201127!D:D,1,FALSE)</f>
        <v>#N/A</v>
      </c>
      <c r="B254" s="36">
        <v>3230</v>
      </c>
      <c r="C254" s="35" t="s">
        <v>2239</v>
      </c>
      <c r="D254" s="35" t="s">
        <v>2240</v>
      </c>
      <c r="E254" s="35">
        <v>3560635.82</v>
      </c>
      <c r="F254" s="35" t="s">
        <v>2241</v>
      </c>
      <c r="G254" s="35" t="s">
        <v>2014</v>
      </c>
      <c r="H254" s="35" t="s">
        <v>334</v>
      </c>
      <c r="I254" s="35" t="s">
        <v>39</v>
      </c>
      <c r="J254" s="35">
        <v>872725.47</v>
      </c>
    </row>
    <row r="255" spans="1:10" hidden="1">
      <c r="A255" s="35">
        <f>VLOOKUP(B255,esfKRW_20201127!D:D,1,FALSE)</f>
        <v>3240</v>
      </c>
      <c r="B255" s="36">
        <v>3240</v>
      </c>
      <c r="C255" s="35" t="s">
        <v>1924</v>
      </c>
      <c r="D255" s="35" t="s">
        <v>314</v>
      </c>
      <c r="E255" s="35">
        <v>1293694.96</v>
      </c>
      <c r="F255" s="35" t="s">
        <v>2017</v>
      </c>
      <c r="G255" s="35" t="s">
        <v>2023</v>
      </c>
      <c r="H255" s="35" t="s">
        <v>215</v>
      </c>
      <c r="I255" s="35" t="s">
        <v>195</v>
      </c>
      <c r="J255" s="35">
        <v>1280429.18</v>
      </c>
    </row>
    <row r="256" spans="1:10" hidden="1">
      <c r="A256" s="35">
        <f>VLOOKUP(B256,esfKRW_20201127!D:D,1,FALSE)</f>
        <v>3240</v>
      </c>
      <c r="B256" s="36">
        <v>3240</v>
      </c>
      <c r="C256" s="35" t="s">
        <v>1924</v>
      </c>
      <c r="D256" s="35" t="s">
        <v>314</v>
      </c>
      <c r="E256" s="35">
        <v>1293694.96</v>
      </c>
      <c r="F256" s="35" t="s">
        <v>2017</v>
      </c>
      <c r="G256" s="35" t="s">
        <v>2023</v>
      </c>
      <c r="H256" s="35" t="s">
        <v>334</v>
      </c>
      <c r="I256" s="35" t="s">
        <v>39</v>
      </c>
      <c r="J256" s="35">
        <v>13265.77</v>
      </c>
    </row>
    <row r="257" spans="1:10" hidden="1">
      <c r="A257" s="35">
        <f>VLOOKUP(B257,esfKRW_20201127!D:D,1,FALSE)</f>
        <v>3250</v>
      </c>
      <c r="B257" s="36">
        <v>3250</v>
      </c>
      <c r="C257" s="35" t="s">
        <v>1925</v>
      </c>
      <c r="D257" s="35" t="s">
        <v>321</v>
      </c>
      <c r="E257" s="35">
        <v>109228.55</v>
      </c>
      <c r="F257" s="35" t="s">
        <v>2017</v>
      </c>
      <c r="G257" s="35" t="s">
        <v>2023</v>
      </c>
      <c r="H257" s="35" t="s">
        <v>215</v>
      </c>
      <c r="I257" s="35" t="s">
        <v>195</v>
      </c>
      <c r="J257" s="35">
        <v>109228.55</v>
      </c>
    </row>
    <row r="258" spans="1:10" hidden="1">
      <c r="A258" s="35">
        <f>VLOOKUP(B258,esfKRW_20201127!D:D,1,FALSE)</f>
        <v>3260</v>
      </c>
      <c r="B258" s="36">
        <v>3260</v>
      </c>
      <c r="C258" s="35" t="s">
        <v>1926</v>
      </c>
      <c r="D258" s="35" t="s">
        <v>325</v>
      </c>
      <c r="E258" s="35">
        <v>448192.93</v>
      </c>
      <c r="F258" s="35" t="s">
        <v>2017</v>
      </c>
      <c r="G258" s="35" t="s">
        <v>2023</v>
      </c>
      <c r="H258" s="35" t="s">
        <v>334</v>
      </c>
      <c r="I258" s="35" t="s">
        <v>39</v>
      </c>
      <c r="J258" s="35">
        <v>448192.94</v>
      </c>
    </row>
    <row r="259" spans="1:10" hidden="1">
      <c r="A259" s="35" t="e">
        <f>VLOOKUP(C259,esfKRW_20201127!D:D,1,FALSE)</f>
        <v>#N/A</v>
      </c>
      <c r="B259" s="36">
        <v>3300</v>
      </c>
      <c r="C259" s="35" t="s">
        <v>2242</v>
      </c>
      <c r="D259" s="35" t="s">
        <v>2243</v>
      </c>
      <c r="E259" s="35">
        <v>11241307.02</v>
      </c>
      <c r="F259" s="35" t="s">
        <v>2017</v>
      </c>
      <c r="G259" s="35" t="s">
        <v>2014</v>
      </c>
      <c r="H259" s="35" t="s">
        <v>215</v>
      </c>
      <c r="I259" s="35" t="s">
        <v>195</v>
      </c>
      <c r="J259" s="35">
        <v>27245.17</v>
      </c>
    </row>
    <row r="260" spans="1:10" hidden="1">
      <c r="A260" s="35" t="e">
        <f>VLOOKUP(C260,esfKRW_20201127!D:D,1,FALSE)</f>
        <v>#N/A</v>
      </c>
      <c r="B260" s="36">
        <v>3300</v>
      </c>
      <c r="C260" s="35" t="s">
        <v>2242</v>
      </c>
      <c r="D260" s="35" t="s">
        <v>2243</v>
      </c>
      <c r="E260" s="35">
        <v>11241307.02</v>
      </c>
      <c r="F260" s="35" t="s">
        <v>2017</v>
      </c>
      <c r="G260" s="35" t="s">
        <v>2014</v>
      </c>
      <c r="H260" s="35" t="s">
        <v>334</v>
      </c>
      <c r="I260" s="35" t="s">
        <v>39</v>
      </c>
      <c r="J260" s="35">
        <v>11214061.859999999</v>
      </c>
    </row>
    <row r="261" spans="1:10" hidden="1">
      <c r="A261" s="35" t="e">
        <f>VLOOKUP(C261,esfKRW_20201127!D:D,1,FALSE)</f>
        <v>#N/A</v>
      </c>
      <c r="B261" s="36">
        <v>3300</v>
      </c>
      <c r="C261" s="35" t="s">
        <v>2244</v>
      </c>
      <c r="D261" s="35" t="s">
        <v>2245</v>
      </c>
      <c r="E261" s="35">
        <v>2362741.25</v>
      </c>
      <c r="F261" s="35" t="s">
        <v>2246</v>
      </c>
      <c r="G261" s="35" t="s">
        <v>2014</v>
      </c>
      <c r="H261" s="35" t="s">
        <v>867</v>
      </c>
      <c r="I261" s="35" t="s">
        <v>195</v>
      </c>
      <c r="J261" s="35">
        <v>44062.55</v>
      </c>
    </row>
    <row r="262" spans="1:10" hidden="1">
      <c r="A262" s="35" t="e">
        <f>VLOOKUP(C262,esfKRW_20201127!D:D,1,FALSE)</f>
        <v>#N/A</v>
      </c>
      <c r="B262" s="36">
        <v>3300</v>
      </c>
      <c r="C262" s="35" t="s">
        <v>2244</v>
      </c>
      <c r="D262" s="35" t="s">
        <v>2245</v>
      </c>
      <c r="E262" s="35">
        <v>2362741.25</v>
      </c>
      <c r="F262" s="35" t="s">
        <v>2246</v>
      </c>
      <c r="G262" s="35" t="s">
        <v>2014</v>
      </c>
      <c r="H262" s="35" t="s">
        <v>379</v>
      </c>
      <c r="I262" s="35" t="s">
        <v>39</v>
      </c>
      <c r="J262" s="35">
        <v>324283.8</v>
      </c>
    </row>
    <row r="263" spans="1:10" hidden="1">
      <c r="A263" s="35" t="e">
        <f>VLOOKUP(C263,esfKRW_20201127!D:D,1,FALSE)</f>
        <v>#N/A</v>
      </c>
      <c r="B263" s="36">
        <v>3300</v>
      </c>
      <c r="C263" s="35" t="s">
        <v>2244</v>
      </c>
      <c r="D263" s="35" t="s">
        <v>2245</v>
      </c>
      <c r="E263" s="35">
        <v>2362741.25</v>
      </c>
      <c r="F263" s="35" t="s">
        <v>2246</v>
      </c>
      <c r="G263" s="35" t="s">
        <v>2014</v>
      </c>
      <c r="H263" s="35" t="s">
        <v>215</v>
      </c>
      <c r="I263" s="35" t="s">
        <v>195</v>
      </c>
      <c r="J263" s="35">
        <v>19293.509999999998</v>
      </c>
    </row>
    <row r="264" spans="1:10" hidden="1">
      <c r="A264" s="35" t="e">
        <f>VLOOKUP(C264,esfKRW_20201127!D:D,1,FALSE)</f>
        <v>#N/A</v>
      </c>
      <c r="B264" s="36">
        <v>3300</v>
      </c>
      <c r="C264" s="35" t="s">
        <v>2244</v>
      </c>
      <c r="D264" s="35" t="s">
        <v>2245</v>
      </c>
      <c r="E264" s="35">
        <v>2362741.25</v>
      </c>
      <c r="F264" s="35" t="s">
        <v>2246</v>
      </c>
      <c r="G264" s="35" t="s">
        <v>2014</v>
      </c>
      <c r="H264" s="35" t="s">
        <v>334</v>
      </c>
      <c r="I264" s="35" t="s">
        <v>39</v>
      </c>
      <c r="J264" s="35">
        <v>1975101.35</v>
      </c>
    </row>
    <row r="265" spans="1:10" hidden="1">
      <c r="A265" s="35" t="e">
        <f>VLOOKUP(C265,esfKRW_20201127!D:D,1,FALSE)</f>
        <v>#N/A</v>
      </c>
      <c r="B265" s="36">
        <v>3300</v>
      </c>
      <c r="C265" s="35" t="s">
        <v>2247</v>
      </c>
      <c r="D265" s="35" t="s">
        <v>2248</v>
      </c>
      <c r="E265" s="35">
        <v>399145.17</v>
      </c>
      <c r="F265" s="35" t="s">
        <v>2246</v>
      </c>
      <c r="G265" s="35" t="s">
        <v>2014</v>
      </c>
      <c r="H265" s="35" t="s">
        <v>334</v>
      </c>
      <c r="I265" s="35" t="s">
        <v>39</v>
      </c>
      <c r="J265" s="35">
        <v>399145.17</v>
      </c>
    </row>
    <row r="266" spans="1:10" hidden="1">
      <c r="A266" s="35" t="e">
        <f>VLOOKUP(C266,esfKRW_20201127!D:D,1,FALSE)</f>
        <v>#N/A</v>
      </c>
      <c r="B266" s="36">
        <v>3300</v>
      </c>
      <c r="C266" s="35" t="s">
        <v>2249</v>
      </c>
      <c r="D266" s="35" t="s">
        <v>2250</v>
      </c>
      <c r="E266" s="35">
        <v>3207634.15</v>
      </c>
      <c r="F266" s="35" t="s">
        <v>2251</v>
      </c>
      <c r="G266" s="35" t="s">
        <v>2014</v>
      </c>
      <c r="H266" s="35" t="s">
        <v>334</v>
      </c>
      <c r="I266" s="35" t="s">
        <v>39</v>
      </c>
      <c r="J266" s="35">
        <v>3207634.15</v>
      </c>
    </row>
    <row r="267" spans="1:10" hidden="1">
      <c r="A267" s="35" t="e">
        <f>VLOOKUP(C267,esfKRW_20201127!D:D,1,FALSE)</f>
        <v>#N/A</v>
      </c>
      <c r="B267" s="36">
        <v>3300</v>
      </c>
      <c r="C267" s="35" t="s">
        <v>2252</v>
      </c>
      <c r="D267" s="35" t="s">
        <v>2253</v>
      </c>
      <c r="E267" s="35">
        <v>1267780.7</v>
      </c>
      <c r="F267" s="35" t="s">
        <v>2251</v>
      </c>
      <c r="G267" s="35" t="s">
        <v>2014</v>
      </c>
      <c r="H267" s="35" t="s">
        <v>867</v>
      </c>
      <c r="I267" s="35" t="s">
        <v>195</v>
      </c>
      <c r="J267" s="35">
        <v>3621.71</v>
      </c>
    </row>
    <row r="268" spans="1:10" hidden="1">
      <c r="A268" s="35" t="e">
        <f>VLOOKUP(C268,esfKRW_20201127!D:D,1,FALSE)</f>
        <v>#N/A</v>
      </c>
      <c r="B268" s="36">
        <v>3300</v>
      </c>
      <c r="C268" s="35" t="s">
        <v>2252</v>
      </c>
      <c r="D268" s="35" t="s">
        <v>2253</v>
      </c>
      <c r="E268" s="35">
        <v>1267780.7</v>
      </c>
      <c r="F268" s="35" t="s">
        <v>2251</v>
      </c>
      <c r="G268" s="35" t="s">
        <v>2014</v>
      </c>
      <c r="H268" s="35" t="s">
        <v>379</v>
      </c>
      <c r="I268" s="35" t="s">
        <v>39</v>
      </c>
      <c r="J268" s="35">
        <v>688529.35</v>
      </c>
    </row>
    <row r="269" spans="1:10" hidden="1">
      <c r="A269" s="35" t="e">
        <f>VLOOKUP(C269,esfKRW_20201127!D:D,1,FALSE)</f>
        <v>#N/A</v>
      </c>
      <c r="B269" s="36">
        <v>3300</v>
      </c>
      <c r="C269" s="35" t="s">
        <v>2252</v>
      </c>
      <c r="D269" s="35" t="s">
        <v>2253</v>
      </c>
      <c r="E269" s="35">
        <v>1267780.7</v>
      </c>
      <c r="F269" s="35" t="s">
        <v>2251</v>
      </c>
      <c r="G269" s="35" t="s">
        <v>2014</v>
      </c>
      <c r="H269" s="35" t="s">
        <v>334</v>
      </c>
      <c r="I269" s="35" t="s">
        <v>39</v>
      </c>
      <c r="J269" s="35">
        <v>575629.67000000004</v>
      </c>
    </row>
    <row r="270" spans="1:10" hidden="1">
      <c r="A270" s="35" t="str">
        <f>VLOOKUP(C270,esfKRW_20201127!D:D,1,TRUE)</f>
        <v>3230-EAG-4</v>
      </c>
      <c r="B270" s="36">
        <v>3300</v>
      </c>
      <c r="C270" s="35" t="s">
        <v>2254</v>
      </c>
      <c r="D270" s="35" t="s">
        <v>2255</v>
      </c>
      <c r="E270" s="35">
        <v>4230827.71</v>
      </c>
      <c r="F270" s="35" t="s">
        <v>2256</v>
      </c>
      <c r="G270" s="35" t="s">
        <v>2023</v>
      </c>
      <c r="H270" s="35" t="s">
        <v>379</v>
      </c>
      <c r="I270" s="35" t="s">
        <v>39</v>
      </c>
      <c r="J270" s="35">
        <v>4760.59</v>
      </c>
    </row>
    <row r="271" spans="1:10" hidden="1">
      <c r="A271" s="35" t="str">
        <f>VLOOKUP(C271,esfKRW_20201127!D:D,1,TRUE)</f>
        <v>3230-EAG-4</v>
      </c>
      <c r="B271" s="36">
        <v>3300</v>
      </c>
      <c r="C271" s="35" t="s">
        <v>2254</v>
      </c>
      <c r="D271" s="35" t="s">
        <v>2255</v>
      </c>
      <c r="E271" s="35">
        <v>4230827.71</v>
      </c>
      <c r="F271" s="35" t="s">
        <v>2256</v>
      </c>
      <c r="G271" s="35" t="s">
        <v>2023</v>
      </c>
      <c r="H271" s="35" t="s">
        <v>334</v>
      </c>
      <c r="I271" s="35" t="s">
        <v>39</v>
      </c>
      <c r="J271" s="35">
        <v>4226067.13</v>
      </c>
    </row>
    <row r="272" spans="1:10" hidden="1">
      <c r="A272" s="35" t="str">
        <f>VLOOKUP(C272,esfKRW_20201127!D:D,1,TRUE)</f>
        <v>3300-EAG-17, 3300-EAG-18</v>
      </c>
      <c r="B272" s="36">
        <v>3300</v>
      </c>
      <c r="C272" s="35" t="s">
        <v>2257</v>
      </c>
      <c r="D272" s="35" t="s">
        <v>2258</v>
      </c>
      <c r="E272" s="35">
        <v>2238971.83</v>
      </c>
      <c r="F272" s="35" t="s">
        <v>2259</v>
      </c>
      <c r="G272" s="35" t="s">
        <v>2023</v>
      </c>
      <c r="H272" s="35" t="s">
        <v>867</v>
      </c>
      <c r="I272" s="35" t="s">
        <v>195</v>
      </c>
      <c r="J272" s="35">
        <v>28693.45</v>
      </c>
    </row>
    <row r="273" spans="1:10" hidden="1">
      <c r="A273" s="35" t="str">
        <f>VLOOKUP(C273,esfKRW_20201127!D:D,1,TRUE)</f>
        <v>3300-EAG-17, 3300-EAG-18</v>
      </c>
      <c r="B273" s="36">
        <v>3300</v>
      </c>
      <c r="C273" s="35" t="s">
        <v>2257</v>
      </c>
      <c r="D273" s="35" t="s">
        <v>2258</v>
      </c>
      <c r="E273" s="35">
        <v>2238971.83</v>
      </c>
      <c r="F273" s="35" t="s">
        <v>2259</v>
      </c>
      <c r="G273" s="35" t="s">
        <v>2023</v>
      </c>
      <c r="H273" s="35" t="s">
        <v>379</v>
      </c>
      <c r="I273" s="35" t="s">
        <v>39</v>
      </c>
      <c r="J273" s="35">
        <v>2205750.92</v>
      </c>
    </row>
    <row r="274" spans="1:10" hidden="1">
      <c r="A274" s="35" t="str">
        <f>VLOOKUP(C274,esfKRW_20201127!D:D,1,TRUE)</f>
        <v>3300-EAG-17, 3300-EAG-18</v>
      </c>
      <c r="B274" s="36">
        <v>3300</v>
      </c>
      <c r="C274" s="35" t="s">
        <v>2257</v>
      </c>
      <c r="D274" s="35" t="s">
        <v>2258</v>
      </c>
      <c r="E274" s="35">
        <v>2238971.83</v>
      </c>
      <c r="F274" s="35" t="s">
        <v>2259</v>
      </c>
      <c r="G274" s="35" t="s">
        <v>2023</v>
      </c>
      <c r="H274" s="35" t="s">
        <v>334</v>
      </c>
      <c r="I274" s="35" t="s">
        <v>39</v>
      </c>
      <c r="J274" s="35">
        <v>4527.46</v>
      </c>
    </row>
    <row r="275" spans="1:10" hidden="1">
      <c r="A275" s="35" t="e">
        <f>VLOOKUP(C275,esfKRW_20201127!D:D,1,FALSE)</f>
        <v>#N/A</v>
      </c>
      <c r="B275" s="36">
        <v>3300</v>
      </c>
      <c r="C275" s="35" t="s">
        <v>2260</v>
      </c>
      <c r="D275" s="35" t="s">
        <v>2261</v>
      </c>
      <c r="E275" s="35">
        <v>265268.34999999998</v>
      </c>
      <c r="F275" s="35" t="s">
        <v>2017</v>
      </c>
      <c r="G275" s="35" t="s">
        <v>2014</v>
      </c>
      <c r="H275" s="35" t="s">
        <v>334</v>
      </c>
      <c r="I275" s="35" t="s">
        <v>39</v>
      </c>
      <c r="J275" s="35">
        <v>265268.34999999998</v>
      </c>
    </row>
    <row r="276" spans="1:10" hidden="1">
      <c r="A276" s="35" t="e">
        <f>VLOOKUP(C276,esfKRW_20201127!D:D,1,FALSE)</f>
        <v>#N/A</v>
      </c>
      <c r="B276" s="36">
        <v>3300</v>
      </c>
      <c r="C276" s="35" t="s">
        <v>2262</v>
      </c>
      <c r="D276" s="35" t="s">
        <v>2263</v>
      </c>
      <c r="E276" s="35">
        <v>1664885.65</v>
      </c>
      <c r="F276" s="35" t="s">
        <v>2017</v>
      </c>
      <c r="G276" s="35" t="s">
        <v>2014</v>
      </c>
      <c r="H276" s="35" t="s">
        <v>215</v>
      </c>
      <c r="I276" s="35" t="s">
        <v>195</v>
      </c>
      <c r="J276" s="35">
        <v>1646458.23</v>
      </c>
    </row>
    <row r="277" spans="1:10" hidden="1">
      <c r="A277" s="35" t="e">
        <f>VLOOKUP(C277,esfKRW_20201127!D:D,1,FALSE)</f>
        <v>#N/A</v>
      </c>
      <c r="B277" s="36">
        <v>3300</v>
      </c>
      <c r="C277" s="35" t="s">
        <v>2262</v>
      </c>
      <c r="D277" s="35" t="s">
        <v>2263</v>
      </c>
      <c r="E277" s="35">
        <v>1664885.65</v>
      </c>
      <c r="F277" s="35" t="s">
        <v>2017</v>
      </c>
      <c r="G277" s="35" t="s">
        <v>2014</v>
      </c>
      <c r="H277" s="35" t="s">
        <v>334</v>
      </c>
      <c r="I277" s="35" t="s">
        <v>39</v>
      </c>
      <c r="J277" s="35">
        <v>18427.43</v>
      </c>
    </row>
    <row r="278" spans="1:10" hidden="1">
      <c r="A278" s="35" t="e">
        <f>VLOOKUP(C278,esfKRW_20201127!D:D,1,FALSE)</f>
        <v>#N/A</v>
      </c>
      <c r="B278" s="36">
        <v>3300</v>
      </c>
      <c r="C278" s="35" t="s">
        <v>2264</v>
      </c>
      <c r="D278" s="35" t="s">
        <v>2265</v>
      </c>
      <c r="E278" s="35">
        <v>1121825</v>
      </c>
      <c r="F278" s="35" t="s">
        <v>2017</v>
      </c>
      <c r="G278" s="35" t="s">
        <v>2014</v>
      </c>
      <c r="H278" s="35" t="s">
        <v>215</v>
      </c>
      <c r="I278" s="35" t="s">
        <v>195</v>
      </c>
      <c r="J278" s="35">
        <v>1110273.45</v>
      </c>
    </row>
    <row r="279" spans="1:10" hidden="1">
      <c r="A279" s="35" t="e">
        <f>VLOOKUP(C279,esfKRW_20201127!D:D,1,FALSE)</f>
        <v>#N/A</v>
      </c>
      <c r="B279" s="36">
        <v>3300</v>
      </c>
      <c r="C279" s="35" t="s">
        <v>2264</v>
      </c>
      <c r="D279" s="35" t="s">
        <v>2265</v>
      </c>
      <c r="E279" s="35">
        <v>1121825</v>
      </c>
      <c r="F279" s="35" t="s">
        <v>2017</v>
      </c>
      <c r="G279" s="35" t="s">
        <v>2014</v>
      </c>
      <c r="H279" s="35" t="s">
        <v>334</v>
      </c>
      <c r="I279" s="35" t="s">
        <v>39</v>
      </c>
      <c r="J279" s="35">
        <v>11551.55</v>
      </c>
    </row>
    <row r="280" spans="1:10" hidden="1">
      <c r="A280" s="35" t="e">
        <f>VLOOKUP(C280,esfKRW_20201127!D:D,1,FALSE)</f>
        <v>#N/A</v>
      </c>
      <c r="B280" s="36">
        <v>3300</v>
      </c>
      <c r="C280" s="35" t="s">
        <v>1932</v>
      </c>
      <c r="D280" s="35" t="s">
        <v>2266</v>
      </c>
      <c r="E280" s="35">
        <v>2476608.36</v>
      </c>
      <c r="F280" s="35" t="s">
        <v>2017</v>
      </c>
      <c r="G280" s="35" t="s">
        <v>2014</v>
      </c>
      <c r="H280" s="35" t="s">
        <v>215</v>
      </c>
      <c r="I280" s="35" t="s">
        <v>195</v>
      </c>
      <c r="J280" s="35">
        <v>21642.11</v>
      </c>
    </row>
    <row r="281" spans="1:10" hidden="1">
      <c r="A281" s="35" t="e">
        <f>VLOOKUP(C281,esfKRW_20201127!D:D,1,FALSE)</f>
        <v>#N/A</v>
      </c>
      <c r="B281" s="36">
        <v>3300</v>
      </c>
      <c r="C281" s="35" t="s">
        <v>1932</v>
      </c>
      <c r="D281" s="35" t="s">
        <v>2266</v>
      </c>
      <c r="E281" s="35">
        <v>2476608.36</v>
      </c>
      <c r="F281" s="35" t="s">
        <v>2017</v>
      </c>
      <c r="G281" s="35" t="s">
        <v>2014</v>
      </c>
      <c r="H281" s="35" t="s">
        <v>334</v>
      </c>
      <c r="I281" s="35" t="s">
        <v>39</v>
      </c>
      <c r="J281" s="35">
        <v>2454966.25</v>
      </c>
    </row>
    <row r="282" spans="1:10" hidden="1">
      <c r="A282" s="35" t="e">
        <f>VLOOKUP(C282,esfKRW_20201127!D:D,1,FALSE)</f>
        <v>#N/A</v>
      </c>
      <c r="B282" s="36">
        <v>3300</v>
      </c>
      <c r="C282" s="35" t="s">
        <v>2267</v>
      </c>
      <c r="D282" s="35" t="s">
        <v>2268</v>
      </c>
      <c r="E282" s="35">
        <v>388056.84</v>
      </c>
      <c r="F282" s="35" t="s">
        <v>2017</v>
      </c>
      <c r="G282" s="35" t="s">
        <v>2014</v>
      </c>
      <c r="H282" s="35" t="s">
        <v>215</v>
      </c>
      <c r="I282" s="35" t="s">
        <v>195</v>
      </c>
      <c r="J282" s="35">
        <v>388056.84</v>
      </c>
    </row>
    <row r="283" spans="1:10" hidden="1">
      <c r="A283" s="35" t="e">
        <f>VLOOKUP(C283,esfKRW_20201127!D:D,1,FALSE)</f>
        <v>#N/A</v>
      </c>
      <c r="B283" s="36">
        <v>3300</v>
      </c>
      <c r="C283" s="35" t="s">
        <v>2269</v>
      </c>
      <c r="D283" s="35" t="s">
        <v>2270</v>
      </c>
      <c r="E283" s="35">
        <v>513495.92</v>
      </c>
      <c r="F283" s="35" t="s">
        <v>2017</v>
      </c>
      <c r="G283" s="35" t="s">
        <v>2014</v>
      </c>
      <c r="H283" s="35" t="s">
        <v>215</v>
      </c>
      <c r="I283" s="35" t="s">
        <v>195</v>
      </c>
      <c r="J283" s="35">
        <v>513495.91</v>
      </c>
    </row>
    <row r="284" spans="1:10" hidden="1">
      <c r="A284" s="35" t="e">
        <f>VLOOKUP(C284,esfKRW_20201127!D:D,1,FALSE)</f>
        <v>#N/A</v>
      </c>
      <c r="B284" s="36">
        <v>3300</v>
      </c>
      <c r="C284" s="35" t="s">
        <v>1934</v>
      </c>
      <c r="D284" s="35" t="s">
        <v>2271</v>
      </c>
      <c r="E284" s="35">
        <v>1445317.92</v>
      </c>
      <c r="F284" s="35" t="s">
        <v>2017</v>
      </c>
      <c r="G284" s="35" t="s">
        <v>2014</v>
      </c>
      <c r="H284" s="35" t="s">
        <v>334</v>
      </c>
      <c r="I284" s="35" t="s">
        <v>39</v>
      </c>
      <c r="J284" s="35">
        <v>1445317.92</v>
      </c>
    </row>
    <row r="285" spans="1:10" hidden="1">
      <c r="A285" s="35" t="e">
        <f>VLOOKUP(C285,esfKRW_20201127!D:D,1,FALSE)</f>
        <v>#N/A</v>
      </c>
      <c r="B285" s="36">
        <v>3300</v>
      </c>
      <c r="C285" s="35" t="s">
        <v>2272</v>
      </c>
      <c r="D285" s="35" t="s">
        <v>2273</v>
      </c>
      <c r="E285" s="35">
        <v>1753623.75</v>
      </c>
      <c r="F285" s="35" t="s">
        <v>2274</v>
      </c>
      <c r="G285" s="35" t="s">
        <v>2014</v>
      </c>
      <c r="H285" s="35" t="s">
        <v>379</v>
      </c>
      <c r="I285" s="35" t="s">
        <v>39</v>
      </c>
      <c r="J285" s="35">
        <v>433.85</v>
      </c>
    </row>
    <row r="286" spans="1:10" hidden="1">
      <c r="A286" s="35" t="e">
        <f>VLOOKUP(C286,esfKRW_20201127!D:D,1,FALSE)</f>
        <v>#N/A</v>
      </c>
      <c r="B286" s="36">
        <v>3300</v>
      </c>
      <c r="C286" s="35" t="s">
        <v>2272</v>
      </c>
      <c r="D286" s="35" t="s">
        <v>2273</v>
      </c>
      <c r="E286" s="35">
        <v>1753623.75</v>
      </c>
      <c r="F286" s="35" t="s">
        <v>2274</v>
      </c>
      <c r="G286" s="35" t="s">
        <v>2014</v>
      </c>
      <c r="H286" s="35" t="s">
        <v>334</v>
      </c>
      <c r="I286" s="35" t="s">
        <v>39</v>
      </c>
      <c r="J286" s="35">
        <v>1753189.9</v>
      </c>
    </row>
    <row r="287" spans="1:10" hidden="1">
      <c r="A287" s="35" t="str">
        <f>VLOOKUP(C287,esfKRW_20201127!D:D,1,FALSE)</f>
        <v>3301-EAG-1</v>
      </c>
      <c r="B287" s="36">
        <v>3301</v>
      </c>
      <c r="C287" s="35" t="s">
        <v>827</v>
      </c>
      <c r="D287" s="35" t="s">
        <v>826</v>
      </c>
      <c r="E287" s="35">
        <v>796078.11</v>
      </c>
      <c r="F287" s="35" t="s">
        <v>2017</v>
      </c>
      <c r="G287" s="35" t="s">
        <v>2023</v>
      </c>
      <c r="H287" s="35" t="s">
        <v>215</v>
      </c>
      <c r="I287" s="35" t="s">
        <v>195</v>
      </c>
      <c r="J287" s="35">
        <v>796078.11</v>
      </c>
    </row>
    <row r="288" spans="1:10" hidden="1">
      <c r="A288" s="35" t="str">
        <f>VLOOKUP(C288,esfKRW_20201127!D:D,1,FALSE)</f>
        <v>3301-EAG-2</v>
      </c>
      <c r="B288" s="36">
        <v>3301</v>
      </c>
      <c r="C288" s="35" t="s">
        <v>833</v>
      </c>
      <c r="D288" s="35" t="s">
        <v>832</v>
      </c>
      <c r="E288" s="35">
        <v>28341.64</v>
      </c>
      <c r="F288" s="35" t="s">
        <v>2017</v>
      </c>
      <c r="G288" s="35" t="s">
        <v>2023</v>
      </c>
      <c r="H288" s="35" t="s">
        <v>215</v>
      </c>
      <c r="I288" s="35" t="s">
        <v>195</v>
      </c>
      <c r="J288" s="35">
        <v>28341.64</v>
      </c>
    </row>
    <row r="289" spans="1:10" hidden="1">
      <c r="A289" s="35" t="e">
        <f>VLOOKUP(C289,esfKRW_20201127!D:D,1,FALSE)</f>
        <v>#N/A</v>
      </c>
      <c r="B289" s="36">
        <v>3302</v>
      </c>
      <c r="C289" s="35" t="s">
        <v>2275</v>
      </c>
      <c r="D289" s="35" t="s">
        <v>2276</v>
      </c>
      <c r="E289" s="35">
        <v>1878272.15</v>
      </c>
      <c r="F289" s="35" t="s">
        <v>2017</v>
      </c>
      <c r="G289" s="35" t="s">
        <v>2014</v>
      </c>
      <c r="H289" s="35" t="s">
        <v>867</v>
      </c>
      <c r="I289" s="35" t="s">
        <v>195</v>
      </c>
      <c r="J289" s="35">
        <v>474468.77</v>
      </c>
    </row>
    <row r="290" spans="1:10" hidden="1">
      <c r="A290" s="35" t="e">
        <f>VLOOKUP(C290,esfKRW_20201127!D:D,1,FALSE)</f>
        <v>#N/A</v>
      </c>
      <c r="B290" s="36">
        <v>3302</v>
      </c>
      <c r="C290" s="35" t="s">
        <v>2275</v>
      </c>
      <c r="D290" s="35" t="s">
        <v>2276</v>
      </c>
      <c r="E290" s="35">
        <v>1878272.15</v>
      </c>
      <c r="F290" s="35" t="s">
        <v>2017</v>
      </c>
      <c r="G290" s="35" t="s">
        <v>2014</v>
      </c>
      <c r="H290" s="35" t="s">
        <v>215</v>
      </c>
      <c r="I290" s="35" t="s">
        <v>195</v>
      </c>
      <c r="J290" s="35">
        <v>1403803.38</v>
      </c>
    </row>
    <row r="291" spans="1:10" hidden="1">
      <c r="A291" s="35" t="e">
        <f>VLOOKUP(C291,esfKRW_20201127!D:D,1,FALSE)</f>
        <v>#N/A</v>
      </c>
      <c r="B291" s="36">
        <v>3302</v>
      </c>
      <c r="C291" s="35" t="s">
        <v>2277</v>
      </c>
      <c r="D291" s="35" t="s">
        <v>2278</v>
      </c>
      <c r="E291" s="35">
        <v>194270.36</v>
      </c>
      <c r="F291" s="35" t="s">
        <v>2017</v>
      </c>
      <c r="G291" s="35" t="s">
        <v>2014</v>
      </c>
      <c r="H291" s="35" t="s">
        <v>867</v>
      </c>
      <c r="I291" s="35" t="s">
        <v>195</v>
      </c>
      <c r="J291" s="35">
        <v>28010.95</v>
      </c>
    </row>
    <row r="292" spans="1:10" hidden="1">
      <c r="A292" s="35" t="e">
        <f>VLOOKUP(C292,esfKRW_20201127!D:D,1,FALSE)</f>
        <v>#N/A</v>
      </c>
      <c r="B292" s="36">
        <v>3302</v>
      </c>
      <c r="C292" s="35" t="s">
        <v>2277</v>
      </c>
      <c r="D292" s="35" t="s">
        <v>2278</v>
      </c>
      <c r="E292" s="35">
        <v>194270.36</v>
      </c>
      <c r="F292" s="35" t="s">
        <v>2017</v>
      </c>
      <c r="G292" s="35" t="s">
        <v>2014</v>
      </c>
      <c r="H292" s="35" t="s">
        <v>215</v>
      </c>
      <c r="I292" s="35" t="s">
        <v>195</v>
      </c>
      <c r="J292" s="35">
        <v>166259.41</v>
      </c>
    </row>
    <row r="293" spans="1:10" hidden="1">
      <c r="A293" s="35">
        <f>VLOOKUP(B293,esfKRW_20201127!D:D,1,FALSE)</f>
        <v>3303</v>
      </c>
      <c r="B293" s="36">
        <v>3303</v>
      </c>
      <c r="C293" s="35" t="s">
        <v>1936</v>
      </c>
      <c r="D293" s="35" t="s">
        <v>335</v>
      </c>
      <c r="E293" s="35">
        <v>364412.08</v>
      </c>
      <c r="F293" s="35" t="s">
        <v>2017</v>
      </c>
      <c r="G293" s="35" t="s">
        <v>2023</v>
      </c>
      <c r="H293" s="35" t="s">
        <v>215</v>
      </c>
      <c r="I293" s="35" t="s">
        <v>195</v>
      </c>
      <c r="J293" s="35">
        <v>364412.08</v>
      </c>
    </row>
    <row r="294" spans="1:10" hidden="1">
      <c r="A294" s="35" t="str">
        <f>VLOOKUP(C294,esfKRW_20201127!D:D,1,FALSE)</f>
        <v>3310-EAG-1</v>
      </c>
      <c r="B294" s="36">
        <v>3310</v>
      </c>
      <c r="C294" s="35" t="s">
        <v>836</v>
      </c>
      <c r="D294" s="35" t="s">
        <v>835</v>
      </c>
      <c r="E294" s="35">
        <v>241341.47</v>
      </c>
      <c r="F294" s="35" t="s">
        <v>2017</v>
      </c>
      <c r="G294" s="35" t="s">
        <v>2023</v>
      </c>
      <c r="H294" s="35" t="s">
        <v>215</v>
      </c>
      <c r="I294" s="35" t="s">
        <v>195</v>
      </c>
      <c r="J294" s="35">
        <v>80936.600000000006</v>
      </c>
    </row>
    <row r="295" spans="1:10" hidden="1">
      <c r="A295" s="35" t="str">
        <f>VLOOKUP(C295,esfKRW_20201127!D:D,1,FALSE)</f>
        <v>3310-EAG-1</v>
      </c>
      <c r="B295" s="36">
        <v>3310</v>
      </c>
      <c r="C295" s="35" t="s">
        <v>836</v>
      </c>
      <c r="D295" s="35" t="s">
        <v>835</v>
      </c>
      <c r="E295" s="35">
        <v>241341.47</v>
      </c>
      <c r="F295" s="35" t="s">
        <v>2017</v>
      </c>
      <c r="G295" s="35" t="s">
        <v>2023</v>
      </c>
      <c r="H295" s="35" t="s">
        <v>334</v>
      </c>
      <c r="I295" s="35" t="s">
        <v>39</v>
      </c>
      <c r="J295" s="35">
        <v>160404.87</v>
      </c>
    </row>
    <row r="296" spans="1:10" hidden="1">
      <c r="A296" s="35" t="e">
        <f>VLOOKUP(C296,esfKRW_20201127!D:D,1,FALSE)</f>
        <v>#N/A</v>
      </c>
      <c r="B296" s="36">
        <v>3310</v>
      </c>
      <c r="C296" s="35" t="s">
        <v>1937</v>
      </c>
      <c r="D296" s="35" t="s">
        <v>2279</v>
      </c>
      <c r="E296" s="35">
        <v>1336313.49</v>
      </c>
      <c r="F296" s="35" t="s">
        <v>2017</v>
      </c>
      <c r="G296" s="35" t="s">
        <v>2014</v>
      </c>
      <c r="H296" s="35" t="s">
        <v>334</v>
      </c>
      <c r="I296" s="35" t="s">
        <v>39</v>
      </c>
      <c r="J296" s="35">
        <v>1336313.49</v>
      </c>
    </row>
    <row r="297" spans="1:10" hidden="1">
      <c r="A297" s="35">
        <f>VLOOKUP(B297,esfKRW_20201127!D:D,1,FALSE)</f>
        <v>3311</v>
      </c>
      <c r="B297" s="36">
        <v>3311</v>
      </c>
      <c r="C297" s="35" t="s">
        <v>2280</v>
      </c>
      <c r="D297" s="35" t="s">
        <v>342</v>
      </c>
      <c r="E297" s="35">
        <v>2528228.75</v>
      </c>
      <c r="F297" s="35" t="s">
        <v>2022</v>
      </c>
      <c r="G297" s="35" t="s">
        <v>2023</v>
      </c>
      <c r="H297" s="35" t="s">
        <v>215</v>
      </c>
      <c r="I297" s="35" t="s">
        <v>195</v>
      </c>
      <c r="J297" s="35">
        <v>2528228.75</v>
      </c>
    </row>
    <row r="298" spans="1:10" hidden="1">
      <c r="A298" s="35">
        <f>VLOOKUP(B298,esfKRW_20201127!D:D,1,FALSE)</f>
        <v>3311</v>
      </c>
      <c r="B298" s="36">
        <v>3311</v>
      </c>
      <c r="C298" s="35" t="s">
        <v>2281</v>
      </c>
      <c r="D298" s="35" t="s">
        <v>342</v>
      </c>
      <c r="E298" s="35">
        <v>63416.07</v>
      </c>
      <c r="F298" s="35" t="s">
        <v>2022</v>
      </c>
      <c r="G298" s="35" t="s">
        <v>2023</v>
      </c>
      <c r="H298" s="35" t="s">
        <v>215</v>
      </c>
      <c r="I298" s="35" t="s">
        <v>195</v>
      </c>
      <c r="J298" s="35">
        <v>63416.07</v>
      </c>
    </row>
    <row r="299" spans="1:10" hidden="1">
      <c r="A299" s="35">
        <f>VLOOKUP(B299,esfKRW_20201127!D:D,1,FALSE)</f>
        <v>3311</v>
      </c>
      <c r="B299" s="36">
        <v>3311</v>
      </c>
      <c r="C299" s="35" t="s">
        <v>2282</v>
      </c>
      <c r="D299" s="35" t="s">
        <v>342</v>
      </c>
      <c r="E299" s="35">
        <v>190450.83</v>
      </c>
      <c r="F299" s="35" t="s">
        <v>2022</v>
      </c>
      <c r="G299" s="35" t="s">
        <v>2023</v>
      </c>
      <c r="H299" s="35" t="s">
        <v>215</v>
      </c>
      <c r="I299" s="35" t="s">
        <v>195</v>
      </c>
      <c r="J299" s="35">
        <v>190450.83</v>
      </c>
    </row>
    <row r="300" spans="1:10" hidden="1">
      <c r="A300" s="35">
        <f>VLOOKUP(B300,esfKRW_20201127!D:D,1,FALSE)</f>
        <v>3311</v>
      </c>
      <c r="B300" s="36">
        <v>3311</v>
      </c>
      <c r="C300" s="35" t="s">
        <v>2283</v>
      </c>
      <c r="D300" s="35" t="s">
        <v>342</v>
      </c>
      <c r="E300" s="35">
        <v>924141.8</v>
      </c>
      <c r="F300" s="35" t="s">
        <v>2022</v>
      </c>
      <c r="G300" s="35" t="s">
        <v>2023</v>
      </c>
      <c r="H300" s="35" t="s">
        <v>215</v>
      </c>
      <c r="I300" s="35" t="s">
        <v>195</v>
      </c>
      <c r="J300" s="35">
        <v>924141.8</v>
      </c>
    </row>
    <row r="301" spans="1:10" hidden="1">
      <c r="A301" s="35">
        <f>VLOOKUP(B301,esfKRW_20201127!D:D,1,FALSE)</f>
        <v>3311</v>
      </c>
      <c r="B301" s="36">
        <v>3311</v>
      </c>
      <c r="C301" s="35" t="s">
        <v>2284</v>
      </c>
      <c r="D301" s="35" t="s">
        <v>342</v>
      </c>
      <c r="E301" s="35">
        <v>119736.12</v>
      </c>
      <c r="F301" s="35" t="s">
        <v>2022</v>
      </c>
      <c r="G301" s="35" t="s">
        <v>2023</v>
      </c>
      <c r="H301" s="35" t="s">
        <v>215</v>
      </c>
      <c r="I301" s="35" t="s">
        <v>195</v>
      </c>
      <c r="J301" s="35">
        <v>119736.12</v>
      </c>
    </row>
    <row r="302" spans="1:10" hidden="1">
      <c r="A302" s="35">
        <f>VLOOKUP(B302,esfKRW_20201127!D:D,1,FALSE)</f>
        <v>3311</v>
      </c>
      <c r="B302" s="36">
        <v>3311</v>
      </c>
      <c r="C302" s="35" t="s">
        <v>2285</v>
      </c>
      <c r="D302" s="35" t="s">
        <v>342</v>
      </c>
      <c r="E302" s="35">
        <v>53585.26</v>
      </c>
      <c r="F302" s="35" t="s">
        <v>2022</v>
      </c>
      <c r="G302" s="35" t="s">
        <v>2023</v>
      </c>
      <c r="H302" s="35" t="s">
        <v>215</v>
      </c>
      <c r="I302" s="35" t="s">
        <v>195</v>
      </c>
      <c r="J302" s="35">
        <v>53585.26</v>
      </c>
    </row>
    <row r="303" spans="1:10" hidden="1">
      <c r="A303" s="35">
        <f>VLOOKUP(B303,esfKRW_20201127!D:D,1,FALSE)</f>
        <v>3311</v>
      </c>
      <c r="B303" s="36">
        <v>3311</v>
      </c>
      <c r="C303" s="35" t="s">
        <v>2286</v>
      </c>
      <c r="D303" s="35" t="s">
        <v>342</v>
      </c>
      <c r="E303" s="35">
        <v>356808.06</v>
      </c>
      <c r="F303" s="35" t="s">
        <v>2022</v>
      </c>
      <c r="G303" s="35" t="s">
        <v>2023</v>
      </c>
      <c r="H303" s="35" t="s">
        <v>215</v>
      </c>
      <c r="I303" s="35" t="s">
        <v>195</v>
      </c>
      <c r="J303" s="35">
        <v>356808.06</v>
      </c>
    </row>
    <row r="304" spans="1:10" hidden="1">
      <c r="A304" s="35">
        <f>VLOOKUP(B304,esfKRW_20201127!D:D,1,FALSE)</f>
        <v>3311</v>
      </c>
      <c r="B304" s="36">
        <v>3311</v>
      </c>
      <c r="C304" s="35" t="s">
        <v>2287</v>
      </c>
      <c r="D304" s="35" t="s">
        <v>342</v>
      </c>
      <c r="E304" s="35">
        <v>375596.49</v>
      </c>
      <c r="F304" s="35" t="s">
        <v>2022</v>
      </c>
      <c r="G304" s="35" t="s">
        <v>2023</v>
      </c>
      <c r="H304" s="35" t="s">
        <v>215</v>
      </c>
      <c r="I304" s="35" t="s">
        <v>195</v>
      </c>
      <c r="J304" s="35">
        <v>375596.49</v>
      </c>
    </row>
    <row r="305" spans="1:10" hidden="1">
      <c r="A305" s="35">
        <f>VLOOKUP(B305,esfKRW_20201127!D:D,1,FALSE)</f>
        <v>3311</v>
      </c>
      <c r="B305" s="36">
        <v>3311</v>
      </c>
      <c r="C305" s="35" t="s">
        <v>2288</v>
      </c>
      <c r="D305" s="35" t="s">
        <v>342</v>
      </c>
      <c r="E305" s="35">
        <v>116098.23</v>
      </c>
      <c r="F305" s="35" t="s">
        <v>2022</v>
      </c>
      <c r="G305" s="35" t="s">
        <v>2023</v>
      </c>
      <c r="H305" s="35" t="s">
        <v>215</v>
      </c>
      <c r="I305" s="35" t="s">
        <v>195</v>
      </c>
      <c r="J305" s="35">
        <v>116098.23</v>
      </c>
    </row>
    <row r="306" spans="1:10" hidden="1">
      <c r="A306" s="35">
        <f>VLOOKUP(B306,esfKRW_20201127!D:D,1,FALSE)</f>
        <v>3311</v>
      </c>
      <c r="B306" s="36">
        <v>3311</v>
      </c>
      <c r="C306" s="35" t="s">
        <v>2289</v>
      </c>
      <c r="D306" s="35" t="s">
        <v>342</v>
      </c>
      <c r="E306" s="35">
        <v>677404.98</v>
      </c>
      <c r="F306" s="35" t="s">
        <v>2022</v>
      </c>
      <c r="G306" s="35" t="s">
        <v>2023</v>
      </c>
      <c r="H306" s="35" t="s">
        <v>215</v>
      </c>
      <c r="I306" s="35" t="s">
        <v>195</v>
      </c>
      <c r="J306" s="35">
        <v>677404.97</v>
      </c>
    </row>
    <row r="307" spans="1:10" hidden="1">
      <c r="A307" s="35" t="e">
        <f>VLOOKUP(C307,esfKRW_20201127!D:D,1,FALSE)</f>
        <v>#N/A</v>
      </c>
      <c r="B307" s="36">
        <v>3320</v>
      </c>
      <c r="C307" s="35" t="s">
        <v>2290</v>
      </c>
      <c r="D307" s="35" t="s">
        <v>2291</v>
      </c>
      <c r="E307" s="35">
        <v>267624.71000000002</v>
      </c>
      <c r="F307" s="35" t="s">
        <v>2017</v>
      </c>
      <c r="G307" s="35" t="s">
        <v>2014</v>
      </c>
      <c r="H307" s="35" t="s">
        <v>215</v>
      </c>
      <c r="I307" s="35" t="s">
        <v>195</v>
      </c>
      <c r="J307" s="35">
        <v>144215.76999999999</v>
      </c>
    </row>
    <row r="308" spans="1:10" hidden="1">
      <c r="A308" s="35" t="e">
        <f>VLOOKUP(C308,esfKRW_20201127!D:D,1,FALSE)</f>
        <v>#N/A</v>
      </c>
      <c r="B308" s="36">
        <v>3320</v>
      </c>
      <c r="C308" s="35" t="s">
        <v>2290</v>
      </c>
      <c r="D308" s="35" t="s">
        <v>2291</v>
      </c>
      <c r="E308" s="35">
        <v>267624.71000000002</v>
      </c>
      <c r="F308" s="35" t="s">
        <v>2017</v>
      </c>
      <c r="G308" s="35" t="s">
        <v>2014</v>
      </c>
      <c r="H308" s="35" t="s">
        <v>334</v>
      </c>
      <c r="I308" s="35" t="s">
        <v>39</v>
      </c>
      <c r="J308" s="35">
        <v>123408.94</v>
      </c>
    </row>
    <row r="309" spans="1:10" hidden="1">
      <c r="A309" s="35" t="e">
        <f>VLOOKUP(C309,esfKRW_20201127!D:D,1,FALSE)</f>
        <v>#N/A</v>
      </c>
      <c r="B309" s="36">
        <v>3320</v>
      </c>
      <c r="C309" s="35" t="s">
        <v>2292</v>
      </c>
      <c r="D309" s="35" t="s">
        <v>2293</v>
      </c>
      <c r="E309" s="35">
        <v>989951.6</v>
      </c>
      <c r="F309" s="35" t="s">
        <v>2017</v>
      </c>
      <c r="G309" s="35" t="s">
        <v>2014</v>
      </c>
      <c r="H309" s="35" t="s">
        <v>215</v>
      </c>
      <c r="I309" s="35" t="s">
        <v>195</v>
      </c>
      <c r="J309" s="35">
        <v>284208.17</v>
      </c>
    </row>
    <row r="310" spans="1:10" hidden="1">
      <c r="A310" s="35" t="e">
        <f>VLOOKUP(C310,esfKRW_20201127!D:D,1,FALSE)</f>
        <v>#N/A</v>
      </c>
      <c r="B310" s="36">
        <v>3320</v>
      </c>
      <c r="C310" s="35" t="s">
        <v>2292</v>
      </c>
      <c r="D310" s="35" t="s">
        <v>2293</v>
      </c>
      <c r="E310" s="35">
        <v>989951.6</v>
      </c>
      <c r="F310" s="35" t="s">
        <v>2017</v>
      </c>
      <c r="G310" s="35" t="s">
        <v>2014</v>
      </c>
      <c r="H310" s="35" t="s">
        <v>334</v>
      </c>
      <c r="I310" s="35" t="s">
        <v>39</v>
      </c>
      <c r="J310" s="35">
        <v>705743.39</v>
      </c>
    </row>
    <row r="311" spans="1:10" hidden="1">
      <c r="A311" s="35" t="str">
        <f>VLOOKUP(C311,esfKRW_20201127!D:D,1,FALSE)</f>
        <v>3320-EAG-3</v>
      </c>
      <c r="B311" s="36">
        <v>3320</v>
      </c>
      <c r="C311" s="35" t="s">
        <v>839</v>
      </c>
      <c r="D311" s="35" t="s">
        <v>838</v>
      </c>
      <c r="E311" s="35">
        <v>983394.48</v>
      </c>
      <c r="F311" s="35" t="s">
        <v>2017</v>
      </c>
      <c r="G311" s="35" t="s">
        <v>2023</v>
      </c>
      <c r="H311" s="35" t="s">
        <v>215</v>
      </c>
      <c r="I311" s="35" t="s">
        <v>195</v>
      </c>
      <c r="J311" s="35">
        <v>648130.30000000005</v>
      </c>
    </row>
    <row r="312" spans="1:10" hidden="1">
      <c r="A312" s="35" t="str">
        <f>VLOOKUP(C312,esfKRW_20201127!D:D,1,FALSE)</f>
        <v>3320-EAG-3</v>
      </c>
      <c r="B312" s="36">
        <v>3320</v>
      </c>
      <c r="C312" s="35" t="s">
        <v>839</v>
      </c>
      <c r="D312" s="35" t="s">
        <v>838</v>
      </c>
      <c r="E312" s="35">
        <v>983394.48</v>
      </c>
      <c r="F312" s="35" t="s">
        <v>2017</v>
      </c>
      <c r="G312" s="35" t="s">
        <v>2023</v>
      </c>
      <c r="H312" s="35" t="s">
        <v>334</v>
      </c>
      <c r="I312" s="35" t="s">
        <v>39</v>
      </c>
      <c r="J312" s="35">
        <v>335264.18</v>
      </c>
    </row>
    <row r="313" spans="1:10" hidden="1">
      <c r="A313" s="35" t="e">
        <f>VLOOKUP(C313,esfKRW_20201127!D:D,1,FALSE)</f>
        <v>#N/A</v>
      </c>
      <c r="B313" s="36">
        <v>3320</v>
      </c>
      <c r="C313" s="35" t="s">
        <v>1939</v>
      </c>
      <c r="D313" s="35" t="s">
        <v>2294</v>
      </c>
      <c r="E313" s="35">
        <v>2374817.2400000002</v>
      </c>
      <c r="F313" s="35" t="s">
        <v>2017</v>
      </c>
      <c r="G313" s="35" t="s">
        <v>2014</v>
      </c>
      <c r="H313" s="35" t="s">
        <v>334</v>
      </c>
      <c r="I313" s="35" t="s">
        <v>39</v>
      </c>
      <c r="J313" s="35">
        <v>2374817.2400000002</v>
      </c>
    </row>
    <row r="314" spans="1:10" hidden="1">
      <c r="A314" s="35" t="str">
        <f>VLOOKUP(C314,esfKRW_20201127!D:D,1,TRUE)</f>
        <v>3320-EAG-3</v>
      </c>
      <c r="B314" s="36">
        <v>3340</v>
      </c>
      <c r="C314" s="35" t="s">
        <v>2295</v>
      </c>
      <c r="D314" s="35" t="s">
        <v>843</v>
      </c>
      <c r="E314" s="35">
        <v>2126391.5</v>
      </c>
      <c r="F314" s="35" t="s">
        <v>2017</v>
      </c>
      <c r="G314" s="35" t="s">
        <v>2023</v>
      </c>
      <c r="H314" s="35" t="s">
        <v>215</v>
      </c>
      <c r="I314" s="35" t="s">
        <v>195</v>
      </c>
      <c r="J314" s="35">
        <v>2121871.65</v>
      </c>
    </row>
    <row r="315" spans="1:10" hidden="1">
      <c r="A315" s="35" t="str">
        <f>VLOOKUP(C315,esfKRW_20201127!D:D,1,TRUE)</f>
        <v>3320-EAG-3</v>
      </c>
      <c r="B315" s="36">
        <v>3340</v>
      </c>
      <c r="C315" s="35" t="s">
        <v>2295</v>
      </c>
      <c r="D315" s="35" t="s">
        <v>843</v>
      </c>
      <c r="E315" s="35">
        <v>2126391.5</v>
      </c>
      <c r="F315" s="35" t="s">
        <v>2017</v>
      </c>
      <c r="G315" s="35" t="s">
        <v>2023</v>
      </c>
      <c r="H315" s="35" t="s">
        <v>334</v>
      </c>
      <c r="I315" s="35" t="s">
        <v>39</v>
      </c>
      <c r="J315" s="35">
        <v>4519.8500000000004</v>
      </c>
    </row>
    <row r="316" spans="1:10" hidden="1">
      <c r="A316" s="35" t="str">
        <f>VLOOKUP(C316,esfKRW_20201127!D:D,1,FALSE)</f>
        <v>3340-EAG-2</v>
      </c>
      <c r="B316" s="36">
        <v>3340</v>
      </c>
      <c r="C316" s="35" t="s">
        <v>847</v>
      </c>
      <c r="D316" s="35" t="s">
        <v>846</v>
      </c>
      <c r="E316" s="35">
        <v>757911.65</v>
      </c>
      <c r="F316" s="35" t="s">
        <v>2017</v>
      </c>
      <c r="G316" s="35" t="s">
        <v>2023</v>
      </c>
      <c r="H316" s="35" t="s">
        <v>215</v>
      </c>
      <c r="I316" s="35" t="s">
        <v>195</v>
      </c>
      <c r="J316" s="35">
        <v>738966.2</v>
      </c>
    </row>
    <row r="317" spans="1:10" hidden="1">
      <c r="A317" s="35" t="str">
        <f>VLOOKUP(C317,esfKRW_20201127!D:D,1,FALSE)</f>
        <v>3340-EAG-2</v>
      </c>
      <c r="B317" s="36">
        <v>3340</v>
      </c>
      <c r="C317" s="35" t="s">
        <v>847</v>
      </c>
      <c r="D317" s="35" t="s">
        <v>846</v>
      </c>
      <c r="E317" s="35">
        <v>757911.65</v>
      </c>
      <c r="F317" s="35" t="s">
        <v>2017</v>
      </c>
      <c r="G317" s="35" t="s">
        <v>2023</v>
      </c>
      <c r="H317" s="35" t="s">
        <v>334</v>
      </c>
      <c r="I317" s="35" t="s">
        <v>39</v>
      </c>
      <c r="J317" s="35">
        <v>18945.439999999999</v>
      </c>
    </row>
    <row r="318" spans="1:10" hidden="1">
      <c r="A318" s="35" t="str">
        <f>VLOOKUP(C318,esfKRW_20201127!D:D,1,TRUE)</f>
        <v>3340-EAG-2</v>
      </c>
      <c r="B318" s="36">
        <v>3340</v>
      </c>
      <c r="C318" s="35" t="s">
        <v>2296</v>
      </c>
      <c r="D318" s="35" t="s">
        <v>2297</v>
      </c>
      <c r="E318" s="35">
        <v>202638.58</v>
      </c>
      <c r="F318" s="35" t="s">
        <v>2017</v>
      </c>
      <c r="G318" s="35" t="s">
        <v>2023</v>
      </c>
      <c r="H318" s="35" t="s">
        <v>215</v>
      </c>
      <c r="I318" s="35" t="s">
        <v>195</v>
      </c>
      <c r="J318" s="35">
        <v>196819.83</v>
      </c>
    </row>
    <row r="319" spans="1:10" hidden="1">
      <c r="A319" s="35" t="str">
        <f>VLOOKUP(C319,esfKRW_20201127!D:D,1,TRUE)</f>
        <v>3340-EAG-2</v>
      </c>
      <c r="B319" s="36">
        <v>3340</v>
      </c>
      <c r="C319" s="35" t="s">
        <v>2296</v>
      </c>
      <c r="D319" s="35" t="s">
        <v>2297</v>
      </c>
      <c r="E319" s="35">
        <v>202638.58</v>
      </c>
      <c r="F319" s="35" t="s">
        <v>2017</v>
      </c>
      <c r="G319" s="35" t="s">
        <v>2023</v>
      </c>
      <c r="H319" s="35" t="s">
        <v>334</v>
      </c>
      <c r="I319" s="35" t="s">
        <v>39</v>
      </c>
      <c r="J319" s="35">
        <v>5818.75</v>
      </c>
    </row>
    <row r="320" spans="1:10" hidden="1">
      <c r="A320" s="35">
        <f>VLOOKUP(B320,esfKRW_20201127!D:D,1,FALSE)</f>
        <v>3350</v>
      </c>
      <c r="B320" s="36">
        <v>3350</v>
      </c>
      <c r="C320" s="35" t="s">
        <v>2298</v>
      </c>
      <c r="D320" s="35" t="s">
        <v>347</v>
      </c>
      <c r="E320" s="35">
        <v>2908071.63</v>
      </c>
      <c r="F320" s="35" t="s">
        <v>2022</v>
      </c>
      <c r="G320" s="35" t="s">
        <v>2023</v>
      </c>
      <c r="H320" s="35" t="s">
        <v>215</v>
      </c>
      <c r="I320" s="35" t="s">
        <v>195</v>
      </c>
      <c r="J320" s="35">
        <v>2908071.63</v>
      </c>
    </row>
    <row r="321" spans="1:10" hidden="1">
      <c r="A321" s="35">
        <f>VLOOKUP(B321,esfKRW_20201127!D:D,1,FALSE)</f>
        <v>3350</v>
      </c>
      <c r="B321" s="36">
        <v>3350</v>
      </c>
      <c r="C321" s="35" t="s">
        <v>2299</v>
      </c>
      <c r="D321" s="35" t="s">
        <v>2300</v>
      </c>
      <c r="E321" s="35">
        <v>680693.28</v>
      </c>
      <c r="F321" s="35" t="s">
        <v>2022</v>
      </c>
      <c r="G321" s="35" t="s">
        <v>2023</v>
      </c>
      <c r="H321" s="35" t="s">
        <v>215</v>
      </c>
      <c r="I321" s="35" t="s">
        <v>195</v>
      </c>
      <c r="J321" s="35">
        <v>680693.28</v>
      </c>
    </row>
    <row r="322" spans="1:10" hidden="1">
      <c r="A322" s="35" t="str">
        <f>VLOOKUP(C322,esfKRW_20201127!D:D,1,TRUE)</f>
        <v>3340-EAG-2</v>
      </c>
      <c r="B322" s="36">
        <v>3360</v>
      </c>
      <c r="C322" s="35" t="s">
        <v>2301</v>
      </c>
      <c r="D322" s="35" t="s">
        <v>851</v>
      </c>
      <c r="E322" s="35">
        <v>3425724.44</v>
      </c>
      <c r="F322" s="35" t="s">
        <v>2017</v>
      </c>
      <c r="G322" s="35" t="s">
        <v>2023</v>
      </c>
      <c r="H322" s="35" t="s">
        <v>867</v>
      </c>
      <c r="I322" s="35" t="s">
        <v>195</v>
      </c>
      <c r="J322" s="35">
        <v>1238410.94</v>
      </c>
    </row>
    <row r="323" spans="1:10" hidden="1">
      <c r="A323" s="35" t="str">
        <f>VLOOKUP(C323,esfKRW_20201127!D:D,1,TRUE)</f>
        <v>3340-EAG-2</v>
      </c>
      <c r="B323" s="36">
        <v>3360</v>
      </c>
      <c r="C323" s="35" t="s">
        <v>2301</v>
      </c>
      <c r="D323" s="35" t="s">
        <v>851</v>
      </c>
      <c r="E323" s="35">
        <v>3425724.44</v>
      </c>
      <c r="F323" s="35" t="s">
        <v>2017</v>
      </c>
      <c r="G323" s="35" t="s">
        <v>2023</v>
      </c>
      <c r="H323" s="35" t="s">
        <v>215</v>
      </c>
      <c r="I323" s="35" t="s">
        <v>195</v>
      </c>
      <c r="J323" s="35">
        <v>2187313.62</v>
      </c>
    </row>
    <row r="324" spans="1:10" hidden="1">
      <c r="A324" s="35" t="e">
        <f>VLOOKUP(C324,esfKRW_20201127!D:D,1,FALSE)</f>
        <v>#N/A</v>
      </c>
      <c r="B324" s="36">
        <v>3360</v>
      </c>
      <c r="C324" s="35" t="s">
        <v>2302</v>
      </c>
      <c r="D324" s="35" t="s">
        <v>2303</v>
      </c>
      <c r="E324" s="35">
        <v>526854.48</v>
      </c>
      <c r="F324" s="35" t="s">
        <v>2017</v>
      </c>
      <c r="G324" s="35" t="s">
        <v>2014</v>
      </c>
      <c r="H324" s="35" t="s">
        <v>215</v>
      </c>
      <c r="I324" s="35" t="s">
        <v>195</v>
      </c>
      <c r="J324" s="35">
        <v>526854.56999999995</v>
      </c>
    </row>
    <row r="325" spans="1:10" hidden="1">
      <c r="A325" s="35" t="e">
        <f>VLOOKUP(C325,esfKRW_20201127!D:D,1,FALSE)</f>
        <v>#N/A</v>
      </c>
      <c r="B325" s="36">
        <v>3360</v>
      </c>
      <c r="C325" s="35" t="s">
        <v>1942</v>
      </c>
      <c r="D325" s="35" t="s">
        <v>2304</v>
      </c>
      <c r="E325" s="35">
        <v>856915.57</v>
      </c>
      <c r="F325" s="35" t="s">
        <v>2017</v>
      </c>
      <c r="G325" s="35" t="s">
        <v>2014</v>
      </c>
      <c r="H325" s="35" t="s">
        <v>215</v>
      </c>
      <c r="I325" s="35" t="s">
        <v>195</v>
      </c>
      <c r="J325" s="35">
        <v>856915.58</v>
      </c>
    </row>
    <row r="326" spans="1:10" hidden="1">
      <c r="A326" s="35" t="str">
        <f>VLOOKUP(C326,esfKRW_20201127!D:D,1,FALSE)</f>
        <v>3360-EAG-12</v>
      </c>
      <c r="B326" s="36">
        <v>3360</v>
      </c>
      <c r="C326" s="35" t="s">
        <v>860</v>
      </c>
      <c r="D326" s="35" t="s">
        <v>859</v>
      </c>
      <c r="E326" s="35">
        <v>207091.12</v>
      </c>
      <c r="F326" s="35" t="s">
        <v>2017</v>
      </c>
      <c r="G326" s="35" t="s">
        <v>2023</v>
      </c>
      <c r="H326" s="35" t="s">
        <v>867</v>
      </c>
      <c r="I326" s="35" t="s">
        <v>195</v>
      </c>
      <c r="J326" s="35">
        <v>134981.45000000001</v>
      </c>
    </row>
    <row r="327" spans="1:10" hidden="1">
      <c r="A327" s="35" t="str">
        <f>VLOOKUP(C327,esfKRW_20201127!D:D,1,FALSE)</f>
        <v>3360-EAG-12</v>
      </c>
      <c r="B327" s="36">
        <v>3360</v>
      </c>
      <c r="C327" s="35" t="s">
        <v>860</v>
      </c>
      <c r="D327" s="35" t="s">
        <v>859</v>
      </c>
      <c r="E327" s="35">
        <v>207091.12</v>
      </c>
      <c r="F327" s="35" t="s">
        <v>2017</v>
      </c>
      <c r="G327" s="35" t="s">
        <v>2023</v>
      </c>
      <c r="H327" s="35" t="s">
        <v>215</v>
      </c>
      <c r="I327" s="35" t="s">
        <v>195</v>
      </c>
      <c r="J327" s="35">
        <v>72109.679999999993</v>
      </c>
    </row>
    <row r="328" spans="1:10" hidden="1">
      <c r="A328" s="35" t="e">
        <f>VLOOKUP(C328,esfKRW_20201127!D:D,1,FALSE)</f>
        <v>#N/A</v>
      </c>
      <c r="B328" s="36">
        <v>3360</v>
      </c>
      <c r="C328" s="35" t="s">
        <v>2305</v>
      </c>
      <c r="D328" s="35" t="s">
        <v>2306</v>
      </c>
      <c r="E328" s="35">
        <v>299533.55</v>
      </c>
      <c r="F328" s="35" t="s">
        <v>2017</v>
      </c>
      <c r="G328" s="35" t="s">
        <v>2014</v>
      </c>
      <c r="H328" s="35" t="s">
        <v>215</v>
      </c>
      <c r="I328" s="35" t="s">
        <v>195</v>
      </c>
      <c r="J328" s="35">
        <v>299533.59000000003</v>
      </c>
    </row>
    <row r="329" spans="1:10" hidden="1">
      <c r="A329" s="35" t="e">
        <f>VLOOKUP(C329,esfKRW_20201127!D:D,1,FALSE)</f>
        <v>#N/A</v>
      </c>
      <c r="B329" s="36">
        <v>3360</v>
      </c>
      <c r="C329" s="35" t="s">
        <v>2307</v>
      </c>
      <c r="D329" s="35" t="s">
        <v>2308</v>
      </c>
      <c r="E329" s="35">
        <v>460202.76</v>
      </c>
      <c r="F329" s="35" t="s">
        <v>2017</v>
      </c>
      <c r="G329" s="35" t="s">
        <v>2014</v>
      </c>
      <c r="H329" s="35" t="s">
        <v>215</v>
      </c>
      <c r="I329" s="35" t="s">
        <v>195</v>
      </c>
      <c r="J329" s="35">
        <v>460202.79</v>
      </c>
    </row>
    <row r="330" spans="1:10" hidden="1">
      <c r="A330" s="35" t="str">
        <f>VLOOKUP(C330,esfKRW_20201127!D:D,1,TRUE)</f>
        <v>3360-EAG-12</v>
      </c>
      <c r="B330" s="36">
        <v>3360</v>
      </c>
      <c r="C330" s="35" t="s">
        <v>2309</v>
      </c>
      <c r="D330" s="35" t="s">
        <v>2310</v>
      </c>
      <c r="E330" s="35">
        <v>1422263.46</v>
      </c>
      <c r="F330" s="35" t="s">
        <v>2017</v>
      </c>
      <c r="G330" s="35" t="s">
        <v>2023</v>
      </c>
      <c r="H330" s="35" t="s">
        <v>867</v>
      </c>
      <c r="I330" s="35" t="s">
        <v>195</v>
      </c>
      <c r="J330" s="35">
        <v>69950.100000000006</v>
      </c>
    </row>
    <row r="331" spans="1:10" hidden="1">
      <c r="A331" s="35" t="str">
        <f>VLOOKUP(C331,esfKRW_20201127!D:D,1,TRUE)</f>
        <v>3360-EAG-12</v>
      </c>
      <c r="B331" s="36">
        <v>3360</v>
      </c>
      <c r="C331" s="35" t="s">
        <v>2309</v>
      </c>
      <c r="D331" s="35" t="s">
        <v>2310</v>
      </c>
      <c r="E331" s="35">
        <v>1422263.46</v>
      </c>
      <c r="F331" s="35" t="s">
        <v>2017</v>
      </c>
      <c r="G331" s="35" t="s">
        <v>2023</v>
      </c>
      <c r="H331" s="35" t="s">
        <v>215</v>
      </c>
      <c r="I331" s="35" t="s">
        <v>195</v>
      </c>
      <c r="J331" s="35">
        <v>1352313.35</v>
      </c>
    </row>
    <row r="332" spans="1:10" hidden="1">
      <c r="A332" s="35" t="e">
        <f>VLOOKUP(C332,esfKRW_20201127!D:D,1,FALSE)</f>
        <v>#N/A</v>
      </c>
      <c r="B332" s="36">
        <v>3360</v>
      </c>
      <c r="C332" s="35" t="s">
        <v>2311</v>
      </c>
      <c r="D332" s="35" t="s">
        <v>2312</v>
      </c>
      <c r="E332" s="35">
        <v>1420882</v>
      </c>
      <c r="F332" s="35" t="s">
        <v>2017</v>
      </c>
      <c r="G332" s="35" t="s">
        <v>2014</v>
      </c>
      <c r="H332" s="35" t="s">
        <v>867</v>
      </c>
      <c r="I332" s="35" t="s">
        <v>195</v>
      </c>
      <c r="J332" s="35">
        <v>142821.43</v>
      </c>
    </row>
    <row r="333" spans="1:10" hidden="1">
      <c r="A333" s="35" t="e">
        <f>VLOOKUP(C333,esfKRW_20201127!D:D,1,FALSE)</f>
        <v>#N/A</v>
      </c>
      <c r="B333" s="36">
        <v>3360</v>
      </c>
      <c r="C333" s="35" t="s">
        <v>2311</v>
      </c>
      <c r="D333" s="35" t="s">
        <v>2312</v>
      </c>
      <c r="E333" s="35">
        <v>1420882</v>
      </c>
      <c r="F333" s="35" t="s">
        <v>2017</v>
      </c>
      <c r="G333" s="35" t="s">
        <v>2014</v>
      </c>
      <c r="H333" s="35" t="s">
        <v>215</v>
      </c>
      <c r="I333" s="35" t="s">
        <v>195</v>
      </c>
      <c r="J333" s="35">
        <v>1278060.57</v>
      </c>
    </row>
    <row r="334" spans="1:10" hidden="1">
      <c r="A334" s="35" t="e">
        <f>VLOOKUP(C334,esfKRW_20201127!D:D,1,FALSE)</f>
        <v>#N/A</v>
      </c>
      <c r="B334" s="36">
        <v>3360</v>
      </c>
      <c r="C334" s="35" t="s">
        <v>2313</v>
      </c>
      <c r="D334" s="35" t="s">
        <v>2314</v>
      </c>
      <c r="E334" s="35">
        <v>2573879.5699999998</v>
      </c>
      <c r="F334" s="35" t="s">
        <v>2017</v>
      </c>
      <c r="G334" s="35" t="s">
        <v>2014</v>
      </c>
      <c r="H334" s="35" t="s">
        <v>867</v>
      </c>
      <c r="I334" s="35" t="s">
        <v>195</v>
      </c>
      <c r="J334" s="35">
        <v>2573879.5699999998</v>
      </c>
    </row>
    <row r="335" spans="1:10" hidden="1">
      <c r="A335" s="35" t="str">
        <f>VLOOKUP(C335,esfKRW_20201127!D:D,1,FALSE)</f>
        <v>3360-EAG-18</v>
      </c>
      <c r="B335" s="36">
        <v>3360</v>
      </c>
      <c r="C335" s="35" t="s">
        <v>864</v>
      </c>
      <c r="D335" s="35" t="s">
        <v>863</v>
      </c>
      <c r="E335" s="35">
        <v>961132.65</v>
      </c>
      <c r="F335" s="35" t="s">
        <v>2017</v>
      </c>
      <c r="G335" s="35" t="s">
        <v>2023</v>
      </c>
      <c r="H335" s="35" t="s">
        <v>867</v>
      </c>
      <c r="I335" s="35" t="s">
        <v>195</v>
      </c>
      <c r="J335" s="35">
        <v>961132.65</v>
      </c>
    </row>
    <row r="336" spans="1:10" hidden="1">
      <c r="A336" s="35" t="e">
        <f>VLOOKUP(C336,esfKRW_20201127!D:D,1,FALSE)</f>
        <v>#N/A</v>
      </c>
      <c r="B336" s="36">
        <v>3360</v>
      </c>
      <c r="C336" s="35" t="s">
        <v>1945</v>
      </c>
      <c r="D336" s="35" t="s">
        <v>2315</v>
      </c>
      <c r="E336" s="35">
        <v>279178.84000000003</v>
      </c>
      <c r="F336" s="35" t="s">
        <v>2157</v>
      </c>
      <c r="G336" s="35" t="s">
        <v>2014</v>
      </c>
      <c r="H336" s="35" t="s">
        <v>867</v>
      </c>
      <c r="I336" s="35" t="s">
        <v>195</v>
      </c>
      <c r="J336" s="35">
        <v>19253.68</v>
      </c>
    </row>
    <row r="337" spans="1:10" hidden="1">
      <c r="A337" s="35" t="e">
        <f>VLOOKUP(C337,esfKRW_20201127!D:D,1,FALSE)</f>
        <v>#N/A</v>
      </c>
      <c r="B337" s="36">
        <v>3360</v>
      </c>
      <c r="C337" s="35" t="s">
        <v>1945</v>
      </c>
      <c r="D337" s="35" t="s">
        <v>2315</v>
      </c>
      <c r="E337" s="35">
        <v>279178.84000000003</v>
      </c>
      <c r="F337" s="35" t="s">
        <v>2157</v>
      </c>
      <c r="G337" s="35" t="s">
        <v>2014</v>
      </c>
      <c r="H337" s="35" t="s">
        <v>215</v>
      </c>
      <c r="I337" s="35" t="s">
        <v>195</v>
      </c>
      <c r="J337" s="35">
        <v>259925.16</v>
      </c>
    </row>
    <row r="338" spans="1:10" hidden="1">
      <c r="A338" s="35" t="str">
        <f>VLOOKUP(C338,esfKRW_20201127!D:D,1,TRUE)</f>
        <v>3360-EAG-18</v>
      </c>
      <c r="B338" s="36">
        <v>3360</v>
      </c>
      <c r="C338" s="35" t="s">
        <v>2316</v>
      </c>
      <c r="D338" s="35" t="s">
        <v>2317</v>
      </c>
      <c r="E338" s="35">
        <v>1256056.23</v>
      </c>
      <c r="F338" s="35" t="s">
        <v>2017</v>
      </c>
      <c r="G338" s="35" t="s">
        <v>2023</v>
      </c>
      <c r="H338" s="35" t="s">
        <v>215</v>
      </c>
      <c r="I338" s="35" t="s">
        <v>195</v>
      </c>
      <c r="J338" s="35">
        <v>1079024.33</v>
      </c>
    </row>
    <row r="339" spans="1:10" hidden="1">
      <c r="A339" s="35" t="str">
        <f>VLOOKUP(C339,esfKRW_20201127!D:D,1,TRUE)</f>
        <v>3360-EAG-18</v>
      </c>
      <c r="B339" s="36">
        <v>3360</v>
      </c>
      <c r="C339" s="35" t="s">
        <v>2316</v>
      </c>
      <c r="D339" s="35" t="s">
        <v>2317</v>
      </c>
      <c r="E339" s="35">
        <v>1256056.23</v>
      </c>
      <c r="F339" s="35" t="s">
        <v>2017</v>
      </c>
      <c r="G339" s="35" t="s">
        <v>2023</v>
      </c>
      <c r="H339" s="35" t="s">
        <v>195</v>
      </c>
      <c r="I339" s="35" t="s">
        <v>195</v>
      </c>
      <c r="J339" s="35">
        <v>177031.89</v>
      </c>
    </row>
    <row r="340" spans="1:10" hidden="1">
      <c r="A340" s="35" t="str">
        <f>VLOOKUP(C340,esfKRW_20201127!D:D,1,TRUE)</f>
        <v>3360-EAG-18</v>
      </c>
      <c r="B340" s="36">
        <v>3360</v>
      </c>
      <c r="C340" s="35" t="s">
        <v>2318</v>
      </c>
      <c r="D340" s="35" t="s">
        <v>2319</v>
      </c>
      <c r="E340" s="35">
        <v>2132014.4</v>
      </c>
      <c r="F340" s="35" t="s">
        <v>2017</v>
      </c>
      <c r="G340" s="35" t="s">
        <v>2023</v>
      </c>
      <c r="H340" s="35" t="s">
        <v>215</v>
      </c>
      <c r="I340" s="35" t="s">
        <v>195</v>
      </c>
      <c r="J340" s="35">
        <v>2132014.4</v>
      </c>
    </row>
    <row r="341" spans="1:10" hidden="1">
      <c r="A341" s="35" t="str">
        <f>VLOOKUP(C341,esfKRW_20201127!D:D,1,FALSE)</f>
        <v>3360-EAG-4</v>
      </c>
      <c r="B341" s="36">
        <v>3360</v>
      </c>
      <c r="C341" s="35" t="s">
        <v>869</v>
      </c>
      <c r="D341" s="35" t="s">
        <v>868</v>
      </c>
      <c r="E341" s="35">
        <v>1323590.81</v>
      </c>
      <c r="F341" s="35" t="s">
        <v>2017</v>
      </c>
      <c r="G341" s="35" t="s">
        <v>2023</v>
      </c>
      <c r="H341" s="35" t="s">
        <v>215</v>
      </c>
      <c r="I341" s="35" t="s">
        <v>195</v>
      </c>
      <c r="J341" s="35">
        <v>1323590.77</v>
      </c>
    </row>
    <row r="342" spans="1:10" hidden="1">
      <c r="A342" s="35" t="str">
        <f>VLOOKUP(C342,esfKRW_20201127!D:D,1,TRUE)</f>
        <v>3360-EAG-4</v>
      </c>
      <c r="B342" s="36">
        <v>3360</v>
      </c>
      <c r="C342" s="35" t="s">
        <v>2320</v>
      </c>
      <c r="D342" s="35" t="s">
        <v>2321</v>
      </c>
      <c r="E342" s="35">
        <v>710827.53</v>
      </c>
      <c r="F342" s="35" t="s">
        <v>2017</v>
      </c>
      <c r="G342" s="35" t="s">
        <v>2023</v>
      </c>
      <c r="H342" s="35" t="s">
        <v>215</v>
      </c>
      <c r="I342" s="35" t="s">
        <v>195</v>
      </c>
      <c r="J342" s="35">
        <v>710827.5</v>
      </c>
    </row>
    <row r="343" spans="1:10" hidden="1">
      <c r="A343" s="35" t="str">
        <f>VLOOKUP(C343,esfKRW_20201127!D:D,1,TRUE)</f>
        <v>3360-EAG-4</v>
      </c>
      <c r="B343" s="36">
        <v>3360</v>
      </c>
      <c r="C343" s="35" t="s">
        <v>2322</v>
      </c>
      <c r="D343" s="35" t="s">
        <v>2323</v>
      </c>
      <c r="E343" s="35">
        <v>327020.37</v>
      </c>
      <c r="F343" s="35" t="s">
        <v>2017</v>
      </c>
      <c r="G343" s="35" t="s">
        <v>2023</v>
      </c>
      <c r="H343" s="35" t="s">
        <v>215</v>
      </c>
      <c r="I343" s="35" t="s">
        <v>195</v>
      </c>
      <c r="J343" s="35">
        <v>327020.37</v>
      </c>
    </row>
    <row r="344" spans="1:10" hidden="1">
      <c r="A344" s="35" t="str">
        <f>VLOOKUP(C344,esfKRW_20201127!D:D,1,TRUE)</f>
        <v>3360-EAG-4</v>
      </c>
      <c r="B344" s="36">
        <v>3360</v>
      </c>
      <c r="C344" s="35" t="s">
        <v>2324</v>
      </c>
      <c r="D344" s="35" t="s">
        <v>2325</v>
      </c>
      <c r="E344" s="35">
        <v>280770.95</v>
      </c>
      <c r="F344" s="35" t="s">
        <v>2017</v>
      </c>
      <c r="G344" s="35" t="s">
        <v>2023</v>
      </c>
      <c r="H344" s="35" t="s">
        <v>215</v>
      </c>
      <c r="I344" s="35" t="s">
        <v>195</v>
      </c>
      <c r="J344" s="35">
        <v>280770.95</v>
      </c>
    </row>
    <row r="345" spans="1:10" hidden="1">
      <c r="A345" s="35" t="str">
        <f>VLOOKUP(C345,esfKRW_20201127!D:D,1,TRUE)</f>
        <v>3360-EAG-4</v>
      </c>
      <c r="B345" s="36">
        <v>3360</v>
      </c>
      <c r="C345" s="35" t="s">
        <v>2326</v>
      </c>
      <c r="D345" s="35" t="s">
        <v>2327</v>
      </c>
      <c r="E345" s="35">
        <v>166978.9</v>
      </c>
      <c r="F345" s="35" t="s">
        <v>2017</v>
      </c>
      <c r="G345" s="35" t="s">
        <v>2023</v>
      </c>
      <c r="H345" s="35" t="s">
        <v>215</v>
      </c>
      <c r="I345" s="35" t="s">
        <v>195</v>
      </c>
      <c r="J345" s="35">
        <v>166978.88</v>
      </c>
    </row>
    <row r="346" spans="1:10" hidden="1">
      <c r="A346" s="35" t="str">
        <f>VLOOKUP(C346,esfKRW_20201127!D:D,1,FALSE)</f>
        <v>3360-EAG-9</v>
      </c>
      <c r="B346" s="36">
        <v>3360</v>
      </c>
      <c r="C346" s="35" t="s">
        <v>874</v>
      </c>
      <c r="D346" s="35" t="s">
        <v>873</v>
      </c>
      <c r="E346" s="35">
        <v>271055.87</v>
      </c>
      <c r="F346" s="35" t="s">
        <v>2017</v>
      </c>
      <c r="G346" s="35" t="s">
        <v>2023</v>
      </c>
      <c r="H346" s="35" t="s">
        <v>215</v>
      </c>
      <c r="I346" s="35" t="s">
        <v>195</v>
      </c>
      <c r="J346" s="35">
        <v>271055.87</v>
      </c>
    </row>
    <row r="347" spans="1:10" hidden="1">
      <c r="A347" s="35" t="str">
        <f>VLOOKUP(C347,esfKRW_20201127!D:D,1,TRUE)</f>
        <v>3360-EAG-9</v>
      </c>
      <c r="B347" s="36">
        <v>3370</v>
      </c>
      <c r="C347" s="35" t="s">
        <v>2328</v>
      </c>
      <c r="D347" s="35" t="s">
        <v>880</v>
      </c>
      <c r="E347" s="35">
        <v>4096115.08</v>
      </c>
      <c r="F347" s="35" t="s">
        <v>2017</v>
      </c>
      <c r="G347" s="35" t="s">
        <v>2023</v>
      </c>
      <c r="H347" s="35" t="s">
        <v>867</v>
      </c>
      <c r="I347" s="35" t="s">
        <v>195</v>
      </c>
      <c r="J347" s="35">
        <v>3141929.66</v>
      </c>
    </row>
    <row r="348" spans="1:10" hidden="1">
      <c r="A348" s="35" t="str">
        <f>VLOOKUP(C348,esfKRW_20201127!D:D,1,TRUE)</f>
        <v>3360-EAG-9</v>
      </c>
      <c r="B348" s="36">
        <v>3370</v>
      </c>
      <c r="C348" s="35" t="s">
        <v>2328</v>
      </c>
      <c r="D348" s="35" t="s">
        <v>880</v>
      </c>
      <c r="E348" s="35">
        <v>4096115.08</v>
      </c>
      <c r="F348" s="35" t="s">
        <v>2017</v>
      </c>
      <c r="G348" s="35" t="s">
        <v>2023</v>
      </c>
      <c r="H348" s="35" t="s">
        <v>215</v>
      </c>
      <c r="I348" s="35" t="s">
        <v>195</v>
      </c>
      <c r="J348" s="35">
        <v>6324.89</v>
      </c>
    </row>
    <row r="349" spans="1:10" hidden="1">
      <c r="A349" s="35" t="str">
        <f>VLOOKUP(C349,esfKRW_20201127!D:D,1,TRUE)</f>
        <v>3360-EAG-9</v>
      </c>
      <c r="B349" s="36">
        <v>3370</v>
      </c>
      <c r="C349" s="35" t="s">
        <v>2328</v>
      </c>
      <c r="D349" s="35" t="s">
        <v>880</v>
      </c>
      <c r="E349" s="35">
        <v>4096115.08</v>
      </c>
      <c r="F349" s="35" t="s">
        <v>2017</v>
      </c>
      <c r="G349" s="35" t="s">
        <v>2023</v>
      </c>
      <c r="H349" s="35" t="s">
        <v>195</v>
      </c>
      <c r="I349" s="35" t="s">
        <v>195</v>
      </c>
      <c r="J349" s="35">
        <v>947860.53</v>
      </c>
    </row>
    <row r="350" spans="1:10" hidden="1">
      <c r="A350" s="35" t="str">
        <f>VLOOKUP(C350,esfKRW_20201127!D:D,1,FALSE)</f>
        <v>3370-EAG-2</v>
      </c>
      <c r="B350" s="36">
        <v>3370</v>
      </c>
      <c r="C350" s="35" t="s">
        <v>892</v>
      </c>
      <c r="D350" s="35" t="s">
        <v>891</v>
      </c>
      <c r="E350" s="35">
        <v>582635.85</v>
      </c>
      <c r="F350" s="35" t="s">
        <v>2017</v>
      </c>
      <c r="G350" s="35" t="s">
        <v>2023</v>
      </c>
      <c r="H350" s="35" t="s">
        <v>867</v>
      </c>
      <c r="I350" s="35" t="s">
        <v>195</v>
      </c>
      <c r="J350" s="35">
        <v>512421.01</v>
      </c>
    </row>
    <row r="351" spans="1:10" hidden="1">
      <c r="A351" s="35" t="str">
        <f>VLOOKUP(C351,esfKRW_20201127!D:D,1,FALSE)</f>
        <v>3370-EAG-2</v>
      </c>
      <c r="B351" s="36">
        <v>3370</v>
      </c>
      <c r="C351" s="35" t="s">
        <v>892</v>
      </c>
      <c r="D351" s="35" t="s">
        <v>891</v>
      </c>
      <c r="E351" s="35">
        <v>582635.85</v>
      </c>
      <c r="F351" s="35" t="s">
        <v>2017</v>
      </c>
      <c r="G351" s="35" t="s">
        <v>2023</v>
      </c>
      <c r="H351" s="35" t="s">
        <v>195</v>
      </c>
      <c r="I351" s="35" t="s">
        <v>195</v>
      </c>
      <c r="J351" s="35">
        <v>70214.84</v>
      </c>
    </row>
    <row r="352" spans="1:10" hidden="1">
      <c r="A352" s="35" t="str">
        <f>VLOOKUP(C352,esfKRW_20201127!D:D,1,TRUE)</f>
        <v>3370-EAG-2</v>
      </c>
      <c r="B352" s="36">
        <v>3370</v>
      </c>
      <c r="C352" s="35" t="s">
        <v>2329</v>
      </c>
      <c r="D352" s="35" t="s">
        <v>2330</v>
      </c>
      <c r="E352" s="35">
        <v>2454143.71</v>
      </c>
      <c r="F352" s="35" t="s">
        <v>2017</v>
      </c>
      <c r="G352" s="35" t="s">
        <v>2023</v>
      </c>
      <c r="H352" s="35" t="s">
        <v>867</v>
      </c>
      <c r="I352" s="35" t="s">
        <v>195</v>
      </c>
      <c r="J352" s="35">
        <v>2434693.21</v>
      </c>
    </row>
    <row r="353" spans="1:10" hidden="1">
      <c r="A353" s="35" t="str">
        <f>VLOOKUP(C353,esfKRW_20201127!D:D,1,TRUE)</f>
        <v>3370-EAG-2</v>
      </c>
      <c r="B353" s="36">
        <v>3370</v>
      </c>
      <c r="C353" s="35" t="s">
        <v>2329</v>
      </c>
      <c r="D353" s="35" t="s">
        <v>2330</v>
      </c>
      <c r="E353" s="35">
        <v>2454143.71</v>
      </c>
      <c r="F353" s="35" t="s">
        <v>2017</v>
      </c>
      <c r="G353" s="35" t="s">
        <v>2023</v>
      </c>
      <c r="H353" s="35" t="s">
        <v>215</v>
      </c>
      <c r="I353" s="35" t="s">
        <v>195</v>
      </c>
      <c r="J353" s="35">
        <v>19432.580000000002</v>
      </c>
    </row>
    <row r="354" spans="1:10" hidden="1">
      <c r="A354" s="35" t="str">
        <f>VLOOKUP(C354,esfKRW_20201127!D:D,1,TRUE)</f>
        <v>3370-EAG-2</v>
      </c>
      <c r="B354" s="36">
        <v>3370</v>
      </c>
      <c r="C354" s="35" t="s">
        <v>2329</v>
      </c>
      <c r="D354" s="35" t="s">
        <v>2330</v>
      </c>
      <c r="E354" s="35">
        <v>2454143.71</v>
      </c>
      <c r="F354" s="35" t="s">
        <v>2017</v>
      </c>
      <c r="G354" s="35" t="s">
        <v>2023</v>
      </c>
      <c r="H354" s="35" t="s">
        <v>195</v>
      </c>
      <c r="I354" s="35" t="s">
        <v>195</v>
      </c>
      <c r="J354" s="35">
        <v>17.920000000000002</v>
      </c>
    </row>
    <row r="355" spans="1:10" hidden="1">
      <c r="A355" s="35" t="str">
        <f>VLOOKUP(C355,esfKRW_20201127!D:D,1,TRUE)</f>
        <v>3370-EAG-2</v>
      </c>
      <c r="B355" s="36">
        <v>3370</v>
      </c>
      <c r="C355" s="35" t="s">
        <v>2331</v>
      </c>
      <c r="D355" s="35" t="s">
        <v>2332</v>
      </c>
      <c r="E355" s="35">
        <v>3145044.44</v>
      </c>
      <c r="F355" s="35" t="s">
        <v>2333</v>
      </c>
      <c r="G355" s="35" t="s">
        <v>2023</v>
      </c>
      <c r="H355" s="35" t="s">
        <v>867</v>
      </c>
      <c r="I355" s="35" t="s">
        <v>195</v>
      </c>
      <c r="J355" s="35">
        <v>3145044.44</v>
      </c>
    </row>
    <row r="356" spans="1:10" hidden="1">
      <c r="A356" s="35" t="str">
        <f>VLOOKUP(C356,esfKRW_20201127!D:D,1,TRUE)</f>
        <v>3370-EAG-2</v>
      </c>
      <c r="B356" s="36">
        <v>3370</v>
      </c>
      <c r="C356" s="35" t="s">
        <v>2334</v>
      </c>
      <c r="D356" s="35" t="s">
        <v>2335</v>
      </c>
      <c r="E356" s="35">
        <v>516657.84</v>
      </c>
      <c r="F356" s="35" t="s">
        <v>2336</v>
      </c>
      <c r="G356" s="35" t="s">
        <v>2023</v>
      </c>
      <c r="H356" s="35" t="s">
        <v>867</v>
      </c>
      <c r="I356" s="35" t="s">
        <v>195</v>
      </c>
      <c r="J356" s="35">
        <v>516657.84</v>
      </c>
    </row>
    <row r="357" spans="1:10" hidden="1">
      <c r="A357" s="35" t="e">
        <f>VLOOKUP(C357,esfKRW_20201127!D:D,1,FALSE)</f>
        <v>#N/A</v>
      </c>
      <c r="B357" s="36">
        <v>4000</v>
      </c>
      <c r="C357" s="35" t="s">
        <v>2337</v>
      </c>
      <c r="D357" s="35" t="s">
        <v>2338</v>
      </c>
      <c r="E357" s="35">
        <v>442739.83</v>
      </c>
      <c r="F357" s="35" t="s">
        <v>2017</v>
      </c>
      <c r="G357" s="35" t="s">
        <v>2014</v>
      </c>
      <c r="H357" s="35" t="s">
        <v>297</v>
      </c>
      <c r="I357" s="35" t="s">
        <v>39</v>
      </c>
      <c r="J357" s="35">
        <v>191945.49</v>
      </c>
    </row>
    <row r="358" spans="1:10" hidden="1">
      <c r="A358" s="35" t="e">
        <f>VLOOKUP(C358,esfKRW_20201127!D:D,1,FALSE)</f>
        <v>#N/A</v>
      </c>
      <c r="B358" s="36">
        <v>4000</v>
      </c>
      <c r="C358" s="35" t="s">
        <v>2337</v>
      </c>
      <c r="D358" s="35" t="s">
        <v>2338</v>
      </c>
      <c r="E358" s="35">
        <v>442739.83</v>
      </c>
      <c r="F358" s="35" t="s">
        <v>2017</v>
      </c>
      <c r="G358" s="35" t="s">
        <v>2014</v>
      </c>
      <c r="H358" s="35" t="s">
        <v>379</v>
      </c>
      <c r="I358" s="35" t="s">
        <v>39</v>
      </c>
      <c r="J358" s="35">
        <v>128235.94</v>
      </c>
    </row>
    <row r="359" spans="1:10" hidden="1">
      <c r="A359" s="35" t="e">
        <f>VLOOKUP(C359,esfKRW_20201127!D:D,1,FALSE)</f>
        <v>#N/A</v>
      </c>
      <c r="B359" s="36">
        <v>4000</v>
      </c>
      <c r="C359" s="35" t="s">
        <v>2337</v>
      </c>
      <c r="D359" s="35" t="s">
        <v>2338</v>
      </c>
      <c r="E359" s="35">
        <v>442739.83</v>
      </c>
      <c r="F359" s="35" t="s">
        <v>2017</v>
      </c>
      <c r="G359" s="35" t="s">
        <v>2014</v>
      </c>
      <c r="H359" s="35" t="s">
        <v>455</v>
      </c>
      <c r="I359" s="35" t="s">
        <v>39</v>
      </c>
      <c r="J359" s="35">
        <v>47629.34</v>
      </c>
    </row>
    <row r="360" spans="1:10" hidden="1">
      <c r="A360" s="35" t="e">
        <f>VLOOKUP(C360,esfKRW_20201127!D:D,1,FALSE)</f>
        <v>#N/A</v>
      </c>
      <c r="B360" s="36">
        <v>4000</v>
      </c>
      <c r="C360" s="35" t="s">
        <v>2337</v>
      </c>
      <c r="D360" s="35" t="s">
        <v>2338</v>
      </c>
      <c r="E360" s="35">
        <v>442739.83</v>
      </c>
      <c r="F360" s="35" t="s">
        <v>2017</v>
      </c>
      <c r="G360" s="35" t="s">
        <v>2014</v>
      </c>
      <c r="H360" s="35" t="s">
        <v>334</v>
      </c>
      <c r="I360" s="35" t="s">
        <v>39</v>
      </c>
      <c r="J360" s="35">
        <v>74929.06</v>
      </c>
    </row>
    <row r="361" spans="1:10" hidden="1">
      <c r="A361" s="35" t="str">
        <f>VLOOKUP(C361,esfKRW_20201127!D:D,1,FALSE)</f>
        <v>4000-EAG-2</v>
      </c>
      <c r="B361" s="36">
        <v>4000</v>
      </c>
      <c r="C361" s="35" t="s">
        <v>896</v>
      </c>
      <c r="D361" s="35" t="s">
        <v>895</v>
      </c>
      <c r="E361" s="35">
        <v>441308.31</v>
      </c>
      <c r="F361" s="35" t="s">
        <v>2017</v>
      </c>
      <c r="G361" s="35" t="s">
        <v>2023</v>
      </c>
      <c r="H361" s="35" t="s">
        <v>297</v>
      </c>
      <c r="I361" s="35" t="s">
        <v>39</v>
      </c>
      <c r="J361" s="35">
        <v>428868.13</v>
      </c>
    </row>
    <row r="362" spans="1:10" hidden="1">
      <c r="A362" s="35" t="str">
        <f>VLOOKUP(C362,esfKRW_20201127!D:D,1,FALSE)</f>
        <v>4000-EAG-2</v>
      </c>
      <c r="B362" s="36">
        <v>4000</v>
      </c>
      <c r="C362" s="35" t="s">
        <v>896</v>
      </c>
      <c r="D362" s="35" t="s">
        <v>895</v>
      </c>
      <c r="E362" s="35">
        <v>441308.31</v>
      </c>
      <c r="F362" s="35" t="s">
        <v>2017</v>
      </c>
      <c r="G362" s="35" t="s">
        <v>2023</v>
      </c>
      <c r="H362" s="35" t="s">
        <v>379</v>
      </c>
      <c r="I362" s="35" t="s">
        <v>39</v>
      </c>
      <c r="J362" s="35">
        <v>12440.18</v>
      </c>
    </row>
    <row r="363" spans="1:10" hidden="1">
      <c r="A363" s="35" t="e">
        <f>VLOOKUP(C363,esfKRW_20201127!D:D,1,FALSE)</f>
        <v>#N/A</v>
      </c>
      <c r="B363" s="36">
        <v>4000</v>
      </c>
      <c r="C363" s="35" t="s">
        <v>2339</v>
      </c>
      <c r="D363" s="35" t="s">
        <v>2340</v>
      </c>
      <c r="E363" s="35">
        <v>347006.88</v>
      </c>
      <c r="F363" s="35" t="s">
        <v>2341</v>
      </c>
      <c r="G363" s="35" t="s">
        <v>2014</v>
      </c>
      <c r="H363" s="35" t="s">
        <v>297</v>
      </c>
      <c r="I363" s="35" t="s">
        <v>39</v>
      </c>
      <c r="J363" s="35">
        <v>244334.34</v>
      </c>
    </row>
    <row r="364" spans="1:10" hidden="1">
      <c r="A364" s="35" t="e">
        <f>VLOOKUP(C364,esfKRW_20201127!D:D,1,FALSE)</f>
        <v>#N/A</v>
      </c>
      <c r="B364" s="36">
        <v>4000</v>
      </c>
      <c r="C364" s="35" t="s">
        <v>2339</v>
      </c>
      <c r="D364" s="35" t="s">
        <v>2340</v>
      </c>
      <c r="E364" s="35">
        <v>347006.88</v>
      </c>
      <c r="F364" s="35" t="s">
        <v>2341</v>
      </c>
      <c r="G364" s="35" t="s">
        <v>2014</v>
      </c>
      <c r="H364" s="35" t="s">
        <v>379</v>
      </c>
      <c r="I364" s="35" t="s">
        <v>39</v>
      </c>
      <c r="J364" s="35">
        <v>102672.55</v>
      </c>
    </row>
    <row r="365" spans="1:10" hidden="1">
      <c r="A365" s="35" t="e">
        <f>VLOOKUP(C365,esfKRW_20201127!D:D,1,FALSE)</f>
        <v>#N/A</v>
      </c>
      <c r="B365" s="36">
        <v>4000</v>
      </c>
      <c r="C365" s="35" t="s">
        <v>2342</v>
      </c>
      <c r="D365" s="35" t="s">
        <v>2343</v>
      </c>
      <c r="E365" s="35">
        <v>1210256.6299999999</v>
      </c>
      <c r="F365" s="35" t="s">
        <v>2017</v>
      </c>
      <c r="G365" s="35" t="s">
        <v>2014</v>
      </c>
      <c r="H365" s="35" t="s">
        <v>297</v>
      </c>
      <c r="I365" s="35" t="s">
        <v>39</v>
      </c>
      <c r="J365" s="35">
        <v>1210256.6299999999</v>
      </c>
    </row>
    <row r="366" spans="1:10" hidden="1">
      <c r="A366" s="35" t="e">
        <f>VLOOKUP(C366,esfKRW_20201127!D:D,1,FALSE)</f>
        <v>#N/A</v>
      </c>
      <c r="B366" s="36">
        <v>4000</v>
      </c>
      <c r="C366" s="35" t="s">
        <v>2344</v>
      </c>
      <c r="D366" s="35" t="s">
        <v>2345</v>
      </c>
      <c r="E366" s="35">
        <v>1623744.09</v>
      </c>
      <c r="F366" s="35" t="s">
        <v>2017</v>
      </c>
      <c r="G366" s="35" t="s">
        <v>2014</v>
      </c>
      <c r="H366" s="35" t="s">
        <v>297</v>
      </c>
      <c r="I366" s="35" t="s">
        <v>39</v>
      </c>
      <c r="J366" s="35">
        <v>1623744.09</v>
      </c>
    </row>
    <row r="367" spans="1:10" hidden="1">
      <c r="A367" s="35" t="e">
        <f>VLOOKUP(C367,esfKRW_20201127!D:D,1,FALSE)</f>
        <v>#N/A</v>
      </c>
      <c r="B367" s="36">
        <v>4000</v>
      </c>
      <c r="C367" s="35" t="s">
        <v>2346</v>
      </c>
      <c r="D367" s="35" t="s">
        <v>2347</v>
      </c>
      <c r="E367" s="35">
        <v>719843.46</v>
      </c>
      <c r="F367" s="35" t="s">
        <v>2017</v>
      </c>
      <c r="G367" s="35" t="s">
        <v>2014</v>
      </c>
      <c r="H367" s="35" t="s">
        <v>297</v>
      </c>
      <c r="I367" s="35" t="s">
        <v>39</v>
      </c>
      <c r="J367" s="35">
        <v>719843.46</v>
      </c>
    </row>
    <row r="368" spans="1:10" hidden="1">
      <c r="A368" s="35" t="e">
        <f>VLOOKUP(C368,esfKRW_20201127!D:D,1,FALSE)</f>
        <v>#N/A</v>
      </c>
      <c r="B368" s="36">
        <v>4000</v>
      </c>
      <c r="C368" s="35" t="s">
        <v>2348</v>
      </c>
      <c r="D368" s="35" t="s">
        <v>2349</v>
      </c>
      <c r="E368" s="35">
        <v>2578208.73</v>
      </c>
      <c r="F368" s="35" t="s">
        <v>2017</v>
      </c>
      <c r="G368" s="35" t="s">
        <v>2014</v>
      </c>
      <c r="H368" s="35" t="s">
        <v>297</v>
      </c>
      <c r="I368" s="35" t="s">
        <v>39</v>
      </c>
      <c r="J368" s="35">
        <v>2270992.75</v>
      </c>
    </row>
    <row r="369" spans="1:10" hidden="1">
      <c r="A369" s="35" t="e">
        <f>VLOOKUP(C369,esfKRW_20201127!D:D,1,FALSE)</f>
        <v>#N/A</v>
      </c>
      <c r="B369" s="36">
        <v>4000</v>
      </c>
      <c r="C369" s="35" t="s">
        <v>2348</v>
      </c>
      <c r="D369" s="35" t="s">
        <v>2349</v>
      </c>
      <c r="E369" s="35">
        <v>2578208.73</v>
      </c>
      <c r="F369" s="35" t="s">
        <v>2017</v>
      </c>
      <c r="G369" s="35" t="s">
        <v>2014</v>
      </c>
      <c r="H369" s="35" t="s">
        <v>997</v>
      </c>
      <c r="I369" s="35" t="s">
        <v>39</v>
      </c>
      <c r="J369" s="35">
        <v>307215.98</v>
      </c>
    </row>
    <row r="370" spans="1:10" hidden="1">
      <c r="A370" s="35">
        <f>VLOOKUP(B370,esfKRW_20201127!D:D,1,FALSE)</f>
        <v>4100</v>
      </c>
      <c r="B370" s="36">
        <v>4100</v>
      </c>
      <c r="C370" s="35" t="s">
        <v>2350</v>
      </c>
      <c r="D370" s="35" t="s">
        <v>352</v>
      </c>
      <c r="E370" s="35">
        <v>3467565.92</v>
      </c>
      <c r="F370" s="35" t="s">
        <v>2022</v>
      </c>
      <c r="G370" s="35" t="s">
        <v>2023</v>
      </c>
      <c r="H370" s="35" t="s">
        <v>297</v>
      </c>
      <c r="I370" s="35" t="s">
        <v>39</v>
      </c>
      <c r="J370" s="35">
        <v>3467565.93</v>
      </c>
    </row>
    <row r="371" spans="1:10" hidden="1">
      <c r="A371" s="35">
        <f>VLOOKUP(B371,esfKRW_20201127!D:D,1,FALSE)</f>
        <v>4100</v>
      </c>
      <c r="B371" s="36">
        <v>4100</v>
      </c>
      <c r="C371" s="35" t="s">
        <v>2351</v>
      </c>
      <c r="D371" s="35" t="s">
        <v>2352</v>
      </c>
      <c r="E371" s="35">
        <v>254935.59</v>
      </c>
      <c r="F371" s="35" t="s">
        <v>2022</v>
      </c>
      <c r="G371" s="35" t="s">
        <v>2023</v>
      </c>
      <c r="H371" s="35" t="s">
        <v>297</v>
      </c>
      <c r="I371" s="35" t="s">
        <v>39</v>
      </c>
      <c r="J371" s="35">
        <v>254935.59</v>
      </c>
    </row>
    <row r="372" spans="1:10" hidden="1">
      <c r="A372" s="35">
        <f>VLOOKUP(B372,esfKRW_20201127!D:D,1,FALSE)</f>
        <v>4110</v>
      </c>
      <c r="B372" s="36">
        <v>4110</v>
      </c>
      <c r="C372" s="35" t="s">
        <v>2353</v>
      </c>
      <c r="D372" s="35" t="s">
        <v>357</v>
      </c>
      <c r="E372" s="35">
        <v>2370791.83</v>
      </c>
      <c r="F372" s="35" t="s">
        <v>2022</v>
      </c>
      <c r="G372" s="35" t="s">
        <v>2023</v>
      </c>
      <c r="H372" s="35" t="s">
        <v>297</v>
      </c>
      <c r="I372" s="35" t="s">
        <v>39</v>
      </c>
      <c r="J372" s="35">
        <v>2370791.83</v>
      </c>
    </row>
    <row r="373" spans="1:10" hidden="1">
      <c r="A373" s="35">
        <f>VLOOKUP(B373,esfKRW_20201127!D:D,1,FALSE)</f>
        <v>4110</v>
      </c>
      <c r="B373" s="36">
        <v>4110</v>
      </c>
      <c r="C373" s="35" t="s">
        <v>2354</v>
      </c>
      <c r="D373" s="35" t="s">
        <v>2355</v>
      </c>
      <c r="E373" s="35">
        <v>313695.42</v>
      </c>
      <c r="F373" s="35" t="s">
        <v>2022</v>
      </c>
      <c r="G373" s="35" t="s">
        <v>2023</v>
      </c>
      <c r="H373" s="35" t="s">
        <v>297</v>
      </c>
      <c r="I373" s="35" t="s">
        <v>39</v>
      </c>
      <c r="J373" s="35">
        <v>313695.42</v>
      </c>
    </row>
    <row r="374" spans="1:10" hidden="1">
      <c r="A374" s="35" t="str">
        <f>VLOOKUP(C374,esfKRW_20201127!D:D,1,FALSE)</f>
        <v>4120-EAG-1</v>
      </c>
      <c r="B374" s="36">
        <v>4120</v>
      </c>
      <c r="C374" s="35" t="s">
        <v>901</v>
      </c>
      <c r="D374" s="35" t="s">
        <v>900</v>
      </c>
      <c r="E374" s="35">
        <v>625674.15</v>
      </c>
      <c r="F374" s="35" t="s">
        <v>2022</v>
      </c>
      <c r="G374" s="35" t="s">
        <v>2023</v>
      </c>
      <c r="H374" s="35" t="s">
        <v>297</v>
      </c>
      <c r="I374" s="35" t="s">
        <v>39</v>
      </c>
      <c r="J374" s="35">
        <v>625674.15</v>
      </c>
    </row>
    <row r="375" spans="1:10" hidden="1">
      <c r="A375" s="35" t="str">
        <f>VLOOKUP(C375,esfKRW_20201127!D:D,1,FALSE)</f>
        <v>4120-EAG-2</v>
      </c>
      <c r="B375" s="36">
        <v>4120</v>
      </c>
      <c r="C375" s="35" t="s">
        <v>907</v>
      </c>
      <c r="D375" s="35" t="s">
        <v>906</v>
      </c>
      <c r="E375" s="35">
        <v>482429.81</v>
      </c>
      <c r="F375" s="35" t="s">
        <v>2022</v>
      </c>
      <c r="G375" s="35" t="s">
        <v>2023</v>
      </c>
      <c r="H375" s="35" t="s">
        <v>297</v>
      </c>
      <c r="I375" s="35" t="s">
        <v>39</v>
      </c>
      <c r="J375" s="35">
        <v>482429.81</v>
      </c>
    </row>
    <row r="376" spans="1:10" hidden="1">
      <c r="A376" s="35">
        <f>VLOOKUP(B376,esfKRW_20201127!D:D,1,FALSE)</f>
        <v>4130</v>
      </c>
      <c r="B376" s="36">
        <v>4130</v>
      </c>
      <c r="C376" s="35" t="s">
        <v>1949</v>
      </c>
      <c r="D376" s="35" t="s">
        <v>362</v>
      </c>
      <c r="E376" s="35">
        <v>2558683.5699999998</v>
      </c>
      <c r="F376" s="35" t="s">
        <v>2022</v>
      </c>
      <c r="G376" s="35" t="s">
        <v>2023</v>
      </c>
      <c r="H376" s="35" t="s">
        <v>297</v>
      </c>
      <c r="I376" s="35" t="s">
        <v>39</v>
      </c>
      <c r="J376" s="35">
        <v>2547248.61</v>
      </c>
    </row>
    <row r="377" spans="1:10" hidden="1">
      <c r="A377" s="35">
        <f>VLOOKUP(B377,esfKRW_20201127!D:D,1,FALSE)</f>
        <v>4130</v>
      </c>
      <c r="B377" s="36">
        <v>4130</v>
      </c>
      <c r="C377" s="35" t="s">
        <v>1949</v>
      </c>
      <c r="D377" s="35" t="s">
        <v>362</v>
      </c>
      <c r="E377" s="35">
        <v>2558683.5699999998</v>
      </c>
      <c r="F377" s="35" t="s">
        <v>2022</v>
      </c>
      <c r="G377" s="35" t="s">
        <v>2023</v>
      </c>
      <c r="H377" s="35" t="s">
        <v>455</v>
      </c>
      <c r="I377" s="35" t="s">
        <v>39</v>
      </c>
      <c r="J377" s="35">
        <v>11434.97</v>
      </c>
    </row>
    <row r="378" spans="1:10" hidden="1">
      <c r="A378" s="35" t="str">
        <f>VLOOKUP(C378,esfKRW_20201127!D:D,1,TRUE)</f>
        <v>4120-EAG-2</v>
      </c>
      <c r="B378" s="36">
        <v>4140</v>
      </c>
      <c r="C378" s="35" t="s">
        <v>2356</v>
      </c>
      <c r="D378" s="35" t="s">
        <v>909</v>
      </c>
      <c r="E378" s="35">
        <v>723257.13</v>
      </c>
      <c r="F378" s="35" t="s">
        <v>2022</v>
      </c>
      <c r="G378" s="35" t="s">
        <v>2023</v>
      </c>
      <c r="H378" s="35" t="s">
        <v>297</v>
      </c>
      <c r="I378" s="35" t="s">
        <v>39</v>
      </c>
      <c r="J378" s="35">
        <v>723257.13</v>
      </c>
    </row>
    <row r="379" spans="1:10" hidden="1">
      <c r="A379" s="35" t="str">
        <f>VLOOKUP(C379,esfKRW_20201127!D:D,1,TRUE)</f>
        <v>4140-EAG-1, 4140-EAG-2, 4140-EAG-3, 4140-EAG-4</v>
      </c>
      <c r="B379" s="36">
        <v>4140</v>
      </c>
      <c r="C379" s="35" t="s">
        <v>2357</v>
      </c>
      <c r="D379" s="35" t="s">
        <v>909</v>
      </c>
      <c r="E379" s="35">
        <v>586330.4</v>
      </c>
      <c r="F379" s="35" t="s">
        <v>2022</v>
      </c>
      <c r="G379" s="35" t="s">
        <v>2023</v>
      </c>
      <c r="H379" s="35" t="s">
        <v>297</v>
      </c>
      <c r="I379" s="35" t="s">
        <v>39</v>
      </c>
      <c r="J379" s="35">
        <v>586330.4</v>
      </c>
    </row>
    <row r="380" spans="1:10" hidden="1">
      <c r="A380" s="35" t="str">
        <f>VLOOKUP(C380,esfKRW_20201127!D:D,1,TRUE)</f>
        <v>4140-EAG-1, 4140-EAG-2, 4140-EAG-3, 4140-EAG-4</v>
      </c>
      <c r="B380" s="36">
        <v>4140</v>
      </c>
      <c r="C380" s="35" t="s">
        <v>2358</v>
      </c>
      <c r="D380" s="35" t="s">
        <v>909</v>
      </c>
      <c r="E380" s="35">
        <v>595656.97</v>
      </c>
      <c r="F380" s="35" t="s">
        <v>2022</v>
      </c>
      <c r="G380" s="35" t="s">
        <v>2023</v>
      </c>
      <c r="H380" s="35" t="s">
        <v>297</v>
      </c>
      <c r="I380" s="35" t="s">
        <v>39</v>
      </c>
      <c r="J380" s="35">
        <v>595656.97</v>
      </c>
    </row>
    <row r="381" spans="1:10" hidden="1">
      <c r="A381" s="35" t="str">
        <f>VLOOKUP(C381,esfKRW_20201127!D:D,1,TRUE)</f>
        <v>4140-EAG-1, 4140-EAG-2, 4140-EAG-3, 4140-EAG-4</v>
      </c>
      <c r="B381" s="36">
        <v>4140</v>
      </c>
      <c r="C381" s="35" t="s">
        <v>2359</v>
      </c>
      <c r="D381" s="35" t="s">
        <v>909</v>
      </c>
      <c r="E381" s="35">
        <v>119590.74</v>
      </c>
      <c r="F381" s="35" t="s">
        <v>2022</v>
      </c>
      <c r="G381" s="35" t="s">
        <v>2023</v>
      </c>
      <c r="H381" s="35" t="s">
        <v>297</v>
      </c>
      <c r="I381" s="35" t="s">
        <v>39</v>
      </c>
      <c r="J381" s="35">
        <v>119590.73</v>
      </c>
    </row>
    <row r="382" spans="1:10" hidden="1">
      <c r="A382" s="35" t="str">
        <f>VLOOKUP(C382,esfKRW_20201127!D:D,1,FALSE)</f>
        <v>4140-EAG-5</v>
      </c>
      <c r="B382" s="36">
        <v>4140</v>
      </c>
      <c r="C382" s="35" t="s">
        <v>916</v>
      </c>
      <c r="D382" s="35" t="s">
        <v>915</v>
      </c>
      <c r="E382" s="35">
        <v>115848.1</v>
      </c>
      <c r="F382" s="35" t="s">
        <v>2208</v>
      </c>
      <c r="G382" s="35" t="s">
        <v>2023</v>
      </c>
      <c r="H382" s="35" t="s">
        <v>297</v>
      </c>
      <c r="I382" s="35" t="s">
        <v>39</v>
      </c>
      <c r="J382" s="35">
        <v>115848.1</v>
      </c>
    </row>
    <row r="383" spans="1:10" hidden="1">
      <c r="A383" s="35">
        <f>VLOOKUP(B383,esfKRW_20201127!D:D,1,FALSE)</f>
        <v>4200</v>
      </c>
      <c r="B383" s="36">
        <v>4200</v>
      </c>
      <c r="C383" s="35" t="s">
        <v>2360</v>
      </c>
      <c r="D383" s="35" t="s">
        <v>368</v>
      </c>
      <c r="E383" s="35">
        <v>199109.23</v>
      </c>
      <c r="F383" s="35" t="s">
        <v>2022</v>
      </c>
      <c r="G383" s="35" t="s">
        <v>2023</v>
      </c>
      <c r="H383" s="35" t="s">
        <v>379</v>
      </c>
      <c r="I383" s="35" t="s">
        <v>39</v>
      </c>
      <c r="J383" s="35">
        <v>1629.29</v>
      </c>
    </row>
    <row r="384" spans="1:10" hidden="1">
      <c r="A384" s="35">
        <f>VLOOKUP(B384,esfKRW_20201127!D:D,1,FALSE)</f>
        <v>4200</v>
      </c>
      <c r="B384" s="36">
        <v>4200</v>
      </c>
      <c r="C384" s="35" t="s">
        <v>2360</v>
      </c>
      <c r="D384" s="35" t="s">
        <v>368</v>
      </c>
      <c r="E384" s="35">
        <v>199109.23</v>
      </c>
      <c r="F384" s="35" t="s">
        <v>2022</v>
      </c>
      <c r="G384" s="35" t="s">
        <v>2023</v>
      </c>
      <c r="H384" s="35" t="s">
        <v>455</v>
      </c>
      <c r="I384" s="35" t="s">
        <v>39</v>
      </c>
      <c r="J384" s="35">
        <v>193163.24</v>
      </c>
    </row>
    <row r="385" spans="1:10" hidden="1">
      <c r="A385" s="35">
        <f>VLOOKUP(B385,esfKRW_20201127!D:D,1,FALSE)</f>
        <v>4200</v>
      </c>
      <c r="B385" s="36">
        <v>4200</v>
      </c>
      <c r="C385" s="35" t="s">
        <v>2360</v>
      </c>
      <c r="D385" s="35" t="s">
        <v>368</v>
      </c>
      <c r="E385" s="35">
        <v>199109.23</v>
      </c>
      <c r="F385" s="35" t="s">
        <v>2022</v>
      </c>
      <c r="G385" s="35" t="s">
        <v>2023</v>
      </c>
      <c r="H385" s="35" t="s">
        <v>334</v>
      </c>
      <c r="I385" s="35" t="s">
        <v>39</v>
      </c>
      <c r="J385" s="35">
        <v>4316.7</v>
      </c>
    </row>
    <row r="386" spans="1:10" hidden="1">
      <c r="A386" s="35">
        <f>VLOOKUP(B386,esfKRW_20201127!D:D,1,FALSE)</f>
        <v>4200</v>
      </c>
      <c r="B386" s="36">
        <v>4200</v>
      </c>
      <c r="C386" s="35" t="s">
        <v>2361</v>
      </c>
      <c r="D386" s="35" t="s">
        <v>2362</v>
      </c>
      <c r="E386" s="35">
        <v>1271904.67</v>
      </c>
      <c r="F386" s="35" t="s">
        <v>2022</v>
      </c>
      <c r="G386" s="35" t="s">
        <v>2023</v>
      </c>
      <c r="H386" s="35" t="s">
        <v>455</v>
      </c>
      <c r="I386" s="35" t="s">
        <v>39</v>
      </c>
      <c r="J386" s="35">
        <v>1269192.02</v>
      </c>
    </row>
    <row r="387" spans="1:10" hidden="1">
      <c r="A387" s="35">
        <f>VLOOKUP(B387,esfKRW_20201127!D:D,1,FALSE)</f>
        <v>4200</v>
      </c>
      <c r="B387" s="36">
        <v>4200</v>
      </c>
      <c r="C387" s="35" t="s">
        <v>2361</v>
      </c>
      <c r="D387" s="35" t="s">
        <v>2362</v>
      </c>
      <c r="E387" s="35">
        <v>1271904.67</v>
      </c>
      <c r="F387" s="35" t="s">
        <v>2022</v>
      </c>
      <c r="G387" s="35" t="s">
        <v>2023</v>
      </c>
      <c r="H387" s="35" t="s">
        <v>334</v>
      </c>
      <c r="I387" s="35" t="s">
        <v>39</v>
      </c>
      <c r="J387" s="35">
        <v>2712.65</v>
      </c>
    </row>
    <row r="388" spans="1:10" hidden="1">
      <c r="A388" s="35">
        <f>VLOOKUP(B388,esfKRW_20201127!D:D,1,FALSE)</f>
        <v>4200</v>
      </c>
      <c r="B388" s="36">
        <v>4200</v>
      </c>
      <c r="C388" s="35" t="s">
        <v>2363</v>
      </c>
      <c r="D388" s="35" t="s">
        <v>2364</v>
      </c>
      <c r="E388" s="35">
        <v>842477.13</v>
      </c>
      <c r="F388" s="35" t="s">
        <v>2022</v>
      </c>
      <c r="G388" s="35" t="s">
        <v>2023</v>
      </c>
      <c r="H388" s="35" t="s">
        <v>455</v>
      </c>
      <c r="I388" s="35" t="s">
        <v>39</v>
      </c>
      <c r="J388" s="35">
        <v>829929.22</v>
      </c>
    </row>
    <row r="389" spans="1:10" hidden="1">
      <c r="A389" s="35">
        <f>VLOOKUP(B389,esfKRW_20201127!D:D,1,FALSE)</f>
        <v>4200</v>
      </c>
      <c r="B389" s="36">
        <v>4200</v>
      </c>
      <c r="C389" s="35" t="s">
        <v>2363</v>
      </c>
      <c r="D389" s="35" t="s">
        <v>2364</v>
      </c>
      <c r="E389" s="35">
        <v>842477.13</v>
      </c>
      <c r="F389" s="35" t="s">
        <v>2022</v>
      </c>
      <c r="G389" s="35" t="s">
        <v>2023</v>
      </c>
      <c r="H389" s="35" t="s">
        <v>334</v>
      </c>
      <c r="I389" s="35" t="s">
        <v>39</v>
      </c>
      <c r="J389" s="35">
        <v>12547.9</v>
      </c>
    </row>
    <row r="390" spans="1:10" hidden="1">
      <c r="A390" s="35" t="e">
        <f>VLOOKUP(C390,esfKRW_20201127!D:D,1,FALSE)</f>
        <v>#N/A</v>
      </c>
      <c r="B390" s="36">
        <v>4210</v>
      </c>
      <c r="C390" s="35" t="s">
        <v>2365</v>
      </c>
      <c r="D390" s="35" t="s">
        <v>2366</v>
      </c>
      <c r="E390" s="35">
        <v>100167.02</v>
      </c>
      <c r="F390" s="35" t="s">
        <v>2017</v>
      </c>
      <c r="G390" s="35" t="s">
        <v>2014</v>
      </c>
      <c r="H390" s="35" t="s">
        <v>379</v>
      </c>
      <c r="I390" s="35" t="s">
        <v>39</v>
      </c>
      <c r="J390" s="35">
        <v>89.11</v>
      </c>
    </row>
    <row r="391" spans="1:10" hidden="1">
      <c r="A391" s="35" t="e">
        <f>VLOOKUP(C391,esfKRW_20201127!D:D,1,FALSE)</f>
        <v>#N/A</v>
      </c>
      <c r="B391" s="36">
        <v>4210</v>
      </c>
      <c r="C391" s="35" t="s">
        <v>2365</v>
      </c>
      <c r="D391" s="35" t="s">
        <v>2366</v>
      </c>
      <c r="E391" s="35">
        <v>100167.02</v>
      </c>
      <c r="F391" s="35" t="s">
        <v>2017</v>
      </c>
      <c r="G391" s="35" t="s">
        <v>2014</v>
      </c>
      <c r="H391" s="35" t="s">
        <v>334</v>
      </c>
      <c r="I391" s="35" t="s">
        <v>39</v>
      </c>
      <c r="J391" s="35">
        <v>100077.91</v>
      </c>
    </row>
    <row r="392" spans="1:10" hidden="1">
      <c r="A392" s="35" t="e">
        <f>VLOOKUP(C392,esfKRW_20201127!D:D,1,FALSE)</f>
        <v>#N/A</v>
      </c>
      <c r="B392" s="36">
        <v>4210</v>
      </c>
      <c r="C392" s="35" t="s">
        <v>2367</v>
      </c>
      <c r="D392" s="35" t="s">
        <v>2368</v>
      </c>
      <c r="E392" s="35">
        <v>562462.43000000005</v>
      </c>
      <c r="F392" s="35" t="s">
        <v>2017</v>
      </c>
      <c r="G392" s="35" t="s">
        <v>2014</v>
      </c>
      <c r="H392" s="35" t="s">
        <v>379</v>
      </c>
      <c r="I392" s="35" t="s">
        <v>39</v>
      </c>
      <c r="J392" s="35">
        <v>38842.83</v>
      </c>
    </row>
    <row r="393" spans="1:10" hidden="1">
      <c r="A393" s="35" t="e">
        <f>VLOOKUP(C393,esfKRW_20201127!D:D,1,FALSE)</f>
        <v>#N/A</v>
      </c>
      <c r="B393" s="36">
        <v>4210</v>
      </c>
      <c r="C393" s="35" t="s">
        <v>2367</v>
      </c>
      <c r="D393" s="35" t="s">
        <v>2368</v>
      </c>
      <c r="E393" s="35">
        <v>562462.43000000005</v>
      </c>
      <c r="F393" s="35" t="s">
        <v>2017</v>
      </c>
      <c r="G393" s="35" t="s">
        <v>2014</v>
      </c>
      <c r="H393" s="35" t="s">
        <v>455</v>
      </c>
      <c r="I393" s="35" t="s">
        <v>39</v>
      </c>
      <c r="J393" s="35">
        <v>179.74</v>
      </c>
    </row>
    <row r="394" spans="1:10" hidden="1">
      <c r="A394" s="35" t="e">
        <f>VLOOKUP(C394,esfKRW_20201127!D:D,1,FALSE)</f>
        <v>#N/A</v>
      </c>
      <c r="B394" s="36">
        <v>4210</v>
      </c>
      <c r="C394" s="35" t="s">
        <v>2367</v>
      </c>
      <c r="D394" s="35" t="s">
        <v>2368</v>
      </c>
      <c r="E394" s="35">
        <v>562462.43000000005</v>
      </c>
      <c r="F394" s="35" t="s">
        <v>2017</v>
      </c>
      <c r="G394" s="35" t="s">
        <v>2014</v>
      </c>
      <c r="H394" s="35" t="s">
        <v>334</v>
      </c>
      <c r="I394" s="35" t="s">
        <v>39</v>
      </c>
      <c r="J394" s="35">
        <v>523439.84</v>
      </c>
    </row>
    <row r="395" spans="1:10" hidden="1">
      <c r="A395" s="35" t="e">
        <f>VLOOKUP(C395,esfKRW_20201127!D:D,1,FALSE)</f>
        <v>#N/A</v>
      </c>
      <c r="B395" s="36">
        <v>4210</v>
      </c>
      <c r="C395" s="35" t="s">
        <v>2369</v>
      </c>
      <c r="D395" s="35" t="s">
        <v>2370</v>
      </c>
      <c r="E395" s="35">
        <v>1186444.99</v>
      </c>
      <c r="F395" s="35" t="s">
        <v>2017</v>
      </c>
      <c r="G395" s="35" t="s">
        <v>2014</v>
      </c>
      <c r="H395" s="35" t="s">
        <v>334</v>
      </c>
      <c r="I395" s="35" t="s">
        <v>39</v>
      </c>
      <c r="J395" s="35">
        <v>1186444.98</v>
      </c>
    </row>
    <row r="396" spans="1:10" hidden="1">
      <c r="A396" s="35" t="str">
        <f>VLOOKUP(C396,esfKRW_20201127!D:D,1,FALSE)</f>
        <v>4210-EAG-4</v>
      </c>
      <c r="B396" s="36">
        <v>4210</v>
      </c>
      <c r="C396" s="35" t="s">
        <v>920</v>
      </c>
      <c r="D396" s="35" t="s">
        <v>919</v>
      </c>
      <c r="E396" s="35">
        <v>1667059.75</v>
      </c>
      <c r="F396" s="35" t="s">
        <v>2017</v>
      </c>
      <c r="G396" s="35" t="s">
        <v>2023</v>
      </c>
      <c r="H396" s="35" t="s">
        <v>334</v>
      </c>
      <c r="I396" s="35" t="s">
        <v>39</v>
      </c>
      <c r="J396" s="35">
        <v>1667059.75</v>
      </c>
    </row>
    <row r="397" spans="1:10" hidden="1">
      <c r="A397" s="35" t="e">
        <f>VLOOKUP(C397,esfKRW_20201127!D:D,1,FALSE)</f>
        <v>#N/A</v>
      </c>
      <c r="B397" s="36">
        <v>4210</v>
      </c>
      <c r="C397" s="35" t="s">
        <v>2371</v>
      </c>
      <c r="D397" s="35" t="s">
        <v>2372</v>
      </c>
      <c r="E397" s="35">
        <v>242786.26</v>
      </c>
      <c r="F397" s="35" t="s">
        <v>2017</v>
      </c>
      <c r="G397" s="35" t="s">
        <v>2014</v>
      </c>
      <c r="H397" s="35" t="s">
        <v>334</v>
      </c>
      <c r="I397" s="35" t="s">
        <v>39</v>
      </c>
      <c r="J397" s="35">
        <v>242786.25</v>
      </c>
    </row>
    <row r="398" spans="1:10" hidden="1">
      <c r="A398" s="35" t="str">
        <f>VLOOKUP(C398,esfKRW_20201127!D:D,1,FALSE)</f>
        <v>4210-EAG-6</v>
      </c>
      <c r="B398" s="36">
        <v>4210</v>
      </c>
      <c r="C398" s="35" t="s">
        <v>927</v>
      </c>
      <c r="D398" s="35" t="s">
        <v>926</v>
      </c>
      <c r="E398" s="35">
        <v>153160.16</v>
      </c>
      <c r="F398" s="35" t="s">
        <v>2373</v>
      </c>
      <c r="G398" s="35" t="s">
        <v>2023</v>
      </c>
      <c r="H398" s="35" t="s">
        <v>334</v>
      </c>
      <c r="I398" s="35" t="s">
        <v>39</v>
      </c>
      <c r="J398" s="35">
        <v>153160.16</v>
      </c>
    </row>
    <row r="399" spans="1:10" hidden="1">
      <c r="A399" s="35">
        <f>VLOOKUP(B399,esfKRW_20201127!D:D,1,FALSE)</f>
        <v>4230</v>
      </c>
      <c r="B399" s="36">
        <v>4230</v>
      </c>
      <c r="C399" s="35" t="s">
        <v>1952</v>
      </c>
      <c r="D399" s="35" t="s">
        <v>374</v>
      </c>
      <c r="E399" s="35">
        <v>1277624.44</v>
      </c>
      <c r="F399" s="35" t="s">
        <v>2022</v>
      </c>
      <c r="G399" s="35" t="s">
        <v>2023</v>
      </c>
      <c r="H399" s="35" t="s">
        <v>379</v>
      </c>
      <c r="I399" s="35" t="s">
        <v>39</v>
      </c>
      <c r="J399" s="35">
        <v>1277624.44</v>
      </c>
    </row>
    <row r="400" spans="1:10" hidden="1">
      <c r="A400" s="35">
        <f>VLOOKUP(B400,esfKRW_20201127!D:D,1,FALSE)</f>
        <v>4240</v>
      </c>
      <c r="B400" s="36">
        <v>4240</v>
      </c>
      <c r="C400" s="35" t="s">
        <v>1953</v>
      </c>
      <c r="D400" s="35" t="s">
        <v>380</v>
      </c>
      <c r="E400" s="35">
        <v>888824.58</v>
      </c>
      <c r="F400" s="35" t="s">
        <v>2022</v>
      </c>
      <c r="G400" s="35" t="s">
        <v>2023</v>
      </c>
      <c r="H400" s="35" t="s">
        <v>379</v>
      </c>
      <c r="I400" s="35" t="s">
        <v>39</v>
      </c>
      <c r="J400" s="35">
        <v>888824.58</v>
      </c>
    </row>
    <row r="401" spans="1:10" hidden="1">
      <c r="A401" s="35" t="str">
        <f>VLOOKUP(C401,esfKRW_20201127!D:D,1,FALSE)</f>
        <v>4250-EAG-1</v>
      </c>
      <c r="B401" s="36">
        <v>4250</v>
      </c>
      <c r="C401" s="35" t="s">
        <v>933</v>
      </c>
      <c r="D401" s="35" t="s">
        <v>932</v>
      </c>
      <c r="E401" s="35">
        <v>8224547.7699999996</v>
      </c>
      <c r="F401" s="35" t="s">
        <v>2022</v>
      </c>
      <c r="G401" s="35" t="s">
        <v>2023</v>
      </c>
      <c r="H401" s="35" t="s">
        <v>297</v>
      </c>
      <c r="I401" s="35" t="s">
        <v>39</v>
      </c>
      <c r="J401" s="35">
        <v>1754.95</v>
      </c>
    </row>
    <row r="402" spans="1:10" hidden="1">
      <c r="A402" s="35" t="str">
        <f>VLOOKUP(C402,esfKRW_20201127!D:D,1,FALSE)</f>
        <v>4250-EAG-1</v>
      </c>
      <c r="B402" s="36">
        <v>4250</v>
      </c>
      <c r="C402" s="35" t="s">
        <v>933</v>
      </c>
      <c r="D402" s="35" t="s">
        <v>932</v>
      </c>
      <c r="E402" s="35">
        <v>8224547.7699999996</v>
      </c>
      <c r="F402" s="35" t="s">
        <v>2022</v>
      </c>
      <c r="G402" s="35" t="s">
        <v>2023</v>
      </c>
      <c r="H402" s="35" t="s">
        <v>379</v>
      </c>
      <c r="I402" s="35" t="s">
        <v>39</v>
      </c>
      <c r="J402" s="35">
        <v>3248605.67</v>
      </c>
    </row>
    <row r="403" spans="1:10" hidden="1">
      <c r="A403" s="35" t="str">
        <f>VLOOKUP(C403,esfKRW_20201127!D:D,1,FALSE)</f>
        <v>4250-EAG-1</v>
      </c>
      <c r="B403" s="36">
        <v>4250</v>
      </c>
      <c r="C403" s="35" t="s">
        <v>933</v>
      </c>
      <c r="D403" s="35" t="s">
        <v>932</v>
      </c>
      <c r="E403" s="35">
        <v>8224547.7699999996</v>
      </c>
      <c r="F403" s="35" t="s">
        <v>2022</v>
      </c>
      <c r="G403" s="35" t="s">
        <v>2023</v>
      </c>
      <c r="H403" s="35" t="s">
        <v>334</v>
      </c>
      <c r="I403" s="35" t="s">
        <v>39</v>
      </c>
      <c r="J403" s="35">
        <v>4974187.16</v>
      </c>
    </row>
    <row r="404" spans="1:10" hidden="1">
      <c r="A404" s="35" t="e">
        <f>VLOOKUP(C404,esfKRW_20201127!D:D,1,FALSE)</f>
        <v>#N/A</v>
      </c>
      <c r="B404" s="36">
        <v>4250</v>
      </c>
      <c r="C404" s="35" t="s">
        <v>1954</v>
      </c>
      <c r="D404" s="35" t="s">
        <v>2374</v>
      </c>
      <c r="E404" s="35">
        <v>255788.08</v>
      </c>
      <c r="F404" s="35" t="s">
        <v>2022</v>
      </c>
      <c r="G404" s="35" t="s">
        <v>2014</v>
      </c>
      <c r="H404" s="35" t="s">
        <v>379</v>
      </c>
      <c r="I404" s="35" t="s">
        <v>39</v>
      </c>
      <c r="J404" s="35">
        <v>5553.71</v>
      </c>
    </row>
    <row r="405" spans="1:10" hidden="1">
      <c r="A405" s="35" t="e">
        <f>VLOOKUP(C405,esfKRW_20201127!D:D,1,FALSE)</f>
        <v>#N/A</v>
      </c>
      <c r="B405" s="36">
        <v>4250</v>
      </c>
      <c r="C405" s="35" t="s">
        <v>1954</v>
      </c>
      <c r="D405" s="35" t="s">
        <v>2374</v>
      </c>
      <c r="E405" s="35">
        <v>255788.08</v>
      </c>
      <c r="F405" s="35" t="s">
        <v>2022</v>
      </c>
      <c r="G405" s="35" t="s">
        <v>2014</v>
      </c>
      <c r="H405" s="35" t="s">
        <v>334</v>
      </c>
      <c r="I405" s="35" t="s">
        <v>39</v>
      </c>
      <c r="J405" s="35">
        <v>250234.37</v>
      </c>
    </row>
    <row r="406" spans="1:10" hidden="1">
      <c r="A406" s="35" t="str">
        <f>VLOOKUP(C406,esfKRW_20201127!D:D,1,TRUE)</f>
        <v>4250-EAG-1</v>
      </c>
      <c r="B406" s="36">
        <v>5000</v>
      </c>
      <c r="C406" s="35" t="s">
        <v>2375</v>
      </c>
      <c r="D406" s="35" t="s">
        <v>2376</v>
      </c>
      <c r="E406" s="35">
        <v>19859112.289999999</v>
      </c>
      <c r="F406" s="35" t="s">
        <v>2022</v>
      </c>
      <c r="G406" s="35" t="s">
        <v>2023</v>
      </c>
      <c r="H406" s="35" t="s">
        <v>297</v>
      </c>
      <c r="I406" s="35" t="s">
        <v>39</v>
      </c>
      <c r="J406" s="35">
        <v>9875526.3499999996</v>
      </c>
    </row>
    <row r="407" spans="1:10" hidden="1">
      <c r="A407" s="35" t="str">
        <f>VLOOKUP(C407,esfKRW_20201127!D:D,1,TRUE)</f>
        <v>4250-EAG-1</v>
      </c>
      <c r="B407" s="36">
        <v>5000</v>
      </c>
      <c r="C407" s="35" t="s">
        <v>2375</v>
      </c>
      <c r="D407" s="35" t="s">
        <v>2376</v>
      </c>
      <c r="E407" s="35">
        <v>19859112.289999999</v>
      </c>
      <c r="F407" s="35" t="s">
        <v>2022</v>
      </c>
      <c r="G407" s="35" t="s">
        <v>2023</v>
      </c>
      <c r="H407" s="35" t="s">
        <v>379</v>
      </c>
      <c r="I407" s="35" t="s">
        <v>39</v>
      </c>
      <c r="J407" s="35">
        <v>3617721.02</v>
      </c>
    </row>
    <row r="408" spans="1:10" hidden="1">
      <c r="A408" s="35" t="str">
        <f>VLOOKUP(C408,esfKRW_20201127!D:D,1,TRUE)</f>
        <v>4250-EAG-1</v>
      </c>
      <c r="B408" s="36">
        <v>5000</v>
      </c>
      <c r="C408" s="35" t="s">
        <v>2375</v>
      </c>
      <c r="D408" s="35" t="s">
        <v>2376</v>
      </c>
      <c r="E408" s="35">
        <v>19859112.289999999</v>
      </c>
      <c r="F408" s="35" t="s">
        <v>2022</v>
      </c>
      <c r="G408" s="35" t="s">
        <v>2023</v>
      </c>
      <c r="H408" s="35" t="s">
        <v>997</v>
      </c>
      <c r="I408" s="35" t="s">
        <v>39</v>
      </c>
      <c r="J408" s="35">
        <v>5138344.6100000003</v>
      </c>
    </row>
    <row r="409" spans="1:10" hidden="1">
      <c r="A409" s="35" t="str">
        <f>VLOOKUP(C409,esfKRW_20201127!D:D,1,TRUE)</f>
        <v>4250-EAG-1</v>
      </c>
      <c r="B409" s="36">
        <v>5000</v>
      </c>
      <c r="C409" s="35" t="s">
        <v>2375</v>
      </c>
      <c r="D409" s="35" t="s">
        <v>2376</v>
      </c>
      <c r="E409" s="35">
        <v>19859112.289999999</v>
      </c>
      <c r="F409" s="35" t="s">
        <v>2022</v>
      </c>
      <c r="G409" s="35" t="s">
        <v>2023</v>
      </c>
      <c r="H409" s="35" t="s">
        <v>2377</v>
      </c>
      <c r="I409" s="35" t="s">
        <v>39</v>
      </c>
      <c r="J409" s="35">
        <v>1227520.31</v>
      </c>
    </row>
    <row r="410" spans="1:10" hidden="1">
      <c r="A410" s="35" t="str">
        <f>VLOOKUP(C410,esfKRW_20201127!D:D,1,TRUE)</f>
        <v>5000-EAG-2, 5000-EAG-3, 5000-EAG-4, 5000-EAG-5, 5000-EAG-6, 5000-EAG-8</v>
      </c>
      <c r="B410" s="36">
        <v>5000</v>
      </c>
      <c r="C410" s="35" t="s">
        <v>2378</v>
      </c>
      <c r="D410" s="35" t="s">
        <v>2379</v>
      </c>
      <c r="E410" s="35">
        <v>10258828.16</v>
      </c>
      <c r="F410" s="35" t="s">
        <v>2022</v>
      </c>
      <c r="G410" s="35" t="s">
        <v>2023</v>
      </c>
      <c r="H410" s="35" t="s">
        <v>2380</v>
      </c>
      <c r="I410" s="35" t="s">
        <v>39</v>
      </c>
      <c r="J410" s="35">
        <v>4992629.82</v>
      </c>
    </row>
    <row r="411" spans="1:10" hidden="1">
      <c r="A411" s="35" t="str">
        <f>VLOOKUP(C411,esfKRW_20201127!D:D,1,TRUE)</f>
        <v>5000-EAG-2, 5000-EAG-3, 5000-EAG-4, 5000-EAG-5, 5000-EAG-6, 5000-EAG-8</v>
      </c>
      <c r="B411" s="36">
        <v>5000</v>
      </c>
      <c r="C411" s="35" t="s">
        <v>2378</v>
      </c>
      <c r="D411" s="35" t="s">
        <v>2379</v>
      </c>
      <c r="E411" s="35">
        <v>10258828.16</v>
      </c>
      <c r="F411" s="35" t="s">
        <v>2022</v>
      </c>
      <c r="G411" s="35" t="s">
        <v>2023</v>
      </c>
      <c r="H411" s="35" t="s">
        <v>2381</v>
      </c>
      <c r="I411" s="35" t="s">
        <v>195</v>
      </c>
      <c r="J411" s="35">
        <v>81670.97</v>
      </c>
    </row>
    <row r="412" spans="1:10" hidden="1">
      <c r="A412" s="35" t="str">
        <f>VLOOKUP(C412,esfKRW_20201127!D:D,1,TRUE)</f>
        <v>5000-EAG-2, 5000-EAG-3, 5000-EAG-4, 5000-EAG-5, 5000-EAG-6, 5000-EAG-8</v>
      </c>
      <c r="B412" s="36">
        <v>5000</v>
      </c>
      <c r="C412" s="35" t="s">
        <v>2378</v>
      </c>
      <c r="D412" s="35" t="s">
        <v>2379</v>
      </c>
      <c r="E412" s="35">
        <v>10258828.16</v>
      </c>
      <c r="F412" s="35" t="s">
        <v>2022</v>
      </c>
      <c r="G412" s="35" t="s">
        <v>2023</v>
      </c>
      <c r="H412" s="35" t="s">
        <v>997</v>
      </c>
      <c r="I412" s="35" t="s">
        <v>39</v>
      </c>
      <c r="J412" s="35">
        <v>4599624.8099999996</v>
      </c>
    </row>
    <row r="413" spans="1:10" hidden="1">
      <c r="A413" s="35" t="str">
        <f>VLOOKUP(C413,esfKRW_20201127!D:D,1,TRUE)</f>
        <v>5000-EAG-2, 5000-EAG-3, 5000-EAG-4, 5000-EAG-5, 5000-EAG-6, 5000-EAG-8</v>
      </c>
      <c r="B413" s="36">
        <v>5000</v>
      </c>
      <c r="C413" s="35" t="s">
        <v>2378</v>
      </c>
      <c r="D413" s="35" t="s">
        <v>2379</v>
      </c>
      <c r="E413" s="35">
        <v>10258828.16</v>
      </c>
      <c r="F413" s="35" t="s">
        <v>2022</v>
      </c>
      <c r="G413" s="35" t="s">
        <v>2023</v>
      </c>
      <c r="H413" s="35" t="s">
        <v>2377</v>
      </c>
      <c r="I413" s="35" t="s">
        <v>39</v>
      </c>
      <c r="J413" s="35">
        <v>584902.56000000006</v>
      </c>
    </row>
    <row r="414" spans="1:10" hidden="1">
      <c r="A414" s="35" t="str">
        <f>VLOOKUP(C414,esfKRW_20201127!D:D,1,TRUE)</f>
        <v>5000-EAG-2, 5000-EAG-3, 5000-EAG-4, 5000-EAG-5, 5000-EAG-6, 5000-EAG-8</v>
      </c>
      <c r="B414" s="36">
        <v>5000</v>
      </c>
      <c r="C414" s="35" t="s">
        <v>2382</v>
      </c>
      <c r="D414" s="35" t="s">
        <v>2379</v>
      </c>
      <c r="E414" s="35">
        <v>10272165.01</v>
      </c>
      <c r="F414" s="35" t="s">
        <v>2022</v>
      </c>
      <c r="G414" s="35" t="s">
        <v>2023</v>
      </c>
      <c r="H414" s="35" t="s">
        <v>2380</v>
      </c>
      <c r="I414" s="35" t="s">
        <v>39</v>
      </c>
      <c r="J414" s="35">
        <v>1218772.6399999999</v>
      </c>
    </row>
    <row r="415" spans="1:10" hidden="1">
      <c r="A415" s="35" t="str">
        <f>VLOOKUP(C415,esfKRW_20201127!D:D,1,TRUE)</f>
        <v>5000-EAG-2, 5000-EAG-3, 5000-EAG-4, 5000-EAG-5, 5000-EAG-6, 5000-EAG-8</v>
      </c>
      <c r="B415" s="36">
        <v>5000</v>
      </c>
      <c r="C415" s="35" t="s">
        <v>2382</v>
      </c>
      <c r="D415" s="35" t="s">
        <v>2379</v>
      </c>
      <c r="E415" s="35">
        <v>10272165.01</v>
      </c>
      <c r="F415" s="35" t="s">
        <v>2022</v>
      </c>
      <c r="G415" s="35" t="s">
        <v>2023</v>
      </c>
      <c r="H415" s="35" t="s">
        <v>2381</v>
      </c>
      <c r="I415" s="35" t="s">
        <v>195</v>
      </c>
      <c r="J415" s="35">
        <v>1111.3800000000001</v>
      </c>
    </row>
    <row r="416" spans="1:10" hidden="1">
      <c r="A416" s="35" t="str">
        <f>VLOOKUP(C416,esfKRW_20201127!D:D,1,TRUE)</f>
        <v>5000-EAG-2, 5000-EAG-3, 5000-EAG-4, 5000-EAG-5, 5000-EAG-6, 5000-EAG-8</v>
      </c>
      <c r="B416" s="36">
        <v>5000</v>
      </c>
      <c r="C416" s="35" t="s">
        <v>2382</v>
      </c>
      <c r="D416" s="35" t="s">
        <v>2379</v>
      </c>
      <c r="E416" s="35">
        <v>10272165.01</v>
      </c>
      <c r="F416" s="35" t="s">
        <v>2022</v>
      </c>
      <c r="G416" s="35" t="s">
        <v>2023</v>
      </c>
      <c r="H416" s="35" t="s">
        <v>297</v>
      </c>
      <c r="I416" s="35" t="s">
        <v>39</v>
      </c>
      <c r="J416" s="35">
        <v>455504.24</v>
      </c>
    </row>
    <row r="417" spans="1:10" hidden="1">
      <c r="A417" s="35" t="str">
        <f>VLOOKUP(C417,esfKRW_20201127!D:D,1,TRUE)</f>
        <v>5000-EAG-2, 5000-EAG-3, 5000-EAG-4, 5000-EAG-5, 5000-EAG-6, 5000-EAG-8</v>
      </c>
      <c r="B417" s="36">
        <v>5000</v>
      </c>
      <c r="C417" s="35" t="s">
        <v>2382</v>
      </c>
      <c r="D417" s="35" t="s">
        <v>2379</v>
      </c>
      <c r="E417" s="35">
        <v>10272165.01</v>
      </c>
      <c r="F417" s="35" t="s">
        <v>2022</v>
      </c>
      <c r="G417" s="35" t="s">
        <v>2023</v>
      </c>
      <c r="H417" s="35" t="s">
        <v>379</v>
      </c>
      <c r="I417" s="35" t="s">
        <v>39</v>
      </c>
      <c r="J417" s="35">
        <v>445251.09</v>
      </c>
    </row>
    <row r="418" spans="1:10" hidden="1">
      <c r="A418" s="35" t="str">
        <f>VLOOKUP(C418,esfKRW_20201127!D:D,1,TRUE)</f>
        <v>5000-EAG-2, 5000-EAG-3, 5000-EAG-4, 5000-EAG-5, 5000-EAG-6, 5000-EAG-8</v>
      </c>
      <c r="B418" s="36">
        <v>5000</v>
      </c>
      <c r="C418" s="35" t="s">
        <v>2382</v>
      </c>
      <c r="D418" s="35" t="s">
        <v>2379</v>
      </c>
      <c r="E418" s="35">
        <v>10272165.01</v>
      </c>
      <c r="F418" s="35" t="s">
        <v>2022</v>
      </c>
      <c r="G418" s="35" t="s">
        <v>2023</v>
      </c>
      <c r="H418" s="35" t="s">
        <v>997</v>
      </c>
      <c r="I418" s="35" t="s">
        <v>39</v>
      </c>
      <c r="J418" s="35">
        <v>740235.08</v>
      </c>
    </row>
    <row r="419" spans="1:10" hidden="1">
      <c r="A419" s="35" t="str">
        <f>VLOOKUP(C419,esfKRW_20201127!D:D,1,TRUE)</f>
        <v>5000-EAG-2, 5000-EAG-3, 5000-EAG-4, 5000-EAG-5, 5000-EAG-6, 5000-EAG-8</v>
      </c>
      <c r="B419" s="36">
        <v>5000</v>
      </c>
      <c r="C419" s="35" t="s">
        <v>2382</v>
      </c>
      <c r="D419" s="35" t="s">
        <v>2379</v>
      </c>
      <c r="E419" s="35">
        <v>10272165.01</v>
      </c>
      <c r="F419" s="35" t="s">
        <v>2022</v>
      </c>
      <c r="G419" s="35" t="s">
        <v>2023</v>
      </c>
      <c r="H419" s="35" t="s">
        <v>2377</v>
      </c>
      <c r="I419" s="35" t="s">
        <v>39</v>
      </c>
      <c r="J419" s="35">
        <v>7411290.5800000001</v>
      </c>
    </row>
    <row r="420" spans="1:10" hidden="1">
      <c r="A420" s="35" t="str">
        <f>VLOOKUP(C420,esfKRW_20201127!D:D,1,TRUE)</f>
        <v>5000-EAG-2, 5000-EAG-3, 5000-EAG-4, 5000-EAG-5, 5000-EAG-6, 5000-EAG-8</v>
      </c>
      <c r="B420" s="36">
        <v>5000</v>
      </c>
      <c r="C420" s="35" t="s">
        <v>2383</v>
      </c>
      <c r="D420" s="35" t="s">
        <v>2379</v>
      </c>
      <c r="E420" s="35">
        <v>5700402.5199999996</v>
      </c>
      <c r="F420" s="35" t="s">
        <v>2022</v>
      </c>
      <c r="G420" s="35" t="s">
        <v>2023</v>
      </c>
      <c r="H420" s="35" t="s">
        <v>2384</v>
      </c>
      <c r="I420" s="35" t="s">
        <v>195</v>
      </c>
      <c r="J420" s="35">
        <v>5.13</v>
      </c>
    </row>
    <row r="421" spans="1:10" hidden="1">
      <c r="A421" s="35" t="str">
        <f>VLOOKUP(C421,esfKRW_20201127!D:D,1,TRUE)</f>
        <v>5000-EAG-2, 5000-EAG-3, 5000-EAG-4, 5000-EAG-5, 5000-EAG-6, 5000-EAG-8</v>
      </c>
      <c r="B421" s="36">
        <v>5000</v>
      </c>
      <c r="C421" s="35" t="s">
        <v>2383</v>
      </c>
      <c r="D421" s="35" t="s">
        <v>2379</v>
      </c>
      <c r="E421" s="35">
        <v>5700402.5199999996</v>
      </c>
      <c r="F421" s="35" t="s">
        <v>2022</v>
      </c>
      <c r="G421" s="35" t="s">
        <v>2023</v>
      </c>
      <c r="H421" s="35" t="s">
        <v>2381</v>
      </c>
      <c r="I421" s="35" t="s">
        <v>195</v>
      </c>
      <c r="J421" s="35">
        <v>1.72</v>
      </c>
    </row>
    <row r="422" spans="1:10" hidden="1">
      <c r="A422" s="35" t="str">
        <f>VLOOKUP(C422,esfKRW_20201127!D:D,1,TRUE)</f>
        <v>5000-EAG-2, 5000-EAG-3, 5000-EAG-4, 5000-EAG-5, 5000-EAG-6, 5000-EAG-8</v>
      </c>
      <c r="B422" s="36">
        <v>5000</v>
      </c>
      <c r="C422" s="35" t="s">
        <v>2383</v>
      </c>
      <c r="D422" s="35" t="s">
        <v>2379</v>
      </c>
      <c r="E422" s="35">
        <v>5700402.5199999996</v>
      </c>
      <c r="F422" s="35" t="s">
        <v>2022</v>
      </c>
      <c r="G422" s="35" t="s">
        <v>2023</v>
      </c>
      <c r="H422" s="35" t="s">
        <v>379</v>
      </c>
      <c r="I422" s="35" t="s">
        <v>39</v>
      </c>
      <c r="J422" s="35">
        <v>2512790.67</v>
      </c>
    </row>
    <row r="423" spans="1:10" hidden="1">
      <c r="A423" s="35" t="str">
        <f>VLOOKUP(C423,esfKRW_20201127!D:D,1,TRUE)</f>
        <v>5000-EAG-2, 5000-EAG-3, 5000-EAG-4, 5000-EAG-5, 5000-EAG-6, 5000-EAG-8</v>
      </c>
      <c r="B423" s="36">
        <v>5000</v>
      </c>
      <c r="C423" s="35" t="s">
        <v>2383</v>
      </c>
      <c r="D423" s="35" t="s">
        <v>2379</v>
      </c>
      <c r="E423" s="35">
        <v>5700402.5199999996</v>
      </c>
      <c r="F423" s="35" t="s">
        <v>2022</v>
      </c>
      <c r="G423" s="35" t="s">
        <v>2023</v>
      </c>
      <c r="H423" s="35" t="s">
        <v>2377</v>
      </c>
      <c r="I423" s="35" t="s">
        <v>39</v>
      </c>
      <c r="J423" s="35">
        <v>3187605</v>
      </c>
    </row>
    <row r="424" spans="1:10" hidden="1">
      <c r="A424" s="35" t="str">
        <f>VLOOKUP(C424,esfKRW_20201127!D:D,1,TRUE)</f>
        <v>5000-EAG-2, 5000-EAG-3, 5000-EAG-4, 5000-EAG-5, 5000-EAG-6, 5000-EAG-8</v>
      </c>
      <c r="B424" s="36">
        <v>5000</v>
      </c>
      <c r="C424" s="35" t="s">
        <v>2385</v>
      </c>
      <c r="D424" s="35" t="s">
        <v>2379</v>
      </c>
      <c r="E424" s="35">
        <v>12241436.82</v>
      </c>
      <c r="F424" s="35" t="s">
        <v>2022</v>
      </c>
      <c r="G424" s="35" t="s">
        <v>2023</v>
      </c>
      <c r="H424" s="35" t="s">
        <v>2384</v>
      </c>
      <c r="I424" s="35" t="s">
        <v>195</v>
      </c>
      <c r="J424" s="35">
        <v>0.64</v>
      </c>
    </row>
    <row r="425" spans="1:10" hidden="1">
      <c r="A425" s="35" t="str">
        <f>VLOOKUP(C425,esfKRW_20201127!D:D,1,TRUE)</f>
        <v>5000-EAG-2, 5000-EAG-3, 5000-EAG-4, 5000-EAG-5, 5000-EAG-6, 5000-EAG-8</v>
      </c>
      <c r="B425" s="36">
        <v>5000</v>
      </c>
      <c r="C425" s="35" t="s">
        <v>2385</v>
      </c>
      <c r="D425" s="35" t="s">
        <v>2379</v>
      </c>
      <c r="E425" s="35">
        <v>12241436.82</v>
      </c>
      <c r="F425" s="35" t="s">
        <v>2022</v>
      </c>
      <c r="G425" s="35" t="s">
        <v>2023</v>
      </c>
      <c r="H425" s="35" t="s">
        <v>867</v>
      </c>
      <c r="I425" s="35" t="s">
        <v>195</v>
      </c>
      <c r="J425" s="35">
        <v>165.35</v>
      </c>
    </row>
    <row r="426" spans="1:10" hidden="1">
      <c r="A426" s="35" t="str">
        <f>VLOOKUP(C426,esfKRW_20201127!D:D,1,TRUE)</f>
        <v>5000-EAG-2, 5000-EAG-3, 5000-EAG-4, 5000-EAG-5, 5000-EAG-6, 5000-EAG-8</v>
      </c>
      <c r="B426" s="36">
        <v>5000</v>
      </c>
      <c r="C426" s="35" t="s">
        <v>2385</v>
      </c>
      <c r="D426" s="35" t="s">
        <v>2379</v>
      </c>
      <c r="E426" s="35">
        <v>12241436.82</v>
      </c>
      <c r="F426" s="35" t="s">
        <v>2022</v>
      </c>
      <c r="G426" s="35" t="s">
        <v>2023</v>
      </c>
      <c r="H426" s="35" t="s">
        <v>379</v>
      </c>
      <c r="I426" s="35" t="s">
        <v>39</v>
      </c>
      <c r="J426" s="35">
        <v>12220225.369999999</v>
      </c>
    </row>
    <row r="427" spans="1:10" hidden="1">
      <c r="A427" s="35" t="str">
        <f>VLOOKUP(C427,esfKRW_20201127!D:D,1,TRUE)</f>
        <v>5000-EAG-2, 5000-EAG-3, 5000-EAG-4, 5000-EAG-5, 5000-EAG-6, 5000-EAG-8</v>
      </c>
      <c r="B427" s="36">
        <v>5000</v>
      </c>
      <c r="C427" s="35" t="s">
        <v>2385</v>
      </c>
      <c r="D427" s="35" t="s">
        <v>2379</v>
      </c>
      <c r="E427" s="35">
        <v>12241436.82</v>
      </c>
      <c r="F427" s="35" t="s">
        <v>2022</v>
      </c>
      <c r="G427" s="35" t="s">
        <v>2023</v>
      </c>
      <c r="H427" s="35" t="s">
        <v>334</v>
      </c>
      <c r="I427" s="35" t="s">
        <v>39</v>
      </c>
      <c r="J427" s="35">
        <v>21045.439999999999</v>
      </c>
    </row>
    <row r="428" spans="1:10" hidden="1">
      <c r="A428" s="35" t="str">
        <f>VLOOKUP(C428,esfKRW_20201127!D:D,1,FALSE)</f>
        <v>5000-EAG-7</v>
      </c>
      <c r="B428" s="36">
        <v>5000</v>
      </c>
      <c r="C428" s="35" t="s">
        <v>943</v>
      </c>
      <c r="D428" s="35" t="s">
        <v>2379</v>
      </c>
      <c r="E428" s="35">
        <v>6330229.6299999999</v>
      </c>
      <c r="F428" s="35" t="s">
        <v>2022</v>
      </c>
      <c r="G428" s="35" t="s">
        <v>2023</v>
      </c>
      <c r="H428" s="35" t="s">
        <v>379</v>
      </c>
      <c r="I428" s="35" t="s">
        <v>39</v>
      </c>
      <c r="J428" s="35">
        <v>6330229.6299999999</v>
      </c>
    </row>
    <row r="429" spans="1:10" hidden="1">
      <c r="A429" s="35" t="str">
        <f>VLOOKUP(C429,esfKRW_20201127!D:D,1,TRUE)</f>
        <v>5000-EAG-7</v>
      </c>
      <c r="B429" s="36">
        <v>5000</v>
      </c>
      <c r="C429" s="35" t="s">
        <v>2386</v>
      </c>
      <c r="D429" s="35" t="s">
        <v>2379</v>
      </c>
      <c r="E429" s="35">
        <v>10183597.34</v>
      </c>
      <c r="F429" s="35" t="s">
        <v>2022</v>
      </c>
      <c r="G429" s="35" t="s">
        <v>2023</v>
      </c>
      <c r="H429" s="35" t="s">
        <v>297</v>
      </c>
      <c r="I429" s="35" t="s">
        <v>39</v>
      </c>
      <c r="J429" s="35">
        <v>1992922.28</v>
      </c>
    </row>
    <row r="430" spans="1:10" hidden="1">
      <c r="A430" s="35" t="str">
        <f>VLOOKUP(C430,esfKRW_20201127!D:D,1,TRUE)</f>
        <v>5000-EAG-7</v>
      </c>
      <c r="B430" s="36">
        <v>5000</v>
      </c>
      <c r="C430" s="35" t="s">
        <v>2386</v>
      </c>
      <c r="D430" s="35" t="s">
        <v>2379</v>
      </c>
      <c r="E430" s="35">
        <v>10183597.34</v>
      </c>
      <c r="F430" s="35" t="s">
        <v>2022</v>
      </c>
      <c r="G430" s="35" t="s">
        <v>2023</v>
      </c>
      <c r="H430" s="35" t="s">
        <v>379</v>
      </c>
      <c r="I430" s="35" t="s">
        <v>39</v>
      </c>
      <c r="J430" s="35">
        <v>8190675.0599999996</v>
      </c>
    </row>
    <row r="431" spans="1:10" hidden="1">
      <c r="A431" s="35" t="str">
        <f>VLOOKUP(C431,esfKRW_20201127!D:D,1,TRUE)</f>
        <v>5000-EAG-7</v>
      </c>
      <c r="B431" s="36">
        <v>6000</v>
      </c>
      <c r="C431" s="35" t="s">
        <v>2387</v>
      </c>
      <c r="D431" s="35" t="s">
        <v>2388</v>
      </c>
      <c r="E431" s="35">
        <v>7832292.6500000004</v>
      </c>
      <c r="F431" s="35" t="s">
        <v>2017</v>
      </c>
      <c r="G431" s="35" t="s">
        <v>2023</v>
      </c>
      <c r="H431" s="35" t="s">
        <v>38</v>
      </c>
      <c r="I431" s="35" t="s">
        <v>39</v>
      </c>
      <c r="J431" s="35">
        <v>7832292.6699999999</v>
      </c>
    </row>
    <row r="432" spans="1:10" hidden="1">
      <c r="A432" s="35" t="str">
        <f>VLOOKUP(C432,esfKRW_20201127!D:D,1,TRUE)</f>
        <v>6000-EAG-10, 6000-EAG-2, 6000-EAG-3, 6000-EAG-5, 6000-EAG-6, 6000-EAG-7, 6000-EAG-8, 6000-EAG-9</v>
      </c>
      <c r="B432" s="36">
        <v>6000</v>
      </c>
      <c r="C432" s="35" t="s">
        <v>2389</v>
      </c>
      <c r="D432" s="35" t="s">
        <v>2390</v>
      </c>
      <c r="E432" s="35">
        <v>169776.21</v>
      </c>
      <c r="F432" s="35" t="s">
        <v>2017</v>
      </c>
      <c r="G432" s="35" t="s">
        <v>2023</v>
      </c>
      <c r="H432" s="35" t="s">
        <v>75</v>
      </c>
      <c r="I432" s="35" t="s">
        <v>39</v>
      </c>
      <c r="J432" s="35">
        <v>169776.17</v>
      </c>
    </row>
    <row r="433" spans="1:10" hidden="1">
      <c r="A433" s="35" t="str">
        <f>VLOOKUP(C433,esfKRW_20201127!D:D,1,TRUE)</f>
        <v>6000-EAG-10, 6000-EAG-2, 6000-EAG-3, 6000-EAG-5, 6000-EAG-6, 6000-EAG-7, 6000-EAG-8, 6000-EAG-9</v>
      </c>
      <c r="B433" s="36">
        <v>6000</v>
      </c>
      <c r="C433" s="35" t="s">
        <v>2391</v>
      </c>
      <c r="D433" s="35" t="s">
        <v>2392</v>
      </c>
      <c r="E433" s="35">
        <v>464059.2</v>
      </c>
      <c r="F433" s="35" t="s">
        <v>2022</v>
      </c>
      <c r="G433" s="35" t="s">
        <v>2023</v>
      </c>
      <c r="H433" s="35" t="s">
        <v>38</v>
      </c>
      <c r="I433" s="35" t="s">
        <v>39</v>
      </c>
      <c r="J433" s="35">
        <v>464059.2</v>
      </c>
    </row>
    <row r="434" spans="1:10" hidden="1">
      <c r="A434" s="35" t="str">
        <f>VLOOKUP(C434,esfKRW_20201127!D:D,1,FALSE)</f>
        <v>6000-EAG-4</v>
      </c>
      <c r="B434" s="36">
        <v>6000</v>
      </c>
      <c r="C434" s="35" t="s">
        <v>948</v>
      </c>
      <c r="D434" s="35" t="s">
        <v>947</v>
      </c>
      <c r="E434" s="35">
        <v>15233.58</v>
      </c>
      <c r="F434" s="35" t="s">
        <v>2022</v>
      </c>
      <c r="G434" s="35" t="s">
        <v>2023</v>
      </c>
      <c r="H434" s="35" t="s">
        <v>215</v>
      </c>
      <c r="I434" s="35" t="s">
        <v>195</v>
      </c>
      <c r="J434" s="35">
        <v>15233.58</v>
      </c>
    </row>
    <row r="435" spans="1:10" hidden="1">
      <c r="A435" s="35" t="str">
        <f>VLOOKUP(C435,esfKRW_20201127!D:D,1,TRUE)</f>
        <v>6000-EAG-4</v>
      </c>
      <c r="B435" s="36">
        <v>6000</v>
      </c>
      <c r="C435" s="35" t="s">
        <v>2393</v>
      </c>
      <c r="D435" s="35" t="s">
        <v>2394</v>
      </c>
      <c r="E435" s="35">
        <v>360601.97</v>
      </c>
      <c r="F435" s="35" t="s">
        <v>2017</v>
      </c>
      <c r="G435" s="35" t="s">
        <v>2023</v>
      </c>
      <c r="H435" s="35" t="s">
        <v>38</v>
      </c>
      <c r="I435" s="35" t="s">
        <v>39</v>
      </c>
      <c r="J435" s="35">
        <v>360601.97</v>
      </c>
    </row>
    <row r="436" spans="1:10" hidden="1">
      <c r="A436" s="35" t="str">
        <f>VLOOKUP(C436,esfKRW_20201127!D:D,1,TRUE)</f>
        <v>6000-EAG-4</v>
      </c>
      <c r="B436" s="36">
        <v>6000</v>
      </c>
      <c r="C436" s="35" t="s">
        <v>2395</v>
      </c>
      <c r="D436" s="35" t="s">
        <v>2396</v>
      </c>
      <c r="E436" s="35">
        <v>13626.36</v>
      </c>
      <c r="F436" s="35" t="s">
        <v>2017</v>
      </c>
      <c r="G436" s="35" t="s">
        <v>2023</v>
      </c>
      <c r="H436" s="35" t="s">
        <v>215</v>
      </c>
      <c r="I436" s="35" t="s">
        <v>195</v>
      </c>
      <c r="J436" s="35">
        <v>13626.36</v>
      </c>
    </row>
    <row r="437" spans="1:10" hidden="1">
      <c r="A437" s="35" t="str">
        <f>VLOOKUP(C437,esfKRW_20201127!D:D,1,TRUE)</f>
        <v>6000-EAG-4</v>
      </c>
      <c r="B437" s="36">
        <v>6000</v>
      </c>
      <c r="C437" s="35" t="s">
        <v>2397</v>
      </c>
      <c r="D437" s="35" t="s">
        <v>1014</v>
      </c>
      <c r="E437" s="35">
        <v>83180.52</v>
      </c>
      <c r="F437" s="35" t="s">
        <v>2017</v>
      </c>
      <c r="G437" s="35" t="s">
        <v>2398</v>
      </c>
      <c r="H437" s="35" t="s">
        <v>75</v>
      </c>
      <c r="I437" s="35" t="s">
        <v>39</v>
      </c>
      <c r="J437" s="35">
        <v>5364.27</v>
      </c>
    </row>
    <row r="438" spans="1:10" hidden="1">
      <c r="A438" s="35" t="str">
        <f>VLOOKUP(C438,esfKRW_20201127!D:D,1,TRUE)</f>
        <v>6000-EAG-4</v>
      </c>
      <c r="B438" s="36">
        <v>6000</v>
      </c>
      <c r="C438" s="35" t="s">
        <v>2397</v>
      </c>
      <c r="D438" s="35" t="s">
        <v>1014</v>
      </c>
      <c r="E438" s="35">
        <v>83180.52</v>
      </c>
      <c r="F438" s="35" t="s">
        <v>2017</v>
      </c>
      <c r="G438" s="35" t="s">
        <v>2398</v>
      </c>
      <c r="H438" s="35" t="s">
        <v>297</v>
      </c>
      <c r="I438" s="35" t="s">
        <v>39</v>
      </c>
      <c r="J438" s="35">
        <v>77816.25</v>
      </c>
    </row>
    <row r="439" spans="1:10" hidden="1">
      <c r="A439" s="35" t="str">
        <f>VLOOKUP(C439,esfKRW_20201127!D:D,1,TRUE)</f>
        <v>6000-EAG-4</v>
      </c>
      <c r="B439" s="36">
        <v>6000</v>
      </c>
      <c r="C439" s="35" t="s">
        <v>2399</v>
      </c>
      <c r="D439" s="35" t="s">
        <v>2400</v>
      </c>
      <c r="E439" s="35">
        <v>18845.759999999998</v>
      </c>
      <c r="F439" s="35" t="s">
        <v>2017</v>
      </c>
      <c r="G439" s="35" t="s">
        <v>2023</v>
      </c>
      <c r="H439" s="35" t="s">
        <v>215</v>
      </c>
      <c r="I439" s="35" t="s">
        <v>195</v>
      </c>
      <c r="J439" s="35">
        <v>18845.759999999998</v>
      </c>
    </row>
    <row r="440" spans="1:10" hidden="1">
      <c r="A440" s="35" t="str">
        <f>VLOOKUP(C440,esfKRW_20201127!D:D,1,TRUE)</f>
        <v>6000-EAG-4</v>
      </c>
      <c r="B440" s="36">
        <v>6000</v>
      </c>
      <c r="C440" s="35" t="s">
        <v>2401</v>
      </c>
      <c r="D440" s="35" t="s">
        <v>2402</v>
      </c>
      <c r="E440" s="35">
        <v>23487569.170000002</v>
      </c>
      <c r="F440" s="35" t="s">
        <v>2017</v>
      </c>
      <c r="G440" s="35" t="s">
        <v>2023</v>
      </c>
      <c r="H440" s="35" t="s">
        <v>38</v>
      </c>
      <c r="I440" s="35" t="s">
        <v>39</v>
      </c>
      <c r="J440" s="35">
        <v>23487569.16</v>
      </c>
    </row>
    <row r="441" spans="1:10" hidden="1">
      <c r="A441" s="35">
        <f>VLOOKUP(B441,esfKRW_20201127!D:D,1,FALSE)</f>
        <v>6040</v>
      </c>
      <c r="B441" s="36">
        <v>6040</v>
      </c>
      <c r="C441" s="35" t="s">
        <v>1955</v>
      </c>
      <c r="D441" s="35" t="s">
        <v>384</v>
      </c>
      <c r="E441" s="35">
        <v>84507.72</v>
      </c>
      <c r="F441" s="35" t="s">
        <v>2022</v>
      </c>
      <c r="G441" s="35" t="s">
        <v>2023</v>
      </c>
      <c r="H441" s="35" t="s">
        <v>38</v>
      </c>
      <c r="I441" s="35" t="s">
        <v>39</v>
      </c>
      <c r="J441" s="35">
        <v>84507.72</v>
      </c>
    </row>
    <row r="442" spans="1:10" hidden="1">
      <c r="A442" s="35">
        <f>VLOOKUP(B442,esfKRW_20201127!D:D,1,FALSE)</f>
        <v>6050</v>
      </c>
      <c r="B442" s="36">
        <v>6050</v>
      </c>
      <c r="C442" s="35" t="s">
        <v>1956</v>
      </c>
      <c r="D442" s="35" t="s">
        <v>387</v>
      </c>
      <c r="E442" s="35">
        <v>227689.92</v>
      </c>
      <c r="F442" s="35" t="s">
        <v>2022</v>
      </c>
      <c r="G442" s="35" t="s">
        <v>2023</v>
      </c>
      <c r="H442" s="35" t="s">
        <v>38</v>
      </c>
      <c r="I442" s="35" t="s">
        <v>39</v>
      </c>
      <c r="J442" s="35">
        <v>227689.92</v>
      </c>
    </row>
    <row r="443" spans="1:10" hidden="1">
      <c r="A443" s="35">
        <f>VLOOKUP(B443,esfKRW_20201127!D:D,1,FALSE)</f>
        <v>6060</v>
      </c>
      <c r="B443" s="36">
        <v>6060</v>
      </c>
      <c r="C443" s="35" t="s">
        <v>1957</v>
      </c>
      <c r="D443" s="35" t="s">
        <v>390</v>
      </c>
      <c r="E443" s="35">
        <v>252627.47</v>
      </c>
      <c r="F443" s="35" t="s">
        <v>2403</v>
      </c>
      <c r="G443" s="35" t="s">
        <v>2023</v>
      </c>
      <c r="H443" s="35" t="s">
        <v>38</v>
      </c>
      <c r="I443" s="35" t="s">
        <v>39</v>
      </c>
      <c r="J443" s="35">
        <v>252627.47</v>
      </c>
    </row>
    <row r="444" spans="1:10" hidden="1">
      <c r="A444" s="35">
        <f>VLOOKUP(B444,esfKRW_20201127!D:D,1,FALSE)</f>
        <v>6080</v>
      </c>
      <c r="B444" s="36">
        <v>6080</v>
      </c>
      <c r="C444" s="35" t="s">
        <v>1958</v>
      </c>
      <c r="D444" s="35" t="s">
        <v>393</v>
      </c>
      <c r="E444" s="35">
        <v>25595.06</v>
      </c>
      <c r="F444" s="35" t="s">
        <v>2022</v>
      </c>
      <c r="G444" s="35" t="s">
        <v>2023</v>
      </c>
      <c r="H444" s="35" t="s">
        <v>38</v>
      </c>
      <c r="I444" s="35" t="s">
        <v>39</v>
      </c>
      <c r="J444" s="35">
        <v>25595.06</v>
      </c>
    </row>
    <row r="445" spans="1:10" hidden="1">
      <c r="A445" s="35" t="e">
        <f>VLOOKUP(C445,esfKRW_20201127!D:D,1,FALSE)</f>
        <v>#N/A</v>
      </c>
      <c r="B445" s="36">
        <v>6100</v>
      </c>
      <c r="C445" s="35" t="s">
        <v>1959</v>
      </c>
      <c r="D445" s="35" t="s">
        <v>949</v>
      </c>
      <c r="E445" s="35">
        <v>692760.91</v>
      </c>
      <c r="F445" s="35" t="s">
        <v>2017</v>
      </c>
      <c r="G445" s="35" t="s">
        <v>2014</v>
      </c>
      <c r="H445" s="35" t="s">
        <v>38</v>
      </c>
      <c r="I445" s="35" t="s">
        <v>39</v>
      </c>
      <c r="J445" s="35">
        <v>692760.91</v>
      </c>
    </row>
    <row r="446" spans="1:10" hidden="1">
      <c r="A446" s="35">
        <f>VLOOKUP(B446,esfKRW_20201127!D:D,1,FALSE)</f>
        <v>6110</v>
      </c>
      <c r="B446" s="36">
        <v>6110</v>
      </c>
      <c r="C446" s="35" t="s">
        <v>1960</v>
      </c>
      <c r="D446" s="35" t="s">
        <v>396</v>
      </c>
      <c r="E446" s="35">
        <v>1485000.47</v>
      </c>
      <c r="F446" s="35" t="s">
        <v>2022</v>
      </c>
      <c r="G446" s="35" t="s">
        <v>2023</v>
      </c>
      <c r="H446" s="35" t="s">
        <v>38</v>
      </c>
      <c r="I446" s="35" t="s">
        <v>39</v>
      </c>
      <c r="J446" s="35">
        <v>1485000.47</v>
      </c>
    </row>
    <row r="447" spans="1:10" hidden="1">
      <c r="A447" s="35">
        <f>VLOOKUP(B447,esfKRW_20201127!D:D,1,FALSE)</f>
        <v>6400</v>
      </c>
      <c r="B447" s="36">
        <v>6400</v>
      </c>
      <c r="C447" s="35" t="s">
        <v>2404</v>
      </c>
      <c r="D447" s="35" t="s">
        <v>400</v>
      </c>
      <c r="E447" s="35">
        <v>4655975.53</v>
      </c>
      <c r="F447" s="35" t="s">
        <v>2022</v>
      </c>
      <c r="G447" s="35" t="s">
        <v>2023</v>
      </c>
      <c r="H447" s="35" t="s">
        <v>38</v>
      </c>
      <c r="I447" s="35" t="s">
        <v>39</v>
      </c>
      <c r="J447" s="35">
        <v>4626097.28</v>
      </c>
    </row>
    <row r="448" spans="1:10" hidden="1">
      <c r="A448" s="35">
        <f>VLOOKUP(B448,esfKRW_20201127!D:D,1,FALSE)</f>
        <v>6400</v>
      </c>
      <c r="B448" s="36">
        <v>6400</v>
      </c>
      <c r="C448" s="35" t="s">
        <v>2404</v>
      </c>
      <c r="D448" s="35" t="s">
        <v>400</v>
      </c>
      <c r="E448" s="35">
        <v>4655975.53</v>
      </c>
      <c r="F448" s="35" t="s">
        <v>2022</v>
      </c>
      <c r="G448" s="35" t="s">
        <v>2023</v>
      </c>
      <c r="H448" s="35" t="s">
        <v>75</v>
      </c>
      <c r="I448" s="35" t="s">
        <v>39</v>
      </c>
      <c r="J448" s="35">
        <v>29878.25</v>
      </c>
    </row>
    <row r="449" spans="1:10" hidden="1">
      <c r="A449" s="35">
        <f>VLOOKUP(B449,esfKRW_20201127!D:D,1,FALSE)</f>
        <v>6400</v>
      </c>
      <c r="B449" s="36">
        <v>6400</v>
      </c>
      <c r="C449" s="35" t="s">
        <v>2405</v>
      </c>
      <c r="D449" s="35" t="s">
        <v>2406</v>
      </c>
      <c r="E449" s="35">
        <v>1169349.28</v>
      </c>
      <c r="F449" s="35" t="s">
        <v>2022</v>
      </c>
      <c r="G449" s="35" t="s">
        <v>2023</v>
      </c>
      <c r="H449" s="35" t="s">
        <v>38</v>
      </c>
      <c r="I449" s="35" t="s">
        <v>39</v>
      </c>
      <c r="J449" s="35">
        <v>1051023.05</v>
      </c>
    </row>
    <row r="450" spans="1:10" hidden="1">
      <c r="A450" s="35">
        <f>VLOOKUP(B450,esfKRW_20201127!D:D,1,FALSE)</f>
        <v>6400</v>
      </c>
      <c r="B450" s="36">
        <v>6400</v>
      </c>
      <c r="C450" s="35" t="s">
        <v>2405</v>
      </c>
      <c r="D450" s="35" t="s">
        <v>2406</v>
      </c>
      <c r="E450" s="35">
        <v>1169349.28</v>
      </c>
      <c r="F450" s="35" t="s">
        <v>2022</v>
      </c>
      <c r="G450" s="35" t="s">
        <v>2023</v>
      </c>
      <c r="H450" s="35" t="s">
        <v>75</v>
      </c>
      <c r="I450" s="35" t="s">
        <v>39</v>
      </c>
      <c r="J450" s="35">
        <v>118326.22</v>
      </c>
    </row>
    <row r="451" spans="1:10" hidden="1">
      <c r="A451" s="35">
        <f>VLOOKUP(B451,esfKRW_20201127!D:D,1,FALSE)</f>
        <v>6420</v>
      </c>
      <c r="B451" s="36">
        <v>6420</v>
      </c>
      <c r="C451" s="35" t="s">
        <v>1962</v>
      </c>
      <c r="D451" s="35" t="s">
        <v>405</v>
      </c>
      <c r="E451" s="35">
        <v>247645.08</v>
      </c>
      <c r="F451" s="35" t="s">
        <v>2022</v>
      </c>
      <c r="G451" s="35" t="s">
        <v>2023</v>
      </c>
      <c r="H451" s="35" t="s">
        <v>38</v>
      </c>
      <c r="I451" s="35" t="s">
        <v>39</v>
      </c>
      <c r="J451" s="35">
        <v>247645.08</v>
      </c>
    </row>
    <row r="452" spans="1:10" hidden="1">
      <c r="A452" s="35">
        <f>VLOOKUP(B452,esfKRW_20201127!D:D,1,FALSE)</f>
        <v>6430</v>
      </c>
      <c r="B452" s="36">
        <v>6430</v>
      </c>
      <c r="C452" s="35" t="s">
        <v>408</v>
      </c>
      <c r="D452" s="35" t="s">
        <v>180</v>
      </c>
      <c r="E452" s="35">
        <v>7252899.1200000001</v>
      </c>
      <c r="F452" s="35" t="s">
        <v>2022</v>
      </c>
      <c r="G452" s="35" t="s">
        <v>2023</v>
      </c>
      <c r="H452" s="35" t="s">
        <v>194</v>
      </c>
      <c r="I452" s="35" t="s">
        <v>195</v>
      </c>
      <c r="J452" s="35">
        <v>7252883.5899999999</v>
      </c>
    </row>
    <row r="453" spans="1:10" hidden="1">
      <c r="A453" s="35">
        <f>VLOOKUP(B453,esfKRW_20201127!D:D,1,FALSE)</f>
        <v>6430</v>
      </c>
      <c r="B453" s="36">
        <v>6430</v>
      </c>
      <c r="C453" s="35" t="s">
        <v>408</v>
      </c>
      <c r="D453" s="35" t="s">
        <v>180</v>
      </c>
      <c r="E453" s="35">
        <v>7252899.1200000001</v>
      </c>
      <c r="F453" s="35" t="s">
        <v>2022</v>
      </c>
      <c r="G453" s="35" t="s">
        <v>2023</v>
      </c>
      <c r="H453" s="35" t="s">
        <v>215</v>
      </c>
      <c r="I453" s="35" t="s">
        <v>195</v>
      </c>
      <c r="J453" s="35">
        <v>15.47</v>
      </c>
    </row>
    <row r="454" spans="1:10" hidden="1">
      <c r="A454" s="35" t="str">
        <f>VLOOKUP(C454,esfKRW_20201127!D:D,1,TRUE)</f>
        <v>6100-EAG-2</v>
      </c>
      <c r="B454" s="36">
        <v>6440</v>
      </c>
      <c r="C454" s="35" t="s">
        <v>2407</v>
      </c>
      <c r="D454" s="35" t="s">
        <v>952</v>
      </c>
      <c r="E454" s="35">
        <v>1230826.75</v>
      </c>
      <c r="F454" s="35" t="s">
        <v>2022</v>
      </c>
      <c r="G454" s="35" t="s">
        <v>2023</v>
      </c>
      <c r="H454" s="35" t="s">
        <v>215</v>
      </c>
      <c r="I454" s="35" t="s">
        <v>195</v>
      </c>
      <c r="J454" s="35">
        <v>1230826.75</v>
      </c>
    </row>
    <row r="455" spans="1:10" hidden="1">
      <c r="A455" s="35" t="str">
        <f>VLOOKUP(C455,esfKRW_20201127!D:D,1,TRUE)</f>
        <v>6440-EAG-1, 6440-EAG-2, 6440-EAG-3, 6440-EAG-4</v>
      </c>
      <c r="B455" s="36">
        <v>6440</v>
      </c>
      <c r="C455" s="35" t="s">
        <v>2408</v>
      </c>
      <c r="D455" s="35" t="s">
        <v>957</v>
      </c>
      <c r="E455" s="35">
        <v>285971.65000000002</v>
      </c>
      <c r="F455" s="35" t="s">
        <v>2022</v>
      </c>
      <c r="G455" s="35" t="s">
        <v>2023</v>
      </c>
      <c r="H455" s="35" t="s">
        <v>215</v>
      </c>
      <c r="I455" s="35" t="s">
        <v>195</v>
      </c>
      <c r="J455" s="35">
        <v>285971.65999999997</v>
      </c>
    </row>
    <row r="456" spans="1:10" hidden="1">
      <c r="A456" s="35" t="str">
        <f>VLOOKUP(C456,esfKRW_20201127!D:D,1,TRUE)</f>
        <v>6440-EAG-1, 6440-EAG-2, 6440-EAG-3, 6440-EAG-4</v>
      </c>
      <c r="B456" s="36">
        <v>6440</v>
      </c>
      <c r="C456" s="35" t="s">
        <v>2409</v>
      </c>
      <c r="D456" s="35" t="s">
        <v>957</v>
      </c>
      <c r="E456" s="35">
        <v>280693.28999999998</v>
      </c>
      <c r="F456" s="35" t="s">
        <v>2022</v>
      </c>
      <c r="G456" s="35" t="s">
        <v>2023</v>
      </c>
      <c r="H456" s="35" t="s">
        <v>215</v>
      </c>
      <c r="I456" s="35" t="s">
        <v>195</v>
      </c>
      <c r="J456" s="35">
        <v>280693.28999999998</v>
      </c>
    </row>
    <row r="457" spans="1:10" hidden="1">
      <c r="A457" s="35" t="str">
        <f>VLOOKUP(C457,esfKRW_20201127!D:D,1,TRUE)</f>
        <v>6440-EAG-1, 6440-EAG-2, 6440-EAG-3, 6440-EAG-4</v>
      </c>
      <c r="B457" s="36">
        <v>6440</v>
      </c>
      <c r="C457" s="35" t="s">
        <v>2410</v>
      </c>
      <c r="D457" s="35" t="s">
        <v>957</v>
      </c>
      <c r="E457" s="35">
        <v>339803.56</v>
      </c>
      <c r="F457" s="35" t="s">
        <v>2022</v>
      </c>
      <c r="G457" s="35" t="s">
        <v>2023</v>
      </c>
      <c r="H457" s="35" t="s">
        <v>215</v>
      </c>
      <c r="I457" s="35" t="s">
        <v>195</v>
      </c>
      <c r="J457" s="35">
        <v>339803.56</v>
      </c>
    </row>
    <row r="458" spans="1:10" hidden="1">
      <c r="A458" s="35" t="str">
        <f>VLOOKUP(C458,esfKRW_20201127!D:D,1,FALSE)</f>
        <v>6440-EAG-5</v>
      </c>
      <c r="B458" s="36">
        <v>6440</v>
      </c>
      <c r="C458" s="35" t="s">
        <v>958</v>
      </c>
      <c r="D458" s="35" t="s">
        <v>957</v>
      </c>
      <c r="E458" s="35">
        <v>193571.09</v>
      </c>
      <c r="F458" s="35" t="s">
        <v>2022</v>
      </c>
      <c r="G458" s="35" t="s">
        <v>2023</v>
      </c>
      <c r="H458" s="35" t="s">
        <v>215</v>
      </c>
      <c r="I458" s="35" t="s">
        <v>195</v>
      </c>
      <c r="J458" s="35">
        <v>193571.09</v>
      </c>
    </row>
    <row r="459" spans="1:10" hidden="1">
      <c r="A459" s="35" t="str">
        <f>VLOOKUP(C459,esfKRW_20201127!D:D,1,TRUE)</f>
        <v>6440-EAG-5</v>
      </c>
      <c r="B459" s="36">
        <v>6450</v>
      </c>
      <c r="C459" s="35" t="s">
        <v>2411</v>
      </c>
      <c r="D459" s="35" t="s">
        <v>959</v>
      </c>
      <c r="E459" s="35">
        <v>2470401.41</v>
      </c>
      <c r="F459" s="35" t="s">
        <v>2017</v>
      </c>
      <c r="G459" s="35" t="s">
        <v>2023</v>
      </c>
      <c r="H459" s="35" t="s">
        <v>38</v>
      </c>
      <c r="I459" s="35" t="s">
        <v>39</v>
      </c>
      <c r="J459" s="35">
        <v>9547.18</v>
      </c>
    </row>
    <row r="460" spans="1:10" hidden="1">
      <c r="A460" s="35" t="str">
        <f>VLOOKUP(C460,esfKRW_20201127!D:D,1,TRUE)</f>
        <v>6440-EAG-5</v>
      </c>
      <c r="B460" s="36">
        <v>6450</v>
      </c>
      <c r="C460" s="35" t="s">
        <v>2411</v>
      </c>
      <c r="D460" s="35" t="s">
        <v>959</v>
      </c>
      <c r="E460" s="35">
        <v>2470401.41</v>
      </c>
      <c r="F460" s="35" t="s">
        <v>2017</v>
      </c>
      <c r="G460" s="35" t="s">
        <v>2023</v>
      </c>
      <c r="H460" s="35" t="s">
        <v>194</v>
      </c>
      <c r="I460" s="35" t="s">
        <v>195</v>
      </c>
      <c r="J460" s="35">
        <v>2460854.2000000002</v>
      </c>
    </row>
    <row r="461" spans="1:10" hidden="1">
      <c r="A461" s="35" t="str">
        <f>VLOOKUP(C461,esfKRW_20201127!D:D,1,FALSE)</f>
        <v>6450-EAG-2</v>
      </c>
      <c r="B461" s="36">
        <v>6450</v>
      </c>
      <c r="C461" s="35" t="s">
        <v>969</v>
      </c>
      <c r="D461" s="35" t="s">
        <v>968</v>
      </c>
      <c r="E461" s="35">
        <v>48505.53</v>
      </c>
      <c r="F461" s="35" t="s">
        <v>2017</v>
      </c>
      <c r="G461" s="35" t="s">
        <v>2023</v>
      </c>
      <c r="H461" s="35" t="s">
        <v>194</v>
      </c>
      <c r="I461" s="35" t="s">
        <v>195</v>
      </c>
      <c r="J461" s="35">
        <v>48505.53</v>
      </c>
    </row>
    <row r="462" spans="1:10" hidden="1">
      <c r="A462" s="35" t="str">
        <f>VLOOKUP(C462,esfKRW_20201127!D:D,1,TRUE)</f>
        <v>6450-EAG-2</v>
      </c>
      <c r="B462" s="36">
        <v>6450</v>
      </c>
      <c r="C462" s="35" t="s">
        <v>2412</v>
      </c>
      <c r="D462" s="35" t="s">
        <v>2413</v>
      </c>
      <c r="E462" s="35">
        <v>258937.48</v>
      </c>
      <c r="F462" s="35" t="s">
        <v>2017</v>
      </c>
      <c r="G462" s="35" t="s">
        <v>2023</v>
      </c>
      <c r="H462" s="35" t="s">
        <v>194</v>
      </c>
      <c r="I462" s="35" t="s">
        <v>195</v>
      </c>
      <c r="J462" s="35">
        <v>258937.48</v>
      </c>
    </row>
    <row r="463" spans="1:10" hidden="1">
      <c r="A463" s="35">
        <f>VLOOKUP(B463,esfKRW_20201127!D:D,1,FALSE)</f>
        <v>6460</v>
      </c>
      <c r="B463" s="36">
        <v>6460</v>
      </c>
      <c r="C463" s="35" t="s">
        <v>2414</v>
      </c>
      <c r="D463" s="35" t="s">
        <v>416</v>
      </c>
      <c r="E463" s="35">
        <v>795903.7</v>
      </c>
      <c r="F463" s="35" t="s">
        <v>2022</v>
      </c>
      <c r="G463" s="35" t="s">
        <v>2023</v>
      </c>
      <c r="H463" s="35" t="s">
        <v>215</v>
      </c>
      <c r="I463" s="35" t="s">
        <v>195</v>
      </c>
      <c r="J463" s="35">
        <v>795903.7</v>
      </c>
    </row>
    <row r="464" spans="1:10" hidden="1">
      <c r="A464" s="35">
        <f>VLOOKUP(B464,esfKRW_20201127!D:D,1,FALSE)</f>
        <v>6460</v>
      </c>
      <c r="B464" s="36">
        <v>6460</v>
      </c>
      <c r="C464" s="35" t="s">
        <v>2415</v>
      </c>
      <c r="D464" s="35" t="s">
        <v>2416</v>
      </c>
      <c r="E464" s="35">
        <v>187174.34</v>
      </c>
      <c r="F464" s="35" t="s">
        <v>2022</v>
      </c>
      <c r="G464" s="35" t="s">
        <v>2023</v>
      </c>
      <c r="H464" s="35" t="s">
        <v>215</v>
      </c>
      <c r="I464" s="35" t="s">
        <v>195</v>
      </c>
      <c r="J464" s="35">
        <v>187174.34</v>
      </c>
    </row>
    <row r="465" spans="1:10" hidden="1">
      <c r="A465" s="35">
        <f>VLOOKUP(B465,esfKRW_20201127!D:D,1,FALSE)</f>
        <v>6480</v>
      </c>
      <c r="B465" s="36">
        <v>6480</v>
      </c>
      <c r="C465" s="35" t="s">
        <v>2417</v>
      </c>
      <c r="D465" s="35" t="s">
        <v>420</v>
      </c>
      <c r="E465" s="35">
        <v>2826209.78</v>
      </c>
      <c r="F465" s="35" t="s">
        <v>2022</v>
      </c>
      <c r="G465" s="35" t="s">
        <v>2023</v>
      </c>
      <c r="H465" s="35" t="s">
        <v>215</v>
      </c>
      <c r="I465" s="35" t="s">
        <v>195</v>
      </c>
      <c r="J465" s="35">
        <v>2826209.77</v>
      </c>
    </row>
    <row r="466" spans="1:10" hidden="1">
      <c r="A466" s="35">
        <f>VLOOKUP(B466,esfKRW_20201127!D:D,1,FALSE)</f>
        <v>6480</v>
      </c>
      <c r="B466" s="36">
        <v>6480</v>
      </c>
      <c r="C466" s="35" t="s">
        <v>2418</v>
      </c>
      <c r="D466" s="35" t="s">
        <v>2419</v>
      </c>
      <c r="E466" s="35">
        <v>846152.38</v>
      </c>
      <c r="F466" s="35" t="s">
        <v>2022</v>
      </c>
      <c r="G466" s="35" t="s">
        <v>2023</v>
      </c>
      <c r="H466" s="35" t="s">
        <v>215</v>
      </c>
      <c r="I466" s="35" t="s">
        <v>195</v>
      </c>
      <c r="J466" s="35">
        <v>846152.38</v>
      </c>
    </row>
    <row r="467" spans="1:10" hidden="1">
      <c r="A467" s="35">
        <f>VLOOKUP(B467,esfKRW_20201127!D:D,1,FALSE)</f>
        <v>6480</v>
      </c>
      <c r="B467" s="36">
        <v>6480</v>
      </c>
      <c r="C467" s="35" t="s">
        <v>2420</v>
      </c>
      <c r="D467" s="35" t="s">
        <v>2421</v>
      </c>
      <c r="E467" s="35">
        <v>1494322.02</v>
      </c>
      <c r="F467" s="35" t="s">
        <v>2022</v>
      </c>
      <c r="G467" s="35" t="s">
        <v>2023</v>
      </c>
      <c r="H467" s="35" t="s">
        <v>215</v>
      </c>
      <c r="I467" s="35" t="s">
        <v>195</v>
      </c>
      <c r="J467" s="35">
        <v>1494322.02</v>
      </c>
    </row>
    <row r="468" spans="1:10" hidden="1">
      <c r="A468" s="35">
        <f>VLOOKUP(B468,esfKRW_20201127!D:D,1,FALSE)</f>
        <v>6490</v>
      </c>
      <c r="B468" s="36">
        <v>6490</v>
      </c>
      <c r="C468" s="35" t="s">
        <v>1965</v>
      </c>
      <c r="D468" s="35" t="s">
        <v>428</v>
      </c>
      <c r="E468" s="35">
        <v>67416.7</v>
      </c>
      <c r="F468" s="35" t="s">
        <v>2017</v>
      </c>
      <c r="G468" s="35" t="s">
        <v>2023</v>
      </c>
      <c r="H468" s="35" t="s">
        <v>38</v>
      </c>
      <c r="I468" s="35" t="s">
        <v>39</v>
      </c>
      <c r="J468" s="35">
        <v>67416.7</v>
      </c>
    </row>
    <row r="469" spans="1:10" hidden="1">
      <c r="A469" s="35">
        <f>VLOOKUP(B469,esfKRW_20201127!D:D,1,FALSE)</f>
        <v>6500</v>
      </c>
      <c r="B469" s="36">
        <v>6500</v>
      </c>
      <c r="C469" s="35" t="s">
        <v>1966</v>
      </c>
      <c r="D469" s="35" t="s">
        <v>431</v>
      </c>
      <c r="E469" s="35">
        <v>481096.8</v>
      </c>
      <c r="F469" s="35" t="s">
        <v>2017</v>
      </c>
      <c r="G469" s="35" t="s">
        <v>2023</v>
      </c>
      <c r="H469" s="35" t="s">
        <v>75</v>
      </c>
      <c r="I469" s="35" t="s">
        <v>39</v>
      </c>
      <c r="J469" s="35">
        <v>481096.78</v>
      </c>
    </row>
    <row r="470" spans="1:10" hidden="1">
      <c r="A470" s="35">
        <f>VLOOKUP(B470,esfKRW_20201127!D:D,1,FALSE)</f>
        <v>6510</v>
      </c>
      <c r="B470" s="36">
        <v>6510</v>
      </c>
      <c r="C470" s="35" t="s">
        <v>1967</v>
      </c>
      <c r="D470" s="35" t="s">
        <v>433</v>
      </c>
      <c r="E470" s="35">
        <v>199831.24</v>
      </c>
      <c r="F470" s="35" t="s">
        <v>2017</v>
      </c>
      <c r="G470" s="35" t="s">
        <v>2023</v>
      </c>
      <c r="H470" s="35" t="s">
        <v>75</v>
      </c>
      <c r="I470" s="35" t="s">
        <v>39</v>
      </c>
      <c r="J470" s="35">
        <v>199831.2</v>
      </c>
    </row>
    <row r="471" spans="1:10" hidden="1">
      <c r="A471" s="35">
        <f>VLOOKUP(B471,esfKRW_20201127!D:D,1,FALSE)</f>
        <v>6530</v>
      </c>
      <c r="B471" s="36">
        <v>6530</v>
      </c>
      <c r="C471" s="35" t="s">
        <v>2422</v>
      </c>
      <c r="D471" s="35" t="s">
        <v>435</v>
      </c>
      <c r="E471" s="35">
        <v>4048345.72</v>
      </c>
      <c r="F471" s="35" t="s">
        <v>2017</v>
      </c>
      <c r="G471" s="35" t="s">
        <v>2023</v>
      </c>
      <c r="H471" s="35" t="s">
        <v>75</v>
      </c>
      <c r="I471" s="35" t="s">
        <v>39</v>
      </c>
      <c r="J471" s="35">
        <v>2346.92</v>
      </c>
    </row>
    <row r="472" spans="1:10" hidden="1">
      <c r="A472" s="35">
        <f>VLOOKUP(B472,esfKRW_20201127!D:D,1,FALSE)</f>
        <v>6530</v>
      </c>
      <c r="B472" s="36">
        <v>6530</v>
      </c>
      <c r="C472" s="35" t="s">
        <v>2422</v>
      </c>
      <c r="D472" s="35" t="s">
        <v>435</v>
      </c>
      <c r="E472" s="35">
        <v>4048345.72</v>
      </c>
      <c r="F472" s="35" t="s">
        <v>2017</v>
      </c>
      <c r="G472" s="35" t="s">
        <v>2023</v>
      </c>
      <c r="H472" s="35" t="s">
        <v>297</v>
      </c>
      <c r="I472" s="35" t="s">
        <v>39</v>
      </c>
      <c r="J472" s="35">
        <v>384352.36</v>
      </c>
    </row>
    <row r="473" spans="1:10" hidden="1">
      <c r="A473" s="35">
        <f>VLOOKUP(B473,esfKRW_20201127!D:D,1,FALSE)</f>
        <v>6530</v>
      </c>
      <c r="B473" s="36">
        <v>6530</v>
      </c>
      <c r="C473" s="35" t="s">
        <v>2422</v>
      </c>
      <c r="D473" s="35" t="s">
        <v>435</v>
      </c>
      <c r="E473" s="35">
        <v>4048345.72</v>
      </c>
      <c r="F473" s="35" t="s">
        <v>2017</v>
      </c>
      <c r="G473" s="35" t="s">
        <v>2023</v>
      </c>
      <c r="H473" s="35" t="s">
        <v>455</v>
      </c>
      <c r="I473" s="35" t="s">
        <v>39</v>
      </c>
      <c r="J473" s="35">
        <v>3661646.45</v>
      </c>
    </row>
    <row r="474" spans="1:10" hidden="1">
      <c r="A474" s="35">
        <f>VLOOKUP(B474,esfKRW_20201127!D:D,1,FALSE)</f>
        <v>6530</v>
      </c>
      <c r="B474" s="36">
        <v>6530</v>
      </c>
      <c r="C474" s="35" t="s">
        <v>2423</v>
      </c>
      <c r="D474" s="35" t="s">
        <v>2424</v>
      </c>
      <c r="E474" s="35">
        <v>228520.72</v>
      </c>
      <c r="F474" s="35" t="s">
        <v>2017</v>
      </c>
      <c r="G474" s="35" t="s">
        <v>2023</v>
      </c>
      <c r="H474" s="35" t="s">
        <v>297</v>
      </c>
      <c r="I474" s="35" t="s">
        <v>39</v>
      </c>
      <c r="J474" s="35">
        <v>175939.18</v>
      </c>
    </row>
    <row r="475" spans="1:10" hidden="1">
      <c r="A475" s="35">
        <f>VLOOKUP(B475,esfKRW_20201127!D:D,1,FALSE)</f>
        <v>6530</v>
      </c>
      <c r="B475" s="36">
        <v>6530</v>
      </c>
      <c r="C475" s="35" t="s">
        <v>2423</v>
      </c>
      <c r="D475" s="35" t="s">
        <v>2424</v>
      </c>
      <c r="E475" s="35">
        <v>228520.72</v>
      </c>
      <c r="F475" s="35" t="s">
        <v>2017</v>
      </c>
      <c r="G475" s="35" t="s">
        <v>2023</v>
      </c>
      <c r="H475" s="35" t="s">
        <v>455</v>
      </c>
      <c r="I475" s="35" t="s">
        <v>39</v>
      </c>
      <c r="J475" s="35">
        <v>52581.53</v>
      </c>
    </row>
    <row r="476" spans="1:10" hidden="1">
      <c r="A476" s="35" t="str">
        <f>VLOOKUP(C476,esfKRW_20201127!D:D,1,TRUE)</f>
        <v>6450-EAG-2</v>
      </c>
      <c r="B476" s="36">
        <v>6540</v>
      </c>
      <c r="C476" s="35" t="s">
        <v>2425</v>
      </c>
      <c r="D476" s="35" t="s">
        <v>972</v>
      </c>
      <c r="E476" s="35">
        <v>6423869.6500000004</v>
      </c>
      <c r="F476" s="35" t="s">
        <v>2017</v>
      </c>
      <c r="G476" s="35" t="s">
        <v>2023</v>
      </c>
      <c r="H476" s="35" t="s">
        <v>215</v>
      </c>
      <c r="I476" s="35" t="s">
        <v>195</v>
      </c>
      <c r="J476" s="35">
        <v>2091370.79</v>
      </c>
    </row>
    <row r="477" spans="1:10" hidden="1">
      <c r="A477" s="35" t="str">
        <f>VLOOKUP(C477,esfKRW_20201127!D:D,1,TRUE)</f>
        <v>6450-EAG-2</v>
      </c>
      <c r="B477" s="36">
        <v>6540</v>
      </c>
      <c r="C477" s="35" t="s">
        <v>2425</v>
      </c>
      <c r="D477" s="35" t="s">
        <v>972</v>
      </c>
      <c r="E477" s="35">
        <v>6423869.6500000004</v>
      </c>
      <c r="F477" s="35" t="s">
        <v>2017</v>
      </c>
      <c r="G477" s="35" t="s">
        <v>2023</v>
      </c>
      <c r="H477" s="35" t="s">
        <v>455</v>
      </c>
      <c r="I477" s="35" t="s">
        <v>39</v>
      </c>
      <c r="J477" s="35">
        <v>4332498.87</v>
      </c>
    </row>
    <row r="478" spans="1:10" hidden="1">
      <c r="A478" s="35" t="str">
        <f>VLOOKUP(C478,esfKRW_20201127!D:D,1,TRUE)</f>
        <v>6540-EAG-1, 6540-EAG-2</v>
      </c>
      <c r="B478" s="36">
        <v>6540</v>
      </c>
      <c r="C478" s="35" t="s">
        <v>2426</v>
      </c>
      <c r="D478" s="35" t="s">
        <v>2427</v>
      </c>
      <c r="E478" s="35">
        <v>614462.19999999995</v>
      </c>
      <c r="F478" s="35" t="s">
        <v>2017</v>
      </c>
      <c r="G478" s="35" t="s">
        <v>2023</v>
      </c>
      <c r="H478" s="35" t="s">
        <v>215</v>
      </c>
      <c r="I478" s="35" t="s">
        <v>195</v>
      </c>
      <c r="J478" s="35">
        <v>60253.21</v>
      </c>
    </row>
    <row r="479" spans="1:10" hidden="1">
      <c r="A479" s="35" t="str">
        <f>VLOOKUP(C479,esfKRW_20201127!D:D,1,TRUE)</f>
        <v>6540-EAG-1, 6540-EAG-2</v>
      </c>
      <c r="B479" s="36">
        <v>6540</v>
      </c>
      <c r="C479" s="35" t="s">
        <v>2426</v>
      </c>
      <c r="D479" s="35" t="s">
        <v>2427</v>
      </c>
      <c r="E479" s="35">
        <v>614462.19999999995</v>
      </c>
      <c r="F479" s="35" t="s">
        <v>2017</v>
      </c>
      <c r="G479" s="35" t="s">
        <v>2023</v>
      </c>
      <c r="H479" s="35" t="s">
        <v>455</v>
      </c>
      <c r="I479" s="35" t="s">
        <v>39</v>
      </c>
      <c r="J479" s="35">
        <v>554208.99</v>
      </c>
    </row>
    <row r="480" spans="1:10" hidden="1">
      <c r="A480" s="35" t="str">
        <f>VLOOKUP(C480,esfKRW_20201127!D:D,1,FALSE)</f>
        <v>6540-EAG-3</v>
      </c>
      <c r="B480" s="36">
        <v>6540</v>
      </c>
      <c r="C480" s="35" t="s">
        <v>981</v>
      </c>
      <c r="D480" s="35" t="s">
        <v>980</v>
      </c>
      <c r="E480" s="35">
        <v>1510073.34</v>
      </c>
      <c r="F480" s="35" t="s">
        <v>2017</v>
      </c>
      <c r="G480" s="35" t="s">
        <v>2023</v>
      </c>
      <c r="H480" s="35" t="s">
        <v>455</v>
      </c>
      <c r="I480" s="35" t="s">
        <v>39</v>
      </c>
      <c r="J480" s="35">
        <v>1510073.34</v>
      </c>
    </row>
    <row r="481" spans="1:10" hidden="1">
      <c r="A481" s="35" t="str">
        <f>VLOOKUP(C481,esfKRW_20201127!D:D,1,TRUE)</f>
        <v>6540-EAG-3</v>
      </c>
      <c r="B481" s="36">
        <v>6550</v>
      </c>
      <c r="C481" s="35" t="s">
        <v>2428</v>
      </c>
      <c r="D481" s="35" t="s">
        <v>984</v>
      </c>
      <c r="E481" s="35">
        <v>2079514.47</v>
      </c>
      <c r="F481" s="35" t="s">
        <v>2022</v>
      </c>
      <c r="G481" s="35" t="s">
        <v>2023</v>
      </c>
      <c r="H481" s="35" t="s">
        <v>215</v>
      </c>
      <c r="I481" s="35" t="s">
        <v>195</v>
      </c>
      <c r="J481" s="35">
        <v>2079514.47</v>
      </c>
    </row>
    <row r="482" spans="1:10" hidden="1">
      <c r="A482" s="35" t="str">
        <f>VLOOKUP(C482,esfKRW_20201127!D:D,1,TRUE)</f>
        <v>6550-EAG-1, 6550-EAG-2</v>
      </c>
      <c r="B482" s="36">
        <v>6550</v>
      </c>
      <c r="C482" s="35" t="s">
        <v>2429</v>
      </c>
      <c r="D482" s="35" t="s">
        <v>2430</v>
      </c>
      <c r="E482" s="35">
        <v>610219.1</v>
      </c>
      <c r="F482" s="35" t="s">
        <v>2431</v>
      </c>
      <c r="G482" s="35" t="s">
        <v>2023</v>
      </c>
      <c r="H482" s="35" t="s">
        <v>215</v>
      </c>
      <c r="I482" s="35" t="s">
        <v>195</v>
      </c>
      <c r="J482" s="35">
        <v>610219.1</v>
      </c>
    </row>
    <row r="483" spans="1:10" hidden="1">
      <c r="A483" s="35" t="str">
        <f>VLOOKUP(C483,esfKRW_20201127!D:D,1,FALSE)</f>
        <v>6550-EAG-3</v>
      </c>
      <c r="B483" s="36">
        <v>6550</v>
      </c>
      <c r="C483" s="35" t="s">
        <v>991</v>
      </c>
      <c r="D483" s="35" t="s">
        <v>990</v>
      </c>
      <c r="E483" s="35">
        <v>385697.41</v>
      </c>
      <c r="F483" s="35" t="s">
        <v>2022</v>
      </c>
      <c r="G483" s="35" t="s">
        <v>2023</v>
      </c>
      <c r="H483" s="35" t="s">
        <v>215</v>
      </c>
      <c r="I483" s="35" t="s">
        <v>195</v>
      </c>
      <c r="J483" s="35">
        <v>385697.41</v>
      </c>
    </row>
    <row r="484" spans="1:10" hidden="1">
      <c r="A484" s="35">
        <f>VLOOKUP(B484,esfKRW_20201127!D:D,1,FALSE)</f>
        <v>6560</v>
      </c>
      <c r="B484" s="36">
        <v>6560</v>
      </c>
      <c r="C484" s="35" t="s">
        <v>1969</v>
      </c>
      <c r="D484" s="35" t="s">
        <v>445</v>
      </c>
      <c r="E484" s="35">
        <v>33325.61</v>
      </c>
      <c r="F484" s="35" t="s">
        <v>2017</v>
      </c>
      <c r="G484" s="35" t="s">
        <v>2023</v>
      </c>
      <c r="H484" s="35" t="s">
        <v>75</v>
      </c>
      <c r="I484" s="35" t="s">
        <v>39</v>
      </c>
      <c r="J484" s="35">
        <v>33325.61</v>
      </c>
    </row>
    <row r="485" spans="1:10" hidden="1">
      <c r="A485" s="35">
        <f>VLOOKUP(B485,esfKRW_20201127!D:D,1,FALSE)</f>
        <v>6570</v>
      </c>
      <c r="B485" s="36">
        <v>6570</v>
      </c>
      <c r="C485" s="35" t="s">
        <v>1970</v>
      </c>
      <c r="D485" s="35" t="s">
        <v>446</v>
      </c>
      <c r="E485" s="35">
        <v>389469.25</v>
      </c>
      <c r="F485" s="35" t="s">
        <v>2432</v>
      </c>
      <c r="G485" s="35" t="s">
        <v>2023</v>
      </c>
      <c r="H485" s="35" t="s">
        <v>215</v>
      </c>
      <c r="I485" s="35" t="s">
        <v>195</v>
      </c>
      <c r="J485" s="35">
        <v>389469.25</v>
      </c>
    </row>
    <row r="486" spans="1:10" hidden="1">
      <c r="A486" s="35">
        <f>VLOOKUP(B486,esfKRW_20201127!D:D,1,FALSE)</f>
        <v>6580</v>
      </c>
      <c r="B486" s="36">
        <v>6580</v>
      </c>
      <c r="C486" s="35" t="s">
        <v>1971</v>
      </c>
      <c r="D486" s="35" t="s">
        <v>450</v>
      </c>
      <c r="E486" s="35">
        <v>173962.77</v>
      </c>
      <c r="F486" s="35" t="s">
        <v>2022</v>
      </c>
      <c r="G486" s="35" t="s">
        <v>2023</v>
      </c>
      <c r="H486" s="35" t="s">
        <v>215</v>
      </c>
      <c r="I486" s="35" t="s">
        <v>195</v>
      </c>
      <c r="J486" s="35">
        <v>173962.77</v>
      </c>
    </row>
    <row r="487" spans="1:10" hidden="1">
      <c r="A487" s="35">
        <f>VLOOKUP(B487,esfKRW_20201127!D:D,1,FALSE)</f>
        <v>6590</v>
      </c>
      <c r="B487" s="36">
        <v>6590</v>
      </c>
      <c r="C487" s="35" t="s">
        <v>1972</v>
      </c>
      <c r="D487" s="35" t="s">
        <v>451</v>
      </c>
      <c r="E487" s="35">
        <v>624710.18000000005</v>
      </c>
      <c r="F487" s="35" t="s">
        <v>2017</v>
      </c>
      <c r="G487" s="35" t="s">
        <v>2023</v>
      </c>
      <c r="H487" s="35" t="s">
        <v>455</v>
      </c>
      <c r="I487" s="35" t="s">
        <v>39</v>
      </c>
      <c r="J487" s="35">
        <v>624710.18000000005</v>
      </c>
    </row>
    <row r="488" spans="1:10" hidden="1">
      <c r="A488" s="35" t="str">
        <f>VLOOKUP(C488,esfKRW_20201127!D:D,1,TRUE)</f>
        <v>6550-EAG-3</v>
      </c>
      <c r="B488" s="36">
        <v>7000</v>
      </c>
      <c r="C488" s="35" t="s">
        <v>2433</v>
      </c>
      <c r="D488" s="35" t="s">
        <v>994</v>
      </c>
      <c r="E488" s="35">
        <v>901036.34</v>
      </c>
      <c r="F488" s="35" t="s">
        <v>2022</v>
      </c>
      <c r="G488" s="35" t="s">
        <v>2023</v>
      </c>
      <c r="H488" s="35" t="s">
        <v>997</v>
      </c>
      <c r="I488" s="35" t="s">
        <v>39</v>
      </c>
      <c r="J488" s="35">
        <v>901036.34</v>
      </c>
    </row>
    <row r="489" spans="1:10" hidden="1">
      <c r="A489" s="35" t="str">
        <f>VLOOKUP(C489,esfKRW_20201127!D:D,1,TRUE)</f>
        <v>7000-EAG-1, 7000-EAG-2, 7000-EAG-3</v>
      </c>
      <c r="B489" s="36">
        <v>7000</v>
      </c>
      <c r="C489" s="35" t="s">
        <v>2434</v>
      </c>
      <c r="D489" s="35" t="s">
        <v>2435</v>
      </c>
      <c r="E489" s="35">
        <v>83559.69</v>
      </c>
      <c r="F489" s="35" t="s">
        <v>2022</v>
      </c>
      <c r="G489" s="35" t="s">
        <v>2398</v>
      </c>
      <c r="H489" s="35" t="s">
        <v>38</v>
      </c>
      <c r="I489" s="35" t="s">
        <v>39</v>
      </c>
      <c r="J489" s="35">
        <v>83559.69</v>
      </c>
    </row>
    <row r="490" spans="1:10" hidden="1">
      <c r="A490" s="35" t="str">
        <f>VLOOKUP(C490,esfKRW_20201127!D:D,1,TRUE)</f>
        <v>7000-EAG-1, 7000-EAG-2, 7000-EAG-3</v>
      </c>
      <c r="B490" s="36">
        <v>7000</v>
      </c>
      <c r="C490" s="35" t="s">
        <v>2436</v>
      </c>
      <c r="D490" s="35" t="s">
        <v>2435</v>
      </c>
      <c r="E490" s="35">
        <v>50343.75</v>
      </c>
      <c r="F490" s="35" t="s">
        <v>2022</v>
      </c>
      <c r="G490" s="35" t="s">
        <v>2398</v>
      </c>
      <c r="H490" s="35" t="s">
        <v>38</v>
      </c>
      <c r="I490" s="35" t="s">
        <v>39</v>
      </c>
      <c r="J490" s="35">
        <v>50343.75</v>
      </c>
    </row>
    <row r="491" spans="1:10" hidden="1">
      <c r="A491" s="35" t="str">
        <f>VLOOKUP(C491,esfKRW_20201127!D:D,1,FALSE)</f>
        <v>7000-EAG-4</v>
      </c>
      <c r="B491" s="36">
        <v>7000</v>
      </c>
      <c r="C491" s="35" t="s">
        <v>999</v>
      </c>
      <c r="D491" s="35" t="s">
        <v>998</v>
      </c>
      <c r="E491" s="35">
        <v>606735.80000000005</v>
      </c>
      <c r="F491" s="35" t="s">
        <v>2022</v>
      </c>
      <c r="G491" s="35" t="s">
        <v>2023</v>
      </c>
      <c r="H491" s="35" t="s">
        <v>38</v>
      </c>
      <c r="I491" s="35" t="s">
        <v>39</v>
      </c>
      <c r="J491" s="35">
        <v>606735.80000000005</v>
      </c>
    </row>
    <row r="492" spans="1:10" hidden="1">
      <c r="A492" s="35" t="str">
        <f>VLOOKUP(C492,esfKRW_20201127!D:D,1,FALSE)</f>
        <v>7010-EAG-1</v>
      </c>
      <c r="B492" s="36">
        <v>7010</v>
      </c>
      <c r="C492" s="35" t="s">
        <v>1001</v>
      </c>
      <c r="D492" s="35" t="s">
        <v>1000</v>
      </c>
      <c r="E492" s="35">
        <v>2117462.0299999998</v>
      </c>
      <c r="F492" s="35" t="s">
        <v>2022</v>
      </c>
      <c r="G492" s="35" t="s">
        <v>2023</v>
      </c>
      <c r="H492" s="35" t="s">
        <v>2380</v>
      </c>
      <c r="I492" s="35" t="s">
        <v>39</v>
      </c>
      <c r="J492" s="35">
        <v>2102626.7599999998</v>
      </c>
    </row>
    <row r="493" spans="1:10" hidden="1">
      <c r="A493" s="35" t="str">
        <f>VLOOKUP(C493,esfKRW_20201127!D:D,1,FALSE)</f>
        <v>7010-EAG-1</v>
      </c>
      <c r="B493" s="36">
        <v>7010</v>
      </c>
      <c r="C493" s="35" t="s">
        <v>1001</v>
      </c>
      <c r="D493" s="35" t="s">
        <v>1000</v>
      </c>
      <c r="E493" s="35">
        <v>2117462.0299999998</v>
      </c>
      <c r="F493" s="35" t="s">
        <v>2022</v>
      </c>
      <c r="G493" s="35" t="s">
        <v>2023</v>
      </c>
      <c r="H493" s="35" t="s">
        <v>2381</v>
      </c>
      <c r="I493" s="35" t="s">
        <v>195</v>
      </c>
      <c r="J493" s="35">
        <v>14835.28</v>
      </c>
    </row>
    <row r="494" spans="1:10" hidden="1">
      <c r="A494" s="35" t="str">
        <f>VLOOKUP(C494,esfKRW_20201127!D:D,1,FALSE)</f>
        <v>7010-EAG-2</v>
      </c>
      <c r="B494" s="36">
        <v>7010</v>
      </c>
      <c r="C494" s="35" t="s">
        <v>1008</v>
      </c>
      <c r="D494" s="35" t="s">
        <v>1007</v>
      </c>
      <c r="E494" s="35">
        <v>927562.86</v>
      </c>
      <c r="F494" s="35" t="s">
        <v>2022</v>
      </c>
      <c r="G494" s="35" t="s">
        <v>2023</v>
      </c>
      <c r="H494" s="35" t="s">
        <v>2380</v>
      </c>
      <c r="I494" s="35" t="s">
        <v>39</v>
      </c>
      <c r="J494" s="35">
        <v>894676.58</v>
      </c>
    </row>
    <row r="495" spans="1:10" hidden="1">
      <c r="A495" s="35" t="str">
        <f>VLOOKUP(C495,esfKRW_20201127!D:D,1,FALSE)</f>
        <v>7010-EAG-2</v>
      </c>
      <c r="B495" s="36">
        <v>7010</v>
      </c>
      <c r="C495" s="35" t="s">
        <v>1008</v>
      </c>
      <c r="D495" s="35" t="s">
        <v>1007</v>
      </c>
      <c r="E495" s="35">
        <v>927562.86</v>
      </c>
      <c r="F495" s="35" t="s">
        <v>2022</v>
      </c>
      <c r="G495" s="35" t="s">
        <v>2023</v>
      </c>
      <c r="H495" s="35" t="s">
        <v>2381</v>
      </c>
      <c r="I495" s="35" t="s">
        <v>195</v>
      </c>
      <c r="J495" s="35">
        <v>11378.16</v>
      </c>
    </row>
    <row r="496" spans="1:10" hidden="1">
      <c r="A496" s="35" t="str">
        <f>VLOOKUP(C496,esfKRW_20201127!D:D,1,FALSE)</f>
        <v>7010-EAG-2</v>
      </c>
      <c r="B496" s="36">
        <v>7010</v>
      </c>
      <c r="C496" s="35" t="s">
        <v>1008</v>
      </c>
      <c r="D496" s="35" t="s">
        <v>1007</v>
      </c>
      <c r="E496" s="35">
        <v>927562.86</v>
      </c>
      <c r="F496" s="35" t="s">
        <v>2022</v>
      </c>
      <c r="G496" s="35" t="s">
        <v>2023</v>
      </c>
      <c r="H496" s="35" t="s">
        <v>997</v>
      </c>
      <c r="I496" s="35" t="s">
        <v>39</v>
      </c>
      <c r="J496" s="35">
        <v>21508.12</v>
      </c>
    </row>
    <row r="497" spans="1:10" hidden="1">
      <c r="A497" s="35">
        <f>VLOOKUP(B497,esfKRW_20201127!D:D,1,FALSE)</f>
        <v>7020</v>
      </c>
      <c r="B497" s="36">
        <v>7020</v>
      </c>
      <c r="C497" s="35" t="s">
        <v>1973</v>
      </c>
      <c r="D497" s="35" t="s">
        <v>456</v>
      </c>
      <c r="E497" s="35">
        <v>2157198.0699999998</v>
      </c>
      <c r="F497" s="35" t="s">
        <v>2022</v>
      </c>
      <c r="G497" s="35" t="s">
        <v>2023</v>
      </c>
      <c r="H497" s="35" t="s">
        <v>2380</v>
      </c>
      <c r="I497" s="35" t="s">
        <v>39</v>
      </c>
      <c r="J497" s="35">
        <v>852376.35</v>
      </c>
    </row>
    <row r="498" spans="1:10" hidden="1">
      <c r="A498" s="35">
        <f>VLOOKUP(B498,esfKRW_20201127!D:D,1,FALSE)</f>
        <v>7020</v>
      </c>
      <c r="B498" s="36">
        <v>7020</v>
      </c>
      <c r="C498" s="35" t="s">
        <v>1973</v>
      </c>
      <c r="D498" s="35" t="s">
        <v>456</v>
      </c>
      <c r="E498" s="35">
        <v>2157198.0699999998</v>
      </c>
      <c r="F498" s="35" t="s">
        <v>2022</v>
      </c>
      <c r="G498" s="35" t="s">
        <v>2023</v>
      </c>
      <c r="H498" s="35" t="s">
        <v>2381</v>
      </c>
      <c r="I498" s="35" t="s">
        <v>195</v>
      </c>
      <c r="J498" s="35">
        <v>533.85</v>
      </c>
    </row>
    <row r="499" spans="1:10" hidden="1">
      <c r="A499" s="35">
        <f>VLOOKUP(B499,esfKRW_20201127!D:D,1,FALSE)</f>
        <v>7020</v>
      </c>
      <c r="B499" s="36">
        <v>7020</v>
      </c>
      <c r="C499" s="35" t="s">
        <v>1973</v>
      </c>
      <c r="D499" s="35" t="s">
        <v>456</v>
      </c>
      <c r="E499" s="35">
        <v>2157198.0699999998</v>
      </c>
      <c r="F499" s="35" t="s">
        <v>2022</v>
      </c>
      <c r="G499" s="35" t="s">
        <v>2023</v>
      </c>
      <c r="H499" s="35" t="s">
        <v>997</v>
      </c>
      <c r="I499" s="35" t="s">
        <v>39</v>
      </c>
      <c r="J499" s="35">
        <v>1304287.8700000001</v>
      </c>
    </row>
    <row r="500" spans="1:10" hidden="1">
      <c r="A500" s="35">
        <f>VLOOKUP(B500,esfKRW_20201127!D:D,1,FALSE)</f>
        <v>7030</v>
      </c>
      <c r="B500" s="36">
        <v>7030</v>
      </c>
      <c r="C500" s="35" t="s">
        <v>1974</v>
      </c>
      <c r="D500" s="35" t="s">
        <v>461</v>
      </c>
      <c r="E500" s="35">
        <v>1688667.32</v>
      </c>
      <c r="F500" s="35" t="s">
        <v>2022</v>
      </c>
      <c r="G500" s="35" t="s">
        <v>2023</v>
      </c>
      <c r="H500" s="35" t="s">
        <v>297</v>
      </c>
      <c r="I500" s="35" t="s">
        <v>39</v>
      </c>
      <c r="J500" s="35">
        <v>1688667.31</v>
      </c>
    </row>
    <row r="501" spans="1:10" hidden="1">
      <c r="A501" s="35">
        <f>VLOOKUP(B501,esfKRW_20201127!D:D,1,FALSE)</f>
        <v>7040</v>
      </c>
      <c r="B501" s="36">
        <v>7040</v>
      </c>
      <c r="C501" s="35" t="s">
        <v>1975</v>
      </c>
      <c r="D501" s="35" t="s">
        <v>464</v>
      </c>
      <c r="E501" s="35">
        <v>937005.54</v>
      </c>
      <c r="F501" s="35" t="s">
        <v>2022</v>
      </c>
      <c r="G501" s="35" t="s">
        <v>2023</v>
      </c>
      <c r="H501" s="35" t="s">
        <v>38</v>
      </c>
      <c r="I501" s="35" t="s">
        <v>39</v>
      </c>
      <c r="J501" s="35">
        <v>937005.54</v>
      </c>
    </row>
    <row r="502" spans="1:10" hidden="1">
      <c r="A502" s="35">
        <f>VLOOKUP(B502,esfKRW_20201127!D:D,1,FALSE)</f>
        <v>7050</v>
      </c>
      <c r="B502" s="36">
        <v>7050</v>
      </c>
      <c r="C502" s="35" t="s">
        <v>1976</v>
      </c>
      <c r="D502" s="35" t="s">
        <v>468</v>
      </c>
      <c r="E502" s="35">
        <v>1298601.6000000001</v>
      </c>
      <c r="F502" s="35" t="s">
        <v>2022</v>
      </c>
      <c r="G502" s="35" t="s">
        <v>2023</v>
      </c>
      <c r="H502" s="35" t="s">
        <v>38</v>
      </c>
      <c r="I502" s="35" t="s">
        <v>39</v>
      </c>
      <c r="J502" s="35">
        <v>1298601.6000000001</v>
      </c>
    </row>
    <row r="503" spans="1:10" hidden="1">
      <c r="A503" s="35">
        <f>VLOOKUP(B503,esfKRW_20201127!D:D,1,FALSE)</f>
        <v>7060</v>
      </c>
      <c r="B503" s="36">
        <v>7060</v>
      </c>
      <c r="C503" s="35" t="s">
        <v>1977</v>
      </c>
      <c r="D503" s="35" t="s">
        <v>471</v>
      </c>
      <c r="E503" s="35">
        <v>392004.68</v>
      </c>
      <c r="F503" s="35" t="s">
        <v>2022</v>
      </c>
      <c r="G503" s="35" t="s">
        <v>2023</v>
      </c>
      <c r="H503" s="35" t="s">
        <v>38</v>
      </c>
      <c r="I503" s="35" t="s">
        <v>39</v>
      </c>
      <c r="J503" s="35">
        <v>392004.68</v>
      </c>
    </row>
    <row r="504" spans="1:10" hidden="1">
      <c r="A504" s="35">
        <f>VLOOKUP(B504,esfKRW_20201127!D:D,1,FALSE)</f>
        <v>7080</v>
      </c>
      <c r="B504" s="36">
        <v>7080</v>
      </c>
      <c r="C504" s="35" t="s">
        <v>1978</v>
      </c>
      <c r="D504" s="35" t="s">
        <v>474</v>
      </c>
      <c r="E504" s="35">
        <v>82484.740000000005</v>
      </c>
      <c r="F504" s="35" t="s">
        <v>2022</v>
      </c>
      <c r="G504" s="35" t="s">
        <v>2023</v>
      </c>
      <c r="H504" s="35" t="s">
        <v>38</v>
      </c>
      <c r="I504" s="35" t="s">
        <v>39</v>
      </c>
      <c r="J504" s="35">
        <v>82484.740000000005</v>
      </c>
    </row>
    <row r="505" spans="1:10" hidden="1">
      <c r="A505" s="35">
        <f>VLOOKUP(B505,esfKRW_20201127!D:D,1,FALSE)</f>
        <v>7090</v>
      </c>
      <c r="B505" s="36">
        <v>7090</v>
      </c>
      <c r="C505" s="35" t="s">
        <v>1979</v>
      </c>
      <c r="D505" s="35" t="s">
        <v>475</v>
      </c>
      <c r="E505" s="35">
        <v>27177.439999999999</v>
      </c>
      <c r="F505" s="35" t="s">
        <v>2022</v>
      </c>
      <c r="G505" s="35" t="s">
        <v>2023</v>
      </c>
      <c r="H505" s="35" t="s">
        <v>38</v>
      </c>
      <c r="I505" s="35" t="s">
        <v>39</v>
      </c>
      <c r="J505" s="35">
        <v>27177.439999999999</v>
      </c>
    </row>
    <row r="506" spans="1:10" hidden="1">
      <c r="A506" s="35">
        <f>VLOOKUP(B506,esfKRW_20201127!D:D,1,FALSE)</f>
        <v>7100</v>
      </c>
      <c r="B506" s="36">
        <v>7100</v>
      </c>
      <c r="C506" s="35" t="s">
        <v>2437</v>
      </c>
      <c r="D506" s="35" t="s">
        <v>476</v>
      </c>
      <c r="E506" s="35">
        <v>322140.59999999998</v>
      </c>
      <c r="F506" s="35" t="s">
        <v>2022</v>
      </c>
      <c r="G506" s="35" t="s">
        <v>2023</v>
      </c>
      <c r="H506" s="35" t="s">
        <v>2380</v>
      </c>
      <c r="I506" s="35" t="s">
        <v>39</v>
      </c>
      <c r="J506" s="35">
        <v>88513.82</v>
      </c>
    </row>
    <row r="507" spans="1:10" hidden="1">
      <c r="A507" s="35">
        <f>VLOOKUP(B507,esfKRW_20201127!D:D,1,FALSE)</f>
        <v>7100</v>
      </c>
      <c r="B507" s="36">
        <v>7100</v>
      </c>
      <c r="C507" s="35" t="s">
        <v>2437</v>
      </c>
      <c r="D507" s="35" t="s">
        <v>476</v>
      </c>
      <c r="E507" s="35">
        <v>322140.59999999998</v>
      </c>
      <c r="F507" s="35" t="s">
        <v>2022</v>
      </c>
      <c r="G507" s="35" t="s">
        <v>2023</v>
      </c>
      <c r="H507" s="35" t="s">
        <v>997</v>
      </c>
      <c r="I507" s="35" t="s">
        <v>39</v>
      </c>
      <c r="J507" s="35">
        <v>233626.78</v>
      </c>
    </row>
    <row r="508" spans="1:10" hidden="1">
      <c r="A508" s="35">
        <f>VLOOKUP(B508,esfKRW_20201127!D:D,1,FALSE)</f>
        <v>7100</v>
      </c>
      <c r="B508" s="36">
        <v>7100</v>
      </c>
      <c r="C508" s="35" t="s">
        <v>2438</v>
      </c>
      <c r="D508" s="35" t="s">
        <v>2439</v>
      </c>
      <c r="E508" s="35">
        <v>2237689.69</v>
      </c>
      <c r="F508" s="35" t="s">
        <v>2022</v>
      </c>
      <c r="G508" s="35" t="s">
        <v>2023</v>
      </c>
      <c r="H508" s="35" t="s">
        <v>997</v>
      </c>
      <c r="I508" s="35" t="s">
        <v>39</v>
      </c>
      <c r="J508" s="35">
        <v>2237689.69</v>
      </c>
    </row>
    <row r="509" spans="1:10" hidden="1">
      <c r="A509" s="35">
        <f>VLOOKUP(B509,esfKRW_20201127!D:D,1,FALSE)</f>
        <v>7110</v>
      </c>
      <c r="B509" s="36">
        <v>7110</v>
      </c>
      <c r="C509" s="35" t="s">
        <v>1981</v>
      </c>
      <c r="D509" s="35" t="s">
        <v>480</v>
      </c>
      <c r="E509" s="35">
        <v>72595.789999999994</v>
      </c>
      <c r="F509" s="35" t="s">
        <v>2022</v>
      </c>
      <c r="G509" s="35" t="s">
        <v>2023</v>
      </c>
      <c r="H509" s="35" t="s">
        <v>38</v>
      </c>
      <c r="I509" s="35" t="s">
        <v>39</v>
      </c>
      <c r="J509" s="35">
        <v>72595.789999999994</v>
      </c>
    </row>
    <row r="510" spans="1:10" hidden="1">
      <c r="A510" s="35" t="str">
        <f>VLOOKUP(C510,esfKRW_20201127!D:D,1,FALSE)</f>
        <v>8000-EAG-1</v>
      </c>
      <c r="B510" s="36">
        <v>8000</v>
      </c>
      <c r="C510" s="35" t="s">
        <v>1012</v>
      </c>
      <c r="D510" s="35" t="s">
        <v>1011</v>
      </c>
      <c r="E510" s="35">
        <v>783281.97</v>
      </c>
      <c r="F510" s="35" t="s">
        <v>2022</v>
      </c>
      <c r="G510" s="35" t="s">
        <v>2023</v>
      </c>
      <c r="H510" s="35" t="s">
        <v>38</v>
      </c>
      <c r="I510" s="35" t="s">
        <v>39</v>
      </c>
      <c r="J510" s="35">
        <v>769563.18</v>
      </c>
    </row>
    <row r="511" spans="1:10" hidden="1">
      <c r="A511" s="35" t="str">
        <f>VLOOKUP(C511,esfKRW_20201127!D:D,1,FALSE)</f>
        <v>8000-EAG-1</v>
      </c>
      <c r="B511" s="36">
        <v>8000</v>
      </c>
      <c r="C511" s="35" t="s">
        <v>1012</v>
      </c>
      <c r="D511" s="35" t="s">
        <v>1011</v>
      </c>
      <c r="E511" s="35">
        <v>783281.97</v>
      </c>
      <c r="F511" s="35" t="s">
        <v>2022</v>
      </c>
      <c r="G511" s="35" t="s">
        <v>2023</v>
      </c>
      <c r="H511" s="35" t="s">
        <v>2440</v>
      </c>
      <c r="I511" s="35" t="s">
        <v>39</v>
      </c>
      <c r="J511" s="35">
        <v>13718.8</v>
      </c>
    </row>
    <row r="512" spans="1:10" hidden="1">
      <c r="A512" s="35" t="str">
        <f>VLOOKUP(C512,esfKRW_20201127!D:D,1,FALSE)</f>
        <v>8000-EAG-2</v>
      </c>
      <c r="B512" s="36">
        <v>8000</v>
      </c>
      <c r="C512" s="35" t="s">
        <v>1015</v>
      </c>
      <c r="D512" s="35" t="s">
        <v>1014</v>
      </c>
      <c r="E512" s="35">
        <v>11371.78</v>
      </c>
      <c r="F512" s="35" t="s">
        <v>2022</v>
      </c>
      <c r="G512" s="35" t="s">
        <v>2398</v>
      </c>
      <c r="H512" s="35" t="s">
        <v>613</v>
      </c>
      <c r="I512" s="35" t="s">
        <v>39</v>
      </c>
      <c r="J512" s="35">
        <v>11371.79</v>
      </c>
    </row>
    <row r="513" spans="1:10" hidden="1">
      <c r="A513" s="35">
        <f>VLOOKUP(B513,esfKRW_20201127!D:D,1,FALSE)</f>
        <v>8010</v>
      </c>
      <c r="B513" s="36">
        <v>8010</v>
      </c>
      <c r="C513" s="35" t="s">
        <v>2441</v>
      </c>
      <c r="D513" s="35" t="s">
        <v>481</v>
      </c>
      <c r="E513" s="35">
        <v>1097488.6299999999</v>
      </c>
      <c r="F513" s="35" t="s">
        <v>2022</v>
      </c>
      <c r="G513" s="35" t="s">
        <v>2023</v>
      </c>
      <c r="H513" s="35" t="s">
        <v>38</v>
      </c>
      <c r="I513" s="35" t="s">
        <v>39</v>
      </c>
      <c r="J513" s="35">
        <v>1097488.6399999999</v>
      </c>
    </row>
    <row r="514" spans="1:10" hidden="1">
      <c r="A514" s="35">
        <f>VLOOKUP(B514,esfKRW_20201127!D:D,1,FALSE)</f>
        <v>8010</v>
      </c>
      <c r="B514" s="36">
        <v>8010</v>
      </c>
      <c r="C514" s="35" t="s">
        <v>2442</v>
      </c>
      <c r="D514" s="35" t="s">
        <v>2443</v>
      </c>
      <c r="E514" s="35">
        <v>1326904.5</v>
      </c>
      <c r="F514" s="35" t="s">
        <v>2022</v>
      </c>
      <c r="G514" s="35" t="s">
        <v>2023</v>
      </c>
      <c r="H514" s="35" t="s">
        <v>38</v>
      </c>
      <c r="I514" s="35" t="s">
        <v>39</v>
      </c>
      <c r="J514" s="35">
        <v>1326904.5</v>
      </c>
    </row>
    <row r="515" spans="1:10" hidden="1">
      <c r="A515" s="35">
        <f>VLOOKUP(B515,esfKRW_20201127!D:D,1,FALSE)</f>
        <v>8020</v>
      </c>
      <c r="B515" s="36">
        <v>8020</v>
      </c>
      <c r="C515" s="35" t="s">
        <v>2444</v>
      </c>
      <c r="D515" s="35" t="s">
        <v>489</v>
      </c>
      <c r="E515" s="35">
        <v>819230.76</v>
      </c>
      <c r="F515" s="35" t="s">
        <v>2022</v>
      </c>
      <c r="G515" s="35" t="s">
        <v>2023</v>
      </c>
      <c r="H515" s="35" t="s">
        <v>38</v>
      </c>
      <c r="I515" s="35" t="s">
        <v>39</v>
      </c>
      <c r="J515" s="35">
        <v>819230.76</v>
      </c>
    </row>
    <row r="516" spans="1:10" hidden="1">
      <c r="A516" s="35">
        <f>VLOOKUP(B516,esfKRW_20201127!D:D,1,FALSE)</f>
        <v>8020</v>
      </c>
      <c r="B516" s="36">
        <v>8020</v>
      </c>
      <c r="C516" s="35" t="s">
        <v>2445</v>
      </c>
      <c r="D516" s="35" t="s">
        <v>2446</v>
      </c>
      <c r="E516" s="35">
        <v>117903.45</v>
      </c>
      <c r="F516" s="35" t="s">
        <v>2022</v>
      </c>
      <c r="G516" s="35" t="s">
        <v>2023</v>
      </c>
      <c r="H516" s="35" t="s">
        <v>38</v>
      </c>
      <c r="I516" s="35" t="s">
        <v>39</v>
      </c>
      <c r="J516" s="35">
        <v>117903.45</v>
      </c>
    </row>
    <row r="517" spans="1:10" hidden="1">
      <c r="A517" s="35">
        <f>VLOOKUP(B517,esfKRW_20201127!D:D,1,FALSE)</f>
        <v>8030</v>
      </c>
      <c r="B517" s="36">
        <v>8030</v>
      </c>
      <c r="C517" s="35" t="s">
        <v>2447</v>
      </c>
      <c r="D517" s="35" t="s">
        <v>494</v>
      </c>
      <c r="E517" s="35">
        <v>1195877.18</v>
      </c>
      <c r="F517" s="35" t="s">
        <v>2022</v>
      </c>
      <c r="G517" s="35" t="s">
        <v>2023</v>
      </c>
      <c r="H517" s="35" t="s">
        <v>38</v>
      </c>
      <c r="I517" s="35" t="s">
        <v>39</v>
      </c>
      <c r="J517" s="35">
        <v>1171294.29</v>
      </c>
    </row>
    <row r="518" spans="1:10" hidden="1">
      <c r="A518" s="35">
        <f>VLOOKUP(B518,esfKRW_20201127!D:D,1,FALSE)</f>
        <v>8030</v>
      </c>
      <c r="B518" s="36">
        <v>8030</v>
      </c>
      <c r="C518" s="35" t="s">
        <v>2447</v>
      </c>
      <c r="D518" s="35" t="s">
        <v>494</v>
      </c>
      <c r="E518" s="35">
        <v>1195877.18</v>
      </c>
      <c r="F518" s="35" t="s">
        <v>2022</v>
      </c>
      <c r="G518" s="35" t="s">
        <v>2023</v>
      </c>
      <c r="H518" s="35" t="s">
        <v>2440</v>
      </c>
      <c r="I518" s="35" t="s">
        <v>39</v>
      </c>
      <c r="J518" s="35">
        <v>24582.89</v>
      </c>
    </row>
    <row r="519" spans="1:10" hidden="1">
      <c r="A519" s="35">
        <f>VLOOKUP(B519,esfKRW_20201127!D:D,1,FALSE)</f>
        <v>8030</v>
      </c>
      <c r="B519" s="36">
        <v>8030</v>
      </c>
      <c r="C519" s="35" t="s">
        <v>2448</v>
      </c>
      <c r="D519" s="35" t="s">
        <v>2449</v>
      </c>
      <c r="E519" s="35">
        <v>295053.94</v>
      </c>
      <c r="F519" s="35" t="s">
        <v>2022</v>
      </c>
      <c r="G519" s="35" t="s">
        <v>2023</v>
      </c>
      <c r="H519" s="35" t="s">
        <v>38</v>
      </c>
      <c r="I519" s="35" t="s">
        <v>39</v>
      </c>
      <c r="J519" s="35">
        <v>295053.94</v>
      </c>
    </row>
    <row r="520" spans="1:10" hidden="1">
      <c r="A520" s="35">
        <f>VLOOKUP(B520,esfKRW_20201127!D:D,1,FALSE)</f>
        <v>8030</v>
      </c>
      <c r="B520" s="36">
        <v>8030</v>
      </c>
      <c r="C520" s="35" t="s">
        <v>2450</v>
      </c>
      <c r="D520" s="35" t="s">
        <v>2451</v>
      </c>
      <c r="E520" s="35">
        <v>168924.38</v>
      </c>
      <c r="F520" s="35" t="s">
        <v>2022</v>
      </c>
      <c r="G520" s="35" t="s">
        <v>2023</v>
      </c>
      <c r="H520" s="35" t="s">
        <v>38</v>
      </c>
      <c r="I520" s="35" t="s">
        <v>39</v>
      </c>
      <c r="J520" s="35">
        <v>168924.38</v>
      </c>
    </row>
    <row r="521" spans="1:10" hidden="1">
      <c r="A521" s="35">
        <f>VLOOKUP(B521,esfKRW_20201127!D:D,1,FALSE)</f>
        <v>8030</v>
      </c>
      <c r="B521" s="36">
        <v>8030</v>
      </c>
      <c r="C521" s="35" t="s">
        <v>2452</v>
      </c>
      <c r="D521" s="35" t="s">
        <v>2453</v>
      </c>
      <c r="E521" s="35">
        <v>260772.47</v>
      </c>
      <c r="F521" s="35" t="s">
        <v>2022</v>
      </c>
      <c r="G521" s="35" t="s">
        <v>2023</v>
      </c>
      <c r="H521" s="35" t="s">
        <v>38</v>
      </c>
      <c r="I521" s="35" t="s">
        <v>39</v>
      </c>
      <c r="J521" s="35">
        <v>260772.47</v>
      </c>
    </row>
    <row r="522" spans="1:10" hidden="1">
      <c r="A522" s="35">
        <f>VLOOKUP(B522,esfKRW_20201127!D:D,1,FALSE)</f>
        <v>8030</v>
      </c>
      <c r="B522" s="36">
        <v>8030</v>
      </c>
      <c r="C522" s="35" t="s">
        <v>2454</v>
      </c>
      <c r="D522" s="35" t="s">
        <v>2455</v>
      </c>
      <c r="E522" s="35">
        <v>1344447.99</v>
      </c>
      <c r="F522" s="35" t="s">
        <v>2022</v>
      </c>
      <c r="G522" s="35" t="s">
        <v>2023</v>
      </c>
      <c r="H522" s="35" t="s">
        <v>38</v>
      </c>
      <c r="I522" s="35" t="s">
        <v>39</v>
      </c>
      <c r="J522" s="35">
        <v>1344447.99</v>
      </c>
    </row>
    <row r="523" spans="1:10" hidden="1">
      <c r="A523" s="35">
        <f>VLOOKUP(B523,esfKRW_20201127!D:D,1,FALSE)</f>
        <v>8030</v>
      </c>
      <c r="B523" s="36">
        <v>8030</v>
      </c>
      <c r="C523" s="35" t="s">
        <v>2456</v>
      </c>
      <c r="D523" s="35" t="s">
        <v>2457</v>
      </c>
      <c r="E523" s="35">
        <v>37829.46</v>
      </c>
      <c r="F523" s="35" t="s">
        <v>2017</v>
      </c>
      <c r="G523" s="35" t="s">
        <v>2023</v>
      </c>
      <c r="H523" s="35" t="s">
        <v>38</v>
      </c>
      <c r="I523" s="35" t="s">
        <v>39</v>
      </c>
      <c r="J523" s="35">
        <v>37829.46</v>
      </c>
    </row>
    <row r="524" spans="1:10" hidden="1">
      <c r="A524" s="35">
        <f>VLOOKUP(B524,esfKRW_20201127!D:D,1,FALSE)</f>
        <v>8040</v>
      </c>
      <c r="B524" s="36">
        <v>8040</v>
      </c>
      <c r="C524" s="35" t="s">
        <v>2458</v>
      </c>
      <c r="D524" s="35" t="s">
        <v>502</v>
      </c>
      <c r="E524" s="35">
        <v>1533603.73</v>
      </c>
      <c r="F524" s="35" t="s">
        <v>2022</v>
      </c>
      <c r="G524" s="35" t="s">
        <v>2023</v>
      </c>
      <c r="H524" s="35" t="s">
        <v>38</v>
      </c>
      <c r="I524" s="35" t="s">
        <v>39</v>
      </c>
      <c r="J524" s="35">
        <v>1483217.05</v>
      </c>
    </row>
    <row r="525" spans="1:10" hidden="1">
      <c r="A525" s="35">
        <f>VLOOKUP(B525,esfKRW_20201127!D:D,1,FALSE)</f>
        <v>8040</v>
      </c>
      <c r="B525" s="36">
        <v>8040</v>
      </c>
      <c r="C525" s="35" t="s">
        <v>2458</v>
      </c>
      <c r="D525" s="35" t="s">
        <v>502</v>
      </c>
      <c r="E525" s="35">
        <v>1533603.73</v>
      </c>
      <c r="F525" s="35" t="s">
        <v>2022</v>
      </c>
      <c r="G525" s="35" t="s">
        <v>2023</v>
      </c>
      <c r="H525" s="35" t="s">
        <v>2440</v>
      </c>
      <c r="I525" s="35" t="s">
        <v>39</v>
      </c>
      <c r="J525" s="35">
        <v>50386.69</v>
      </c>
    </row>
    <row r="526" spans="1:10" hidden="1">
      <c r="A526" s="35">
        <f>VLOOKUP(B526,esfKRW_20201127!D:D,1,FALSE)</f>
        <v>8040</v>
      </c>
      <c r="B526" s="36">
        <v>8040</v>
      </c>
      <c r="C526" s="35" t="s">
        <v>2459</v>
      </c>
      <c r="D526" s="35" t="s">
        <v>2460</v>
      </c>
      <c r="E526" s="35">
        <v>60327.53</v>
      </c>
      <c r="F526" s="35" t="s">
        <v>2022</v>
      </c>
      <c r="G526" s="35" t="s">
        <v>2023</v>
      </c>
      <c r="H526" s="35" t="s">
        <v>38</v>
      </c>
      <c r="I526" s="35" t="s">
        <v>39</v>
      </c>
      <c r="J526" s="35">
        <v>59901.45</v>
      </c>
    </row>
    <row r="527" spans="1:10" hidden="1">
      <c r="A527" s="35">
        <f>VLOOKUP(B527,esfKRW_20201127!D:D,1,FALSE)</f>
        <v>8040</v>
      </c>
      <c r="B527" s="36">
        <v>8040</v>
      </c>
      <c r="C527" s="35" t="s">
        <v>2459</v>
      </c>
      <c r="D527" s="35" t="s">
        <v>2460</v>
      </c>
      <c r="E527" s="35">
        <v>60327.53</v>
      </c>
      <c r="F527" s="35" t="s">
        <v>2022</v>
      </c>
      <c r="G527" s="35" t="s">
        <v>2023</v>
      </c>
      <c r="H527" s="35" t="s">
        <v>2440</v>
      </c>
      <c r="I527" s="35" t="s">
        <v>39</v>
      </c>
      <c r="J527" s="35">
        <v>426.08</v>
      </c>
    </row>
    <row r="528" spans="1:10" hidden="1">
      <c r="A528" s="35">
        <f>VLOOKUP(B528,esfKRW_20201127!D:D,1,FALSE)</f>
        <v>8050</v>
      </c>
      <c r="B528" s="36">
        <v>8050</v>
      </c>
      <c r="C528" s="35" t="s">
        <v>2461</v>
      </c>
      <c r="D528" s="35" t="s">
        <v>509</v>
      </c>
      <c r="E528" s="35">
        <v>669903.59</v>
      </c>
      <c r="F528" s="35" t="s">
        <v>2022</v>
      </c>
      <c r="G528" s="35" t="s">
        <v>2023</v>
      </c>
      <c r="H528" s="35" t="s">
        <v>38</v>
      </c>
      <c r="I528" s="35" t="s">
        <v>39</v>
      </c>
      <c r="J528" s="35">
        <v>669903.59</v>
      </c>
    </row>
    <row r="529" spans="1:10" hidden="1">
      <c r="A529" s="35">
        <f>VLOOKUP(B529,esfKRW_20201127!D:D,1,FALSE)</f>
        <v>8050</v>
      </c>
      <c r="B529" s="36">
        <v>8050</v>
      </c>
      <c r="C529" s="35" t="s">
        <v>2462</v>
      </c>
      <c r="D529" s="35" t="s">
        <v>2463</v>
      </c>
      <c r="E529" s="35">
        <v>1734919.74</v>
      </c>
      <c r="F529" s="35" t="s">
        <v>2022</v>
      </c>
      <c r="G529" s="35" t="s">
        <v>2023</v>
      </c>
      <c r="H529" s="35" t="s">
        <v>38</v>
      </c>
      <c r="I529" s="35" t="s">
        <v>39</v>
      </c>
      <c r="J529" s="35">
        <v>1734919.74</v>
      </c>
    </row>
    <row r="530" spans="1:10" hidden="1">
      <c r="A530" s="35">
        <f>VLOOKUP(B530,esfKRW_20201127!D:D,1,FALSE)</f>
        <v>8050</v>
      </c>
      <c r="B530" s="36">
        <v>8050</v>
      </c>
      <c r="C530" s="35" t="s">
        <v>2464</v>
      </c>
      <c r="D530" s="35" t="s">
        <v>2465</v>
      </c>
      <c r="E530" s="35">
        <v>535921.72</v>
      </c>
      <c r="F530" s="35" t="s">
        <v>2022</v>
      </c>
      <c r="G530" s="35" t="s">
        <v>2023</v>
      </c>
      <c r="H530" s="35" t="s">
        <v>38</v>
      </c>
      <c r="I530" s="35" t="s">
        <v>39</v>
      </c>
      <c r="J530" s="35">
        <v>535921.72</v>
      </c>
    </row>
    <row r="531" spans="1:10" hidden="1">
      <c r="A531" s="35">
        <f>VLOOKUP(B531,esfKRW_20201127!D:D,1,FALSE)</f>
        <v>8060</v>
      </c>
      <c r="B531" s="36">
        <v>8060</v>
      </c>
      <c r="C531" s="35" t="s">
        <v>1987</v>
      </c>
      <c r="D531" s="35" t="s">
        <v>516</v>
      </c>
      <c r="E531" s="35">
        <v>1517909.64</v>
      </c>
      <c r="F531" s="35" t="s">
        <v>2022</v>
      </c>
      <c r="G531" s="35" t="s">
        <v>2023</v>
      </c>
      <c r="H531" s="35" t="s">
        <v>38</v>
      </c>
      <c r="I531" s="35" t="s">
        <v>39</v>
      </c>
      <c r="J531" s="35">
        <v>1517909.64</v>
      </c>
    </row>
    <row r="532" spans="1:10" hidden="1">
      <c r="A532" s="35" t="e">
        <f>VLOOKUP(C532,esfKRW_20201127!D:D,1,FALSE)</f>
        <v>#N/A</v>
      </c>
      <c r="B532" s="36">
        <v>8070</v>
      </c>
      <c r="C532" s="35" t="s">
        <v>1988</v>
      </c>
      <c r="D532" s="35" t="s">
        <v>2466</v>
      </c>
      <c r="E532" s="35">
        <v>1462213.95</v>
      </c>
      <c r="F532" s="35" t="s">
        <v>2017</v>
      </c>
      <c r="G532" s="35" t="s">
        <v>2014</v>
      </c>
      <c r="H532" s="35" t="s">
        <v>38</v>
      </c>
      <c r="I532" s="35" t="s">
        <v>39</v>
      </c>
      <c r="J532" s="35">
        <v>1462213.95</v>
      </c>
    </row>
    <row r="533" spans="1:10" hidden="1">
      <c r="A533" s="35" t="str">
        <f>VLOOKUP(C533,esfKRW_20201127!D:D,1,TRUE)</f>
        <v>8000-EAG-2</v>
      </c>
      <c r="B533" s="36">
        <v>8070</v>
      </c>
      <c r="C533" s="35" t="s">
        <v>2467</v>
      </c>
      <c r="D533" s="35" t="s">
        <v>1016</v>
      </c>
      <c r="E533" s="35">
        <v>12604571.4</v>
      </c>
      <c r="F533" s="35" t="s">
        <v>2468</v>
      </c>
      <c r="G533" s="35" t="s">
        <v>2023</v>
      </c>
      <c r="H533" s="35" t="s">
        <v>38</v>
      </c>
      <c r="I533" s="35" t="s">
        <v>39</v>
      </c>
      <c r="J533" s="35">
        <v>12604571.4</v>
      </c>
    </row>
    <row r="534" spans="1:10" hidden="1">
      <c r="A534" s="35" t="str">
        <f>VLOOKUP(C534,esfKRW_20201127!D:D,1,TRUE)</f>
        <v>8070-EAG-2, 8070-EAG-3</v>
      </c>
      <c r="B534" s="36">
        <v>8070</v>
      </c>
      <c r="C534" s="35" t="s">
        <v>2469</v>
      </c>
      <c r="D534" s="35" t="s">
        <v>2470</v>
      </c>
      <c r="E534" s="35">
        <v>661486.65</v>
      </c>
      <c r="F534" s="35" t="s">
        <v>2017</v>
      </c>
      <c r="G534" s="35" t="s">
        <v>2023</v>
      </c>
      <c r="H534" s="35" t="s">
        <v>38</v>
      </c>
      <c r="I534" s="35" t="s">
        <v>39</v>
      </c>
      <c r="J534" s="35">
        <v>661486.65</v>
      </c>
    </row>
    <row r="535" spans="1:10" hidden="1">
      <c r="A535" s="35">
        <f>VLOOKUP(B535,esfKRW_20201127!D:D,1,FALSE)</f>
        <v>8080</v>
      </c>
      <c r="B535" s="36">
        <v>8080</v>
      </c>
      <c r="C535" s="35" t="s">
        <v>2471</v>
      </c>
      <c r="D535" s="35" t="s">
        <v>523</v>
      </c>
      <c r="E535" s="35">
        <v>376550.63</v>
      </c>
      <c r="F535" s="35" t="s">
        <v>2022</v>
      </c>
      <c r="G535" s="35" t="s">
        <v>2023</v>
      </c>
      <c r="H535" s="35" t="s">
        <v>38</v>
      </c>
      <c r="I535" s="35" t="s">
        <v>39</v>
      </c>
      <c r="J535" s="35">
        <v>376550.63</v>
      </c>
    </row>
    <row r="536" spans="1:10" hidden="1">
      <c r="A536" s="35">
        <f>VLOOKUP(B536,esfKRW_20201127!D:D,1,FALSE)</f>
        <v>8080</v>
      </c>
      <c r="B536" s="36">
        <v>8080</v>
      </c>
      <c r="C536" s="35" t="s">
        <v>2472</v>
      </c>
      <c r="D536" s="35" t="s">
        <v>2473</v>
      </c>
      <c r="E536" s="35">
        <v>3011395.27</v>
      </c>
      <c r="F536" s="35" t="s">
        <v>2022</v>
      </c>
      <c r="G536" s="35" t="s">
        <v>2023</v>
      </c>
      <c r="H536" s="35" t="s">
        <v>38</v>
      </c>
      <c r="I536" s="35" t="s">
        <v>39</v>
      </c>
      <c r="J536" s="35">
        <v>3011395.27</v>
      </c>
    </row>
    <row r="537" spans="1:10" hidden="1">
      <c r="A537" s="35">
        <f>VLOOKUP(B537,esfKRW_20201127!D:D,1,FALSE)</f>
        <v>8090</v>
      </c>
      <c r="B537" s="36">
        <v>8090</v>
      </c>
      <c r="C537" s="35" t="s">
        <v>2474</v>
      </c>
      <c r="D537" s="35" t="s">
        <v>530</v>
      </c>
      <c r="E537" s="35">
        <v>1264353.43</v>
      </c>
      <c r="F537" s="35" t="s">
        <v>2022</v>
      </c>
      <c r="G537" s="35" t="s">
        <v>2023</v>
      </c>
      <c r="H537" s="35" t="s">
        <v>38</v>
      </c>
      <c r="I537" s="35" t="s">
        <v>39</v>
      </c>
      <c r="J537" s="35">
        <v>1264353.43</v>
      </c>
    </row>
    <row r="538" spans="1:10" hidden="1">
      <c r="A538" s="35">
        <f>VLOOKUP(B538,esfKRW_20201127!D:D,1,FALSE)</f>
        <v>8090</v>
      </c>
      <c r="B538" s="36">
        <v>8090</v>
      </c>
      <c r="C538" s="35" t="s">
        <v>2475</v>
      </c>
      <c r="D538" s="35" t="s">
        <v>2476</v>
      </c>
      <c r="E538" s="35">
        <v>318450.32</v>
      </c>
      <c r="F538" s="35" t="s">
        <v>2022</v>
      </c>
      <c r="G538" s="35" t="s">
        <v>2023</v>
      </c>
      <c r="H538" s="35" t="s">
        <v>38</v>
      </c>
      <c r="I538" s="35" t="s">
        <v>39</v>
      </c>
      <c r="J538" s="35">
        <v>318450.32</v>
      </c>
    </row>
    <row r="539" spans="1:10" hidden="1">
      <c r="A539" s="35">
        <f>VLOOKUP(B539,esfKRW_20201127!D:D,1,FALSE)</f>
        <v>8110</v>
      </c>
      <c r="B539" s="36">
        <v>8110</v>
      </c>
      <c r="C539" s="35" t="s">
        <v>1991</v>
      </c>
      <c r="D539" s="35" t="s">
        <v>536</v>
      </c>
      <c r="E539" s="35">
        <v>54181.7</v>
      </c>
      <c r="F539" s="35" t="s">
        <v>2022</v>
      </c>
      <c r="G539" s="35" t="s">
        <v>2023</v>
      </c>
      <c r="H539" s="35" t="s">
        <v>38</v>
      </c>
      <c r="I539" s="35" t="s">
        <v>39</v>
      </c>
      <c r="J539" s="35">
        <v>54181.7</v>
      </c>
    </row>
    <row r="540" spans="1:10" hidden="1">
      <c r="A540" s="35">
        <f>VLOOKUP(B540,esfKRW_20201127!D:D,1,FALSE)</f>
        <v>9010</v>
      </c>
      <c r="B540" s="36">
        <v>9010</v>
      </c>
      <c r="C540" s="35" t="s">
        <v>1992</v>
      </c>
      <c r="D540" s="35" t="s">
        <v>539</v>
      </c>
      <c r="E540" s="35">
        <v>186604.19</v>
      </c>
      <c r="F540" s="35" t="s">
        <v>2022</v>
      </c>
      <c r="G540" s="35" t="s">
        <v>2023</v>
      </c>
      <c r="H540" s="35" t="s">
        <v>38</v>
      </c>
      <c r="I540" s="35" t="s">
        <v>39</v>
      </c>
      <c r="J540" s="35">
        <v>186604.19</v>
      </c>
    </row>
    <row r="541" spans="1:10" hidden="1">
      <c r="A541" s="35">
        <f>VLOOKUP(B541,esfKRW_20201127!D:D,1,FALSE)</f>
        <v>9020</v>
      </c>
      <c r="B541" s="36">
        <v>9020</v>
      </c>
      <c r="C541" s="35" t="s">
        <v>1993</v>
      </c>
      <c r="D541" s="35" t="s">
        <v>541</v>
      </c>
      <c r="E541" s="35">
        <v>136993.19</v>
      </c>
      <c r="F541" s="35" t="s">
        <v>2022</v>
      </c>
      <c r="G541" s="35" t="s">
        <v>2023</v>
      </c>
      <c r="H541" s="35" t="s">
        <v>38</v>
      </c>
      <c r="I541" s="35" t="s">
        <v>39</v>
      </c>
      <c r="J541" s="35">
        <v>136993.19</v>
      </c>
    </row>
    <row r="542" spans="1:10" hidden="1">
      <c r="A542" s="35">
        <f>VLOOKUP(B542,esfKRW_20201127!D:D,1,FALSE)</f>
        <v>9030</v>
      </c>
      <c r="B542" s="36">
        <v>9030</v>
      </c>
      <c r="C542" s="35" t="s">
        <v>1994</v>
      </c>
      <c r="D542" s="35" t="s">
        <v>543</v>
      </c>
      <c r="E542" s="35">
        <v>32620.34</v>
      </c>
      <c r="F542" s="35" t="s">
        <v>2022</v>
      </c>
      <c r="G542" s="35" t="s">
        <v>2023</v>
      </c>
      <c r="H542" s="35" t="s">
        <v>38</v>
      </c>
      <c r="I542" s="35" t="s">
        <v>39</v>
      </c>
      <c r="J542" s="35">
        <v>32620.34</v>
      </c>
    </row>
    <row r="543" spans="1:10" hidden="1">
      <c r="A543" s="35">
        <f>VLOOKUP(B543,esfKRW_20201127!D:D,1,FALSE)</f>
        <v>9040</v>
      </c>
      <c r="B543" s="36">
        <v>9040</v>
      </c>
      <c r="C543" s="35" t="s">
        <v>1995</v>
      </c>
      <c r="D543" s="35" t="s">
        <v>545</v>
      </c>
      <c r="E543" s="35">
        <v>8998.7000000000007</v>
      </c>
      <c r="F543" s="35" t="s">
        <v>2022</v>
      </c>
      <c r="G543" s="35" t="s">
        <v>2023</v>
      </c>
      <c r="H543" s="35" t="s">
        <v>38</v>
      </c>
      <c r="I543" s="35" t="s">
        <v>39</v>
      </c>
      <c r="J543" s="35">
        <v>8998.7000000000007</v>
      </c>
    </row>
    <row r="544" spans="1:10" hidden="1">
      <c r="A544" s="35">
        <f>VLOOKUP(B544,esfKRW_20201127!D:D,1,FALSE)</f>
        <v>9801</v>
      </c>
      <c r="B544" s="36">
        <v>9801</v>
      </c>
      <c r="C544" s="35" t="s">
        <v>1996</v>
      </c>
      <c r="D544" s="35" t="s">
        <v>547</v>
      </c>
      <c r="E544" s="35">
        <v>35884.92</v>
      </c>
      <c r="F544" s="35" t="s">
        <v>2022</v>
      </c>
      <c r="G544" s="35" t="s">
        <v>2023</v>
      </c>
      <c r="H544" s="35" t="s">
        <v>297</v>
      </c>
      <c r="I544" s="35" t="s">
        <v>39</v>
      </c>
      <c r="J544" s="35">
        <v>35884.92</v>
      </c>
    </row>
    <row r="545" spans="1:10" hidden="1">
      <c r="A545" s="35">
        <f>VLOOKUP(B545,esfKRW_20201127!D:D,1,FALSE)</f>
        <v>9802</v>
      </c>
      <c r="B545" s="36">
        <v>9802</v>
      </c>
      <c r="C545" s="35" t="s">
        <v>1997</v>
      </c>
      <c r="D545" s="35" t="s">
        <v>549</v>
      </c>
      <c r="E545" s="35">
        <v>461227.79</v>
      </c>
      <c r="F545" s="35" t="s">
        <v>2022</v>
      </c>
      <c r="G545" s="35" t="s">
        <v>2023</v>
      </c>
      <c r="H545" s="35" t="s">
        <v>297</v>
      </c>
      <c r="I545" s="35" t="s">
        <v>39</v>
      </c>
      <c r="J545" s="35">
        <v>461227.8</v>
      </c>
    </row>
    <row r="546" spans="1:10" hidden="1">
      <c r="A546" s="35">
        <f>VLOOKUP(B546,esfKRW_20201127!D:D,1,FALSE)</f>
        <v>9901</v>
      </c>
      <c r="B546" s="36">
        <v>9901</v>
      </c>
      <c r="C546" s="35" t="s">
        <v>1998</v>
      </c>
      <c r="D546" s="35" t="s">
        <v>550</v>
      </c>
      <c r="E546" s="35">
        <v>46805.41</v>
      </c>
      <c r="F546" s="35" t="s">
        <v>2017</v>
      </c>
      <c r="G546" s="35" t="s">
        <v>2398</v>
      </c>
      <c r="H546" s="35" t="s">
        <v>455</v>
      </c>
      <c r="I546" s="35" t="s">
        <v>39</v>
      </c>
      <c r="J546" s="35">
        <v>46805.4</v>
      </c>
    </row>
    <row r="547" spans="1:10" hidden="1">
      <c r="A547" s="35">
        <f>VLOOKUP(B547,esfKRW_20201127!D:D,1,FALSE)</f>
        <v>9902</v>
      </c>
      <c r="B547" s="36">
        <v>9902</v>
      </c>
      <c r="C547" s="35" t="s">
        <v>2477</v>
      </c>
      <c r="D547" s="35" t="s">
        <v>550</v>
      </c>
      <c r="E547" s="35">
        <v>203804.79</v>
      </c>
      <c r="F547" s="35" t="s">
        <v>2022</v>
      </c>
      <c r="G547" s="35" t="s">
        <v>2398</v>
      </c>
      <c r="H547" s="35" t="s">
        <v>215</v>
      </c>
      <c r="I547" s="35" t="s">
        <v>195</v>
      </c>
      <c r="J547" s="35">
        <v>203804.79</v>
      </c>
    </row>
  </sheetData>
  <autoFilter ref="A1:J547" xr:uid="{440AC21B-4013-4A28-A9C3-CCECF1194E47}">
    <filterColumn colId="2">
      <filters>
        <filter val="2510-EAG-1"/>
        <filter val="2510-EAG-2"/>
        <filter val="2510-EAG-3"/>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W550"/>
  <sheetViews>
    <sheetView zoomScale="55" zoomScaleNormal="55" workbookViewId="0">
      <selection activeCell="C4" sqref="C4:E4"/>
    </sheetView>
  </sheetViews>
  <sheetFormatPr defaultRowHeight="14.45"/>
  <cols>
    <col min="1" max="1" width="18.5703125" bestFit="1" customWidth="1"/>
    <col min="2" max="2" width="15" bestFit="1" customWidth="1"/>
    <col min="3" max="3" width="4.7109375" customWidth="1"/>
    <col min="4" max="4" width="8" style="8" customWidth="1"/>
    <col min="5" max="5" width="17.85546875" customWidth="1"/>
    <col min="7" max="8" width="16.140625" bestFit="1" customWidth="1"/>
    <col min="13" max="13" width="8.140625" style="8" bestFit="1" customWidth="1"/>
    <col min="14" max="14" width="14.85546875" style="8" bestFit="1" customWidth="1"/>
    <col min="15" max="17" width="8.85546875" style="8"/>
    <col min="19" max="19" width="13" style="8" bestFit="1" customWidth="1"/>
    <col min="20" max="20" width="14.85546875" style="8" bestFit="1" customWidth="1"/>
    <col min="21" max="23" width="8.85546875" style="8"/>
  </cols>
  <sheetData>
    <row r="3" spans="1:23">
      <c r="A3" s="37" t="s">
        <v>2002</v>
      </c>
      <c r="B3" s="37" t="s">
        <v>2008</v>
      </c>
      <c r="C3" s="8" t="s">
        <v>2478</v>
      </c>
      <c r="D3" s="8" t="s">
        <v>2479</v>
      </c>
      <c r="E3" s="8" t="s">
        <v>2480</v>
      </c>
      <c r="F3" s="8"/>
      <c r="G3" s="37" t="s">
        <v>2003</v>
      </c>
      <c r="H3" s="37" t="s">
        <v>2008</v>
      </c>
      <c r="I3" s="8" t="s">
        <v>2478</v>
      </c>
      <c r="J3" s="8" t="s">
        <v>2479</v>
      </c>
      <c r="K3" s="8" t="s">
        <v>2480</v>
      </c>
      <c r="L3" s="8"/>
      <c r="M3" s="37" t="s">
        <v>2002</v>
      </c>
      <c r="N3" s="37" t="s">
        <v>2009</v>
      </c>
      <c r="O3" s="37" t="s">
        <v>2478</v>
      </c>
      <c r="P3" s="37" t="s">
        <v>2479</v>
      </c>
      <c r="Q3" s="37" t="s">
        <v>2480</v>
      </c>
      <c r="R3" s="8"/>
      <c r="S3" s="37" t="s">
        <v>2003</v>
      </c>
      <c r="T3" s="37" t="s">
        <v>2009</v>
      </c>
      <c r="U3" s="37" t="s">
        <v>2478</v>
      </c>
      <c r="V3" s="37" t="s">
        <v>2479</v>
      </c>
      <c r="W3" s="37" t="s">
        <v>2480</v>
      </c>
    </row>
    <row r="4" spans="1:23">
      <c r="A4" s="8">
        <v>1000</v>
      </c>
      <c r="B4" s="8" t="s">
        <v>38</v>
      </c>
      <c r="C4" s="8">
        <f>IF(AND(A4=A5,A4=A3),1,0)</f>
        <v>0</v>
      </c>
      <c r="D4" s="8">
        <f>IF(AND(A3=A4),1,0)</f>
        <v>0</v>
      </c>
      <c r="E4" s="8" t="str">
        <f t="shared" ref="E4:E67" si="0">IF(AND(C4=0,D4=0),B4,CONCATENATE(E3,", ",B4))</f>
        <v>Amsterdam</v>
      </c>
      <c r="F4" s="8"/>
      <c r="G4" s="8" t="s">
        <v>2011</v>
      </c>
      <c r="H4" s="8" t="s">
        <v>38</v>
      </c>
      <c r="I4" s="8">
        <f>IF(AND(G4=G5,G4=G3),1,0)</f>
        <v>0</v>
      </c>
      <c r="J4" s="8">
        <f>IF(AND(G3=G4),1,0)</f>
        <v>0</v>
      </c>
      <c r="K4" s="8" t="str">
        <f>IF(AND(I4=0,J4=0),H4,CONCATENATE(K3,", ",H4))</f>
        <v>Amsterdam</v>
      </c>
      <c r="L4" s="8"/>
      <c r="M4" s="8">
        <v>1000</v>
      </c>
      <c r="N4" s="8" t="s">
        <v>39</v>
      </c>
      <c r="O4" s="8">
        <f>IF(AND(M4=M5,M4=M3),1,0)</f>
        <v>0</v>
      </c>
      <c r="P4" s="8">
        <f>IF(AND(M3=M4),1,0)</f>
        <v>0</v>
      </c>
      <c r="Q4" s="8" t="str">
        <f>IF(AND(O4=0,P4=0),N4,CONCATENATE(Q3,", ",N4))</f>
        <v>Noord-Holland</v>
      </c>
      <c r="R4" s="8"/>
      <c r="S4" s="8" t="s">
        <v>2011</v>
      </c>
      <c r="T4" s="8" t="s">
        <v>39</v>
      </c>
      <c r="U4" s="8">
        <f>IF(AND(S4=S5,S4=S3),1,0)</f>
        <v>0</v>
      </c>
      <c r="V4" s="8">
        <f>IF(AND(S3=S4),1,0)</f>
        <v>0</v>
      </c>
      <c r="W4" s="8" t="str">
        <f>IF(AND(U4=0,V4=0),T4,CONCATENATE(W3,", ",T4))</f>
        <v>Noord-Holland</v>
      </c>
    </row>
    <row r="5" spans="1:23">
      <c r="A5" s="8">
        <v>1010</v>
      </c>
      <c r="B5" s="8" t="s">
        <v>38</v>
      </c>
      <c r="C5" s="8">
        <f t="shared" ref="C5:C68" si="1">IF(AND(A5=A6,A5=A4),1,0)</f>
        <v>0</v>
      </c>
      <c r="D5" s="8">
        <f t="shared" ref="D5:D68" si="2">IF(AND(A4=A5),1,0)</f>
        <v>0</v>
      </c>
      <c r="E5" s="8" t="str">
        <f t="shared" si="0"/>
        <v>Amsterdam</v>
      </c>
      <c r="F5" s="8"/>
      <c r="G5" s="8" t="s">
        <v>2015</v>
      </c>
      <c r="H5" s="8" t="s">
        <v>38</v>
      </c>
      <c r="I5" s="8">
        <f t="shared" ref="I5:I68" si="3">IF(AND(G5=G6,G5=G4),1,0)</f>
        <v>0</v>
      </c>
      <c r="J5" s="8">
        <f t="shared" ref="J5:J68" si="4">IF(AND(G4=G5),1,0)</f>
        <v>0</v>
      </c>
      <c r="K5" s="8" t="str">
        <f t="shared" ref="K5:K68" si="5">IF(AND(I5=0,J5=0),H5,CONCATENATE(K4,", ",H5))</f>
        <v>Amsterdam</v>
      </c>
      <c r="L5" s="8"/>
      <c r="M5" s="8">
        <v>1010</v>
      </c>
      <c r="N5" s="8" t="s">
        <v>39</v>
      </c>
      <c r="O5" s="8">
        <f t="shared" ref="O5:O68" si="6">IF(AND(M5=M6,M5=M4),1,0)</f>
        <v>0</v>
      </c>
      <c r="P5" s="8">
        <f t="shared" ref="P5:P68" si="7">IF(AND(M4=M5),1,0)</f>
        <v>0</v>
      </c>
      <c r="Q5" s="8" t="str">
        <f t="shared" ref="Q5:Q68" si="8">IF(AND(O5=0,P5=0),N5,CONCATENATE(Q4,", ",N5))</f>
        <v>Noord-Holland</v>
      </c>
      <c r="R5" s="8"/>
      <c r="S5" s="8" t="s">
        <v>2015</v>
      </c>
      <c r="T5" s="8" t="s">
        <v>39</v>
      </c>
      <c r="U5" s="8">
        <f t="shared" ref="U5:U68" si="9">IF(AND(S5=S6,S5=S4),1,0)</f>
        <v>0</v>
      </c>
      <c r="V5" s="8">
        <f t="shared" ref="V5:V68" si="10">IF(AND(S4=S5),1,0)</f>
        <v>0</v>
      </c>
      <c r="W5" s="8" t="str">
        <f t="shared" ref="W5:W68" si="11">IF(AND(U5=0,V5=0),T5,CONCATENATE(W4,", ",T5))</f>
        <v>Noord-Holland</v>
      </c>
    </row>
    <row r="6" spans="1:23">
      <c r="A6" s="8">
        <v>1020</v>
      </c>
      <c r="B6" s="8" t="s">
        <v>38</v>
      </c>
      <c r="C6" s="8">
        <f t="shared" si="1"/>
        <v>0</v>
      </c>
      <c r="D6" s="8">
        <f t="shared" si="2"/>
        <v>0</v>
      </c>
      <c r="E6" s="8" t="str">
        <f t="shared" si="0"/>
        <v>Amsterdam</v>
      </c>
      <c r="F6" s="8"/>
      <c r="G6" s="8" t="s">
        <v>2018</v>
      </c>
      <c r="H6" s="8" t="s">
        <v>38</v>
      </c>
      <c r="I6" s="8">
        <f t="shared" si="3"/>
        <v>0</v>
      </c>
      <c r="J6" s="8">
        <f t="shared" si="4"/>
        <v>0</v>
      </c>
      <c r="K6" s="8" t="str">
        <f t="shared" si="5"/>
        <v>Amsterdam</v>
      </c>
      <c r="L6" s="8"/>
      <c r="M6" s="8">
        <v>1020</v>
      </c>
      <c r="N6" s="8" t="s">
        <v>39</v>
      </c>
      <c r="O6" s="8">
        <f t="shared" si="6"/>
        <v>0</v>
      </c>
      <c r="P6" s="8">
        <f t="shared" si="7"/>
        <v>0</v>
      </c>
      <c r="Q6" s="8" t="str">
        <f t="shared" si="8"/>
        <v>Noord-Holland</v>
      </c>
      <c r="R6" s="8"/>
      <c r="S6" s="8" t="s">
        <v>2018</v>
      </c>
      <c r="T6" s="8" t="s">
        <v>39</v>
      </c>
      <c r="U6" s="8">
        <f t="shared" si="9"/>
        <v>0</v>
      </c>
      <c r="V6" s="8">
        <f t="shared" si="10"/>
        <v>0</v>
      </c>
      <c r="W6" s="8" t="str">
        <f t="shared" si="11"/>
        <v>Noord-Holland</v>
      </c>
    </row>
    <row r="7" spans="1:23">
      <c r="A7" s="8">
        <v>1030</v>
      </c>
      <c r="B7" s="8" t="s">
        <v>38</v>
      </c>
      <c r="C7" s="8">
        <f t="shared" si="1"/>
        <v>0</v>
      </c>
      <c r="D7" s="8">
        <f t="shared" si="2"/>
        <v>0</v>
      </c>
      <c r="E7" s="8" t="str">
        <f t="shared" si="0"/>
        <v>Amsterdam</v>
      </c>
      <c r="F7" s="8"/>
      <c r="G7" s="8" t="s">
        <v>2020</v>
      </c>
      <c r="H7" s="8" t="s">
        <v>38</v>
      </c>
      <c r="I7" s="8">
        <f t="shared" si="3"/>
        <v>0</v>
      </c>
      <c r="J7" s="8">
        <f t="shared" si="4"/>
        <v>0</v>
      </c>
      <c r="K7" s="8" t="str">
        <f t="shared" si="5"/>
        <v>Amsterdam</v>
      </c>
      <c r="L7" s="8"/>
      <c r="M7" s="8">
        <v>1030</v>
      </c>
      <c r="N7" s="8" t="s">
        <v>39</v>
      </c>
      <c r="O7" s="8">
        <f t="shared" si="6"/>
        <v>0</v>
      </c>
      <c r="P7" s="8">
        <f t="shared" si="7"/>
        <v>0</v>
      </c>
      <c r="Q7" s="8" t="str">
        <f t="shared" si="8"/>
        <v>Noord-Holland</v>
      </c>
      <c r="R7" s="8"/>
      <c r="S7" s="8" t="s">
        <v>2020</v>
      </c>
      <c r="T7" s="8" t="s">
        <v>39</v>
      </c>
      <c r="U7" s="8">
        <f t="shared" si="9"/>
        <v>0</v>
      </c>
      <c r="V7" s="8">
        <f t="shared" si="10"/>
        <v>0</v>
      </c>
      <c r="W7" s="8" t="str">
        <f t="shared" si="11"/>
        <v>Noord-Holland</v>
      </c>
    </row>
    <row r="8" spans="1:23">
      <c r="A8" s="8">
        <v>1050</v>
      </c>
      <c r="B8" s="8" t="s">
        <v>38</v>
      </c>
      <c r="C8" s="8">
        <f t="shared" si="1"/>
        <v>0</v>
      </c>
      <c r="D8" s="8">
        <f t="shared" si="2"/>
        <v>0</v>
      </c>
      <c r="E8" s="8" t="str">
        <f t="shared" si="0"/>
        <v>Amsterdam</v>
      </c>
      <c r="F8" s="8"/>
      <c r="G8" s="8" t="s">
        <v>1853</v>
      </c>
      <c r="H8" s="8" t="s">
        <v>38</v>
      </c>
      <c r="I8" s="8">
        <f t="shared" si="3"/>
        <v>0</v>
      </c>
      <c r="J8" s="8">
        <f t="shared" si="4"/>
        <v>0</v>
      </c>
      <c r="K8" s="8" t="str">
        <f t="shared" si="5"/>
        <v>Amsterdam</v>
      </c>
      <c r="L8" s="8"/>
      <c r="M8" s="8">
        <v>1050</v>
      </c>
      <c r="N8" s="8" t="s">
        <v>39</v>
      </c>
      <c r="O8" s="8">
        <f t="shared" si="6"/>
        <v>0</v>
      </c>
      <c r="P8" s="8">
        <f t="shared" si="7"/>
        <v>0</v>
      </c>
      <c r="Q8" s="8" t="str">
        <f t="shared" si="8"/>
        <v>Noord-Holland</v>
      </c>
      <c r="R8" s="8"/>
      <c r="S8" s="8" t="s">
        <v>1853</v>
      </c>
      <c r="T8" s="8" t="s">
        <v>39</v>
      </c>
      <c r="U8" s="8">
        <f t="shared" si="9"/>
        <v>0</v>
      </c>
      <c r="V8" s="8">
        <f t="shared" si="10"/>
        <v>0</v>
      </c>
      <c r="W8" s="8" t="str">
        <f t="shared" si="11"/>
        <v>Noord-Holland</v>
      </c>
    </row>
    <row r="9" spans="1:23">
      <c r="A9" s="8">
        <v>1060</v>
      </c>
      <c r="B9" s="8" t="s">
        <v>38</v>
      </c>
      <c r="C9" s="8">
        <f t="shared" si="1"/>
        <v>0</v>
      </c>
      <c r="D9" s="8">
        <f t="shared" si="2"/>
        <v>0</v>
      </c>
      <c r="E9" s="8" t="str">
        <f t="shared" si="0"/>
        <v>Amsterdam</v>
      </c>
      <c r="F9" s="8"/>
      <c r="G9" s="8" t="s">
        <v>1854</v>
      </c>
      <c r="H9" s="8" t="s">
        <v>38</v>
      </c>
      <c r="I9" s="8">
        <f t="shared" si="3"/>
        <v>0</v>
      </c>
      <c r="J9" s="8">
        <f t="shared" si="4"/>
        <v>0</v>
      </c>
      <c r="K9" s="8" t="str">
        <f t="shared" si="5"/>
        <v>Amsterdam</v>
      </c>
      <c r="L9" s="8"/>
      <c r="M9" s="8">
        <v>1060</v>
      </c>
      <c r="N9" s="8" t="s">
        <v>39</v>
      </c>
      <c r="O9" s="8">
        <f t="shared" si="6"/>
        <v>0</v>
      </c>
      <c r="P9" s="8">
        <f t="shared" si="7"/>
        <v>0</v>
      </c>
      <c r="Q9" s="8" t="str">
        <f t="shared" si="8"/>
        <v>Noord-Holland</v>
      </c>
      <c r="R9" s="8"/>
      <c r="S9" s="8" t="s">
        <v>1854</v>
      </c>
      <c r="T9" s="8" t="s">
        <v>39</v>
      </c>
      <c r="U9" s="8">
        <f t="shared" si="9"/>
        <v>0</v>
      </c>
      <c r="V9" s="8">
        <f t="shared" si="10"/>
        <v>0</v>
      </c>
      <c r="W9" s="8" t="str">
        <f t="shared" si="11"/>
        <v>Noord-Holland</v>
      </c>
    </row>
    <row r="10" spans="1:23">
      <c r="A10" s="8">
        <v>2000</v>
      </c>
      <c r="B10" s="8" t="s">
        <v>559</v>
      </c>
      <c r="C10" s="8">
        <f t="shared" si="1"/>
        <v>0</v>
      </c>
      <c r="D10" s="8">
        <f t="shared" si="2"/>
        <v>0</v>
      </c>
      <c r="E10" s="8" t="str">
        <f t="shared" si="0"/>
        <v>Amstelveen</v>
      </c>
      <c r="F10" s="8"/>
      <c r="G10" s="8" t="s">
        <v>1855</v>
      </c>
      <c r="H10" s="8" t="s">
        <v>38</v>
      </c>
      <c r="I10" s="8">
        <f t="shared" si="3"/>
        <v>0</v>
      </c>
      <c r="J10" s="8">
        <f t="shared" si="4"/>
        <v>0</v>
      </c>
      <c r="K10" s="8" t="str">
        <f t="shared" si="5"/>
        <v>Amsterdam</v>
      </c>
      <c r="L10" s="8"/>
      <c r="M10" s="8">
        <v>2000</v>
      </c>
      <c r="N10" s="8" t="s">
        <v>39</v>
      </c>
      <c r="O10" s="8">
        <f t="shared" si="6"/>
        <v>0</v>
      </c>
      <c r="P10" s="8">
        <f t="shared" si="7"/>
        <v>0</v>
      </c>
      <c r="Q10" s="8" t="str">
        <f t="shared" si="8"/>
        <v>Noord-Holland</v>
      </c>
      <c r="R10" s="8"/>
      <c r="S10" s="8" t="s">
        <v>1855</v>
      </c>
      <c r="T10" s="8" t="s">
        <v>39</v>
      </c>
      <c r="U10" s="8">
        <f t="shared" si="9"/>
        <v>0</v>
      </c>
      <c r="V10" s="8">
        <f t="shared" si="10"/>
        <v>0</v>
      </c>
      <c r="W10" s="8" t="str">
        <f t="shared" si="11"/>
        <v>Noord-Holland</v>
      </c>
    </row>
    <row r="11" spans="1:23">
      <c r="A11" s="8">
        <v>2000</v>
      </c>
      <c r="B11" s="8" t="s">
        <v>38</v>
      </c>
      <c r="C11" s="8">
        <f t="shared" si="1"/>
        <v>1</v>
      </c>
      <c r="D11" s="8">
        <f t="shared" si="2"/>
        <v>1</v>
      </c>
      <c r="E11" s="8" t="str">
        <f t="shared" si="0"/>
        <v>Amstelveen, Amsterdam</v>
      </c>
      <c r="F11" s="8"/>
      <c r="G11" s="8" t="s">
        <v>1856</v>
      </c>
      <c r="H11" s="8" t="s">
        <v>38</v>
      </c>
      <c r="I11" s="8">
        <f t="shared" si="3"/>
        <v>0</v>
      </c>
      <c r="J11" s="8">
        <f t="shared" si="4"/>
        <v>0</v>
      </c>
      <c r="K11" s="8" t="str">
        <f t="shared" si="5"/>
        <v>Amsterdam</v>
      </c>
      <c r="L11" s="8"/>
      <c r="M11" s="8">
        <v>2000</v>
      </c>
      <c r="N11" s="8" t="s">
        <v>195</v>
      </c>
      <c r="O11" s="8">
        <f t="shared" si="6"/>
        <v>1</v>
      </c>
      <c r="P11" s="8">
        <f t="shared" si="7"/>
        <v>1</v>
      </c>
      <c r="Q11" s="8" t="str">
        <f t="shared" si="8"/>
        <v>Noord-Holland, Utrecht</v>
      </c>
      <c r="R11" s="8"/>
      <c r="S11" s="8" t="s">
        <v>1856</v>
      </c>
      <c r="T11" s="8" t="s">
        <v>39</v>
      </c>
      <c r="U11" s="8">
        <f t="shared" si="9"/>
        <v>0</v>
      </c>
      <c r="V11" s="8">
        <f t="shared" si="10"/>
        <v>0</v>
      </c>
      <c r="W11" s="8" t="str">
        <f t="shared" si="11"/>
        <v>Noord-Holland</v>
      </c>
    </row>
    <row r="12" spans="1:23">
      <c r="A12" s="8">
        <v>2000</v>
      </c>
      <c r="B12" s="8" t="s">
        <v>194</v>
      </c>
      <c r="C12" s="8">
        <f t="shared" si="1"/>
        <v>1</v>
      </c>
      <c r="D12" s="8">
        <f t="shared" si="2"/>
        <v>1</v>
      </c>
      <c r="E12" s="8" t="str">
        <f t="shared" si="0"/>
        <v>Amstelveen, Amsterdam, De Ronde Venen</v>
      </c>
      <c r="F12" s="8"/>
      <c r="G12" s="8" t="s">
        <v>1857</v>
      </c>
      <c r="H12" s="8" t="s">
        <v>38</v>
      </c>
      <c r="I12" s="8">
        <f t="shared" si="3"/>
        <v>0</v>
      </c>
      <c r="J12" s="8">
        <f t="shared" si="4"/>
        <v>0</v>
      </c>
      <c r="K12" s="8" t="str">
        <f t="shared" si="5"/>
        <v>Amsterdam</v>
      </c>
      <c r="L12" s="8"/>
      <c r="M12" s="8">
        <v>2000</v>
      </c>
      <c r="N12" s="8" t="s">
        <v>254</v>
      </c>
      <c r="O12" s="8">
        <f t="shared" si="6"/>
        <v>0</v>
      </c>
      <c r="P12" s="8">
        <f t="shared" si="7"/>
        <v>1</v>
      </c>
      <c r="Q12" s="8" t="str">
        <f t="shared" si="8"/>
        <v>Noord-Holland, Utrecht, Zuid-Holland</v>
      </c>
      <c r="R12" s="8"/>
      <c r="S12" s="8" t="s">
        <v>1857</v>
      </c>
      <c r="T12" s="8" t="s">
        <v>39</v>
      </c>
      <c r="U12" s="8">
        <f t="shared" si="9"/>
        <v>0</v>
      </c>
      <c r="V12" s="8">
        <f t="shared" si="10"/>
        <v>0</v>
      </c>
      <c r="W12" s="8" t="str">
        <f t="shared" si="11"/>
        <v>Noord-Holland</v>
      </c>
    </row>
    <row r="13" spans="1:23">
      <c r="A13" s="8">
        <v>2000</v>
      </c>
      <c r="B13" s="8" t="s">
        <v>75</v>
      </c>
      <c r="C13" s="8">
        <f t="shared" si="1"/>
        <v>1</v>
      </c>
      <c r="D13" s="8">
        <f t="shared" si="2"/>
        <v>1</v>
      </c>
      <c r="E13" s="8" t="str">
        <f t="shared" si="0"/>
        <v>Amstelveen, Amsterdam, De Ronde Venen, Diemen</v>
      </c>
      <c r="F13" s="8"/>
      <c r="G13" s="8" t="s">
        <v>1859</v>
      </c>
      <c r="H13" s="8" t="s">
        <v>38</v>
      </c>
      <c r="I13" s="8">
        <f t="shared" si="3"/>
        <v>0</v>
      </c>
      <c r="J13" s="8">
        <f t="shared" si="4"/>
        <v>0</v>
      </c>
      <c r="K13" s="8" t="str">
        <f t="shared" si="5"/>
        <v>Amsterdam</v>
      </c>
      <c r="L13" s="8"/>
      <c r="M13" s="8">
        <v>2010</v>
      </c>
      <c r="N13" s="8" t="s">
        <v>39</v>
      </c>
      <c r="O13" s="8">
        <f t="shared" si="6"/>
        <v>0</v>
      </c>
      <c r="P13" s="8">
        <f t="shared" si="7"/>
        <v>0</v>
      </c>
      <c r="Q13" s="8" t="str">
        <f t="shared" si="8"/>
        <v>Noord-Holland</v>
      </c>
      <c r="R13" s="8"/>
      <c r="S13" s="8" t="s">
        <v>1859</v>
      </c>
      <c r="T13" s="8" t="s">
        <v>39</v>
      </c>
      <c r="U13" s="8">
        <f t="shared" si="9"/>
        <v>0</v>
      </c>
      <c r="V13" s="8">
        <f t="shared" si="10"/>
        <v>0</v>
      </c>
      <c r="W13" s="8" t="str">
        <f t="shared" si="11"/>
        <v>Noord-Holland</v>
      </c>
    </row>
    <row r="14" spans="1:23">
      <c r="A14" s="8">
        <v>2000</v>
      </c>
      <c r="B14" s="8" t="s">
        <v>253</v>
      </c>
      <c r="C14" s="8">
        <f t="shared" si="1"/>
        <v>1</v>
      </c>
      <c r="D14" s="8">
        <f t="shared" si="2"/>
        <v>1</v>
      </c>
      <c r="E14" s="8" t="str">
        <f t="shared" si="0"/>
        <v>Amstelveen, Amsterdam, De Ronde Venen, Diemen, Nieuwkoop</v>
      </c>
      <c r="F14" s="8"/>
      <c r="G14" s="8" t="s">
        <v>1859</v>
      </c>
      <c r="H14" s="8" t="s">
        <v>75</v>
      </c>
      <c r="I14" s="8">
        <f t="shared" si="3"/>
        <v>0</v>
      </c>
      <c r="J14" s="8">
        <f t="shared" si="4"/>
        <v>1</v>
      </c>
      <c r="K14" s="8" t="str">
        <f t="shared" si="5"/>
        <v>Amsterdam, Diemen</v>
      </c>
      <c r="L14" s="8"/>
      <c r="M14" s="8">
        <v>2020</v>
      </c>
      <c r="N14" s="8" t="s">
        <v>39</v>
      </c>
      <c r="O14" s="8">
        <f t="shared" si="6"/>
        <v>0</v>
      </c>
      <c r="P14" s="8">
        <f t="shared" si="7"/>
        <v>0</v>
      </c>
      <c r="Q14" s="8" t="str">
        <f t="shared" si="8"/>
        <v>Noord-Holland</v>
      </c>
      <c r="R14" s="8"/>
      <c r="S14" s="8" t="s">
        <v>2026</v>
      </c>
      <c r="T14" s="8" t="s">
        <v>39</v>
      </c>
      <c r="U14" s="8">
        <f t="shared" si="9"/>
        <v>0</v>
      </c>
      <c r="V14" s="8">
        <f t="shared" si="10"/>
        <v>0</v>
      </c>
      <c r="W14" s="8" t="str">
        <f t="shared" si="11"/>
        <v>Noord-Holland</v>
      </c>
    </row>
    <row r="15" spans="1:23">
      <c r="A15" s="8">
        <v>2000</v>
      </c>
      <c r="B15" s="8" t="s">
        <v>129</v>
      </c>
      <c r="C15" s="8">
        <f t="shared" si="1"/>
        <v>1</v>
      </c>
      <c r="D15" s="8">
        <f t="shared" si="2"/>
        <v>1</v>
      </c>
      <c r="E15" s="8" t="str">
        <f t="shared" si="0"/>
        <v>Amstelveen, Amsterdam, De Ronde Venen, Diemen, Nieuwkoop, Ouder-Amstel</v>
      </c>
      <c r="F15" s="8"/>
      <c r="G15" s="8" t="s">
        <v>2026</v>
      </c>
      <c r="H15" s="8" t="s">
        <v>559</v>
      </c>
      <c r="I15" s="8">
        <f t="shared" si="3"/>
        <v>0</v>
      </c>
      <c r="J15" s="8">
        <f t="shared" si="4"/>
        <v>0</v>
      </c>
      <c r="K15" s="8" t="str">
        <f t="shared" si="5"/>
        <v>Amstelveen</v>
      </c>
      <c r="L15" s="8"/>
      <c r="M15" s="8">
        <v>2030</v>
      </c>
      <c r="N15" s="8" t="s">
        <v>39</v>
      </c>
      <c r="O15" s="8">
        <f t="shared" si="6"/>
        <v>0</v>
      </c>
      <c r="P15" s="8">
        <f t="shared" si="7"/>
        <v>0</v>
      </c>
      <c r="Q15" s="8" t="str">
        <f t="shared" si="8"/>
        <v>Noord-Holland</v>
      </c>
      <c r="R15" s="8"/>
      <c r="S15" s="8" t="s">
        <v>2028</v>
      </c>
      <c r="T15" s="8" t="s">
        <v>39</v>
      </c>
      <c r="U15" s="8">
        <f t="shared" si="9"/>
        <v>0</v>
      </c>
      <c r="V15" s="8">
        <f t="shared" si="10"/>
        <v>0</v>
      </c>
      <c r="W15" s="8" t="str">
        <f t="shared" si="11"/>
        <v>Noord-Holland</v>
      </c>
    </row>
    <row r="16" spans="1:23">
      <c r="A16" s="8">
        <v>2000</v>
      </c>
      <c r="B16" s="8" t="s">
        <v>215</v>
      </c>
      <c r="C16" s="8">
        <f t="shared" si="1"/>
        <v>1</v>
      </c>
      <c r="D16" s="8">
        <f t="shared" si="2"/>
        <v>1</v>
      </c>
      <c r="E16" s="8" t="str">
        <f t="shared" si="0"/>
        <v>Amstelveen, Amsterdam, De Ronde Venen, Diemen, Nieuwkoop, Ouder-Amstel, Stichtse Vecht</v>
      </c>
      <c r="F16" s="8"/>
      <c r="G16" s="8" t="s">
        <v>2026</v>
      </c>
      <c r="H16" s="8" t="s">
        <v>38</v>
      </c>
      <c r="I16" s="8">
        <f t="shared" si="3"/>
        <v>1</v>
      </c>
      <c r="J16" s="8">
        <f t="shared" si="4"/>
        <v>1</v>
      </c>
      <c r="K16" s="8" t="str">
        <f t="shared" si="5"/>
        <v>Amstelveen, Amsterdam</v>
      </c>
      <c r="L16" s="8"/>
      <c r="M16" s="8">
        <v>2040</v>
      </c>
      <c r="N16" s="8" t="s">
        <v>39</v>
      </c>
      <c r="O16" s="8">
        <f t="shared" si="6"/>
        <v>0</v>
      </c>
      <c r="P16" s="8">
        <f t="shared" si="7"/>
        <v>0</v>
      </c>
      <c r="Q16" s="8" t="str">
        <f t="shared" si="8"/>
        <v>Noord-Holland</v>
      </c>
      <c r="R16" s="8"/>
      <c r="S16" s="8" t="s">
        <v>2028</v>
      </c>
      <c r="T16" s="8" t="s">
        <v>195</v>
      </c>
      <c r="U16" s="8">
        <f t="shared" si="9"/>
        <v>0</v>
      </c>
      <c r="V16" s="8">
        <f t="shared" si="10"/>
        <v>1</v>
      </c>
      <c r="W16" s="8" t="str">
        <f t="shared" si="11"/>
        <v>Noord-Holland, Utrecht</v>
      </c>
    </row>
    <row r="17" spans="1:23">
      <c r="A17" s="8">
        <v>2000</v>
      </c>
      <c r="B17" s="8" t="s">
        <v>586</v>
      </c>
      <c r="C17" s="8">
        <f t="shared" si="1"/>
        <v>1</v>
      </c>
      <c r="D17" s="8">
        <f t="shared" si="2"/>
        <v>1</v>
      </c>
      <c r="E17" s="8" t="str">
        <f t="shared" si="0"/>
        <v>Amstelveen, Amsterdam, De Ronde Venen, Diemen, Nieuwkoop, Ouder-Amstel, Stichtse Vecht, Uithoorn</v>
      </c>
      <c r="F17" s="8"/>
      <c r="G17" s="8" t="s">
        <v>2026</v>
      </c>
      <c r="H17" s="8" t="s">
        <v>75</v>
      </c>
      <c r="I17" s="8">
        <f t="shared" si="3"/>
        <v>1</v>
      </c>
      <c r="J17" s="8">
        <f t="shared" si="4"/>
        <v>1</v>
      </c>
      <c r="K17" s="8" t="str">
        <f t="shared" si="5"/>
        <v>Amstelveen, Amsterdam, Diemen</v>
      </c>
      <c r="L17" s="8"/>
      <c r="M17" s="8">
        <v>2050</v>
      </c>
      <c r="N17" s="8" t="s">
        <v>39</v>
      </c>
      <c r="O17" s="8">
        <f t="shared" si="6"/>
        <v>0</v>
      </c>
      <c r="P17" s="8">
        <f t="shared" si="7"/>
        <v>0</v>
      </c>
      <c r="Q17" s="8" t="str">
        <f t="shared" si="8"/>
        <v>Noord-Holland</v>
      </c>
      <c r="R17" s="8"/>
      <c r="S17" s="8" t="s">
        <v>2030</v>
      </c>
      <c r="T17" s="8" t="s">
        <v>39</v>
      </c>
      <c r="U17" s="8">
        <f t="shared" si="9"/>
        <v>0</v>
      </c>
      <c r="V17" s="8">
        <f t="shared" si="10"/>
        <v>0</v>
      </c>
      <c r="W17" s="8" t="str">
        <f t="shared" si="11"/>
        <v>Noord-Holland</v>
      </c>
    </row>
    <row r="18" spans="1:23">
      <c r="A18" s="8">
        <v>2000</v>
      </c>
      <c r="B18" s="8" t="s">
        <v>2038</v>
      </c>
      <c r="C18" s="8">
        <f t="shared" si="1"/>
        <v>0</v>
      </c>
      <c r="D18" s="8">
        <f t="shared" si="2"/>
        <v>1</v>
      </c>
      <c r="E18" s="8" t="str">
        <f>IF(AND(C18=0,D18=0),B18,CONCATENATE(E17,", ",B18))</f>
        <v>Amstelveen, Amsterdam, De Ronde Venen, Diemen, Nieuwkoop, Ouder-Amstel, Stichtse Vecht, Uithoorn, Woerden</v>
      </c>
      <c r="F18" s="8"/>
      <c r="G18" s="8" t="s">
        <v>2026</v>
      </c>
      <c r="H18" s="8" t="s">
        <v>129</v>
      </c>
      <c r="I18" s="8">
        <f t="shared" si="3"/>
        <v>0</v>
      </c>
      <c r="J18" s="8">
        <f t="shared" si="4"/>
        <v>1</v>
      </c>
      <c r="K18" s="8" t="str">
        <f t="shared" si="5"/>
        <v>Amstelveen, Amsterdam, Diemen, Ouder-Amstel</v>
      </c>
      <c r="L18" s="8"/>
      <c r="M18" s="8">
        <v>2100</v>
      </c>
      <c r="N18" s="8" t="s">
        <v>39</v>
      </c>
      <c r="O18" s="8">
        <f t="shared" si="6"/>
        <v>0</v>
      </c>
      <c r="P18" s="8">
        <f t="shared" si="7"/>
        <v>0</v>
      </c>
      <c r="Q18" s="8" t="str">
        <f t="shared" si="8"/>
        <v>Noord-Holland</v>
      </c>
      <c r="R18" s="8"/>
      <c r="S18" s="8" t="s">
        <v>2030</v>
      </c>
      <c r="T18" s="8" t="s">
        <v>195</v>
      </c>
      <c r="U18" s="8">
        <f t="shared" si="9"/>
        <v>0</v>
      </c>
      <c r="V18" s="8">
        <f t="shared" si="10"/>
        <v>1</v>
      </c>
      <c r="W18" s="8" t="str">
        <f t="shared" si="11"/>
        <v>Noord-Holland, Utrecht</v>
      </c>
    </row>
    <row r="19" spans="1:23">
      <c r="A19" s="8">
        <v>2010</v>
      </c>
      <c r="B19" s="8" t="s">
        <v>38</v>
      </c>
      <c r="C19" s="8">
        <f>IF(AND(A19=A20,A19=A18),1,0)</f>
        <v>0</v>
      </c>
      <c r="D19" s="8">
        <f t="shared" si="2"/>
        <v>0</v>
      </c>
      <c r="E19" s="8" t="str">
        <f t="shared" si="0"/>
        <v>Amsterdam</v>
      </c>
      <c r="F19" s="8"/>
      <c r="G19" s="8" t="s">
        <v>2028</v>
      </c>
      <c r="H19" s="8" t="s">
        <v>38</v>
      </c>
      <c r="I19" s="8">
        <f t="shared" si="3"/>
        <v>0</v>
      </c>
      <c r="J19" s="8">
        <f t="shared" si="4"/>
        <v>0</v>
      </c>
      <c r="K19" s="8" t="str">
        <f t="shared" si="5"/>
        <v>Amsterdam</v>
      </c>
      <c r="L19" s="8"/>
      <c r="M19" s="8">
        <v>2110</v>
      </c>
      <c r="N19" s="8" t="s">
        <v>39</v>
      </c>
      <c r="O19" s="8">
        <f t="shared" si="6"/>
        <v>0</v>
      </c>
      <c r="P19" s="8">
        <f t="shared" si="7"/>
        <v>0</v>
      </c>
      <c r="Q19" s="8" t="str">
        <f t="shared" si="8"/>
        <v>Noord-Holland</v>
      </c>
      <c r="R19" s="8"/>
      <c r="S19" s="8" t="s">
        <v>2032</v>
      </c>
      <c r="T19" s="8" t="s">
        <v>39</v>
      </c>
      <c r="U19" s="8">
        <f t="shared" si="9"/>
        <v>0</v>
      </c>
      <c r="V19" s="8">
        <f t="shared" si="10"/>
        <v>0</v>
      </c>
      <c r="W19" s="8" t="str">
        <f t="shared" si="11"/>
        <v>Noord-Holland</v>
      </c>
    </row>
    <row r="20" spans="1:23">
      <c r="A20" s="8">
        <v>2010</v>
      </c>
      <c r="B20" s="8" t="s">
        <v>75</v>
      </c>
      <c r="C20" s="8">
        <f t="shared" si="1"/>
        <v>0</v>
      </c>
      <c r="D20" s="8">
        <f t="shared" si="2"/>
        <v>1</v>
      </c>
      <c r="E20" s="8" t="str">
        <f t="shared" si="0"/>
        <v>Amsterdam, Diemen</v>
      </c>
      <c r="F20" s="8"/>
      <c r="G20" s="8" t="s">
        <v>2028</v>
      </c>
      <c r="H20" s="8" t="s">
        <v>194</v>
      </c>
      <c r="I20" s="8">
        <f t="shared" si="3"/>
        <v>1</v>
      </c>
      <c r="J20" s="8">
        <f t="shared" si="4"/>
        <v>1</v>
      </c>
      <c r="K20" s="8" t="str">
        <f t="shared" si="5"/>
        <v>Amsterdam, De Ronde Venen</v>
      </c>
      <c r="L20" s="8"/>
      <c r="M20" s="8">
        <v>2120</v>
      </c>
      <c r="N20" s="8" t="s">
        <v>39</v>
      </c>
      <c r="O20" s="8">
        <f t="shared" si="6"/>
        <v>0</v>
      </c>
      <c r="P20" s="8">
        <f t="shared" si="7"/>
        <v>0</v>
      </c>
      <c r="Q20" s="8" t="str">
        <f t="shared" si="8"/>
        <v>Noord-Holland</v>
      </c>
      <c r="R20" s="8"/>
      <c r="S20" s="8" t="s">
        <v>2032</v>
      </c>
      <c r="T20" s="8" t="s">
        <v>195</v>
      </c>
      <c r="U20" s="8">
        <f t="shared" si="9"/>
        <v>0</v>
      </c>
      <c r="V20" s="8">
        <f t="shared" si="10"/>
        <v>1</v>
      </c>
      <c r="W20" s="8" t="str">
        <f t="shared" si="11"/>
        <v>Noord-Holland, Utrecht</v>
      </c>
    </row>
    <row r="21" spans="1:23">
      <c r="A21" s="8">
        <v>2020</v>
      </c>
      <c r="B21" s="8" t="s">
        <v>38</v>
      </c>
      <c r="C21" s="8">
        <f t="shared" si="1"/>
        <v>0</v>
      </c>
      <c r="D21" s="8">
        <f t="shared" si="2"/>
        <v>0</v>
      </c>
      <c r="E21" s="8" t="str">
        <f t="shared" si="0"/>
        <v>Amsterdam</v>
      </c>
      <c r="F21" s="8"/>
      <c r="G21" s="8" t="s">
        <v>2028</v>
      </c>
      <c r="H21" s="8" t="s">
        <v>75</v>
      </c>
      <c r="I21" s="8">
        <f t="shared" si="3"/>
        <v>0</v>
      </c>
      <c r="J21" s="8">
        <f t="shared" si="4"/>
        <v>1</v>
      </c>
      <c r="K21" s="8" t="str">
        <f t="shared" si="5"/>
        <v>Amsterdam, De Ronde Venen, Diemen</v>
      </c>
      <c r="L21" s="8"/>
      <c r="M21" s="8">
        <v>2130</v>
      </c>
      <c r="N21" s="8" t="s">
        <v>39</v>
      </c>
      <c r="O21" s="8">
        <f t="shared" si="6"/>
        <v>0</v>
      </c>
      <c r="P21" s="8">
        <f t="shared" si="7"/>
        <v>0</v>
      </c>
      <c r="Q21" s="8" t="str">
        <f t="shared" si="8"/>
        <v>Noord-Holland</v>
      </c>
      <c r="R21" s="8"/>
      <c r="S21" s="8" t="s">
        <v>2034</v>
      </c>
      <c r="T21" s="8" t="s">
        <v>39</v>
      </c>
      <c r="U21" s="8">
        <f t="shared" si="9"/>
        <v>0</v>
      </c>
      <c r="V21" s="8">
        <f t="shared" si="10"/>
        <v>0</v>
      </c>
      <c r="W21" s="8" t="str">
        <f t="shared" si="11"/>
        <v>Noord-Holland</v>
      </c>
    </row>
    <row r="22" spans="1:23">
      <c r="A22" s="8">
        <v>2030</v>
      </c>
      <c r="B22" s="8" t="s">
        <v>38</v>
      </c>
      <c r="C22" s="8">
        <f t="shared" si="1"/>
        <v>0</v>
      </c>
      <c r="D22" s="8">
        <f t="shared" si="2"/>
        <v>0</v>
      </c>
      <c r="E22" s="8" t="str">
        <f t="shared" si="0"/>
        <v>Amsterdam</v>
      </c>
      <c r="F22" s="8"/>
      <c r="G22" s="8" t="s">
        <v>2030</v>
      </c>
      <c r="H22" s="8" t="s">
        <v>38</v>
      </c>
      <c r="I22" s="8">
        <f t="shared" si="3"/>
        <v>0</v>
      </c>
      <c r="J22" s="8">
        <f t="shared" si="4"/>
        <v>0</v>
      </c>
      <c r="K22" s="8" t="str">
        <f t="shared" si="5"/>
        <v>Amsterdam</v>
      </c>
      <c r="L22" s="8"/>
      <c r="M22" s="8">
        <v>2140</v>
      </c>
      <c r="N22" s="8" t="s">
        <v>39</v>
      </c>
      <c r="O22" s="8">
        <f t="shared" si="6"/>
        <v>0</v>
      </c>
      <c r="P22" s="8">
        <f t="shared" si="7"/>
        <v>0</v>
      </c>
      <c r="Q22" s="8" t="str">
        <f t="shared" si="8"/>
        <v>Noord-Holland</v>
      </c>
      <c r="R22" s="8"/>
      <c r="S22" s="8" t="s">
        <v>2034</v>
      </c>
      <c r="T22" s="8" t="s">
        <v>195</v>
      </c>
      <c r="U22" s="8">
        <f t="shared" si="9"/>
        <v>1</v>
      </c>
      <c r="V22" s="8">
        <f t="shared" si="10"/>
        <v>1</v>
      </c>
      <c r="W22" s="8" t="str">
        <f t="shared" si="11"/>
        <v>Noord-Holland, Utrecht</v>
      </c>
    </row>
    <row r="23" spans="1:23">
      <c r="A23" s="8">
        <v>2040</v>
      </c>
      <c r="B23" s="8" t="s">
        <v>38</v>
      </c>
      <c r="C23" s="8">
        <f t="shared" si="1"/>
        <v>0</v>
      </c>
      <c r="D23" s="8">
        <f t="shared" si="2"/>
        <v>0</v>
      </c>
      <c r="E23" s="8" t="str">
        <f t="shared" si="0"/>
        <v>Amsterdam</v>
      </c>
      <c r="F23" s="8"/>
      <c r="G23" s="8" t="s">
        <v>2030</v>
      </c>
      <c r="H23" s="8" t="s">
        <v>194</v>
      </c>
      <c r="I23" s="8">
        <f t="shared" si="3"/>
        <v>1</v>
      </c>
      <c r="J23" s="8">
        <f t="shared" si="4"/>
        <v>1</v>
      </c>
      <c r="K23" s="8" t="str">
        <f t="shared" si="5"/>
        <v>Amsterdam, De Ronde Venen</v>
      </c>
      <c r="L23" s="8"/>
      <c r="M23" s="8">
        <v>2140</v>
      </c>
      <c r="N23" s="8" t="s">
        <v>254</v>
      </c>
      <c r="O23" s="8">
        <f t="shared" si="6"/>
        <v>0</v>
      </c>
      <c r="P23" s="8">
        <f t="shared" si="7"/>
        <v>1</v>
      </c>
      <c r="Q23" s="8" t="str">
        <f t="shared" si="8"/>
        <v>Noord-Holland, Zuid-Holland</v>
      </c>
      <c r="R23" s="8"/>
      <c r="S23" s="8" t="s">
        <v>2034</v>
      </c>
      <c r="T23" s="8" t="s">
        <v>254</v>
      </c>
      <c r="U23" s="8">
        <f t="shared" si="9"/>
        <v>0</v>
      </c>
      <c r="V23" s="8">
        <f t="shared" si="10"/>
        <v>1</v>
      </c>
      <c r="W23" s="8" t="str">
        <f t="shared" si="11"/>
        <v>Noord-Holland, Utrecht, Zuid-Holland</v>
      </c>
    </row>
    <row r="24" spans="1:23">
      <c r="A24" s="8">
        <v>2050</v>
      </c>
      <c r="B24" s="8" t="s">
        <v>38</v>
      </c>
      <c r="C24" s="8">
        <f t="shared" si="1"/>
        <v>0</v>
      </c>
      <c r="D24" s="8">
        <f t="shared" si="2"/>
        <v>0</v>
      </c>
      <c r="E24" s="8" t="str">
        <f t="shared" si="0"/>
        <v>Amsterdam</v>
      </c>
      <c r="F24" s="8"/>
      <c r="G24" s="8" t="s">
        <v>2030</v>
      </c>
      <c r="H24" s="8" t="s">
        <v>215</v>
      </c>
      <c r="I24" s="8">
        <f t="shared" si="3"/>
        <v>0</v>
      </c>
      <c r="J24" s="8">
        <f t="shared" si="4"/>
        <v>1</v>
      </c>
      <c r="K24" s="8" t="str">
        <f t="shared" si="5"/>
        <v>Amsterdam, De Ronde Venen, Stichtse Vecht</v>
      </c>
      <c r="L24" s="8"/>
      <c r="M24" s="8">
        <v>2150</v>
      </c>
      <c r="N24" s="8" t="s">
        <v>39</v>
      </c>
      <c r="O24" s="8">
        <f t="shared" si="6"/>
        <v>0</v>
      </c>
      <c r="P24" s="8">
        <f t="shared" si="7"/>
        <v>0</v>
      </c>
      <c r="Q24" s="8" t="str">
        <f t="shared" si="8"/>
        <v>Noord-Holland</v>
      </c>
      <c r="R24" s="8"/>
      <c r="S24" s="8" t="s">
        <v>2036</v>
      </c>
      <c r="T24" s="8" t="s">
        <v>195</v>
      </c>
      <c r="U24" s="8">
        <f t="shared" si="9"/>
        <v>0</v>
      </c>
      <c r="V24" s="8">
        <f t="shared" si="10"/>
        <v>0</v>
      </c>
      <c r="W24" s="8" t="str">
        <f t="shared" si="11"/>
        <v>Utrecht</v>
      </c>
    </row>
    <row r="25" spans="1:23">
      <c r="A25" s="8">
        <v>2100</v>
      </c>
      <c r="B25" s="8" t="s">
        <v>559</v>
      </c>
      <c r="C25" s="8">
        <f t="shared" si="1"/>
        <v>0</v>
      </c>
      <c r="D25" s="8">
        <f t="shared" si="2"/>
        <v>0</v>
      </c>
      <c r="E25" s="8" t="str">
        <f t="shared" si="0"/>
        <v>Amstelveen</v>
      </c>
      <c r="F25" s="8"/>
      <c r="G25" s="8" t="s">
        <v>2032</v>
      </c>
      <c r="H25" s="8" t="s">
        <v>559</v>
      </c>
      <c r="I25" s="8">
        <f t="shared" si="3"/>
        <v>0</v>
      </c>
      <c r="J25" s="8">
        <f t="shared" si="4"/>
        <v>0</v>
      </c>
      <c r="K25" s="8" t="str">
        <f t="shared" si="5"/>
        <v>Amstelveen</v>
      </c>
      <c r="L25" s="8"/>
      <c r="M25" s="8">
        <v>2150</v>
      </c>
      <c r="N25" s="8" t="s">
        <v>254</v>
      </c>
      <c r="O25" s="8">
        <f t="shared" si="6"/>
        <v>0</v>
      </c>
      <c r="P25" s="8">
        <f t="shared" si="7"/>
        <v>1</v>
      </c>
      <c r="Q25" s="8" t="str">
        <f t="shared" si="8"/>
        <v>Noord-Holland, Zuid-Holland</v>
      </c>
      <c r="R25" s="8"/>
      <c r="S25" s="8" t="s">
        <v>2036</v>
      </c>
      <c r="T25" s="8" t="s">
        <v>254</v>
      </c>
      <c r="U25" s="8">
        <f t="shared" si="9"/>
        <v>0</v>
      </c>
      <c r="V25" s="8">
        <f t="shared" si="10"/>
        <v>1</v>
      </c>
      <c r="W25" s="8" t="str">
        <f t="shared" si="11"/>
        <v>Utrecht, Zuid-Holland</v>
      </c>
    </row>
    <row r="26" spans="1:23">
      <c r="A26" s="8">
        <v>2100</v>
      </c>
      <c r="B26" s="8" t="s">
        <v>38</v>
      </c>
      <c r="C26" s="8">
        <f t="shared" si="1"/>
        <v>0</v>
      </c>
      <c r="D26" s="8">
        <f t="shared" si="2"/>
        <v>1</v>
      </c>
      <c r="E26" s="8" t="str">
        <f t="shared" si="0"/>
        <v>Amstelveen, Amsterdam</v>
      </c>
      <c r="F26" s="8"/>
      <c r="G26" s="8" t="s">
        <v>2032</v>
      </c>
      <c r="H26" s="8" t="s">
        <v>38</v>
      </c>
      <c r="I26" s="8">
        <f t="shared" si="3"/>
        <v>1</v>
      </c>
      <c r="J26" s="8">
        <f t="shared" si="4"/>
        <v>1</v>
      </c>
      <c r="K26" s="8" t="str">
        <f t="shared" si="5"/>
        <v>Amstelveen, Amsterdam</v>
      </c>
      <c r="L26" s="8"/>
      <c r="M26" s="8">
        <v>2160</v>
      </c>
      <c r="N26" s="8" t="s">
        <v>39</v>
      </c>
      <c r="O26" s="8">
        <f t="shared" si="6"/>
        <v>0</v>
      </c>
      <c r="P26" s="8">
        <f t="shared" si="7"/>
        <v>0</v>
      </c>
      <c r="Q26" s="8" t="str">
        <f t="shared" si="8"/>
        <v>Noord-Holland</v>
      </c>
      <c r="R26" s="8"/>
      <c r="S26" s="8" t="s">
        <v>59</v>
      </c>
      <c r="T26" s="8" t="s">
        <v>39</v>
      </c>
      <c r="U26" s="8">
        <f t="shared" si="9"/>
        <v>0</v>
      </c>
      <c r="V26" s="8">
        <f t="shared" si="10"/>
        <v>0</v>
      </c>
      <c r="W26" s="8" t="str">
        <f t="shared" si="11"/>
        <v>Noord-Holland</v>
      </c>
    </row>
    <row r="27" spans="1:23">
      <c r="A27" s="8">
        <v>2110</v>
      </c>
      <c r="B27" s="8" t="s">
        <v>559</v>
      </c>
      <c r="C27" s="8">
        <f t="shared" si="1"/>
        <v>0</v>
      </c>
      <c r="D27" s="8">
        <f t="shared" si="2"/>
        <v>0</v>
      </c>
      <c r="E27" s="8" t="str">
        <f t="shared" si="0"/>
        <v>Amstelveen</v>
      </c>
      <c r="F27" s="8"/>
      <c r="G27" s="8" t="s">
        <v>2032</v>
      </c>
      <c r="H27" s="8" t="s">
        <v>194</v>
      </c>
      <c r="I27" s="8">
        <f t="shared" si="3"/>
        <v>1</v>
      </c>
      <c r="J27" s="8">
        <f t="shared" si="4"/>
        <v>1</v>
      </c>
      <c r="K27" s="8" t="str">
        <f t="shared" si="5"/>
        <v>Amstelveen, Amsterdam, De Ronde Venen</v>
      </c>
      <c r="L27" s="8"/>
      <c r="M27" s="8">
        <v>2200</v>
      </c>
      <c r="N27" s="8" t="s">
        <v>39</v>
      </c>
      <c r="O27" s="8">
        <f t="shared" si="6"/>
        <v>0</v>
      </c>
      <c r="P27" s="8">
        <f t="shared" si="7"/>
        <v>0</v>
      </c>
      <c r="Q27" s="8" t="str">
        <f t="shared" si="8"/>
        <v>Noord-Holland</v>
      </c>
      <c r="R27" s="8"/>
      <c r="S27" s="8" t="s">
        <v>2040</v>
      </c>
      <c r="T27" s="8" t="s">
        <v>39</v>
      </c>
      <c r="U27" s="8">
        <f t="shared" si="9"/>
        <v>0</v>
      </c>
      <c r="V27" s="8">
        <f t="shared" si="10"/>
        <v>0</v>
      </c>
      <c r="W27" s="8" t="str">
        <f t="shared" si="11"/>
        <v>Noord-Holland</v>
      </c>
    </row>
    <row r="28" spans="1:23">
      <c r="A28" s="8">
        <v>2110</v>
      </c>
      <c r="B28" s="8" t="s">
        <v>38</v>
      </c>
      <c r="C28" s="8">
        <f t="shared" si="1"/>
        <v>0</v>
      </c>
      <c r="D28" s="8">
        <f t="shared" si="2"/>
        <v>1</v>
      </c>
      <c r="E28" s="8" t="str">
        <f t="shared" si="0"/>
        <v>Amstelveen, Amsterdam</v>
      </c>
      <c r="F28" s="8"/>
      <c r="G28" s="8" t="s">
        <v>2032</v>
      </c>
      <c r="H28" s="8" t="s">
        <v>129</v>
      </c>
      <c r="I28" s="8">
        <f t="shared" si="3"/>
        <v>0</v>
      </c>
      <c r="J28" s="8">
        <f t="shared" si="4"/>
        <v>1</v>
      </c>
      <c r="K28" s="8" t="str">
        <f t="shared" si="5"/>
        <v>Amstelveen, Amsterdam, De Ronde Venen, Ouder-Amstel</v>
      </c>
      <c r="L28" s="8"/>
      <c r="M28" s="8">
        <v>2210</v>
      </c>
      <c r="N28" s="8" t="s">
        <v>39</v>
      </c>
      <c r="O28" s="8">
        <f t="shared" si="6"/>
        <v>0</v>
      </c>
      <c r="P28" s="8">
        <f t="shared" si="7"/>
        <v>0</v>
      </c>
      <c r="Q28" s="8" t="str">
        <f t="shared" si="8"/>
        <v>Noord-Holland</v>
      </c>
      <c r="R28" s="8"/>
      <c r="S28" s="8" t="s">
        <v>1861</v>
      </c>
      <c r="T28" s="8" t="s">
        <v>39</v>
      </c>
      <c r="U28" s="8">
        <f t="shared" si="9"/>
        <v>0</v>
      </c>
      <c r="V28" s="8">
        <f t="shared" si="10"/>
        <v>0</v>
      </c>
      <c r="W28" s="8" t="str">
        <f t="shared" si="11"/>
        <v>Noord-Holland</v>
      </c>
    </row>
    <row r="29" spans="1:23">
      <c r="A29" s="8">
        <v>2120</v>
      </c>
      <c r="B29" s="8" t="s">
        <v>559</v>
      </c>
      <c r="C29" s="8">
        <f t="shared" si="1"/>
        <v>0</v>
      </c>
      <c r="D29" s="8">
        <f t="shared" si="2"/>
        <v>0</v>
      </c>
      <c r="E29" s="8" t="str">
        <f t="shared" si="0"/>
        <v>Amstelveen</v>
      </c>
      <c r="F29" s="8"/>
      <c r="G29" s="8" t="s">
        <v>2034</v>
      </c>
      <c r="H29" s="8" t="s">
        <v>559</v>
      </c>
      <c r="I29" s="8">
        <f t="shared" si="3"/>
        <v>0</v>
      </c>
      <c r="J29" s="8">
        <f t="shared" si="4"/>
        <v>0</v>
      </c>
      <c r="K29" s="8" t="str">
        <f t="shared" si="5"/>
        <v>Amstelveen</v>
      </c>
      <c r="L29" s="8"/>
      <c r="M29" s="8">
        <v>2220</v>
      </c>
      <c r="N29" s="8" t="s">
        <v>39</v>
      </c>
      <c r="O29" s="8">
        <f t="shared" si="6"/>
        <v>0</v>
      </c>
      <c r="P29" s="8">
        <f t="shared" si="7"/>
        <v>0</v>
      </c>
      <c r="Q29" s="8" t="str">
        <f t="shared" si="8"/>
        <v>Noord-Holland</v>
      </c>
      <c r="R29" s="8"/>
      <c r="S29" s="8" t="s">
        <v>1862</v>
      </c>
      <c r="T29" s="8" t="s">
        <v>39</v>
      </c>
      <c r="U29" s="8">
        <f t="shared" si="9"/>
        <v>0</v>
      </c>
      <c r="V29" s="8">
        <f t="shared" si="10"/>
        <v>0</v>
      </c>
      <c r="W29" s="8" t="str">
        <f t="shared" si="11"/>
        <v>Noord-Holland</v>
      </c>
    </row>
    <row r="30" spans="1:23">
      <c r="A30" s="8">
        <v>2130</v>
      </c>
      <c r="B30" s="8" t="s">
        <v>613</v>
      </c>
      <c r="C30" s="8">
        <f t="shared" si="1"/>
        <v>0</v>
      </c>
      <c r="D30" s="8">
        <f t="shared" si="2"/>
        <v>0</v>
      </c>
      <c r="E30" s="8" t="str">
        <f t="shared" si="0"/>
        <v>Aalsmeer</v>
      </c>
      <c r="F30" s="8"/>
      <c r="G30" s="8" t="s">
        <v>2034</v>
      </c>
      <c r="H30" s="8" t="s">
        <v>194</v>
      </c>
      <c r="I30" s="8">
        <f t="shared" si="3"/>
        <v>1</v>
      </c>
      <c r="J30" s="8">
        <f t="shared" si="4"/>
        <v>1</v>
      </c>
      <c r="K30" s="8" t="str">
        <f t="shared" si="5"/>
        <v>Amstelveen, De Ronde Venen</v>
      </c>
      <c r="L30" s="8"/>
      <c r="M30" s="8">
        <v>2220</v>
      </c>
      <c r="N30" s="8" t="s">
        <v>195</v>
      </c>
      <c r="O30" s="8">
        <f t="shared" si="6"/>
        <v>0</v>
      </c>
      <c r="P30" s="8">
        <f t="shared" si="7"/>
        <v>1</v>
      </c>
      <c r="Q30" s="8" t="str">
        <f t="shared" si="8"/>
        <v>Noord-Holland, Utrecht</v>
      </c>
      <c r="R30" s="8"/>
      <c r="S30" s="8" t="s">
        <v>1863</v>
      </c>
      <c r="T30" s="8" t="s">
        <v>39</v>
      </c>
      <c r="U30" s="8">
        <f t="shared" si="9"/>
        <v>0</v>
      </c>
      <c r="V30" s="8">
        <f t="shared" si="10"/>
        <v>0</v>
      </c>
      <c r="W30" s="8" t="str">
        <f t="shared" si="11"/>
        <v>Noord-Holland</v>
      </c>
    </row>
    <row r="31" spans="1:23">
      <c r="A31" s="8">
        <v>2130</v>
      </c>
      <c r="B31" s="8" t="s">
        <v>559</v>
      </c>
      <c r="C31" s="8">
        <f t="shared" si="1"/>
        <v>1</v>
      </c>
      <c r="D31" s="8">
        <f t="shared" si="2"/>
        <v>1</v>
      </c>
      <c r="E31" s="8" t="str">
        <f t="shared" si="0"/>
        <v>Aalsmeer, Amstelveen</v>
      </c>
      <c r="F31" s="8"/>
      <c r="G31" s="8" t="s">
        <v>2034</v>
      </c>
      <c r="H31" s="8" t="s">
        <v>253</v>
      </c>
      <c r="I31" s="8">
        <f t="shared" si="3"/>
        <v>1</v>
      </c>
      <c r="J31" s="8">
        <f t="shared" si="4"/>
        <v>1</v>
      </c>
      <c r="K31" s="8" t="str">
        <f t="shared" si="5"/>
        <v>Amstelveen, De Ronde Venen, Nieuwkoop</v>
      </c>
      <c r="L31" s="8"/>
      <c r="M31" s="8">
        <v>2230</v>
      </c>
      <c r="N31" s="8" t="s">
        <v>195</v>
      </c>
      <c r="O31" s="8">
        <f t="shared" si="6"/>
        <v>0</v>
      </c>
      <c r="P31" s="8">
        <f t="shared" si="7"/>
        <v>0</v>
      </c>
      <c r="Q31" s="8" t="str">
        <f t="shared" si="8"/>
        <v>Utrecht</v>
      </c>
      <c r="R31" s="8"/>
      <c r="S31" s="8" t="s">
        <v>1864</v>
      </c>
      <c r="T31" s="8" t="s">
        <v>39</v>
      </c>
      <c r="U31" s="8">
        <f t="shared" si="9"/>
        <v>0</v>
      </c>
      <c r="V31" s="8">
        <f t="shared" si="10"/>
        <v>0</v>
      </c>
      <c r="W31" s="8" t="str">
        <f t="shared" si="11"/>
        <v>Noord-Holland</v>
      </c>
    </row>
    <row r="32" spans="1:23">
      <c r="A32" s="8">
        <v>2130</v>
      </c>
      <c r="B32" s="8" t="s">
        <v>586</v>
      </c>
      <c r="C32" s="8">
        <f t="shared" si="1"/>
        <v>0</v>
      </c>
      <c r="D32" s="8">
        <f t="shared" si="2"/>
        <v>1</v>
      </c>
      <c r="E32" s="8" t="str">
        <f t="shared" si="0"/>
        <v>Aalsmeer, Amstelveen, Uithoorn</v>
      </c>
      <c r="F32" s="8"/>
      <c r="G32" s="8" t="s">
        <v>2034</v>
      </c>
      <c r="H32" s="8" t="s">
        <v>586</v>
      </c>
      <c r="I32" s="8">
        <f t="shared" si="3"/>
        <v>0</v>
      </c>
      <c r="J32" s="8">
        <f t="shared" si="4"/>
        <v>1</v>
      </c>
      <c r="K32" s="8" t="str">
        <f t="shared" si="5"/>
        <v>Amstelveen, De Ronde Venen, Nieuwkoop, Uithoorn</v>
      </c>
      <c r="L32" s="8"/>
      <c r="M32" s="8">
        <v>2240</v>
      </c>
      <c r="N32" s="8" t="s">
        <v>39</v>
      </c>
      <c r="O32" s="8">
        <f t="shared" si="6"/>
        <v>0</v>
      </c>
      <c r="P32" s="8">
        <f t="shared" si="7"/>
        <v>0</v>
      </c>
      <c r="Q32" s="8" t="str">
        <f t="shared" si="8"/>
        <v>Noord-Holland</v>
      </c>
      <c r="R32" s="8"/>
      <c r="S32" s="8" t="s">
        <v>1865</v>
      </c>
      <c r="T32" s="8" t="s">
        <v>39</v>
      </c>
      <c r="U32" s="8">
        <f t="shared" si="9"/>
        <v>0</v>
      </c>
      <c r="V32" s="8">
        <f t="shared" si="10"/>
        <v>0</v>
      </c>
      <c r="W32" s="8" t="str">
        <f t="shared" si="11"/>
        <v>Noord-Holland</v>
      </c>
    </row>
    <row r="33" spans="1:23">
      <c r="A33" s="8">
        <v>2140</v>
      </c>
      <c r="B33" s="8" t="s">
        <v>2070</v>
      </c>
      <c r="C33" s="8">
        <f t="shared" si="1"/>
        <v>0</v>
      </c>
      <c r="D33" s="8">
        <f t="shared" si="2"/>
        <v>0</v>
      </c>
      <c r="E33" s="8" t="str">
        <f t="shared" si="0"/>
        <v>Kaag en Braassem</v>
      </c>
      <c r="F33" s="8"/>
      <c r="G33" s="8" t="s">
        <v>2036</v>
      </c>
      <c r="H33" s="8" t="s">
        <v>194</v>
      </c>
      <c r="I33" s="8">
        <f t="shared" si="3"/>
        <v>0</v>
      </c>
      <c r="J33" s="8">
        <f t="shared" si="4"/>
        <v>0</v>
      </c>
      <c r="K33" s="8" t="str">
        <f t="shared" si="5"/>
        <v>De Ronde Venen</v>
      </c>
      <c r="L33" s="8"/>
      <c r="M33" s="8">
        <v>2250</v>
      </c>
      <c r="N33" s="8" t="s">
        <v>39</v>
      </c>
      <c r="O33" s="8">
        <f t="shared" si="6"/>
        <v>0</v>
      </c>
      <c r="P33" s="8">
        <f t="shared" si="7"/>
        <v>0</v>
      </c>
      <c r="Q33" s="8" t="str">
        <f t="shared" si="8"/>
        <v>Noord-Holland</v>
      </c>
      <c r="R33" s="8"/>
      <c r="S33" s="8" t="s">
        <v>2043</v>
      </c>
      <c r="T33" s="8" t="s">
        <v>39</v>
      </c>
      <c r="U33" s="8">
        <f t="shared" si="9"/>
        <v>0</v>
      </c>
      <c r="V33" s="8">
        <f t="shared" si="10"/>
        <v>0</v>
      </c>
      <c r="W33" s="8" t="str">
        <f t="shared" si="11"/>
        <v>Noord-Holland</v>
      </c>
    </row>
    <row r="34" spans="1:23">
      <c r="A34" s="8">
        <v>2140</v>
      </c>
      <c r="B34" s="8" t="s">
        <v>586</v>
      </c>
      <c r="C34" s="8">
        <f t="shared" si="1"/>
        <v>0</v>
      </c>
      <c r="D34" s="8">
        <f t="shared" si="2"/>
        <v>1</v>
      </c>
      <c r="E34" s="8" t="str">
        <f t="shared" si="0"/>
        <v>Kaag en Braassem, Uithoorn</v>
      </c>
      <c r="F34" s="8"/>
      <c r="G34" s="8" t="s">
        <v>2036</v>
      </c>
      <c r="H34" s="8" t="s">
        <v>253</v>
      </c>
      <c r="I34" s="8">
        <f t="shared" si="3"/>
        <v>1</v>
      </c>
      <c r="J34" s="8">
        <f t="shared" si="4"/>
        <v>1</v>
      </c>
      <c r="K34" s="8" t="str">
        <f t="shared" si="5"/>
        <v>De Ronde Venen, Nieuwkoop</v>
      </c>
      <c r="L34" s="8"/>
      <c r="M34" s="8">
        <v>2250</v>
      </c>
      <c r="N34" s="8" t="s">
        <v>195</v>
      </c>
      <c r="O34" s="8">
        <f t="shared" si="6"/>
        <v>0</v>
      </c>
      <c r="P34" s="8">
        <f t="shared" si="7"/>
        <v>1</v>
      </c>
      <c r="Q34" s="8" t="str">
        <f t="shared" si="8"/>
        <v>Noord-Holland, Utrecht</v>
      </c>
      <c r="R34" s="8"/>
      <c r="S34" s="8" t="s">
        <v>2046</v>
      </c>
      <c r="T34" s="8" t="s">
        <v>39</v>
      </c>
      <c r="U34" s="8">
        <f t="shared" si="9"/>
        <v>0</v>
      </c>
      <c r="V34" s="8">
        <f t="shared" si="10"/>
        <v>0</v>
      </c>
      <c r="W34" s="8" t="str">
        <f t="shared" si="11"/>
        <v>Noord-Holland</v>
      </c>
    </row>
    <row r="35" spans="1:23">
      <c r="A35" s="8">
        <v>2150</v>
      </c>
      <c r="B35" s="8" t="s">
        <v>613</v>
      </c>
      <c r="C35" s="8">
        <f t="shared" si="1"/>
        <v>0</v>
      </c>
      <c r="D35" s="8">
        <f t="shared" si="2"/>
        <v>0</v>
      </c>
      <c r="E35" s="8" t="str">
        <f t="shared" si="0"/>
        <v>Aalsmeer</v>
      </c>
      <c r="F35" s="8"/>
      <c r="G35" s="8" t="s">
        <v>2036</v>
      </c>
      <c r="H35" s="8" t="s">
        <v>215</v>
      </c>
      <c r="I35" s="8">
        <f t="shared" si="3"/>
        <v>1</v>
      </c>
      <c r="J35" s="8">
        <f t="shared" si="4"/>
        <v>1</v>
      </c>
      <c r="K35" s="8" t="str">
        <f t="shared" si="5"/>
        <v>De Ronde Venen, Nieuwkoop, Stichtse Vecht</v>
      </c>
      <c r="L35" s="8"/>
      <c r="M35" s="8">
        <v>2270</v>
      </c>
      <c r="N35" s="8" t="s">
        <v>39</v>
      </c>
      <c r="O35" s="8">
        <f t="shared" si="6"/>
        <v>0</v>
      </c>
      <c r="P35" s="8">
        <f t="shared" si="7"/>
        <v>0</v>
      </c>
      <c r="Q35" s="8" t="str">
        <f t="shared" si="8"/>
        <v>Noord-Holland</v>
      </c>
      <c r="R35" s="8"/>
      <c r="S35" s="8" t="s">
        <v>2048</v>
      </c>
      <c r="T35" s="8" t="s">
        <v>39</v>
      </c>
      <c r="U35" s="8">
        <f t="shared" si="9"/>
        <v>0</v>
      </c>
      <c r="V35" s="8">
        <f t="shared" si="10"/>
        <v>0</v>
      </c>
      <c r="W35" s="8" t="str">
        <f t="shared" si="11"/>
        <v>Noord-Holland</v>
      </c>
    </row>
    <row r="36" spans="1:23">
      <c r="A36" s="8">
        <v>2150</v>
      </c>
      <c r="B36" s="8" t="s">
        <v>2070</v>
      </c>
      <c r="C36" s="8">
        <f t="shared" si="1"/>
        <v>1</v>
      </c>
      <c r="D36" s="8">
        <f t="shared" si="2"/>
        <v>1</v>
      </c>
      <c r="E36" s="8" t="str">
        <f t="shared" si="0"/>
        <v>Aalsmeer, Kaag en Braassem</v>
      </c>
      <c r="F36" s="8"/>
      <c r="G36" s="8" t="s">
        <v>2036</v>
      </c>
      <c r="H36" s="8" t="s">
        <v>2038</v>
      </c>
      <c r="I36" s="8">
        <f t="shared" si="3"/>
        <v>0</v>
      </c>
      <c r="J36" s="8">
        <f t="shared" si="4"/>
        <v>1</v>
      </c>
      <c r="K36" s="8" t="str">
        <f t="shared" si="5"/>
        <v>De Ronde Venen, Nieuwkoop, Stichtse Vecht, Woerden</v>
      </c>
      <c r="L36" s="8"/>
      <c r="M36" s="8">
        <v>2280</v>
      </c>
      <c r="N36" s="8" t="s">
        <v>39</v>
      </c>
      <c r="O36" s="8">
        <f t="shared" si="6"/>
        <v>0</v>
      </c>
      <c r="P36" s="8">
        <f t="shared" si="7"/>
        <v>0</v>
      </c>
      <c r="Q36" s="8" t="str">
        <f t="shared" si="8"/>
        <v>Noord-Holland</v>
      </c>
      <c r="R36" s="8"/>
      <c r="S36" s="8" t="s">
        <v>2050</v>
      </c>
      <c r="T36" s="8" t="s">
        <v>39</v>
      </c>
      <c r="U36" s="8">
        <f t="shared" si="9"/>
        <v>0</v>
      </c>
      <c r="V36" s="8">
        <f t="shared" si="10"/>
        <v>0</v>
      </c>
      <c r="W36" s="8" t="str">
        <f t="shared" si="11"/>
        <v>Noord-Holland</v>
      </c>
    </row>
    <row r="37" spans="1:23">
      <c r="A37" s="8">
        <v>2150</v>
      </c>
      <c r="B37" s="8" t="s">
        <v>586</v>
      </c>
      <c r="C37" s="8">
        <f t="shared" si="1"/>
        <v>0</v>
      </c>
      <c r="D37" s="8">
        <f t="shared" si="2"/>
        <v>1</v>
      </c>
      <c r="E37" s="8" t="str">
        <f t="shared" si="0"/>
        <v>Aalsmeer, Kaag en Braassem, Uithoorn</v>
      </c>
      <c r="F37" s="8"/>
      <c r="G37" s="8" t="s">
        <v>59</v>
      </c>
      <c r="H37" s="8" t="s">
        <v>38</v>
      </c>
      <c r="I37" s="8">
        <f t="shared" si="3"/>
        <v>0</v>
      </c>
      <c r="J37" s="8">
        <f t="shared" si="4"/>
        <v>0</v>
      </c>
      <c r="K37" s="8" t="str">
        <f t="shared" si="5"/>
        <v>Amsterdam</v>
      </c>
      <c r="L37" s="8"/>
      <c r="M37" s="8">
        <v>2290</v>
      </c>
      <c r="N37" s="8" t="s">
        <v>39</v>
      </c>
      <c r="O37" s="8">
        <f t="shared" si="6"/>
        <v>0</v>
      </c>
      <c r="P37" s="8">
        <f t="shared" si="7"/>
        <v>0</v>
      </c>
      <c r="Q37" s="8" t="str">
        <f t="shared" si="8"/>
        <v>Noord-Holland</v>
      </c>
      <c r="R37" s="8"/>
      <c r="S37" s="8" t="s">
        <v>2052</v>
      </c>
      <c r="T37" s="8" t="s">
        <v>39</v>
      </c>
      <c r="U37" s="8">
        <f t="shared" si="9"/>
        <v>0</v>
      </c>
      <c r="V37" s="8">
        <f t="shared" si="10"/>
        <v>0</v>
      </c>
      <c r="W37" s="8" t="str">
        <f t="shared" si="11"/>
        <v>Noord-Holland</v>
      </c>
    </row>
    <row r="38" spans="1:23">
      <c r="A38" s="8">
        <v>2160</v>
      </c>
      <c r="B38" s="8" t="s">
        <v>38</v>
      </c>
      <c r="C38" s="8">
        <f t="shared" si="1"/>
        <v>0</v>
      </c>
      <c r="D38" s="8">
        <f t="shared" si="2"/>
        <v>0</v>
      </c>
      <c r="E38" s="8" t="str">
        <f t="shared" si="0"/>
        <v>Amsterdam</v>
      </c>
      <c r="F38" s="8"/>
      <c r="G38" s="8" t="s">
        <v>59</v>
      </c>
      <c r="H38" s="8" t="s">
        <v>75</v>
      </c>
      <c r="I38" s="8">
        <f t="shared" si="3"/>
        <v>0</v>
      </c>
      <c r="J38" s="8">
        <f t="shared" si="4"/>
        <v>1</v>
      </c>
      <c r="K38" s="8" t="str">
        <f t="shared" si="5"/>
        <v>Amsterdam, Diemen</v>
      </c>
      <c r="L38" s="8"/>
      <c r="M38" s="8">
        <v>2300</v>
      </c>
      <c r="N38" s="8" t="s">
        <v>39</v>
      </c>
      <c r="O38" s="8">
        <f t="shared" si="6"/>
        <v>0</v>
      </c>
      <c r="P38" s="8">
        <f t="shared" si="7"/>
        <v>0</v>
      </c>
      <c r="Q38" s="8" t="str">
        <f t="shared" si="8"/>
        <v>Noord-Holland</v>
      </c>
      <c r="R38" s="8"/>
      <c r="S38" s="8" t="s">
        <v>2054</v>
      </c>
      <c r="T38" s="8" t="s">
        <v>39</v>
      </c>
      <c r="U38" s="8">
        <f t="shared" si="9"/>
        <v>0</v>
      </c>
      <c r="V38" s="8">
        <f t="shared" si="10"/>
        <v>0</v>
      </c>
      <c r="W38" s="8" t="str">
        <f t="shared" si="11"/>
        <v>Noord-Holland</v>
      </c>
    </row>
    <row r="39" spans="1:23">
      <c r="A39" s="8">
        <v>2200</v>
      </c>
      <c r="B39" s="8" t="s">
        <v>129</v>
      </c>
      <c r="C39" s="8">
        <f t="shared" si="1"/>
        <v>0</v>
      </c>
      <c r="D39" s="8">
        <f t="shared" si="2"/>
        <v>0</v>
      </c>
      <c r="E39" s="8" t="str">
        <f t="shared" si="0"/>
        <v>Ouder-Amstel</v>
      </c>
      <c r="F39" s="8"/>
      <c r="G39" s="8" t="s">
        <v>2040</v>
      </c>
      <c r="H39" s="8" t="s">
        <v>75</v>
      </c>
      <c r="I39" s="8">
        <f t="shared" si="3"/>
        <v>0</v>
      </c>
      <c r="J39" s="8">
        <f t="shared" si="4"/>
        <v>0</v>
      </c>
      <c r="K39" s="8" t="str">
        <f t="shared" si="5"/>
        <v>Diemen</v>
      </c>
      <c r="L39" s="8"/>
      <c r="M39" s="8">
        <v>2310</v>
      </c>
      <c r="N39" s="8" t="s">
        <v>39</v>
      </c>
      <c r="O39" s="8">
        <f t="shared" si="6"/>
        <v>0</v>
      </c>
      <c r="P39" s="8">
        <f t="shared" si="7"/>
        <v>0</v>
      </c>
      <c r="Q39" s="8" t="str">
        <f t="shared" si="8"/>
        <v>Noord-Holland</v>
      </c>
      <c r="R39" s="8"/>
      <c r="S39" s="8" t="s">
        <v>2056</v>
      </c>
      <c r="T39" s="8" t="s">
        <v>39</v>
      </c>
      <c r="U39" s="8">
        <f t="shared" si="9"/>
        <v>0</v>
      </c>
      <c r="V39" s="8">
        <f t="shared" si="10"/>
        <v>0</v>
      </c>
      <c r="W39" s="8" t="str">
        <f t="shared" si="11"/>
        <v>Noord-Holland</v>
      </c>
    </row>
    <row r="40" spans="1:23">
      <c r="A40" s="8">
        <v>2210</v>
      </c>
      <c r="B40" s="8" t="s">
        <v>38</v>
      </c>
      <c r="C40" s="8">
        <f t="shared" si="1"/>
        <v>0</v>
      </c>
      <c r="D40" s="8">
        <f t="shared" si="2"/>
        <v>0</v>
      </c>
      <c r="E40" s="8" t="str">
        <f t="shared" si="0"/>
        <v>Amsterdam</v>
      </c>
      <c r="F40" s="8"/>
      <c r="G40" s="8" t="s">
        <v>1861</v>
      </c>
      <c r="H40" s="8" t="s">
        <v>38</v>
      </c>
      <c r="I40" s="8">
        <f t="shared" si="3"/>
        <v>0</v>
      </c>
      <c r="J40" s="8">
        <f t="shared" si="4"/>
        <v>0</v>
      </c>
      <c r="K40" s="8" t="str">
        <f t="shared" si="5"/>
        <v>Amsterdam</v>
      </c>
      <c r="L40" s="8"/>
      <c r="M40" s="8">
        <v>2330</v>
      </c>
      <c r="N40" s="8" t="s">
        <v>195</v>
      </c>
      <c r="O40" s="8">
        <f t="shared" si="6"/>
        <v>0</v>
      </c>
      <c r="P40" s="8">
        <f t="shared" si="7"/>
        <v>0</v>
      </c>
      <c r="Q40" s="8" t="str">
        <f t="shared" si="8"/>
        <v>Utrecht</v>
      </c>
      <c r="R40" s="8"/>
      <c r="S40" s="8" t="s">
        <v>1867</v>
      </c>
      <c r="T40" s="8" t="s">
        <v>39</v>
      </c>
      <c r="U40" s="8">
        <f t="shared" si="9"/>
        <v>0</v>
      </c>
      <c r="V40" s="8">
        <f t="shared" si="10"/>
        <v>0</v>
      </c>
      <c r="W40" s="8" t="str">
        <f t="shared" si="11"/>
        <v>Noord-Holland</v>
      </c>
    </row>
    <row r="41" spans="1:23">
      <c r="A41" s="8">
        <v>2210</v>
      </c>
      <c r="B41" s="8" t="s">
        <v>75</v>
      </c>
      <c r="C41" s="8">
        <f t="shared" si="1"/>
        <v>0</v>
      </c>
      <c r="D41" s="8">
        <f t="shared" si="2"/>
        <v>1</v>
      </c>
      <c r="E41" s="8" t="str">
        <f t="shared" si="0"/>
        <v>Amsterdam, Diemen</v>
      </c>
      <c r="F41" s="8"/>
      <c r="G41" s="8" t="s">
        <v>1862</v>
      </c>
      <c r="H41" s="8" t="s">
        <v>38</v>
      </c>
      <c r="I41" s="8">
        <f t="shared" si="3"/>
        <v>0</v>
      </c>
      <c r="J41" s="8">
        <f t="shared" si="4"/>
        <v>0</v>
      </c>
      <c r="K41" s="8" t="str">
        <f t="shared" si="5"/>
        <v>Amsterdam</v>
      </c>
      <c r="L41" s="8"/>
      <c r="M41" s="8">
        <v>2340</v>
      </c>
      <c r="N41" s="8" t="s">
        <v>195</v>
      </c>
      <c r="O41" s="8">
        <f t="shared" si="6"/>
        <v>0</v>
      </c>
      <c r="P41" s="8">
        <f t="shared" si="7"/>
        <v>0</v>
      </c>
      <c r="Q41" s="8" t="str">
        <f t="shared" si="8"/>
        <v>Utrecht</v>
      </c>
      <c r="R41" s="8"/>
      <c r="S41" s="8" t="s">
        <v>566</v>
      </c>
      <c r="T41" s="8" t="s">
        <v>39</v>
      </c>
      <c r="U41" s="8">
        <f t="shared" si="9"/>
        <v>0</v>
      </c>
      <c r="V41" s="8">
        <f t="shared" si="10"/>
        <v>0</v>
      </c>
      <c r="W41" s="8" t="str">
        <f t="shared" si="11"/>
        <v>Noord-Holland</v>
      </c>
    </row>
    <row r="42" spans="1:23">
      <c r="A42" s="8">
        <v>2220</v>
      </c>
      <c r="B42" s="8" t="s">
        <v>38</v>
      </c>
      <c r="C42" s="8">
        <f t="shared" si="1"/>
        <v>0</v>
      </c>
      <c r="D42" s="8">
        <f t="shared" si="2"/>
        <v>0</v>
      </c>
      <c r="E42" s="8" t="str">
        <f t="shared" si="0"/>
        <v>Amsterdam</v>
      </c>
      <c r="F42" s="8"/>
      <c r="G42" s="8" t="s">
        <v>1863</v>
      </c>
      <c r="H42" s="8" t="s">
        <v>38</v>
      </c>
      <c r="I42" s="8">
        <f t="shared" si="3"/>
        <v>0</v>
      </c>
      <c r="J42" s="8">
        <f t="shared" si="4"/>
        <v>0</v>
      </c>
      <c r="K42" s="8" t="str">
        <f t="shared" si="5"/>
        <v>Amsterdam</v>
      </c>
      <c r="L42" s="8"/>
      <c r="M42" s="8">
        <v>2350</v>
      </c>
      <c r="N42" s="8" t="s">
        <v>39</v>
      </c>
      <c r="O42" s="8">
        <f t="shared" si="6"/>
        <v>0</v>
      </c>
      <c r="P42" s="8">
        <f t="shared" si="7"/>
        <v>0</v>
      </c>
      <c r="Q42" s="8" t="str">
        <f t="shared" si="8"/>
        <v>Noord-Holland</v>
      </c>
      <c r="R42" s="8"/>
      <c r="S42" s="8" t="s">
        <v>574</v>
      </c>
      <c r="T42" s="8" t="s">
        <v>39</v>
      </c>
      <c r="U42" s="8">
        <f t="shared" si="9"/>
        <v>0</v>
      </c>
      <c r="V42" s="8">
        <f t="shared" si="10"/>
        <v>0</v>
      </c>
      <c r="W42" s="8" t="str">
        <f t="shared" si="11"/>
        <v>Noord-Holland</v>
      </c>
    </row>
    <row r="43" spans="1:23">
      <c r="A43" s="8">
        <v>2220</v>
      </c>
      <c r="B43" s="8" t="s">
        <v>194</v>
      </c>
      <c r="C43" s="8">
        <f t="shared" si="1"/>
        <v>0</v>
      </c>
      <c r="D43" s="8">
        <f t="shared" si="2"/>
        <v>1</v>
      </c>
      <c r="E43" s="8" t="str">
        <f t="shared" si="0"/>
        <v>Amsterdam, De Ronde Venen</v>
      </c>
      <c r="F43" s="8"/>
      <c r="G43" s="8" t="s">
        <v>1864</v>
      </c>
      <c r="H43" s="8" t="s">
        <v>38</v>
      </c>
      <c r="I43" s="8">
        <f t="shared" si="3"/>
        <v>0</v>
      </c>
      <c r="J43" s="8">
        <f t="shared" si="4"/>
        <v>0</v>
      </c>
      <c r="K43" s="8" t="str">
        <f t="shared" si="5"/>
        <v>Amsterdam</v>
      </c>
      <c r="L43" s="8"/>
      <c r="M43" s="8">
        <v>2370</v>
      </c>
      <c r="N43" s="8" t="s">
        <v>39</v>
      </c>
      <c r="O43" s="8">
        <f t="shared" si="6"/>
        <v>0</v>
      </c>
      <c r="P43" s="8">
        <f t="shared" si="7"/>
        <v>0</v>
      </c>
      <c r="Q43" s="8" t="str">
        <f t="shared" si="8"/>
        <v>Noord-Holland</v>
      </c>
      <c r="R43" s="8"/>
      <c r="S43" s="8" t="s">
        <v>1869</v>
      </c>
      <c r="T43" s="8" t="s">
        <v>39</v>
      </c>
      <c r="U43" s="8">
        <f t="shared" si="9"/>
        <v>0</v>
      </c>
      <c r="V43" s="8">
        <f t="shared" si="10"/>
        <v>0</v>
      </c>
      <c r="W43" s="8" t="str">
        <f t="shared" si="11"/>
        <v>Noord-Holland</v>
      </c>
    </row>
    <row r="44" spans="1:23">
      <c r="A44" s="8">
        <v>2230</v>
      </c>
      <c r="B44" s="8" t="s">
        <v>194</v>
      </c>
      <c r="C44" s="8">
        <f t="shared" si="1"/>
        <v>0</v>
      </c>
      <c r="D44" s="8">
        <f t="shared" si="2"/>
        <v>0</v>
      </c>
      <c r="E44" s="8" t="str">
        <f t="shared" si="0"/>
        <v>De Ronde Venen</v>
      </c>
      <c r="F44" s="8"/>
      <c r="G44" s="8" t="s">
        <v>1865</v>
      </c>
      <c r="H44" s="8" t="s">
        <v>559</v>
      </c>
      <c r="I44" s="8">
        <f t="shared" si="3"/>
        <v>0</v>
      </c>
      <c r="J44" s="8">
        <f t="shared" si="4"/>
        <v>0</v>
      </c>
      <c r="K44" s="8" t="str">
        <f t="shared" si="5"/>
        <v>Amstelveen</v>
      </c>
      <c r="L44" s="8"/>
      <c r="M44" s="8">
        <v>2380</v>
      </c>
      <c r="N44" s="8" t="s">
        <v>195</v>
      </c>
      <c r="O44" s="8">
        <f t="shared" si="6"/>
        <v>0</v>
      </c>
      <c r="P44" s="8">
        <f t="shared" si="7"/>
        <v>0</v>
      </c>
      <c r="Q44" s="8" t="str">
        <f t="shared" si="8"/>
        <v>Utrecht</v>
      </c>
      <c r="R44" s="8"/>
      <c r="S44" s="8" t="s">
        <v>2062</v>
      </c>
      <c r="T44" s="8" t="s">
        <v>39</v>
      </c>
      <c r="U44" s="8">
        <f t="shared" si="9"/>
        <v>0</v>
      </c>
      <c r="V44" s="8">
        <f t="shared" si="10"/>
        <v>0</v>
      </c>
      <c r="W44" s="8" t="str">
        <f t="shared" si="11"/>
        <v>Noord-Holland</v>
      </c>
    </row>
    <row r="45" spans="1:23">
      <c r="A45" s="8">
        <v>2240</v>
      </c>
      <c r="B45" s="8" t="s">
        <v>129</v>
      </c>
      <c r="C45" s="8">
        <f t="shared" si="1"/>
        <v>0</v>
      </c>
      <c r="D45" s="8">
        <f t="shared" si="2"/>
        <v>0</v>
      </c>
      <c r="E45" s="8" t="str">
        <f t="shared" si="0"/>
        <v>Ouder-Amstel</v>
      </c>
      <c r="F45" s="8"/>
      <c r="G45" s="8" t="s">
        <v>1865</v>
      </c>
      <c r="H45" s="8" t="s">
        <v>38</v>
      </c>
      <c r="I45" s="8">
        <f t="shared" si="3"/>
        <v>0</v>
      </c>
      <c r="J45" s="8">
        <f t="shared" si="4"/>
        <v>1</v>
      </c>
      <c r="K45" s="8" t="str">
        <f t="shared" si="5"/>
        <v>Amstelveen, Amsterdam</v>
      </c>
      <c r="L45" s="8"/>
      <c r="M45" s="8">
        <v>2400</v>
      </c>
      <c r="N45" s="8" t="s">
        <v>39</v>
      </c>
      <c r="O45" s="8">
        <f t="shared" si="6"/>
        <v>0</v>
      </c>
      <c r="P45" s="8">
        <f t="shared" si="7"/>
        <v>0</v>
      </c>
      <c r="Q45" s="8" t="str">
        <f t="shared" si="8"/>
        <v>Noord-Holland</v>
      </c>
      <c r="R45" s="8"/>
      <c r="S45" s="8" t="s">
        <v>2064</v>
      </c>
      <c r="T45" s="8" t="s">
        <v>39</v>
      </c>
      <c r="U45" s="8">
        <f t="shared" si="9"/>
        <v>0</v>
      </c>
      <c r="V45" s="8">
        <f t="shared" si="10"/>
        <v>0</v>
      </c>
      <c r="W45" s="8" t="str">
        <f t="shared" si="11"/>
        <v>Noord-Holland</v>
      </c>
    </row>
    <row r="46" spans="1:23">
      <c r="A46" s="8">
        <v>2250</v>
      </c>
      <c r="B46" s="8" t="s">
        <v>38</v>
      </c>
      <c r="C46" s="8">
        <f t="shared" si="1"/>
        <v>0</v>
      </c>
      <c r="D46" s="8">
        <f t="shared" si="2"/>
        <v>0</v>
      </c>
      <c r="E46" s="8" t="str">
        <f t="shared" si="0"/>
        <v>Amsterdam</v>
      </c>
      <c r="F46" s="8"/>
      <c r="G46" s="8" t="s">
        <v>2043</v>
      </c>
      <c r="H46" s="8" t="s">
        <v>559</v>
      </c>
      <c r="I46" s="8">
        <f t="shared" si="3"/>
        <v>0</v>
      </c>
      <c r="J46" s="8">
        <f t="shared" si="4"/>
        <v>0</v>
      </c>
      <c r="K46" s="8" t="str">
        <f t="shared" si="5"/>
        <v>Amstelveen</v>
      </c>
      <c r="L46" s="8"/>
      <c r="M46" s="8">
        <v>2410</v>
      </c>
      <c r="N46" s="8" t="s">
        <v>195</v>
      </c>
      <c r="O46" s="8">
        <f t="shared" si="6"/>
        <v>0</v>
      </c>
      <c r="P46" s="8">
        <f t="shared" si="7"/>
        <v>0</v>
      </c>
      <c r="Q46" s="8" t="str">
        <f t="shared" si="8"/>
        <v>Utrecht</v>
      </c>
      <c r="R46" s="8"/>
      <c r="S46" s="8" t="s">
        <v>2066</v>
      </c>
      <c r="T46" s="8" t="s">
        <v>39</v>
      </c>
      <c r="U46" s="8">
        <f t="shared" si="9"/>
        <v>0</v>
      </c>
      <c r="V46" s="8">
        <f t="shared" si="10"/>
        <v>0</v>
      </c>
      <c r="W46" s="8" t="str">
        <f t="shared" si="11"/>
        <v>Noord-Holland</v>
      </c>
    </row>
    <row r="47" spans="1:23">
      <c r="A47" s="8">
        <v>2250</v>
      </c>
      <c r="B47" s="8" t="s">
        <v>194</v>
      </c>
      <c r="C47" s="8">
        <f t="shared" si="1"/>
        <v>1</v>
      </c>
      <c r="D47" s="8">
        <f t="shared" si="2"/>
        <v>1</v>
      </c>
      <c r="E47" s="8" t="str">
        <f t="shared" si="0"/>
        <v>Amsterdam, De Ronde Venen</v>
      </c>
      <c r="F47" s="8"/>
      <c r="G47" s="8" t="s">
        <v>2046</v>
      </c>
      <c r="H47" s="8" t="s">
        <v>559</v>
      </c>
      <c r="I47" s="8">
        <f t="shared" si="3"/>
        <v>0</v>
      </c>
      <c r="J47" s="8">
        <f t="shared" si="4"/>
        <v>0</v>
      </c>
      <c r="K47" s="8" t="str">
        <f t="shared" si="5"/>
        <v>Amstelveen</v>
      </c>
      <c r="L47" s="8"/>
      <c r="M47" s="8">
        <v>2500</v>
      </c>
      <c r="N47" s="8" t="s">
        <v>195</v>
      </c>
      <c r="O47" s="8">
        <f t="shared" si="6"/>
        <v>0</v>
      </c>
      <c r="P47" s="8">
        <f t="shared" si="7"/>
        <v>0</v>
      </c>
      <c r="Q47" s="8" t="str">
        <f t="shared" si="8"/>
        <v>Utrecht</v>
      </c>
      <c r="R47" s="8"/>
      <c r="S47" s="8" t="s">
        <v>2068</v>
      </c>
      <c r="T47" s="8" t="s">
        <v>39</v>
      </c>
      <c r="U47" s="8">
        <f t="shared" si="9"/>
        <v>0</v>
      </c>
      <c r="V47" s="8">
        <f t="shared" si="10"/>
        <v>0</v>
      </c>
      <c r="W47" s="8" t="str">
        <f t="shared" si="11"/>
        <v>Noord-Holland</v>
      </c>
    </row>
    <row r="48" spans="1:23">
      <c r="A48" s="8">
        <v>2250</v>
      </c>
      <c r="B48" s="8" t="s">
        <v>129</v>
      </c>
      <c r="C48" s="8">
        <f t="shared" si="1"/>
        <v>0</v>
      </c>
      <c r="D48" s="8">
        <f t="shared" si="2"/>
        <v>1</v>
      </c>
      <c r="E48" s="8" t="str">
        <f t="shared" si="0"/>
        <v>Amsterdam, De Ronde Venen, Ouder-Amstel</v>
      </c>
      <c r="F48" s="8"/>
      <c r="G48" s="8" t="s">
        <v>2046</v>
      </c>
      <c r="H48" s="8" t="s">
        <v>38</v>
      </c>
      <c r="I48" s="8">
        <f t="shared" si="3"/>
        <v>0</v>
      </c>
      <c r="J48" s="8">
        <f t="shared" si="4"/>
        <v>1</v>
      </c>
      <c r="K48" s="8" t="str">
        <f t="shared" si="5"/>
        <v>Amstelveen, Amsterdam</v>
      </c>
      <c r="L48" s="8"/>
      <c r="M48" s="8">
        <v>2501</v>
      </c>
      <c r="N48" s="8" t="s">
        <v>195</v>
      </c>
      <c r="O48" s="8">
        <f t="shared" si="6"/>
        <v>0</v>
      </c>
      <c r="P48" s="8">
        <f t="shared" si="7"/>
        <v>0</v>
      </c>
      <c r="Q48" s="8" t="str">
        <f t="shared" si="8"/>
        <v>Utrecht</v>
      </c>
      <c r="R48" s="8"/>
      <c r="S48" s="8" t="s">
        <v>109</v>
      </c>
      <c r="T48" s="8" t="s">
        <v>39</v>
      </c>
      <c r="U48" s="8">
        <f t="shared" si="9"/>
        <v>0</v>
      </c>
      <c r="V48" s="8">
        <f t="shared" si="10"/>
        <v>0</v>
      </c>
      <c r="W48" s="8" t="str">
        <f t="shared" si="11"/>
        <v>Noord-Holland</v>
      </c>
    </row>
    <row r="49" spans="1:23">
      <c r="A49" s="8">
        <v>2270</v>
      </c>
      <c r="B49" s="8" t="s">
        <v>38</v>
      </c>
      <c r="C49" s="8">
        <f t="shared" si="1"/>
        <v>0</v>
      </c>
      <c r="D49" s="8">
        <f t="shared" si="2"/>
        <v>0</v>
      </c>
      <c r="E49" s="8" t="str">
        <f t="shared" si="0"/>
        <v>Amsterdam</v>
      </c>
      <c r="F49" s="8"/>
      <c r="G49" s="8" t="s">
        <v>2048</v>
      </c>
      <c r="H49" s="8" t="s">
        <v>559</v>
      </c>
      <c r="I49" s="8">
        <f t="shared" si="3"/>
        <v>0</v>
      </c>
      <c r="J49" s="8">
        <f t="shared" si="4"/>
        <v>0</v>
      </c>
      <c r="K49" s="8" t="str">
        <f t="shared" si="5"/>
        <v>Amstelveen</v>
      </c>
      <c r="L49" s="8"/>
      <c r="M49" s="8">
        <v>2502</v>
      </c>
      <c r="N49" s="8" t="s">
        <v>195</v>
      </c>
      <c r="O49" s="8">
        <f t="shared" si="6"/>
        <v>0</v>
      </c>
      <c r="P49" s="8">
        <f t="shared" si="7"/>
        <v>0</v>
      </c>
      <c r="Q49" s="8" t="str">
        <f t="shared" si="8"/>
        <v>Utrecht</v>
      </c>
      <c r="R49" s="8"/>
      <c r="S49" s="8" t="s">
        <v>109</v>
      </c>
      <c r="T49" s="8" t="s">
        <v>254</v>
      </c>
      <c r="U49" s="8">
        <f t="shared" si="9"/>
        <v>0</v>
      </c>
      <c r="V49" s="8">
        <f t="shared" si="10"/>
        <v>1</v>
      </c>
      <c r="W49" s="8" t="str">
        <f t="shared" si="11"/>
        <v>Noord-Holland, Zuid-Holland</v>
      </c>
    </row>
    <row r="50" spans="1:23">
      <c r="A50" s="8">
        <v>2270</v>
      </c>
      <c r="B50" s="8" t="s">
        <v>129</v>
      </c>
      <c r="C50" s="8">
        <f t="shared" si="1"/>
        <v>0</v>
      </c>
      <c r="D50" s="8">
        <f t="shared" si="2"/>
        <v>1</v>
      </c>
      <c r="E50" s="8" t="str">
        <f t="shared" si="0"/>
        <v>Amsterdam, Ouder-Amstel</v>
      </c>
      <c r="F50" s="8"/>
      <c r="G50" s="8" t="s">
        <v>2048</v>
      </c>
      <c r="H50" s="8" t="s">
        <v>38</v>
      </c>
      <c r="I50" s="8">
        <f t="shared" si="3"/>
        <v>0</v>
      </c>
      <c r="J50" s="8">
        <f t="shared" si="4"/>
        <v>1</v>
      </c>
      <c r="K50" s="8" t="str">
        <f t="shared" si="5"/>
        <v>Amstelveen, Amsterdam</v>
      </c>
      <c r="L50" s="8"/>
      <c r="M50" s="8">
        <v>2503</v>
      </c>
      <c r="N50" s="8" t="s">
        <v>195</v>
      </c>
      <c r="O50" s="8">
        <f t="shared" si="6"/>
        <v>0</v>
      </c>
      <c r="P50" s="8">
        <f t="shared" si="7"/>
        <v>0</v>
      </c>
      <c r="Q50" s="8" t="str">
        <f t="shared" si="8"/>
        <v>Utrecht</v>
      </c>
      <c r="R50" s="8"/>
      <c r="S50" s="8" t="s">
        <v>591</v>
      </c>
      <c r="T50" s="8" t="s">
        <v>39</v>
      </c>
      <c r="U50" s="8">
        <f t="shared" si="9"/>
        <v>0</v>
      </c>
      <c r="V50" s="8">
        <f t="shared" si="10"/>
        <v>0</v>
      </c>
      <c r="W50" s="8" t="str">
        <f t="shared" si="11"/>
        <v>Noord-Holland</v>
      </c>
    </row>
    <row r="51" spans="1:23">
      <c r="A51" s="8">
        <v>2280</v>
      </c>
      <c r="B51" s="8" t="s">
        <v>38</v>
      </c>
      <c r="C51" s="8">
        <f t="shared" si="1"/>
        <v>0</v>
      </c>
      <c r="D51" s="8">
        <f t="shared" si="2"/>
        <v>0</v>
      </c>
      <c r="E51" s="8" t="str">
        <f t="shared" si="0"/>
        <v>Amsterdam</v>
      </c>
      <c r="F51" s="8"/>
      <c r="G51" s="8" t="s">
        <v>2050</v>
      </c>
      <c r="H51" s="8" t="s">
        <v>559</v>
      </c>
      <c r="I51" s="8">
        <f t="shared" si="3"/>
        <v>0</v>
      </c>
      <c r="J51" s="8">
        <f t="shared" si="4"/>
        <v>0</v>
      </c>
      <c r="K51" s="8" t="str">
        <f t="shared" si="5"/>
        <v>Amstelveen</v>
      </c>
      <c r="L51" s="8"/>
      <c r="M51" s="8">
        <v>2504</v>
      </c>
      <c r="N51" s="8" t="s">
        <v>195</v>
      </c>
      <c r="O51" s="8">
        <f t="shared" si="6"/>
        <v>0</v>
      </c>
      <c r="P51" s="8">
        <f t="shared" si="7"/>
        <v>0</v>
      </c>
      <c r="Q51" s="8" t="str">
        <f t="shared" si="8"/>
        <v>Utrecht</v>
      </c>
      <c r="R51" s="8"/>
      <c r="S51" s="8" t="s">
        <v>598</v>
      </c>
      <c r="T51" s="8" t="s">
        <v>39</v>
      </c>
      <c r="U51" s="8">
        <f t="shared" si="9"/>
        <v>0</v>
      </c>
      <c r="V51" s="8">
        <f t="shared" si="10"/>
        <v>0</v>
      </c>
      <c r="W51" s="8" t="str">
        <f t="shared" si="11"/>
        <v>Noord-Holland</v>
      </c>
    </row>
    <row r="52" spans="1:23">
      <c r="A52" s="8">
        <v>2280</v>
      </c>
      <c r="B52" s="8" t="s">
        <v>75</v>
      </c>
      <c r="C52" s="8">
        <f t="shared" si="1"/>
        <v>1</v>
      </c>
      <c r="D52" s="8">
        <f t="shared" si="2"/>
        <v>1</v>
      </c>
      <c r="E52" s="8" t="str">
        <f t="shared" si="0"/>
        <v>Amsterdam, Diemen</v>
      </c>
      <c r="F52" s="8"/>
      <c r="G52" s="8" t="s">
        <v>2052</v>
      </c>
      <c r="H52" s="8" t="s">
        <v>559</v>
      </c>
      <c r="I52" s="8">
        <f t="shared" si="3"/>
        <v>0</v>
      </c>
      <c r="J52" s="8">
        <f t="shared" si="4"/>
        <v>0</v>
      </c>
      <c r="K52" s="8" t="str">
        <f t="shared" si="5"/>
        <v>Amstelveen</v>
      </c>
      <c r="L52" s="8"/>
      <c r="M52" s="8">
        <v>2505</v>
      </c>
      <c r="N52" s="8" t="s">
        <v>195</v>
      </c>
      <c r="O52" s="8">
        <f t="shared" si="6"/>
        <v>0</v>
      </c>
      <c r="P52" s="8">
        <f t="shared" si="7"/>
        <v>0</v>
      </c>
      <c r="Q52" s="8" t="str">
        <f t="shared" si="8"/>
        <v>Utrecht</v>
      </c>
      <c r="R52" s="8"/>
      <c r="S52" s="8" t="s">
        <v>2071</v>
      </c>
      <c r="T52" s="8" t="s">
        <v>39</v>
      </c>
      <c r="U52" s="8">
        <f t="shared" si="9"/>
        <v>0</v>
      </c>
      <c r="V52" s="8">
        <f t="shared" si="10"/>
        <v>0</v>
      </c>
      <c r="W52" s="8" t="str">
        <f t="shared" si="11"/>
        <v>Noord-Holland</v>
      </c>
    </row>
    <row r="53" spans="1:23">
      <c r="A53" s="8">
        <v>2280</v>
      </c>
      <c r="B53" s="8" t="s">
        <v>129</v>
      </c>
      <c r="C53" s="8">
        <f t="shared" si="1"/>
        <v>0</v>
      </c>
      <c r="D53" s="8">
        <f t="shared" si="2"/>
        <v>1</v>
      </c>
      <c r="E53" s="8" t="str">
        <f t="shared" si="0"/>
        <v>Amsterdam, Diemen, Ouder-Amstel</v>
      </c>
      <c r="F53" s="8"/>
      <c r="G53" s="8" t="s">
        <v>2054</v>
      </c>
      <c r="H53" s="8" t="s">
        <v>559</v>
      </c>
      <c r="I53" s="8">
        <f t="shared" si="3"/>
        <v>0</v>
      </c>
      <c r="J53" s="8">
        <f t="shared" si="4"/>
        <v>0</v>
      </c>
      <c r="K53" s="8" t="str">
        <f t="shared" si="5"/>
        <v>Amstelveen</v>
      </c>
      <c r="L53" s="8"/>
      <c r="M53" s="8">
        <v>2506</v>
      </c>
      <c r="N53" s="8" t="s">
        <v>195</v>
      </c>
      <c r="O53" s="8">
        <f t="shared" si="6"/>
        <v>0</v>
      </c>
      <c r="P53" s="8">
        <f t="shared" si="7"/>
        <v>0</v>
      </c>
      <c r="Q53" s="8" t="str">
        <f t="shared" si="8"/>
        <v>Utrecht</v>
      </c>
      <c r="R53" s="8"/>
      <c r="S53" s="8" t="s">
        <v>2073</v>
      </c>
      <c r="T53" s="8" t="s">
        <v>39</v>
      </c>
      <c r="U53" s="8">
        <f t="shared" si="9"/>
        <v>0</v>
      </c>
      <c r="V53" s="8">
        <f t="shared" si="10"/>
        <v>0</v>
      </c>
      <c r="W53" s="8" t="str">
        <f t="shared" si="11"/>
        <v>Noord-Holland</v>
      </c>
    </row>
    <row r="54" spans="1:23">
      <c r="A54" s="8">
        <v>2290</v>
      </c>
      <c r="B54" s="8" t="s">
        <v>129</v>
      </c>
      <c r="C54" s="8">
        <f t="shared" si="1"/>
        <v>0</v>
      </c>
      <c r="D54" s="8">
        <f t="shared" si="2"/>
        <v>0</v>
      </c>
      <c r="E54" s="8" t="str">
        <f t="shared" si="0"/>
        <v>Ouder-Amstel</v>
      </c>
      <c r="F54" s="8"/>
      <c r="G54" s="8" t="s">
        <v>2056</v>
      </c>
      <c r="H54" s="8" t="s">
        <v>559</v>
      </c>
      <c r="I54" s="8">
        <f t="shared" si="3"/>
        <v>0</v>
      </c>
      <c r="J54" s="8">
        <f t="shared" si="4"/>
        <v>0</v>
      </c>
      <c r="K54" s="8" t="str">
        <f t="shared" si="5"/>
        <v>Amstelveen</v>
      </c>
      <c r="L54" s="8"/>
      <c r="M54" s="8">
        <v>2510</v>
      </c>
      <c r="N54" s="8" t="s">
        <v>195</v>
      </c>
      <c r="O54" s="8">
        <f t="shared" si="6"/>
        <v>0</v>
      </c>
      <c r="P54" s="8">
        <f t="shared" si="7"/>
        <v>0</v>
      </c>
      <c r="Q54" s="8" t="str">
        <f t="shared" si="8"/>
        <v>Utrecht</v>
      </c>
      <c r="R54" s="8"/>
      <c r="S54" s="8" t="s">
        <v>2075</v>
      </c>
      <c r="T54" s="8" t="s">
        <v>39</v>
      </c>
      <c r="U54" s="8">
        <f t="shared" si="9"/>
        <v>0</v>
      </c>
      <c r="V54" s="8">
        <f t="shared" si="10"/>
        <v>0</v>
      </c>
      <c r="W54" s="8" t="str">
        <f t="shared" si="11"/>
        <v>Noord-Holland</v>
      </c>
    </row>
    <row r="55" spans="1:23">
      <c r="A55" s="8">
        <v>2300</v>
      </c>
      <c r="B55" s="8" t="s">
        <v>75</v>
      </c>
      <c r="C55" s="8">
        <f t="shared" si="1"/>
        <v>0</v>
      </c>
      <c r="D55" s="8">
        <f t="shared" si="2"/>
        <v>0</v>
      </c>
      <c r="E55" s="8" t="str">
        <f t="shared" si="0"/>
        <v>Diemen</v>
      </c>
      <c r="F55" s="8"/>
      <c r="G55" s="8" t="s">
        <v>1867</v>
      </c>
      <c r="H55" s="8" t="s">
        <v>559</v>
      </c>
      <c r="I55" s="8">
        <f t="shared" si="3"/>
        <v>0</v>
      </c>
      <c r="J55" s="8">
        <f t="shared" si="4"/>
        <v>0</v>
      </c>
      <c r="K55" s="8" t="str">
        <f t="shared" si="5"/>
        <v>Amstelveen</v>
      </c>
      <c r="L55" s="8"/>
      <c r="M55" s="8">
        <v>2510</v>
      </c>
      <c r="N55" s="8" t="s">
        <v>254</v>
      </c>
      <c r="O55" s="8">
        <f t="shared" si="6"/>
        <v>0</v>
      </c>
      <c r="P55" s="8">
        <f t="shared" si="7"/>
        <v>1</v>
      </c>
      <c r="Q55" s="8" t="str">
        <f t="shared" si="8"/>
        <v>Utrecht, Zuid-Holland</v>
      </c>
      <c r="R55" s="8"/>
      <c r="S55" s="8" t="s">
        <v>609</v>
      </c>
      <c r="T55" s="8" t="s">
        <v>39</v>
      </c>
      <c r="U55" s="8">
        <f t="shared" si="9"/>
        <v>0</v>
      </c>
      <c r="V55" s="8">
        <f t="shared" si="10"/>
        <v>0</v>
      </c>
      <c r="W55" s="8" t="str">
        <f t="shared" si="11"/>
        <v>Noord-Holland</v>
      </c>
    </row>
    <row r="56" spans="1:23">
      <c r="A56" s="8">
        <v>2310</v>
      </c>
      <c r="B56" s="8" t="s">
        <v>38</v>
      </c>
      <c r="C56" s="8">
        <f t="shared" si="1"/>
        <v>0</v>
      </c>
      <c r="D56" s="8">
        <f t="shared" si="2"/>
        <v>0</v>
      </c>
      <c r="E56" s="8" t="str">
        <f t="shared" si="0"/>
        <v>Amsterdam</v>
      </c>
      <c r="F56" s="8"/>
      <c r="G56" s="8" t="s">
        <v>566</v>
      </c>
      <c r="H56" s="8" t="s">
        <v>559</v>
      </c>
      <c r="I56" s="8">
        <f t="shared" si="3"/>
        <v>0</v>
      </c>
      <c r="J56" s="8">
        <f t="shared" si="4"/>
        <v>0</v>
      </c>
      <c r="K56" s="8" t="str">
        <f t="shared" si="5"/>
        <v>Amstelveen</v>
      </c>
      <c r="L56" s="8"/>
      <c r="M56" s="8">
        <v>2511</v>
      </c>
      <c r="N56" s="8" t="s">
        <v>195</v>
      </c>
      <c r="O56" s="8">
        <f t="shared" si="6"/>
        <v>0</v>
      </c>
      <c r="P56" s="8">
        <f t="shared" si="7"/>
        <v>0</v>
      </c>
      <c r="Q56" s="8" t="str">
        <f t="shared" si="8"/>
        <v>Utrecht</v>
      </c>
      <c r="R56" s="8"/>
      <c r="S56" s="8" t="s">
        <v>2076</v>
      </c>
      <c r="T56" s="8" t="s">
        <v>39</v>
      </c>
      <c r="U56" s="8">
        <f t="shared" si="9"/>
        <v>0</v>
      </c>
      <c r="V56" s="8">
        <f t="shared" si="10"/>
        <v>0</v>
      </c>
      <c r="W56" s="8" t="str">
        <f t="shared" si="11"/>
        <v>Noord-Holland</v>
      </c>
    </row>
    <row r="57" spans="1:23">
      <c r="A57" s="8">
        <v>2310</v>
      </c>
      <c r="B57" s="8" t="s">
        <v>75</v>
      </c>
      <c r="C57" s="8">
        <f t="shared" si="1"/>
        <v>1</v>
      </c>
      <c r="D57" s="8">
        <f t="shared" si="2"/>
        <v>1</v>
      </c>
      <c r="E57" s="8" t="str">
        <f t="shared" si="0"/>
        <v>Amsterdam, Diemen</v>
      </c>
      <c r="F57" s="8"/>
      <c r="G57" s="8" t="s">
        <v>574</v>
      </c>
      <c r="H57" s="8" t="s">
        <v>559</v>
      </c>
      <c r="I57" s="8">
        <f t="shared" si="3"/>
        <v>0</v>
      </c>
      <c r="J57" s="8">
        <f t="shared" si="4"/>
        <v>0</v>
      </c>
      <c r="K57" s="8" t="str">
        <f t="shared" si="5"/>
        <v>Amstelveen</v>
      </c>
      <c r="L57" s="8"/>
      <c r="M57" s="8">
        <v>2512</v>
      </c>
      <c r="N57" s="8" t="s">
        <v>254</v>
      </c>
      <c r="O57" s="8">
        <f t="shared" si="6"/>
        <v>0</v>
      </c>
      <c r="P57" s="8">
        <f t="shared" si="7"/>
        <v>0</v>
      </c>
      <c r="Q57" s="8" t="str">
        <f t="shared" si="8"/>
        <v>Zuid-Holland</v>
      </c>
      <c r="R57" s="8"/>
      <c r="S57" s="8" t="s">
        <v>2076</v>
      </c>
      <c r="T57" s="8" t="s">
        <v>254</v>
      </c>
      <c r="U57" s="8">
        <f t="shared" si="9"/>
        <v>0</v>
      </c>
      <c r="V57" s="8">
        <f t="shared" si="10"/>
        <v>1</v>
      </c>
      <c r="W57" s="8" t="str">
        <f t="shared" si="11"/>
        <v>Noord-Holland, Zuid-Holland</v>
      </c>
    </row>
    <row r="58" spans="1:23">
      <c r="A58" s="8">
        <v>2310</v>
      </c>
      <c r="B58" s="8" t="s">
        <v>297</v>
      </c>
      <c r="C58" s="8">
        <f t="shared" si="1"/>
        <v>0</v>
      </c>
      <c r="D58" s="8">
        <f t="shared" si="2"/>
        <v>1</v>
      </c>
      <c r="E58" s="8" t="str">
        <f t="shared" si="0"/>
        <v>Amsterdam, Diemen, Gooise Meren</v>
      </c>
      <c r="F58" s="8"/>
      <c r="G58" s="8" t="s">
        <v>1869</v>
      </c>
      <c r="H58" s="8" t="s">
        <v>613</v>
      </c>
      <c r="I58" s="8">
        <f t="shared" si="3"/>
        <v>0</v>
      </c>
      <c r="J58" s="8">
        <f t="shared" si="4"/>
        <v>0</v>
      </c>
      <c r="K58" s="8" t="str">
        <f t="shared" si="5"/>
        <v>Aalsmeer</v>
      </c>
      <c r="L58" s="8"/>
      <c r="M58" s="8">
        <v>2520</v>
      </c>
      <c r="N58" s="8" t="s">
        <v>195</v>
      </c>
      <c r="O58" s="8">
        <f t="shared" si="6"/>
        <v>0</v>
      </c>
      <c r="P58" s="8">
        <f t="shared" si="7"/>
        <v>0</v>
      </c>
      <c r="Q58" s="8" t="str">
        <f t="shared" si="8"/>
        <v>Utrecht</v>
      </c>
      <c r="R58" s="8"/>
      <c r="S58" s="8" t="s">
        <v>1870</v>
      </c>
      <c r="T58" s="8" t="s">
        <v>39</v>
      </c>
      <c r="U58" s="8">
        <f t="shared" si="9"/>
        <v>0</v>
      </c>
      <c r="V58" s="8">
        <f t="shared" si="10"/>
        <v>0</v>
      </c>
      <c r="W58" s="8" t="str">
        <f t="shared" si="11"/>
        <v>Noord-Holland</v>
      </c>
    </row>
    <row r="59" spans="1:23">
      <c r="A59" s="8">
        <v>2330</v>
      </c>
      <c r="B59" s="8" t="s">
        <v>194</v>
      </c>
      <c r="C59" s="8">
        <f t="shared" si="1"/>
        <v>0</v>
      </c>
      <c r="D59" s="8">
        <f t="shared" si="2"/>
        <v>0</v>
      </c>
      <c r="E59" s="8" t="str">
        <f t="shared" si="0"/>
        <v>De Ronde Venen</v>
      </c>
      <c r="F59" s="8"/>
      <c r="G59" s="8" t="s">
        <v>1869</v>
      </c>
      <c r="H59" s="8" t="s">
        <v>559</v>
      </c>
      <c r="I59" s="8">
        <f t="shared" si="3"/>
        <v>1</v>
      </c>
      <c r="J59" s="8">
        <f t="shared" si="4"/>
        <v>1</v>
      </c>
      <c r="K59" s="8" t="str">
        <f t="shared" si="5"/>
        <v>Aalsmeer, Amstelveen</v>
      </c>
      <c r="L59" s="8"/>
      <c r="M59" s="8">
        <v>2530</v>
      </c>
      <c r="N59" s="8" t="s">
        <v>195</v>
      </c>
      <c r="O59" s="8">
        <f t="shared" si="6"/>
        <v>0</v>
      </c>
      <c r="P59" s="8">
        <f t="shared" si="7"/>
        <v>0</v>
      </c>
      <c r="Q59" s="8" t="str">
        <f t="shared" si="8"/>
        <v>Utrecht</v>
      </c>
      <c r="R59" s="8"/>
      <c r="S59" s="8" t="s">
        <v>1871</v>
      </c>
      <c r="T59" s="8" t="s">
        <v>39</v>
      </c>
      <c r="U59" s="8">
        <f t="shared" si="9"/>
        <v>0</v>
      </c>
      <c r="V59" s="8">
        <f t="shared" si="10"/>
        <v>0</v>
      </c>
      <c r="W59" s="8" t="str">
        <f t="shared" si="11"/>
        <v>Noord-Holland</v>
      </c>
    </row>
    <row r="60" spans="1:23">
      <c r="A60" s="8">
        <v>2340</v>
      </c>
      <c r="B60" s="8" t="s">
        <v>194</v>
      </c>
      <c r="C60" s="8">
        <f t="shared" si="1"/>
        <v>0</v>
      </c>
      <c r="D60" s="8">
        <f t="shared" si="2"/>
        <v>0</v>
      </c>
      <c r="E60" s="8" t="str">
        <f t="shared" si="0"/>
        <v>De Ronde Venen</v>
      </c>
      <c r="F60" s="8"/>
      <c r="G60" s="8" t="s">
        <v>1869</v>
      </c>
      <c r="H60" s="8" t="s">
        <v>586</v>
      </c>
      <c r="I60" s="8">
        <f t="shared" si="3"/>
        <v>0</v>
      </c>
      <c r="J60" s="8">
        <f t="shared" si="4"/>
        <v>1</v>
      </c>
      <c r="K60" s="8" t="str">
        <f t="shared" si="5"/>
        <v>Aalsmeer, Amstelveen, Uithoorn</v>
      </c>
      <c r="L60" s="8"/>
      <c r="M60" s="8">
        <v>2540</v>
      </c>
      <c r="N60" s="8" t="s">
        <v>195</v>
      </c>
      <c r="O60" s="8">
        <f t="shared" si="6"/>
        <v>0</v>
      </c>
      <c r="P60" s="8">
        <f t="shared" si="7"/>
        <v>0</v>
      </c>
      <c r="Q60" s="8" t="str">
        <f t="shared" si="8"/>
        <v>Utrecht</v>
      </c>
      <c r="R60" s="8"/>
      <c r="S60" s="8" t="s">
        <v>1872</v>
      </c>
      <c r="T60" s="8" t="s">
        <v>39</v>
      </c>
      <c r="U60" s="8">
        <f t="shared" si="9"/>
        <v>0</v>
      </c>
      <c r="V60" s="8">
        <f t="shared" si="10"/>
        <v>0</v>
      </c>
      <c r="W60" s="8" t="str">
        <f t="shared" si="11"/>
        <v>Noord-Holland</v>
      </c>
    </row>
    <row r="61" spans="1:23">
      <c r="A61" s="8">
        <v>2340</v>
      </c>
      <c r="B61" s="8" t="s">
        <v>215</v>
      </c>
      <c r="C61" s="8">
        <f t="shared" si="1"/>
        <v>0</v>
      </c>
      <c r="D61" s="8">
        <f t="shared" si="2"/>
        <v>1</v>
      </c>
      <c r="E61" s="8" t="str">
        <f t="shared" si="0"/>
        <v>De Ronde Venen, Stichtse Vecht</v>
      </c>
      <c r="F61" s="8"/>
      <c r="G61" s="8" t="s">
        <v>2062</v>
      </c>
      <c r="H61" s="8" t="s">
        <v>613</v>
      </c>
      <c r="I61" s="8">
        <f t="shared" si="3"/>
        <v>0</v>
      </c>
      <c r="J61" s="8">
        <f t="shared" si="4"/>
        <v>0</v>
      </c>
      <c r="K61" s="8" t="str">
        <f t="shared" si="5"/>
        <v>Aalsmeer</v>
      </c>
      <c r="L61" s="8"/>
      <c r="M61" s="8">
        <v>2550</v>
      </c>
      <c r="N61" s="8" t="s">
        <v>195</v>
      </c>
      <c r="O61" s="8">
        <f t="shared" si="6"/>
        <v>0</v>
      </c>
      <c r="P61" s="8">
        <f t="shared" si="7"/>
        <v>0</v>
      </c>
      <c r="Q61" s="8" t="str">
        <f t="shared" si="8"/>
        <v>Utrecht</v>
      </c>
      <c r="R61" s="8"/>
      <c r="S61" s="8" t="s">
        <v>1873</v>
      </c>
      <c r="T61" s="8" t="s">
        <v>39</v>
      </c>
      <c r="U61" s="8">
        <f t="shared" si="9"/>
        <v>0</v>
      </c>
      <c r="V61" s="8">
        <f t="shared" si="10"/>
        <v>0</v>
      </c>
      <c r="W61" s="8" t="str">
        <f t="shared" si="11"/>
        <v>Noord-Holland</v>
      </c>
    </row>
    <row r="62" spans="1:23">
      <c r="A62" s="8">
        <v>2350</v>
      </c>
      <c r="B62" s="8" t="s">
        <v>38</v>
      </c>
      <c r="C62" s="8">
        <f t="shared" si="1"/>
        <v>0</v>
      </c>
      <c r="D62" s="8">
        <f t="shared" si="2"/>
        <v>0</v>
      </c>
      <c r="E62" s="8" t="str">
        <f t="shared" si="0"/>
        <v>Amsterdam</v>
      </c>
      <c r="F62" s="8"/>
      <c r="G62" s="8" t="s">
        <v>2062</v>
      </c>
      <c r="H62" s="8" t="s">
        <v>559</v>
      </c>
      <c r="I62" s="8">
        <f t="shared" si="3"/>
        <v>0</v>
      </c>
      <c r="J62" s="8">
        <f t="shared" si="4"/>
        <v>1</v>
      </c>
      <c r="K62" s="8" t="str">
        <f t="shared" si="5"/>
        <v>Aalsmeer, Amstelveen</v>
      </c>
      <c r="L62" s="8"/>
      <c r="M62" s="8">
        <v>2560</v>
      </c>
      <c r="N62" s="8" t="s">
        <v>195</v>
      </c>
      <c r="O62" s="8">
        <f t="shared" si="6"/>
        <v>0</v>
      </c>
      <c r="P62" s="8">
        <f t="shared" si="7"/>
        <v>0</v>
      </c>
      <c r="Q62" s="8" t="str">
        <f t="shared" si="8"/>
        <v>Utrecht</v>
      </c>
      <c r="R62" s="8"/>
      <c r="S62" s="8" t="s">
        <v>615</v>
      </c>
      <c r="T62" s="8" t="s">
        <v>39</v>
      </c>
      <c r="U62" s="8">
        <f t="shared" si="9"/>
        <v>0</v>
      </c>
      <c r="V62" s="8">
        <f t="shared" si="10"/>
        <v>0</v>
      </c>
      <c r="W62" s="8" t="str">
        <f t="shared" si="11"/>
        <v>Noord-Holland</v>
      </c>
    </row>
    <row r="63" spans="1:23">
      <c r="A63" s="8">
        <v>2370</v>
      </c>
      <c r="B63" s="8" t="s">
        <v>75</v>
      </c>
      <c r="C63" s="8">
        <f t="shared" si="1"/>
        <v>0</v>
      </c>
      <c r="D63" s="8">
        <f t="shared" si="2"/>
        <v>0</v>
      </c>
      <c r="E63" s="8" t="str">
        <f t="shared" si="0"/>
        <v>Diemen</v>
      </c>
      <c r="F63" s="8"/>
      <c r="G63" s="8" t="s">
        <v>2064</v>
      </c>
      <c r="H63" s="8" t="s">
        <v>559</v>
      </c>
      <c r="I63" s="8">
        <f t="shared" si="3"/>
        <v>0</v>
      </c>
      <c r="J63" s="8">
        <f t="shared" si="4"/>
        <v>0</v>
      </c>
      <c r="K63" s="8" t="str">
        <f t="shared" si="5"/>
        <v>Amstelveen</v>
      </c>
      <c r="L63" s="8"/>
      <c r="M63" s="8">
        <v>2570</v>
      </c>
      <c r="N63" s="8" t="s">
        <v>195</v>
      </c>
      <c r="O63" s="8">
        <f t="shared" si="6"/>
        <v>0</v>
      </c>
      <c r="P63" s="8">
        <f t="shared" si="7"/>
        <v>0</v>
      </c>
      <c r="Q63" s="8" t="str">
        <f t="shared" si="8"/>
        <v>Utrecht</v>
      </c>
      <c r="R63" s="8"/>
      <c r="S63" s="8" t="s">
        <v>615</v>
      </c>
      <c r="T63" s="8" t="s">
        <v>195</v>
      </c>
      <c r="U63" s="8">
        <f t="shared" si="9"/>
        <v>0</v>
      </c>
      <c r="V63" s="8">
        <f t="shared" si="10"/>
        <v>1</v>
      </c>
      <c r="W63" s="8" t="str">
        <f t="shared" si="11"/>
        <v>Noord-Holland, Utrecht</v>
      </c>
    </row>
    <row r="64" spans="1:23">
      <c r="A64" s="8">
        <v>2370</v>
      </c>
      <c r="B64" s="8" t="s">
        <v>297</v>
      </c>
      <c r="C64" s="8">
        <f t="shared" si="1"/>
        <v>0</v>
      </c>
      <c r="D64" s="8">
        <f t="shared" si="2"/>
        <v>1</v>
      </c>
      <c r="E64" s="8" t="str">
        <f t="shared" si="0"/>
        <v>Diemen, Gooise Meren</v>
      </c>
      <c r="F64" s="8"/>
      <c r="G64" s="8" t="s">
        <v>2064</v>
      </c>
      <c r="H64" s="8" t="s">
        <v>586</v>
      </c>
      <c r="I64" s="8">
        <f t="shared" si="3"/>
        <v>0</v>
      </c>
      <c r="J64" s="8">
        <f t="shared" si="4"/>
        <v>1</v>
      </c>
      <c r="K64" s="8" t="str">
        <f t="shared" si="5"/>
        <v>Amstelveen, Uithoorn</v>
      </c>
      <c r="L64" s="8"/>
      <c r="M64" s="8">
        <v>2600</v>
      </c>
      <c r="N64" s="8" t="s">
        <v>254</v>
      </c>
      <c r="O64" s="8">
        <f t="shared" si="6"/>
        <v>0</v>
      </c>
      <c r="P64" s="8">
        <f t="shared" si="7"/>
        <v>0</v>
      </c>
      <c r="Q64" s="8" t="str">
        <f t="shared" si="8"/>
        <v>Zuid-Holland</v>
      </c>
      <c r="R64" s="8"/>
      <c r="S64" s="8" t="s">
        <v>622</v>
      </c>
      <c r="T64" s="8" t="s">
        <v>39</v>
      </c>
      <c r="U64" s="8">
        <f t="shared" si="9"/>
        <v>0</v>
      </c>
      <c r="V64" s="8">
        <f t="shared" si="10"/>
        <v>0</v>
      </c>
      <c r="W64" s="8" t="str">
        <f t="shared" si="11"/>
        <v>Noord-Holland</v>
      </c>
    </row>
    <row r="65" spans="1:23">
      <c r="A65" s="8">
        <v>2380</v>
      </c>
      <c r="B65" s="8" t="s">
        <v>215</v>
      </c>
      <c r="C65" s="8">
        <f t="shared" si="1"/>
        <v>0</v>
      </c>
      <c r="D65" s="8">
        <f t="shared" si="2"/>
        <v>0</v>
      </c>
      <c r="E65" s="8" t="str">
        <f t="shared" si="0"/>
        <v>Stichtse Vecht</v>
      </c>
      <c r="F65" s="8"/>
      <c r="G65" s="8" t="s">
        <v>2066</v>
      </c>
      <c r="H65" s="8" t="s">
        <v>559</v>
      </c>
      <c r="I65" s="8">
        <f t="shared" si="3"/>
        <v>0</v>
      </c>
      <c r="J65" s="8">
        <f t="shared" si="4"/>
        <v>0</v>
      </c>
      <c r="K65" s="8" t="str">
        <f t="shared" si="5"/>
        <v>Amstelveen</v>
      </c>
      <c r="L65" s="8"/>
      <c r="M65" s="8">
        <v>2610</v>
      </c>
      <c r="N65" s="8" t="s">
        <v>39</v>
      </c>
      <c r="O65" s="8">
        <f t="shared" si="6"/>
        <v>0</v>
      </c>
      <c r="P65" s="8">
        <f t="shared" si="7"/>
        <v>0</v>
      </c>
      <c r="Q65" s="8" t="str">
        <f t="shared" si="8"/>
        <v>Noord-Holland</v>
      </c>
      <c r="R65" s="8"/>
      <c r="S65" s="8" t="s">
        <v>627</v>
      </c>
      <c r="T65" s="8" t="s">
        <v>39</v>
      </c>
      <c r="U65" s="8">
        <f t="shared" si="9"/>
        <v>0</v>
      </c>
      <c r="V65" s="8">
        <f t="shared" si="10"/>
        <v>0</v>
      </c>
      <c r="W65" s="8" t="str">
        <f t="shared" si="11"/>
        <v>Noord-Holland</v>
      </c>
    </row>
    <row r="66" spans="1:23">
      <c r="A66" s="8">
        <v>2400</v>
      </c>
      <c r="B66" s="8" t="s">
        <v>129</v>
      </c>
      <c r="C66" s="8">
        <f t="shared" si="1"/>
        <v>0</v>
      </c>
      <c r="D66" s="8">
        <f t="shared" si="2"/>
        <v>0</v>
      </c>
      <c r="E66" s="8" t="str">
        <f t="shared" si="0"/>
        <v>Ouder-Amstel</v>
      </c>
      <c r="F66" s="8"/>
      <c r="G66" s="8" t="s">
        <v>2066</v>
      </c>
      <c r="H66" s="8" t="s">
        <v>586</v>
      </c>
      <c r="I66" s="8">
        <f t="shared" si="3"/>
        <v>0</v>
      </c>
      <c r="J66" s="8">
        <f t="shared" si="4"/>
        <v>1</v>
      </c>
      <c r="K66" s="8" t="str">
        <f t="shared" si="5"/>
        <v>Amstelveen, Uithoorn</v>
      </c>
      <c r="L66" s="8"/>
      <c r="M66" s="8">
        <v>2610</v>
      </c>
      <c r="N66" s="8" t="s">
        <v>195</v>
      </c>
      <c r="O66" s="8">
        <f t="shared" si="6"/>
        <v>1</v>
      </c>
      <c r="P66" s="8">
        <f t="shared" si="7"/>
        <v>1</v>
      </c>
      <c r="Q66" s="8" t="str">
        <f t="shared" si="8"/>
        <v>Noord-Holland, Utrecht</v>
      </c>
      <c r="R66" s="8"/>
      <c r="S66" s="8" t="s">
        <v>630</v>
      </c>
      <c r="T66" s="8" t="s">
        <v>195</v>
      </c>
      <c r="U66" s="8">
        <f t="shared" si="9"/>
        <v>0</v>
      </c>
      <c r="V66" s="8">
        <f t="shared" si="10"/>
        <v>0</v>
      </c>
      <c r="W66" s="8" t="str">
        <f t="shared" si="11"/>
        <v>Utrecht</v>
      </c>
    </row>
    <row r="67" spans="1:23">
      <c r="A67" s="8">
        <v>2410</v>
      </c>
      <c r="B67" s="8" t="s">
        <v>194</v>
      </c>
      <c r="C67" s="8">
        <f t="shared" si="1"/>
        <v>0</v>
      </c>
      <c r="D67" s="8">
        <f t="shared" si="2"/>
        <v>0</v>
      </c>
      <c r="E67" s="8" t="str">
        <f t="shared" si="0"/>
        <v>De Ronde Venen</v>
      </c>
      <c r="F67" s="8"/>
      <c r="G67" s="8" t="s">
        <v>2068</v>
      </c>
      <c r="H67" s="8" t="s">
        <v>586</v>
      </c>
      <c r="I67" s="8">
        <f t="shared" si="3"/>
        <v>0</v>
      </c>
      <c r="J67" s="8">
        <f t="shared" si="4"/>
        <v>0</v>
      </c>
      <c r="K67" s="8" t="str">
        <f t="shared" si="5"/>
        <v>Uithoorn</v>
      </c>
      <c r="L67" s="8"/>
      <c r="M67" s="8">
        <v>2610</v>
      </c>
      <c r="N67" s="8" t="s">
        <v>254</v>
      </c>
      <c r="O67" s="8">
        <f t="shared" si="6"/>
        <v>0</v>
      </c>
      <c r="P67" s="8">
        <f t="shared" si="7"/>
        <v>1</v>
      </c>
      <c r="Q67" s="8" t="str">
        <f t="shared" si="8"/>
        <v>Noord-Holland, Utrecht, Zuid-Holland</v>
      </c>
      <c r="R67" s="8"/>
      <c r="S67" s="8" t="s">
        <v>635</v>
      </c>
      <c r="T67" s="8" t="s">
        <v>195</v>
      </c>
      <c r="U67" s="8">
        <f t="shared" si="9"/>
        <v>0</v>
      </c>
      <c r="V67" s="8">
        <f t="shared" si="10"/>
        <v>0</v>
      </c>
      <c r="W67" s="8" t="str">
        <f t="shared" si="11"/>
        <v>Utrecht</v>
      </c>
    </row>
    <row r="68" spans="1:23">
      <c r="A68" s="8">
        <v>2500</v>
      </c>
      <c r="B68" s="8" t="s">
        <v>194</v>
      </c>
      <c r="C68" s="8">
        <f t="shared" si="1"/>
        <v>0</v>
      </c>
      <c r="D68" s="8">
        <f t="shared" si="2"/>
        <v>0</v>
      </c>
      <c r="E68" s="8" t="str">
        <f t="shared" ref="E68:E131" si="12">IF(AND(C68=0,D68=0),B68,CONCATENATE(E67,", ",B68))</f>
        <v>De Ronde Venen</v>
      </c>
      <c r="F68" s="8"/>
      <c r="G68" s="8" t="s">
        <v>109</v>
      </c>
      <c r="H68" s="8" t="s">
        <v>2070</v>
      </c>
      <c r="I68" s="8">
        <f t="shared" si="3"/>
        <v>0</v>
      </c>
      <c r="J68" s="8">
        <f t="shared" si="4"/>
        <v>0</v>
      </c>
      <c r="K68" s="8" t="str">
        <f t="shared" si="5"/>
        <v>Kaag en Braassem</v>
      </c>
      <c r="L68" s="8"/>
      <c r="M68" s="8">
        <v>2620</v>
      </c>
      <c r="N68" s="8" t="s">
        <v>254</v>
      </c>
      <c r="O68" s="8">
        <f t="shared" si="6"/>
        <v>0</v>
      </c>
      <c r="P68" s="8">
        <f t="shared" si="7"/>
        <v>0</v>
      </c>
      <c r="Q68" s="8" t="str">
        <f t="shared" si="8"/>
        <v>Zuid-Holland</v>
      </c>
      <c r="R68" s="8"/>
      <c r="S68" s="8" t="s">
        <v>1874</v>
      </c>
      <c r="T68" s="8" t="s">
        <v>39</v>
      </c>
      <c r="U68" s="8">
        <f t="shared" si="9"/>
        <v>0</v>
      </c>
      <c r="V68" s="8">
        <f t="shared" si="10"/>
        <v>0</v>
      </c>
      <c r="W68" s="8" t="str">
        <f t="shared" si="11"/>
        <v>Noord-Holland</v>
      </c>
    </row>
    <row r="69" spans="1:23">
      <c r="A69" s="8">
        <v>2500</v>
      </c>
      <c r="B69" s="8" t="s">
        <v>215</v>
      </c>
      <c r="C69" s="8">
        <f t="shared" ref="C69:C132" si="13">IF(AND(A69=A70,A69=A68),1,0)</f>
        <v>0</v>
      </c>
      <c r="D69" s="8">
        <f t="shared" ref="D69:D132" si="14">IF(AND(A68=A69),1,0)</f>
        <v>1</v>
      </c>
      <c r="E69" s="8" t="str">
        <f t="shared" si="12"/>
        <v>De Ronde Venen, Stichtse Vecht</v>
      </c>
      <c r="F69" s="8"/>
      <c r="G69" s="8" t="s">
        <v>109</v>
      </c>
      <c r="H69" s="8" t="s">
        <v>586</v>
      </c>
      <c r="I69" s="8">
        <f t="shared" ref="I69:I132" si="15">IF(AND(G69=G70,G69=G68),1,0)</f>
        <v>0</v>
      </c>
      <c r="J69" s="8">
        <f t="shared" ref="J69:J132" si="16">IF(AND(G68=G69),1,0)</f>
        <v>1</v>
      </c>
      <c r="K69" s="8" t="str">
        <f t="shared" ref="K69:K132" si="17">IF(AND(I69=0,J69=0),H69,CONCATENATE(K68,", ",H69))</f>
        <v>Kaag en Braassem, Uithoorn</v>
      </c>
      <c r="L69" s="8"/>
      <c r="M69" s="8">
        <v>2625</v>
      </c>
      <c r="N69" s="8" t="s">
        <v>195</v>
      </c>
      <c r="O69" s="8">
        <f t="shared" ref="O69:O132" si="18">IF(AND(M69=M70,M69=M68),1,0)</f>
        <v>0</v>
      </c>
      <c r="P69" s="8">
        <f t="shared" ref="P69:P132" si="19">IF(AND(M68=M69),1,0)</f>
        <v>0</v>
      </c>
      <c r="Q69" s="8" t="str">
        <f t="shared" ref="Q69:Q132" si="20">IF(AND(O69=0,P69=0),N69,CONCATENATE(Q68,", ",N69))</f>
        <v>Utrecht</v>
      </c>
      <c r="R69" s="8"/>
      <c r="S69" s="8" t="s">
        <v>1875</v>
      </c>
      <c r="T69" s="8" t="s">
        <v>39</v>
      </c>
      <c r="U69" s="8">
        <f t="shared" ref="U69:U132" si="21">IF(AND(S69=S70,S69=S68),1,0)</f>
        <v>0</v>
      </c>
      <c r="V69" s="8">
        <f t="shared" ref="V69:V132" si="22">IF(AND(S68=S69),1,0)</f>
        <v>0</v>
      </c>
      <c r="W69" s="8" t="str">
        <f t="shared" ref="W69:W132" si="23">IF(AND(U69=0,V69=0),T69,CONCATENATE(W68,", ",T69))</f>
        <v>Noord-Holland</v>
      </c>
    </row>
    <row r="70" spans="1:23">
      <c r="A70" s="8">
        <v>2501</v>
      </c>
      <c r="B70" s="8" t="s">
        <v>194</v>
      </c>
      <c r="C70" s="8">
        <f t="shared" si="13"/>
        <v>0</v>
      </c>
      <c r="D70" s="8">
        <f t="shared" si="14"/>
        <v>0</v>
      </c>
      <c r="E70" s="8" t="str">
        <f t="shared" si="12"/>
        <v>De Ronde Venen</v>
      </c>
      <c r="F70" s="8"/>
      <c r="G70" s="8" t="s">
        <v>591</v>
      </c>
      <c r="H70" s="8" t="s">
        <v>586</v>
      </c>
      <c r="I70" s="8">
        <f t="shared" si="15"/>
        <v>0</v>
      </c>
      <c r="J70" s="8">
        <f t="shared" si="16"/>
        <v>0</v>
      </c>
      <c r="K70" s="8" t="str">
        <f t="shared" si="17"/>
        <v>Uithoorn</v>
      </c>
      <c r="L70" s="8"/>
      <c r="M70" s="8">
        <v>2625</v>
      </c>
      <c r="N70" s="8" t="s">
        <v>254</v>
      </c>
      <c r="O70" s="8">
        <f t="shared" si="18"/>
        <v>0</v>
      </c>
      <c r="P70" s="8">
        <f t="shared" si="19"/>
        <v>1</v>
      </c>
      <c r="Q70" s="8" t="str">
        <f t="shared" si="20"/>
        <v>Utrecht, Zuid-Holland</v>
      </c>
      <c r="R70" s="8"/>
      <c r="S70" s="8" t="s">
        <v>2082</v>
      </c>
      <c r="T70" s="8" t="s">
        <v>39</v>
      </c>
      <c r="U70" s="8">
        <f t="shared" si="21"/>
        <v>0</v>
      </c>
      <c r="V70" s="8">
        <f t="shared" si="22"/>
        <v>0</v>
      </c>
      <c r="W70" s="8" t="str">
        <f t="shared" si="23"/>
        <v>Noord-Holland</v>
      </c>
    </row>
    <row r="71" spans="1:23">
      <c r="A71" s="8">
        <v>2501</v>
      </c>
      <c r="B71" s="8" t="s">
        <v>215</v>
      </c>
      <c r="C71" s="8">
        <f t="shared" si="13"/>
        <v>0</v>
      </c>
      <c r="D71" s="8">
        <f t="shared" si="14"/>
        <v>1</v>
      </c>
      <c r="E71" s="8" t="str">
        <f t="shared" si="12"/>
        <v>De Ronde Venen, Stichtse Vecht</v>
      </c>
      <c r="F71" s="8"/>
      <c r="G71" s="8" t="s">
        <v>598</v>
      </c>
      <c r="H71" s="8" t="s">
        <v>586</v>
      </c>
      <c r="I71" s="8">
        <f t="shared" si="15"/>
        <v>0</v>
      </c>
      <c r="J71" s="8">
        <f t="shared" si="16"/>
        <v>0</v>
      </c>
      <c r="K71" s="8" t="str">
        <f t="shared" si="17"/>
        <v>Uithoorn</v>
      </c>
      <c r="L71" s="8"/>
      <c r="M71" s="8">
        <v>2630</v>
      </c>
      <c r="N71" s="8" t="s">
        <v>254</v>
      </c>
      <c r="O71" s="8">
        <f t="shared" si="18"/>
        <v>0</v>
      </c>
      <c r="P71" s="8">
        <f t="shared" si="19"/>
        <v>0</v>
      </c>
      <c r="Q71" s="8" t="str">
        <f t="shared" si="20"/>
        <v>Zuid-Holland</v>
      </c>
      <c r="R71" s="8"/>
      <c r="S71" s="8" t="s">
        <v>642</v>
      </c>
      <c r="T71" s="8" t="s">
        <v>39</v>
      </c>
      <c r="U71" s="8">
        <f t="shared" si="21"/>
        <v>0</v>
      </c>
      <c r="V71" s="8">
        <f t="shared" si="22"/>
        <v>0</v>
      </c>
      <c r="W71" s="8" t="str">
        <f t="shared" si="23"/>
        <v>Noord-Holland</v>
      </c>
    </row>
    <row r="72" spans="1:23">
      <c r="A72" s="8">
        <v>2502</v>
      </c>
      <c r="B72" s="8" t="s">
        <v>194</v>
      </c>
      <c r="C72" s="8">
        <f t="shared" si="13"/>
        <v>0</v>
      </c>
      <c r="D72" s="8">
        <f t="shared" si="14"/>
        <v>0</v>
      </c>
      <c r="E72" s="8" t="str">
        <f t="shared" si="12"/>
        <v>De Ronde Venen</v>
      </c>
      <c r="F72" s="8"/>
      <c r="G72" s="8" t="s">
        <v>2071</v>
      </c>
      <c r="H72" s="8" t="s">
        <v>586</v>
      </c>
      <c r="I72" s="8">
        <f t="shared" si="15"/>
        <v>0</v>
      </c>
      <c r="J72" s="8">
        <f t="shared" si="16"/>
        <v>0</v>
      </c>
      <c r="K72" s="8" t="str">
        <f t="shared" si="17"/>
        <v>Uithoorn</v>
      </c>
      <c r="L72" s="8"/>
      <c r="M72" s="8">
        <v>3000</v>
      </c>
      <c r="N72" s="8" t="s">
        <v>39</v>
      </c>
      <c r="O72" s="8">
        <f t="shared" si="18"/>
        <v>0</v>
      </c>
      <c r="P72" s="8">
        <f t="shared" si="19"/>
        <v>0</v>
      </c>
      <c r="Q72" s="8" t="str">
        <f t="shared" si="20"/>
        <v>Noord-Holland</v>
      </c>
      <c r="R72" s="8"/>
      <c r="S72" s="8" t="s">
        <v>647</v>
      </c>
      <c r="T72" s="8" t="s">
        <v>39</v>
      </c>
      <c r="U72" s="8">
        <f t="shared" si="21"/>
        <v>0</v>
      </c>
      <c r="V72" s="8">
        <f t="shared" si="22"/>
        <v>0</v>
      </c>
      <c r="W72" s="8" t="str">
        <f t="shared" si="23"/>
        <v>Noord-Holland</v>
      </c>
    </row>
    <row r="73" spans="1:23">
      <c r="A73" s="8">
        <v>2503</v>
      </c>
      <c r="B73" s="8" t="s">
        <v>194</v>
      </c>
      <c r="C73" s="8">
        <f t="shared" si="13"/>
        <v>0</v>
      </c>
      <c r="D73" s="8">
        <f t="shared" si="14"/>
        <v>0</v>
      </c>
      <c r="E73" s="8" t="str">
        <f t="shared" si="12"/>
        <v>De Ronde Venen</v>
      </c>
      <c r="F73" s="8"/>
      <c r="G73" s="8" t="s">
        <v>2073</v>
      </c>
      <c r="H73" s="8" t="s">
        <v>586</v>
      </c>
      <c r="I73" s="8">
        <f t="shared" si="15"/>
        <v>0</v>
      </c>
      <c r="J73" s="8">
        <f t="shared" si="16"/>
        <v>0</v>
      </c>
      <c r="K73" s="8" t="str">
        <f t="shared" si="17"/>
        <v>Uithoorn</v>
      </c>
      <c r="L73" s="8"/>
      <c r="M73" s="8">
        <v>3000</v>
      </c>
      <c r="N73" s="8" t="s">
        <v>195</v>
      </c>
      <c r="O73" s="8">
        <f t="shared" si="18"/>
        <v>0</v>
      </c>
      <c r="P73" s="8">
        <f t="shared" si="19"/>
        <v>1</v>
      </c>
      <c r="Q73" s="8" t="str">
        <f t="shared" si="20"/>
        <v>Noord-Holland, Utrecht</v>
      </c>
      <c r="R73" s="8"/>
      <c r="S73" s="8" t="s">
        <v>2084</v>
      </c>
      <c r="T73" s="8" t="s">
        <v>39</v>
      </c>
      <c r="U73" s="8">
        <f t="shared" si="21"/>
        <v>0</v>
      </c>
      <c r="V73" s="8">
        <f t="shared" si="22"/>
        <v>0</v>
      </c>
      <c r="W73" s="8" t="str">
        <f t="shared" si="23"/>
        <v>Noord-Holland</v>
      </c>
    </row>
    <row r="74" spans="1:23">
      <c r="A74" s="8">
        <v>2504</v>
      </c>
      <c r="B74" s="8" t="s">
        <v>194</v>
      </c>
      <c r="C74" s="8">
        <f t="shared" si="13"/>
        <v>0</v>
      </c>
      <c r="D74" s="8">
        <f t="shared" si="14"/>
        <v>0</v>
      </c>
      <c r="E74" s="8" t="str">
        <f t="shared" si="12"/>
        <v>De Ronde Venen</v>
      </c>
      <c r="F74" s="8"/>
      <c r="G74" s="8" t="s">
        <v>2075</v>
      </c>
      <c r="H74" s="8" t="s">
        <v>586</v>
      </c>
      <c r="I74" s="8">
        <f t="shared" si="15"/>
        <v>0</v>
      </c>
      <c r="J74" s="8">
        <f t="shared" si="16"/>
        <v>0</v>
      </c>
      <c r="K74" s="8" t="str">
        <f t="shared" si="17"/>
        <v>Uithoorn</v>
      </c>
      <c r="L74" s="8"/>
      <c r="M74" s="8">
        <v>3010</v>
      </c>
      <c r="N74" s="8" t="s">
        <v>39</v>
      </c>
      <c r="O74" s="8">
        <f t="shared" si="18"/>
        <v>0</v>
      </c>
      <c r="P74" s="8">
        <f t="shared" si="19"/>
        <v>0</v>
      </c>
      <c r="Q74" s="8" t="str">
        <f t="shared" si="20"/>
        <v>Noord-Holland</v>
      </c>
      <c r="R74" s="8"/>
      <c r="S74" s="8" t="s">
        <v>2086</v>
      </c>
      <c r="T74" s="8" t="s">
        <v>39</v>
      </c>
      <c r="U74" s="8">
        <f t="shared" si="21"/>
        <v>0</v>
      </c>
      <c r="V74" s="8">
        <f t="shared" si="22"/>
        <v>0</v>
      </c>
      <c r="W74" s="8" t="str">
        <f t="shared" si="23"/>
        <v>Noord-Holland</v>
      </c>
    </row>
    <row r="75" spans="1:23">
      <c r="A75" s="8">
        <v>2505</v>
      </c>
      <c r="B75" s="8" t="s">
        <v>194</v>
      </c>
      <c r="C75" s="8">
        <f t="shared" si="13"/>
        <v>0</v>
      </c>
      <c r="D75" s="8">
        <f t="shared" si="14"/>
        <v>0</v>
      </c>
      <c r="E75" s="8" t="str">
        <f t="shared" si="12"/>
        <v>De Ronde Venen</v>
      </c>
      <c r="F75" s="8"/>
      <c r="G75" s="8" t="s">
        <v>609</v>
      </c>
      <c r="H75" s="8" t="s">
        <v>613</v>
      </c>
      <c r="I75" s="8">
        <f t="shared" si="15"/>
        <v>0</v>
      </c>
      <c r="J75" s="8">
        <f t="shared" si="16"/>
        <v>0</v>
      </c>
      <c r="K75" s="8" t="str">
        <f t="shared" si="17"/>
        <v>Aalsmeer</v>
      </c>
      <c r="L75" s="8"/>
      <c r="M75" s="8">
        <v>3020</v>
      </c>
      <c r="N75" s="8" t="s">
        <v>39</v>
      </c>
      <c r="O75" s="8">
        <f t="shared" si="18"/>
        <v>0</v>
      </c>
      <c r="P75" s="8">
        <f t="shared" si="19"/>
        <v>0</v>
      </c>
      <c r="Q75" s="8" t="str">
        <f t="shared" si="20"/>
        <v>Noord-Holland</v>
      </c>
      <c r="R75" s="8"/>
      <c r="S75" s="8" t="s">
        <v>2086</v>
      </c>
      <c r="T75" s="8" t="s">
        <v>195</v>
      </c>
      <c r="U75" s="8">
        <f t="shared" si="21"/>
        <v>0</v>
      </c>
      <c r="V75" s="8">
        <f t="shared" si="22"/>
        <v>1</v>
      </c>
      <c r="W75" s="8" t="str">
        <f t="shared" si="23"/>
        <v>Noord-Holland, Utrecht</v>
      </c>
    </row>
    <row r="76" spans="1:23">
      <c r="A76" s="8">
        <v>2505</v>
      </c>
      <c r="B76" s="8" t="s">
        <v>215</v>
      </c>
      <c r="C76" s="8">
        <f t="shared" si="13"/>
        <v>0</v>
      </c>
      <c r="D76" s="8">
        <f t="shared" si="14"/>
        <v>1</v>
      </c>
      <c r="E76" s="8" t="str">
        <f t="shared" si="12"/>
        <v>De Ronde Venen, Stichtse Vecht</v>
      </c>
      <c r="F76" s="8"/>
      <c r="G76" s="8" t="s">
        <v>2076</v>
      </c>
      <c r="H76" s="8" t="s">
        <v>613</v>
      </c>
      <c r="I76" s="8">
        <f t="shared" si="15"/>
        <v>0</v>
      </c>
      <c r="J76" s="8">
        <f t="shared" si="16"/>
        <v>0</v>
      </c>
      <c r="K76" s="8" t="str">
        <f t="shared" si="17"/>
        <v>Aalsmeer</v>
      </c>
      <c r="L76" s="8"/>
      <c r="M76" s="8">
        <v>3040</v>
      </c>
      <c r="N76" s="8" t="s">
        <v>39</v>
      </c>
      <c r="O76" s="8">
        <f t="shared" si="18"/>
        <v>0</v>
      </c>
      <c r="P76" s="8">
        <f t="shared" si="19"/>
        <v>0</v>
      </c>
      <c r="Q76" s="8" t="str">
        <f t="shared" si="20"/>
        <v>Noord-Holland</v>
      </c>
      <c r="R76" s="8"/>
      <c r="S76" s="8" t="s">
        <v>2088</v>
      </c>
      <c r="T76" s="8" t="s">
        <v>39</v>
      </c>
      <c r="U76" s="8">
        <f t="shared" si="21"/>
        <v>0</v>
      </c>
      <c r="V76" s="8">
        <f t="shared" si="22"/>
        <v>0</v>
      </c>
      <c r="W76" s="8" t="str">
        <f t="shared" si="23"/>
        <v>Noord-Holland</v>
      </c>
    </row>
    <row r="77" spans="1:23">
      <c r="A77" s="8">
        <v>2506</v>
      </c>
      <c r="B77" s="8" t="s">
        <v>194</v>
      </c>
      <c r="C77" s="8">
        <f t="shared" si="13"/>
        <v>0</v>
      </c>
      <c r="D77" s="8">
        <f t="shared" si="14"/>
        <v>0</v>
      </c>
      <c r="E77" s="8" t="str">
        <f t="shared" si="12"/>
        <v>De Ronde Venen</v>
      </c>
      <c r="F77" s="8"/>
      <c r="G77" s="8" t="s">
        <v>2076</v>
      </c>
      <c r="H77" s="8" t="s">
        <v>2070</v>
      </c>
      <c r="I77" s="8">
        <f t="shared" si="15"/>
        <v>1</v>
      </c>
      <c r="J77" s="8">
        <f t="shared" si="16"/>
        <v>1</v>
      </c>
      <c r="K77" s="8" t="str">
        <f t="shared" si="17"/>
        <v>Aalsmeer, Kaag en Braassem</v>
      </c>
      <c r="L77" s="8"/>
      <c r="M77" s="8">
        <v>3050</v>
      </c>
      <c r="N77" s="8" t="s">
        <v>39</v>
      </c>
      <c r="O77" s="8">
        <f t="shared" si="18"/>
        <v>0</v>
      </c>
      <c r="P77" s="8">
        <f t="shared" si="19"/>
        <v>0</v>
      </c>
      <c r="Q77" s="8" t="str">
        <f t="shared" si="20"/>
        <v>Noord-Holland</v>
      </c>
      <c r="R77" s="8"/>
      <c r="S77" s="8" t="s">
        <v>1876</v>
      </c>
      <c r="T77" s="8" t="s">
        <v>39</v>
      </c>
      <c r="U77" s="8">
        <f t="shared" si="21"/>
        <v>0</v>
      </c>
      <c r="V77" s="8">
        <f t="shared" si="22"/>
        <v>0</v>
      </c>
      <c r="W77" s="8" t="str">
        <f t="shared" si="23"/>
        <v>Noord-Holland</v>
      </c>
    </row>
    <row r="78" spans="1:23">
      <c r="A78" s="8">
        <v>2510</v>
      </c>
      <c r="B78" s="8" t="s">
        <v>194</v>
      </c>
      <c r="C78" s="8">
        <f t="shared" si="13"/>
        <v>0</v>
      </c>
      <c r="D78" s="8">
        <f t="shared" si="14"/>
        <v>0</v>
      </c>
      <c r="E78" s="8" t="str">
        <f t="shared" si="12"/>
        <v>De Ronde Venen</v>
      </c>
      <c r="F78" s="8"/>
      <c r="G78" s="8" t="s">
        <v>2076</v>
      </c>
      <c r="H78" s="8" t="s">
        <v>586</v>
      </c>
      <c r="I78" s="8">
        <f t="shared" si="15"/>
        <v>0</v>
      </c>
      <c r="J78" s="8">
        <f t="shared" si="16"/>
        <v>1</v>
      </c>
      <c r="K78" s="8" t="str">
        <f t="shared" si="17"/>
        <v>Aalsmeer, Kaag en Braassem, Uithoorn</v>
      </c>
      <c r="L78" s="8"/>
      <c r="M78" s="8">
        <v>3070</v>
      </c>
      <c r="N78" s="8" t="s">
        <v>195</v>
      </c>
      <c r="O78" s="8">
        <f t="shared" si="18"/>
        <v>0</v>
      </c>
      <c r="P78" s="8">
        <f t="shared" si="19"/>
        <v>0</v>
      </c>
      <c r="Q78" s="8" t="str">
        <f t="shared" si="20"/>
        <v>Utrecht</v>
      </c>
      <c r="R78" s="8"/>
      <c r="S78" s="8" t="s">
        <v>148</v>
      </c>
      <c r="T78" s="8" t="s">
        <v>39</v>
      </c>
      <c r="U78" s="8">
        <f t="shared" si="21"/>
        <v>0</v>
      </c>
      <c r="V78" s="8">
        <f t="shared" si="22"/>
        <v>0</v>
      </c>
      <c r="W78" s="8" t="str">
        <f t="shared" si="23"/>
        <v>Noord-Holland</v>
      </c>
    </row>
    <row r="79" spans="1:23">
      <c r="A79" s="8">
        <v>2510</v>
      </c>
      <c r="B79" s="8" t="s">
        <v>253</v>
      </c>
      <c r="C79" s="8">
        <f t="shared" si="13"/>
        <v>1</v>
      </c>
      <c r="D79" s="8">
        <f t="shared" si="14"/>
        <v>1</v>
      </c>
      <c r="E79" s="8" t="str">
        <f t="shared" si="12"/>
        <v>De Ronde Venen, Nieuwkoop</v>
      </c>
      <c r="F79" s="8"/>
      <c r="G79" s="8" t="s">
        <v>1870</v>
      </c>
      <c r="H79" s="8" t="s">
        <v>38</v>
      </c>
      <c r="I79" s="8">
        <f t="shared" si="15"/>
        <v>0</v>
      </c>
      <c r="J79" s="8">
        <f t="shared" si="16"/>
        <v>0</v>
      </c>
      <c r="K79" s="8" t="str">
        <f t="shared" si="17"/>
        <v>Amsterdam</v>
      </c>
      <c r="L79" s="8"/>
      <c r="M79" s="8">
        <v>3080</v>
      </c>
      <c r="N79" s="8" t="s">
        <v>39</v>
      </c>
      <c r="O79" s="8">
        <f t="shared" si="18"/>
        <v>0</v>
      </c>
      <c r="P79" s="8">
        <f t="shared" si="19"/>
        <v>0</v>
      </c>
      <c r="Q79" s="8" t="str">
        <f t="shared" si="20"/>
        <v>Noord-Holland</v>
      </c>
      <c r="R79" s="8"/>
      <c r="S79" s="8" t="s">
        <v>1877</v>
      </c>
      <c r="T79" s="8" t="s">
        <v>39</v>
      </c>
      <c r="U79" s="8">
        <f t="shared" si="21"/>
        <v>0</v>
      </c>
      <c r="V79" s="8">
        <f t="shared" si="22"/>
        <v>0</v>
      </c>
      <c r="W79" s="8" t="str">
        <f t="shared" si="23"/>
        <v>Noord-Holland</v>
      </c>
    </row>
    <row r="80" spans="1:23">
      <c r="A80" s="8">
        <v>2510</v>
      </c>
      <c r="B80" s="8" t="s">
        <v>215</v>
      </c>
      <c r="C80" s="8">
        <f t="shared" si="13"/>
        <v>0</v>
      </c>
      <c r="D80" s="8">
        <f t="shared" si="14"/>
        <v>1</v>
      </c>
      <c r="E80" s="8" t="str">
        <f t="shared" si="12"/>
        <v>De Ronde Venen, Nieuwkoop, Stichtse Vecht</v>
      </c>
      <c r="F80" s="8"/>
      <c r="G80" s="8" t="s">
        <v>1871</v>
      </c>
      <c r="H80" s="8" t="s">
        <v>129</v>
      </c>
      <c r="I80" s="8">
        <f t="shared" si="15"/>
        <v>0</v>
      </c>
      <c r="J80" s="8">
        <f t="shared" si="16"/>
        <v>0</v>
      </c>
      <c r="K80" s="8" t="str">
        <f t="shared" si="17"/>
        <v>Ouder-Amstel</v>
      </c>
      <c r="L80" s="8"/>
      <c r="M80" s="8">
        <v>3100</v>
      </c>
      <c r="N80" s="8" t="s">
        <v>39</v>
      </c>
      <c r="O80" s="8">
        <f t="shared" si="18"/>
        <v>0</v>
      </c>
      <c r="P80" s="8">
        <f t="shared" si="19"/>
        <v>0</v>
      </c>
      <c r="Q80" s="8" t="str">
        <f t="shared" si="20"/>
        <v>Noord-Holland</v>
      </c>
      <c r="R80" s="8"/>
      <c r="S80" s="8" t="s">
        <v>161</v>
      </c>
      <c r="T80" s="8" t="s">
        <v>39</v>
      </c>
      <c r="U80" s="8">
        <f t="shared" si="21"/>
        <v>0</v>
      </c>
      <c r="V80" s="8">
        <f t="shared" si="22"/>
        <v>0</v>
      </c>
      <c r="W80" s="8" t="str">
        <f t="shared" si="23"/>
        <v>Noord-Holland</v>
      </c>
    </row>
    <row r="81" spans="1:23">
      <c r="A81" s="8">
        <v>2511</v>
      </c>
      <c r="B81" s="8" t="s">
        <v>194</v>
      </c>
      <c r="C81" s="8">
        <f t="shared" si="13"/>
        <v>0</v>
      </c>
      <c r="D81" s="8">
        <f t="shared" si="14"/>
        <v>0</v>
      </c>
      <c r="E81" s="8" t="str">
        <f t="shared" si="12"/>
        <v>De Ronde Venen</v>
      </c>
      <c r="F81" s="8"/>
      <c r="G81" s="8" t="s">
        <v>1872</v>
      </c>
      <c r="H81" s="8" t="s">
        <v>38</v>
      </c>
      <c r="I81" s="8">
        <f t="shared" si="15"/>
        <v>0</v>
      </c>
      <c r="J81" s="8">
        <f t="shared" si="16"/>
        <v>0</v>
      </c>
      <c r="K81" s="8" t="str">
        <f t="shared" si="17"/>
        <v>Amsterdam</v>
      </c>
      <c r="L81" s="8"/>
      <c r="M81" s="8">
        <v>3110</v>
      </c>
      <c r="N81" s="8" t="s">
        <v>39</v>
      </c>
      <c r="O81" s="8">
        <f t="shared" si="18"/>
        <v>0</v>
      </c>
      <c r="P81" s="8">
        <f t="shared" si="19"/>
        <v>0</v>
      </c>
      <c r="Q81" s="8" t="str">
        <f t="shared" si="20"/>
        <v>Noord-Holland</v>
      </c>
      <c r="R81" s="8"/>
      <c r="S81" s="8" t="s">
        <v>172</v>
      </c>
      <c r="T81" s="8" t="s">
        <v>39</v>
      </c>
      <c r="U81" s="8">
        <f t="shared" si="21"/>
        <v>0</v>
      </c>
      <c r="V81" s="8">
        <f t="shared" si="22"/>
        <v>0</v>
      </c>
      <c r="W81" s="8" t="str">
        <f t="shared" si="23"/>
        <v>Noord-Holland</v>
      </c>
    </row>
    <row r="82" spans="1:23">
      <c r="A82" s="8">
        <v>2512</v>
      </c>
      <c r="B82" s="8" t="s">
        <v>253</v>
      </c>
      <c r="C82" s="8">
        <f t="shared" si="13"/>
        <v>0</v>
      </c>
      <c r="D82" s="8">
        <f t="shared" si="14"/>
        <v>0</v>
      </c>
      <c r="E82" s="8" t="str">
        <f t="shared" si="12"/>
        <v>Nieuwkoop</v>
      </c>
      <c r="F82" s="8"/>
      <c r="G82" s="8" t="s">
        <v>1872</v>
      </c>
      <c r="H82" s="8" t="s">
        <v>75</v>
      </c>
      <c r="I82" s="8">
        <f t="shared" si="15"/>
        <v>0</v>
      </c>
      <c r="J82" s="8">
        <f t="shared" si="16"/>
        <v>1</v>
      </c>
      <c r="K82" s="8" t="str">
        <f t="shared" si="17"/>
        <v>Amsterdam, Diemen</v>
      </c>
      <c r="L82" s="8"/>
      <c r="M82" s="8">
        <v>3200</v>
      </c>
      <c r="N82" s="8" t="s">
        <v>39</v>
      </c>
      <c r="O82" s="8">
        <f t="shared" si="18"/>
        <v>0</v>
      </c>
      <c r="P82" s="8">
        <f t="shared" si="19"/>
        <v>0</v>
      </c>
      <c r="Q82" s="8" t="str">
        <f t="shared" si="20"/>
        <v>Noord-Holland</v>
      </c>
      <c r="R82" s="8"/>
      <c r="S82" s="8" t="s">
        <v>655</v>
      </c>
      <c r="T82" s="8" t="s">
        <v>39</v>
      </c>
      <c r="U82" s="8">
        <f t="shared" si="21"/>
        <v>0</v>
      </c>
      <c r="V82" s="8">
        <f t="shared" si="22"/>
        <v>0</v>
      </c>
      <c r="W82" s="8" t="str">
        <f t="shared" si="23"/>
        <v>Noord-Holland</v>
      </c>
    </row>
    <row r="83" spans="1:23">
      <c r="A83" s="8">
        <v>2520</v>
      </c>
      <c r="B83" s="8" t="s">
        <v>194</v>
      </c>
      <c r="C83" s="8">
        <f t="shared" si="13"/>
        <v>0</v>
      </c>
      <c r="D83" s="8">
        <f t="shared" si="14"/>
        <v>0</v>
      </c>
      <c r="E83" s="8" t="str">
        <f t="shared" si="12"/>
        <v>De Ronde Venen</v>
      </c>
      <c r="F83" s="8"/>
      <c r="G83" s="8" t="s">
        <v>1873</v>
      </c>
      <c r="H83" s="8" t="s">
        <v>38</v>
      </c>
      <c r="I83" s="8">
        <f t="shared" si="15"/>
        <v>0</v>
      </c>
      <c r="J83" s="8">
        <f t="shared" si="16"/>
        <v>0</v>
      </c>
      <c r="K83" s="8" t="str">
        <f t="shared" si="17"/>
        <v>Amsterdam</v>
      </c>
      <c r="L83" s="8"/>
      <c r="M83" s="8">
        <v>3201</v>
      </c>
      <c r="N83" s="8" t="s">
        <v>39</v>
      </c>
      <c r="O83" s="8">
        <f t="shared" si="18"/>
        <v>0</v>
      </c>
      <c r="P83" s="8">
        <f t="shared" si="19"/>
        <v>0</v>
      </c>
      <c r="Q83" s="8" t="str">
        <f t="shared" si="20"/>
        <v>Noord-Holland</v>
      </c>
      <c r="R83" s="8"/>
      <c r="S83" s="8" t="s">
        <v>181</v>
      </c>
      <c r="T83" s="8" t="s">
        <v>195</v>
      </c>
      <c r="U83" s="8">
        <f t="shared" si="21"/>
        <v>0</v>
      </c>
      <c r="V83" s="8">
        <f t="shared" si="22"/>
        <v>0</v>
      </c>
      <c r="W83" s="8" t="str">
        <f t="shared" si="23"/>
        <v>Utrecht</v>
      </c>
    </row>
    <row r="84" spans="1:23">
      <c r="A84" s="8">
        <v>2530</v>
      </c>
      <c r="B84" s="8" t="s">
        <v>194</v>
      </c>
      <c r="C84" s="8">
        <f t="shared" si="13"/>
        <v>0</v>
      </c>
      <c r="D84" s="8">
        <f t="shared" si="14"/>
        <v>0</v>
      </c>
      <c r="E84" s="8" t="str">
        <f t="shared" si="12"/>
        <v>De Ronde Venen</v>
      </c>
      <c r="F84" s="8"/>
      <c r="G84" s="8" t="s">
        <v>615</v>
      </c>
      <c r="H84" s="8" t="s">
        <v>38</v>
      </c>
      <c r="I84" s="8">
        <f t="shared" si="15"/>
        <v>0</v>
      </c>
      <c r="J84" s="8">
        <f t="shared" si="16"/>
        <v>0</v>
      </c>
      <c r="K84" s="8" t="str">
        <f t="shared" si="17"/>
        <v>Amsterdam</v>
      </c>
      <c r="L84" s="8"/>
      <c r="M84" s="8">
        <v>3210</v>
      </c>
      <c r="N84" s="8" t="s">
        <v>39</v>
      </c>
      <c r="O84" s="8">
        <f t="shared" si="18"/>
        <v>0</v>
      </c>
      <c r="P84" s="8">
        <f t="shared" si="19"/>
        <v>0</v>
      </c>
      <c r="Q84" s="8" t="str">
        <f t="shared" si="20"/>
        <v>Noord-Holland</v>
      </c>
      <c r="R84" s="8"/>
      <c r="S84" s="8" t="s">
        <v>2092</v>
      </c>
      <c r="T84" s="8" t="s">
        <v>195</v>
      </c>
      <c r="U84" s="8">
        <f t="shared" si="21"/>
        <v>0</v>
      </c>
      <c r="V84" s="8">
        <f t="shared" si="22"/>
        <v>0</v>
      </c>
      <c r="W84" s="8" t="str">
        <f t="shared" si="23"/>
        <v>Utrecht</v>
      </c>
    </row>
    <row r="85" spans="1:23">
      <c r="A85" s="8">
        <v>2540</v>
      </c>
      <c r="B85" s="8" t="s">
        <v>194</v>
      </c>
      <c r="C85" s="8">
        <f t="shared" si="13"/>
        <v>0</v>
      </c>
      <c r="D85" s="8">
        <f t="shared" si="14"/>
        <v>0</v>
      </c>
      <c r="E85" s="8" t="str">
        <f t="shared" si="12"/>
        <v>De Ronde Venen</v>
      </c>
      <c r="F85" s="8"/>
      <c r="G85" s="8" t="s">
        <v>615</v>
      </c>
      <c r="H85" s="8" t="s">
        <v>194</v>
      </c>
      <c r="I85" s="8">
        <f t="shared" si="15"/>
        <v>0</v>
      </c>
      <c r="J85" s="8">
        <f t="shared" si="16"/>
        <v>1</v>
      </c>
      <c r="K85" s="8" t="str">
        <f t="shared" si="17"/>
        <v>Amsterdam, De Ronde Venen</v>
      </c>
      <c r="L85" s="8"/>
      <c r="M85" s="8">
        <v>3220</v>
      </c>
      <c r="N85" s="8" t="s">
        <v>39</v>
      </c>
      <c r="O85" s="8">
        <f t="shared" si="18"/>
        <v>0</v>
      </c>
      <c r="P85" s="8">
        <f t="shared" si="19"/>
        <v>0</v>
      </c>
      <c r="Q85" s="8" t="str">
        <f t="shared" si="20"/>
        <v>Noord-Holland</v>
      </c>
      <c r="R85" s="8"/>
      <c r="S85" s="8" t="s">
        <v>2093</v>
      </c>
      <c r="T85" s="8" t="s">
        <v>195</v>
      </c>
      <c r="U85" s="8">
        <f t="shared" si="21"/>
        <v>0</v>
      </c>
      <c r="V85" s="8">
        <f t="shared" si="22"/>
        <v>0</v>
      </c>
      <c r="W85" s="8" t="str">
        <f t="shared" si="23"/>
        <v>Utrecht</v>
      </c>
    </row>
    <row r="86" spans="1:23">
      <c r="A86" s="8">
        <v>2550</v>
      </c>
      <c r="B86" s="8" t="s">
        <v>194</v>
      </c>
      <c r="C86" s="8">
        <f t="shared" si="13"/>
        <v>0</v>
      </c>
      <c r="D86" s="8">
        <f t="shared" si="14"/>
        <v>0</v>
      </c>
      <c r="E86" s="8" t="str">
        <f t="shared" si="12"/>
        <v>De Ronde Venen</v>
      </c>
      <c r="F86" s="8"/>
      <c r="G86" s="8" t="s">
        <v>622</v>
      </c>
      <c r="H86" s="8" t="s">
        <v>38</v>
      </c>
      <c r="I86" s="8">
        <f t="shared" si="15"/>
        <v>0</v>
      </c>
      <c r="J86" s="8">
        <f t="shared" si="16"/>
        <v>0</v>
      </c>
      <c r="K86" s="8" t="str">
        <f t="shared" si="17"/>
        <v>Amsterdam</v>
      </c>
      <c r="L86" s="8"/>
      <c r="M86" s="8">
        <v>3230</v>
      </c>
      <c r="N86" s="8" t="s">
        <v>39</v>
      </c>
      <c r="O86" s="8">
        <f t="shared" si="18"/>
        <v>0</v>
      </c>
      <c r="P86" s="8">
        <f t="shared" si="19"/>
        <v>0</v>
      </c>
      <c r="Q86" s="8" t="str">
        <f t="shared" si="20"/>
        <v>Noord-Holland</v>
      </c>
      <c r="R86" s="8"/>
      <c r="S86" s="8" t="s">
        <v>1879</v>
      </c>
      <c r="T86" s="8" t="s">
        <v>39</v>
      </c>
      <c r="U86" s="8">
        <f t="shared" si="21"/>
        <v>0</v>
      </c>
      <c r="V86" s="8">
        <f t="shared" si="22"/>
        <v>0</v>
      </c>
      <c r="W86" s="8" t="str">
        <f t="shared" si="23"/>
        <v>Noord-Holland</v>
      </c>
    </row>
    <row r="87" spans="1:23">
      <c r="A87" s="8">
        <v>2560</v>
      </c>
      <c r="B87" s="8" t="s">
        <v>194</v>
      </c>
      <c r="C87" s="8">
        <f t="shared" si="13"/>
        <v>0</v>
      </c>
      <c r="D87" s="8">
        <f t="shared" si="14"/>
        <v>0</v>
      </c>
      <c r="E87" s="8" t="str">
        <f t="shared" si="12"/>
        <v>De Ronde Venen</v>
      </c>
      <c r="F87" s="8"/>
      <c r="G87" s="8" t="s">
        <v>627</v>
      </c>
      <c r="H87" s="8" t="s">
        <v>38</v>
      </c>
      <c r="I87" s="8">
        <f t="shared" si="15"/>
        <v>0</v>
      </c>
      <c r="J87" s="8">
        <f t="shared" si="16"/>
        <v>0</v>
      </c>
      <c r="K87" s="8" t="str">
        <f t="shared" si="17"/>
        <v>Amsterdam</v>
      </c>
      <c r="L87" s="8"/>
      <c r="M87" s="8">
        <v>3230</v>
      </c>
      <c r="N87" s="8" t="s">
        <v>195</v>
      </c>
      <c r="O87" s="8">
        <f t="shared" si="18"/>
        <v>0</v>
      </c>
      <c r="P87" s="8">
        <f t="shared" si="19"/>
        <v>1</v>
      </c>
      <c r="Q87" s="8" t="str">
        <f t="shared" si="20"/>
        <v>Noord-Holland, Utrecht</v>
      </c>
      <c r="R87" s="8"/>
      <c r="S87" s="8" t="s">
        <v>1880</v>
      </c>
      <c r="T87" s="8" t="s">
        <v>39</v>
      </c>
      <c r="U87" s="8">
        <f t="shared" si="21"/>
        <v>0</v>
      </c>
      <c r="V87" s="8">
        <f t="shared" si="22"/>
        <v>0</v>
      </c>
      <c r="W87" s="8" t="str">
        <f t="shared" si="23"/>
        <v>Noord-Holland</v>
      </c>
    </row>
    <row r="88" spans="1:23">
      <c r="A88" s="8">
        <v>2570</v>
      </c>
      <c r="B88" s="8" t="s">
        <v>194</v>
      </c>
      <c r="C88" s="8">
        <f t="shared" si="13"/>
        <v>0</v>
      </c>
      <c r="D88" s="8">
        <f t="shared" si="14"/>
        <v>0</v>
      </c>
      <c r="E88" s="8" t="str">
        <f t="shared" si="12"/>
        <v>De Ronde Venen</v>
      </c>
      <c r="F88" s="8"/>
      <c r="G88" s="8" t="s">
        <v>630</v>
      </c>
      <c r="H88" s="8" t="s">
        <v>194</v>
      </c>
      <c r="I88" s="8">
        <f t="shared" si="15"/>
        <v>0</v>
      </c>
      <c r="J88" s="8">
        <f t="shared" si="16"/>
        <v>0</v>
      </c>
      <c r="K88" s="8" t="str">
        <f t="shared" si="17"/>
        <v>De Ronde Venen</v>
      </c>
      <c r="L88" s="8"/>
      <c r="M88" s="8">
        <v>3240</v>
      </c>
      <c r="N88" s="8" t="s">
        <v>39</v>
      </c>
      <c r="O88" s="8">
        <f t="shared" si="18"/>
        <v>0</v>
      </c>
      <c r="P88" s="8">
        <f t="shared" si="19"/>
        <v>0</v>
      </c>
      <c r="Q88" s="8" t="str">
        <f t="shared" si="20"/>
        <v>Noord-Holland</v>
      </c>
      <c r="R88" s="8"/>
      <c r="S88" s="8" t="s">
        <v>1881</v>
      </c>
      <c r="T88" s="8" t="s">
        <v>195</v>
      </c>
      <c r="U88" s="8">
        <f t="shared" si="21"/>
        <v>0</v>
      </c>
      <c r="V88" s="8">
        <f t="shared" si="22"/>
        <v>0</v>
      </c>
      <c r="W88" s="8" t="str">
        <f t="shared" si="23"/>
        <v>Utrecht</v>
      </c>
    </row>
    <row r="89" spans="1:23">
      <c r="A89" s="8">
        <v>2570</v>
      </c>
      <c r="B89" s="8" t="s">
        <v>215</v>
      </c>
      <c r="C89" s="8">
        <f t="shared" si="13"/>
        <v>0</v>
      </c>
      <c r="D89" s="8">
        <f t="shared" si="14"/>
        <v>1</v>
      </c>
      <c r="E89" s="8" t="str">
        <f t="shared" si="12"/>
        <v>De Ronde Venen, Stichtse Vecht</v>
      </c>
      <c r="F89" s="8"/>
      <c r="G89" s="8" t="s">
        <v>635</v>
      </c>
      <c r="H89" s="8" t="s">
        <v>194</v>
      </c>
      <c r="I89" s="8">
        <f t="shared" si="15"/>
        <v>0</v>
      </c>
      <c r="J89" s="8">
        <f t="shared" si="16"/>
        <v>0</v>
      </c>
      <c r="K89" s="8" t="str">
        <f t="shared" si="17"/>
        <v>De Ronde Venen</v>
      </c>
      <c r="L89" s="8"/>
      <c r="M89" s="8">
        <v>3240</v>
      </c>
      <c r="N89" s="8" t="s">
        <v>195</v>
      </c>
      <c r="O89" s="8">
        <f t="shared" si="18"/>
        <v>0</v>
      </c>
      <c r="P89" s="8">
        <f t="shared" si="19"/>
        <v>1</v>
      </c>
      <c r="Q89" s="8" t="str">
        <f t="shared" si="20"/>
        <v>Noord-Holland, Utrecht</v>
      </c>
      <c r="R89" s="8"/>
      <c r="S89" s="8" t="s">
        <v>2095</v>
      </c>
      <c r="T89" s="8" t="s">
        <v>39</v>
      </c>
      <c r="U89" s="8">
        <f t="shared" si="21"/>
        <v>0</v>
      </c>
      <c r="V89" s="8">
        <f t="shared" si="22"/>
        <v>0</v>
      </c>
      <c r="W89" s="8" t="str">
        <f t="shared" si="23"/>
        <v>Noord-Holland</v>
      </c>
    </row>
    <row r="90" spans="1:23">
      <c r="A90" s="8">
        <v>2600</v>
      </c>
      <c r="B90" s="8" t="s">
        <v>253</v>
      </c>
      <c r="C90" s="8">
        <f t="shared" si="13"/>
        <v>0</v>
      </c>
      <c r="D90" s="8">
        <f t="shared" si="14"/>
        <v>0</v>
      </c>
      <c r="E90" s="8" t="str">
        <f t="shared" si="12"/>
        <v>Nieuwkoop</v>
      </c>
      <c r="F90" s="8"/>
      <c r="G90" s="8" t="s">
        <v>1874</v>
      </c>
      <c r="H90" s="8" t="s">
        <v>129</v>
      </c>
      <c r="I90" s="8">
        <f t="shared" si="15"/>
        <v>0</v>
      </c>
      <c r="J90" s="8">
        <f t="shared" si="16"/>
        <v>0</v>
      </c>
      <c r="K90" s="8" t="str">
        <f t="shared" si="17"/>
        <v>Ouder-Amstel</v>
      </c>
      <c r="L90" s="8"/>
      <c r="M90" s="8">
        <v>3250</v>
      </c>
      <c r="N90" s="8" t="s">
        <v>195</v>
      </c>
      <c r="O90" s="8">
        <f t="shared" si="18"/>
        <v>0</v>
      </c>
      <c r="P90" s="8">
        <f t="shared" si="19"/>
        <v>0</v>
      </c>
      <c r="Q90" s="8" t="str">
        <f t="shared" si="20"/>
        <v>Utrecht</v>
      </c>
      <c r="R90" s="8"/>
      <c r="S90" s="8" t="s">
        <v>2098</v>
      </c>
      <c r="T90" s="8" t="s">
        <v>39</v>
      </c>
      <c r="U90" s="8">
        <f t="shared" si="21"/>
        <v>0</v>
      </c>
      <c r="V90" s="8">
        <f t="shared" si="22"/>
        <v>0</v>
      </c>
      <c r="W90" s="8" t="str">
        <f t="shared" si="23"/>
        <v>Noord-Holland</v>
      </c>
    </row>
    <row r="91" spans="1:23">
      <c r="A91" s="8">
        <v>2610</v>
      </c>
      <c r="B91" s="8" t="s">
        <v>194</v>
      </c>
      <c r="C91" s="8">
        <f t="shared" si="13"/>
        <v>0</v>
      </c>
      <c r="D91" s="8">
        <f t="shared" si="14"/>
        <v>0</v>
      </c>
      <c r="E91" s="8" t="str">
        <f t="shared" si="12"/>
        <v>De Ronde Venen</v>
      </c>
      <c r="F91" s="8"/>
      <c r="G91" s="8" t="s">
        <v>1875</v>
      </c>
      <c r="H91" s="8" t="s">
        <v>129</v>
      </c>
      <c r="I91" s="8">
        <f t="shared" si="15"/>
        <v>0</v>
      </c>
      <c r="J91" s="8">
        <f t="shared" si="16"/>
        <v>0</v>
      </c>
      <c r="K91" s="8" t="str">
        <f t="shared" si="17"/>
        <v>Ouder-Amstel</v>
      </c>
      <c r="L91" s="8"/>
      <c r="M91" s="8">
        <v>3260</v>
      </c>
      <c r="N91" s="8" t="s">
        <v>39</v>
      </c>
      <c r="O91" s="8">
        <f t="shared" si="18"/>
        <v>0</v>
      </c>
      <c r="P91" s="8">
        <f t="shared" si="19"/>
        <v>0</v>
      </c>
      <c r="Q91" s="8" t="str">
        <f t="shared" si="20"/>
        <v>Noord-Holland</v>
      </c>
      <c r="R91" s="8"/>
      <c r="S91" s="8" t="s">
        <v>2100</v>
      </c>
      <c r="T91" s="8" t="s">
        <v>39</v>
      </c>
      <c r="U91" s="8">
        <f t="shared" si="21"/>
        <v>0</v>
      </c>
      <c r="V91" s="8">
        <f t="shared" si="22"/>
        <v>0</v>
      </c>
      <c r="W91" s="8" t="str">
        <f t="shared" si="23"/>
        <v>Noord-Holland</v>
      </c>
    </row>
    <row r="92" spans="1:23">
      <c r="A92" s="8">
        <v>2610</v>
      </c>
      <c r="B92" s="8" t="s">
        <v>253</v>
      </c>
      <c r="C92" s="8">
        <f t="shared" si="13"/>
        <v>1</v>
      </c>
      <c r="D92" s="8">
        <f t="shared" si="14"/>
        <v>1</v>
      </c>
      <c r="E92" s="8" t="str">
        <f t="shared" si="12"/>
        <v>De Ronde Venen, Nieuwkoop</v>
      </c>
      <c r="F92" s="8"/>
      <c r="G92" s="8" t="s">
        <v>2082</v>
      </c>
      <c r="H92" s="8" t="s">
        <v>129</v>
      </c>
      <c r="I92" s="8">
        <f t="shared" si="15"/>
        <v>0</v>
      </c>
      <c r="J92" s="8">
        <f t="shared" si="16"/>
        <v>0</v>
      </c>
      <c r="K92" s="8" t="str">
        <f t="shared" si="17"/>
        <v>Ouder-Amstel</v>
      </c>
      <c r="L92" s="8"/>
      <c r="M92" s="8">
        <v>3300</v>
      </c>
      <c r="N92" s="8" t="s">
        <v>39</v>
      </c>
      <c r="O92" s="8">
        <f t="shared" si="18"/>
        <v>0</v>
      </c>
      <c r="P92" s="8">
        <f t="shared" si="19"/>
        <v>0</v>
      </c>
      <c r="Q92" s="8" t="str">
        <f t="shared" si="20"/>
        <v>Noord-Holland</v>
      </c>
      <c r="R92" s="8"/>
      <c r="S92" s="8" t="s">
        <v>2102</v>
      </c>
      <c r="T92" s="8" t="s">
        <v>39</v>
      </c>
      <c r="U92" s="8">
        <f t="shared" si="21"/>
        <v>0</v>
      </c>
      <c r="V92" s="8">
        <f t="shared" si="22"/>
        <v>0</v>
      </c>
      <c r="W92" s="8" t="str">
        <f t="shared" si="23"/>
        <v>Noord-Holland</v>
      </c>
    </row>
    <row r="93" spans="1:23">
      <c r="A93" s="8">
        <v>2610</v>
      </c>
      <c r="B93" s="8" t="s">
        <v>586</v>
      </c>
      <c r="C93" s="8">
        <f t="shared" si="13"/>
        <v>0</v>
      </c>
      <c r="D93" s="8">
        <f t="shared" si="14"/>
        <v>1</v>
      </c>
      <c r="E93" s="8" t="str">
        <f t="shared" si="12"/>
        <v>De Ronde Venen, Nieuwkoop, Uithoorn</v>
      </c>
      <c r="F93" s="8"/>
      <c r="G93" s="8" t="s">
        <v>642</v>
      </c>
      <c r="H93" s="8" t="s">
        <v>129</v>
      </c>
      <c r="I93" s="8">
        <f t="shared" si="15"/>
        <v>0</v>
      </c>
      <c r="J93" s="8">
        <f t="shared" si="16"/>
        <v>0</v>
      </c>
      <c r="K93" s="8" t="str">
        <f t="shared" si="17"/>
        <v>Ouder-Amstel</v>
      </c>
      <c r="L93" s="8"/>
      <c r="M93" s="8">
        <v>3300</v>
      </c>
      <c r="N93" s="8" t="s">
        <v>195</v>
      </c>
      <c r="O93" s="8">
        <f t="shared" si="18"/>
        <v>0</v>
      </c>
      <c r="P93" s="8">
        <f t="shared" si="19"/>
        <v>1</v>
      </c>
      <c r="Q93" s="8" t="str">
        <f t="shared" si="20"/>
        <v>Noord-Holland, Utrecht</v>
      </c>
      <c r="R93" s="8"/>
      <c r="S93" s="8" t="s">
        <v>2105</v>
      </c>
      <c r="T93" s="8" t="s">
        <v>39</v>
      </c>
      <c r="U93" s="8">
        <f t="shared" si="21"/>
        <v>0</v>
      </c>
      <c r="V93" s="8">
        <f t="shared" si="22"/>
        <v>0</v>
      </c>
      <c r="W93" s="8" t="str">
        <f t="shared" si="23"/>
        <v>Noord-Holland</v>
      </c>
    </row>
    <row r="94" spans="1:23">
      <c r="A94" s="8">
        <v>2620</v>
      </c>
      <c r="B94" s="8" t="s">
        <v>253</v>
      </c>
      <c r="C94" s="8">
        <f t="shared" si="13"/>
        <v>0</v>
      </c>
      <c r="D94" s="8">
        <f t="shared" si="14"/>
        <v>0</v>
      </c>
      <c r="E94" s="8" t="str">
        <f t="shared" si="12"/>
        <v>Nieuwkoop</v>
      </c>
      <c r="F94" s="8"/>
      <c r="G94" s="8" t="s">
        <v>647</v>
      </c>
      <c r="H94" s="8" t="s">
        <v>38</v>
      </c>
      <c r="I94" s="8">
        <f t="shared" si="15"/>
        <v>0</v>
      </c>
      <c r="J94" s="8">
        <f t="shared" si="16"/>
        <v>0</v>
      </c>
      <c r="K94" s="8" t="str">
        <f t="shared" si="17"/>
        <v>Amsterdam</v>
      </c>
      <c r="L94" s="8"/>
      <c r="M94" s="8">
        <v>3301</v>
      </c>
      <c r="N94" s="8" t="s">
        <v>195</v>
      </c>
      <c r="O94" s="8">
        <f t="shared" si="18"/>
        <v>0</v>
      </c>
      <c r="P94" s="8">
        <f t="shared" si="19"/>
        <v>0</v>
      </c>
      <c r="Q94" s="8" t="str">
        <f t="shared" si="20"/>
        <v>Utrecht</v>
      </c>
      <c r="R94" s="8"/>
      <c r="S94" s="8" t="s">
        <v>659</v>
      </c>
      <c r="T94" s="8" t="s">
        <v>39</v>
      </c>
      <c r="U94" s="8">
        <f t="shared" si="21"/>
        <v>0</v>
      </c>
      <c r="V94" s="8">
        <f t="shared" si="22"/>
        <v>0</v>
      </c>
      <c r="W94" s="8" t="str">
        <f t="shared" si="23"/>
        <v>Noord-Holland</v>
      </c>
    </row>
    <row r="95" spans="1:23">
      <c r="A95" s="8">
        <v>2625</v>
      </c>
      <c r="B95" s="8" t="s">
        <v>194</v>
      </c>
      <c r="C95" s="8">
        <f t="shared" si="13"/>
        <v>0</v>
      </c>
      <c r="D95" s="8">
        <f t="shared" si="14"/>
        <v>0</v>
      </c>
      <c r="E95" s="8" t="str">
        <f t="shared" si="12"/>
        <v>De Ronde Venen</v>
      </c>
      <c r="F95" s="8"/>
      <c r="G95" s="8" t="s">
        <v>647</v>
      </c>
      <c r="H95" s="8" t="s">
        <v>129</v>
      </c>
      <c r="I95" s="8">
        <f t="shared" si="15"/>
        <v>0</v>
      </c>
      <c r="J95" s="8">
        <f t="shared" si="16"/>
        <v>1</v>
      </c>
      <c r="K95" s="8" t="str">
        <f t="shared" si="17"/>
        <v>Amsterdam, Ouder-Amstel</v>
      </c>
      <c r="L95" s="8"/>
      <c r="M95" s="8">
        <v>3302</v>
      </c>
      <c r="N95" s="8" t="s">
        <v>195</v>
      </c>
      <c r="O95" s="8">
        <f t="shared" si="18"/>
        <v>0</v>
      </c>
      <c r="P95" s="8">
        <f t="shared" si="19"/>
        <v>0</v>
      </c>
      <c r="Q95" s="8" t="str">
        <f t="shared" si="20"/>
        <v>Utrecht</v>
      </c>
      <c r="R95" s="8"/>
      <c r="S95" s="8" t="s">
        <v>2108</v>
      </c>
      <c r="T95" s="8" t="s">
        <v>195</v>
      </c>
      <c r="U95" s="8">
        <f t="shared" si="21"/>
        <v>0</v>
      </c>
      <c r="V95" s="8">
        <f t="shared" si="22"/>
        <v>0</v>
      </c>
      <c r="W95" s="8" t="str">
        <f t="shared" si="23"/>
        <v>Utrecht</v>
      </c>
    </row>
    <row r="96" spans="1:23">
      <c r="A96" s="8">
        <v>2625</v>
      </c>
      <c r="B96" s="8" t="s">
        <v>253</v>
      </c>
      <c r="C96" s="8">
        <f t="shared" si="13"/>
        <v>0</v>
      </c>
      <c r="D96" s="8">
        <f t="shared" si="14"/>
        <v>1</v>
      </c>
      <c r="E96" s="8" t="str">
        <f t="shared" si="12"/>
        <v>De Ronde Venen, Nieuwkoop</v>
      </c>
      <c r="F96" s="8"/>
      <c r="G96" s="8" t="s">
        <v>2084</v>
      </c>
      <c r="H96" s="8" t="s">
        <v>38</v>
      </c>
      <c r="I96" s="8">
        <f t="shared" si="15"/>
        <v>0</v>
      </c>
      <c r="J96" s="8">
        <f t="shared" si="16"/>
        <v>0</v>
      </c>
      <c r="K96" s="8" t="str">
        <f t="shared" si="17"/>
        <v>Amsterdam</v>
      </c>
      <c r="L96" s="8"/>
      <c r="M96" s="8">
        <v>3303</v>
      </c>
      <c r="N96" s="8" t="s">
        <v>195</v>
      </c>
      <c r="O96" s="8">
        <f t="shared" si="18"/>
        <v>0</v>
      </c>
      <c r="P96" s="8">
        <f t="shared" si="19"/>
        <v>0</v>
      </c>
      <c r="Q96" s="8" t="str">
        <f t="shared" si="20"/>
        <v>Utrecht</v>
      </c>
      <c r="R96" s="8"/>
      <c r="S96" s="8" t="s">
        <v>2109</v>
      </c>
      <c r="T96" s="8" t="s">
        <v>195</v>
      </c>
      <c r="U96" s="8">
        <f t="shared" si="21"/>
        <v>0</v>
      </c>
      <c r="V96" s="8">
        <f t="shared" si="22"/>
        <v>0</v>
      </c>
      <c r="W96" s="8" t="str">
        <f t="shared" si="23"/>
        <v>Utrecht</v>
      </c>
    </row>
    <row r="97" spans="1:23">
      <c r="A97" s="8">
        <v>2630</v>
      </c>
      <c r="B97" s="8" t="s">
        <v>253</v>
      </c>
      <c r="C97" s="8">
        <f t="shared" si="13"/>
        <v>0</v>
      </c>
      <c r="D97" s="8">
        <f t="shared" si="14"/>
        <v>0</v>
      </c>
      <c r="E97" s="8" t="str">
        <f t="shared" si="12"/>
        <v>Nieuwkoop</v>
      </c>
      <c r="F97" s="8"/>
      <c r="G97" s="8" t="s">
        <v>2084</v>
      </c>
      <c r="H97" s="8" t="s">
        <v>129</v>
      </c>
      <c r="I97" s="8">
        <f t="shared" si="15"/>
        <v>0</v>
      </c>
      <c r="J97" s="8">
        <f t="shared" si="16"/>
        <v>1</v>
      </c>
      <c r="K97" s="8" t="str">
        <f t="shared" si="17"/>
        <v>Amsterdam, Ouder-Amstel</v>
      </c>
      <c r="L97" s="8"/>
      <c r="M97" s="8">
        <v>3310</v>
      </c>
      <c r="N97" s="8" t="s">
        <v>39</v>
      </c>
      <c r="O97" s="8">
        <f t="shared" si="18"/>
        <v>0</v>
      </c>
      <c r="P97" s="8">
        <f t="shared" si="19"/>
        <v>0</v>
      </c>
      <c r="Q97" s="8" t="str">
        <f t="shared" si="20"/>
        <v>Noord-Holland</v>
      </c>
      <c r="R97" s="8"/>
      <c r="S97" s="8" t="s">
        <v>2110</v>
      </c>
      <c r="T97" s="8" t="s">
        <v>195</v>
      </c>
      <c r="U97" s="8">
        <f t="shared" si="21"/>
        <v>0</v>
      </c>
      <c r="V97" s="8">
        <f t="shared" si="22"/>
        <v>0</v>
      </c>
      <c r="W97" s="8" t="str">
        <f t="shared" si="23"/>
        <v>Utrecht</v>
      </c>
    </row>
    <row r="98" spans="1:23">
      <c r="A98" s="8">
        <v>3000</v>
      </c>
      <c r="B98" s="8" t="s">
        <v>75</v>
      </c>
      <c r="C98" s="8">
        <f t="shared" si="13"/>
        <v>0</v>
      </c>
      <c r="D98" s="8">
        <f t="shared" si="14"/>
        <v>0</v>
      </c>
      <c r="E98" s="8" t="str">
        <f t="shared" si="12"/>
        <v>Diemen</v>
      </c>
      <c r="F98" s="8"/>
      <c r="G98" s="8" t="s">
        <v>2086</v>
      </c>
      <c r="H98" s="8" t="s">
        <v>38</v>
      </c>
      <c r="I98" s="8">
        <f t="shared" si="15"/>
        <v>0</v>
      </c>
      <c r="J98" s="8">
        <f t="shared" si="16"/>
        <v>0</v>
      </c>
      <c r="K98" s="8" t="str">
        <f t="shared" si="17"/>
        <v>Amsterdam</v>
      </c>
      <c r="L98" s="8"/>
      <c r="M98" s="8">
        <v>3310</v>
      </c>
      <c r="N98" s="8" t="s">
        <v>195</v>
      </c>
      <c r="O98" s="8">
        <f t="shared" si="18"/>
        <v>0</v>
      </c>
      <c r="P98" s="8">
        <f t="shared" si="19"/>
        <v>1</v>
      </c>
      <c r="Q98" s="8" t="str">
        <f t="shared" si="20"/>
        <v>Noord-Holland, Utrecht</v>
      </c>
      <c r="R98" s="8"/>
      <c r="S98" s="8" t="s">
        <v>2112</v>
      </c>
      <c r="T98" s="8" t="s">
        <v>195</v>
      </c>
      <c r="U98" s="8">
        <f t="shared" si="21"/>
        <v>0</v>
      </c>
      <c r="V98" s="8">
        <f t="shared" si="22"/>
        <v>0</v>
      </c>
      <c r="W98" s="8" t="str">
        <f t="shared" si="23"/>
        <v>Utrecht</v>
      </c>
    </row>
    <row r="99" spans="1:23">
      <c r="A99" s="8">
        <v>3000</v>
      </c>
      <c r="B99" s="8" t="s">
        <v>297</v>
      </c>
      <c r="C99" s="8">
        <f t="shared" si="13"/>
        <v>1</v>
      </c>
      <c r="D99" s="8">
        <f t="shared" si="14"/>
        <v>1</v>
      </c>
      <c r="E99" s="8" t="str">
        <f t="shared" si="12"/>
        <v>Diemen, Gooise Meren</v>
      </c>
      <c r="F99" s="8"/>
      <c r="G99" s="8" t="s">
        <v>2086</v>
      </c>
      <c r="H99" s="8" t="s">
        <v>194</v>
      </c>
      <c r="I99" s="8">
        <f t="shared" si="15"/>
        <v>0</v>
      </c>
      <c r="J99" s="8">
        <f t="shared" si="16"/>
        <v>1</v>
      </c>
      <c r="K99" s="8" t="str">
        <f t="shared" si="17"/>
        <v>Amsterdam, De Ronde Venen</v>
      </c>
      <c r="L99" s="8"/>
      <c r="M99" s="8">
        <v>3311</v>
      </c>
      <c r="N99" s="8" t="s">
        <v>195</v>
      </c>
      <c r="O99" s="8">
        <f t="shared" si="18"/>
        <v>0</v>
      </c>
      <c r="P99" s="8">
        <f t="shared" si="19"/>
        <v>0</v>
      </c>
      <c r="Q99" s="8" t="str">
        <f t="shared" si="20"/>
        <v>Utrecht</v>
      </c>
      <c r="R99" s="8"/>
      <c r="S99" s="8" t="s">
        <v>673</v>
      </c>
      <c r="T99" s="8" t="s">
        <v>195</v>
      </c>
      <c r="U99" s="8">
        <f t="shared" si="21"/>
        <v>0</v>
      </c>
      <c r="V99" s="8">
        <f t="shared" si="22"/>
        <v>0</v>
      </c>
      <c r="W99" s="8" t="str">
        <f t="shared" si="23"/>
        <v>Utrecht</v>
      </c>
    </row>
    <row r="100" spans="1:23">
      <c r="A100" s="8">
        <v>3000</v>
      </c>
      <c r="B100" s="8" t="s">
        <v>215</v>
      </c>
      <c r="C100" s="8">
        <f t="shared" si="13"/>
        <v>1</v>
      </c>
      <c r="D100" s="8">
        <f t="shared" si="14"/>
        <v>1</v>
      </c>
      <c r="E100" s="8" t="str">
        <f t="shared" si="12"/>
        <v>Diemen, Gooise Meren, Stichtse Vecht</v>
      </c>
      <c r="F100" s="8"/>
      <c r="G100" s="8" t="s">
        <v>2088</v>
      </c>
      <c r="H100" s="8" t="s">
        <v>129</v>
      </c>
      <c r="I100" s="8">
        <f t="shared" si="15"/>
        <v>0</v>
      </c>
      <c r="J100" s="8">
        <f t="shared" si="16"/>
        <v>0</v>
      </c>
      <c r="K100" s="8" t="str">
        <f t="shared" si="17"/>
        <v>Ouder-Amstel</v>
      </c>
      <c r="L100" s="8"/>
      <c r="M100" s="8">
        <v>3320</v>
      </c>
      <c r="N100" s="8" t="s">
        <v>39</v>
      </c>
      <c r="O100" s="8">
        <f t="shared" si="18"/>
        <v>0</v>
      </c>
      <c r="P100" s="8">
        <f t="shared" si="19"/>
        <v>0</v>
      </c>
      <c r="Q100" s="8" t="str">
        <f t="shared" si="20"/>
        <v>Noord-Holland</v>
      </c>
      <c r="R100" s="8"/>
      <c r="S100" s="8" t="s">
        <v>1885</v>
      </c>
      <c r="T100" s="8" t="s">
        <v>195</v>
      </c>
      <c r="U100" s="8">
        <f t="shared" si="21"/>
        <v>0</v>
      </c>
      <c r="V100" s="8">
        <f t="shared" si="22"/>
        <v>0</v>
      </c>
      <c r="W100" s="8" t="str">
        <f t="shared" si="23"/>
        <v>Utrecht</v>
      </c>
    </row>
    <row r="101" spans="1:23">
      <c r="A101" s="8">
        <v>3000</v>
      </c>
      <c r="B101" s="8" t="s">
        <v>195</v>
      </c>
      <c r="C101" s="8">
        <f t="shared" si="13"/>
        <v>1</v>
      </c>
      <c r="D101" s="8">
        <f t="shared" si="14"/>
        <v>1</v>
      </c>
      <c r="E101" s="8" t="str">
        <f t="shared" si="12"/>
        <v>Diemen, Gooise Meren, Stichtse Vecht, Utrecht</v>
      </c>
      <c r="F101" s="8"/>
      <c r="G101" s="8" t="s">
        <v>1876</v>
      </c>
      <c r="H101" s="8" t="s">
        <v>38</v>
      </c>
      <c r="I101" s="8">
        <f t="shared" si="15"/>
        <v>0</v>
      </c>
      <c r="J101" s="8">
        <f t="shared" si="16"/>
        <v>0</v>
      </c>
      <c r="K101" s="8" t="str">
        <f t="shared" si="17"/>
        <v>Amsterdam</v>
      </c>
      <c r="L101" s="8"/>
      <c r="M101" s="8">
        <v>3320</v>
      </c>
      <c r="N101" s="8" t="s">
        <v>195</v>
      </c>
      <c r="O101" s="8">
        <f t="shared" si="18"/>
        <v>0</v>
      </c>
      <c r="P101" s="8">
        <f t="shared" si="19"/>
        <v>1</v>
      </c>
      <c r="Q101" s="8" t="str">
        <f t="shared" si="20"/>
        <v>Noord-Holland, Utrecht</v>
      </c>
      <c r="R101" s="8"/>
      <c r="S101" s="8" t="s">
        <v>2115</v>
      </c>
      <c r="T101" s="8" t="s">
        <v>195</v>
      </c>
      <c r="U101" s="8">
        <f t="shared" si="21"/>
        <v>0</v>
      </c>
      <c r="V101" s="8">
        <f t="shared" si="22"/>
        <v>0</v>
      </c>
      <c r="W101" s="8" t="str">
        <f t="shared" si="23"/>
        <v>Utrecht</v>
      </c>
    </row>
    <row r="102" spans="1:23">
      <c r="A102" s="8">
        <v>3000</v>
      </c>
      <c r="B102" s="8" t="s">
        <v>455</v>
      </c>
      <c r="C102" s="8">
        <f t="shared" si="13"/>
        <v>1</v>
      </c>
      <c r="D102" s="8">
        <f t="shared" si="14"/>
        <v>1</v>
      </c>
      <c r="E102" s="8" t="str">
        <f t="shared" si="12"/>
        <v>Diemen, Gooise Meren, Stichtse Vecht, Utrecht, Weesp</v>
      </c>
      <c r="F102" s="8"/>
      <c r="G102" s="8" t="s">
        <v>1876</v>
      </c>
      <c r="H102" s="8" t="s">
        <v>129</v>
      </c>
      <c r="I102" s="8">
        <f t="shared" si="15"/>
        <v>0</v>
      </c>
      <c r="J102" s="8">
        <f t="shared" si="16"/>
        <v>1</v>
      </c>
      <c r="K102" s="8" t="str">
        <f t="shared" si="17"/>
        <v>Amsterdam, Ouder-Amstel</v>
      </c>
      <c r="L102" s="8"/>
      <c r="M102" s="8">
        <v>3340</v>
      </c>
      <c r="N102" s="8" t="s">
        <v>39</v>
      </c>
      <c r="O102" s="8">
        <f t="shared" si="18"/>
        <v>0</v>
      </c>
      <c r="P102" s="8">
        <f t="shared" si="19"/>
        <v>0</v>
      </c>
      <c r="Q102" s="8" t="str">
        <f t="shared" si="20"/>
        <v>Noord-Holland</v>
      </c>
      <c r="R102" s="8"/>
      <c r="S102" s="8" t="s">
        <v>2117</v>
      </c>
      <c r="T102" s="8" t="s">
        <v>195</v>
      </c>
      <c r="U102" s="8">
        <f t="shared" si="21"/>
        <v>0</v>
      </c>
      <c r="V102" s="8">
        <f t="shared" si="22"/>
        <v>0</v>
      </c>
      <c r="W102" s="8" t="str">
        <f t="shared" si="23"/>
        <v>Utrecht</v>
      </c>
    </row>
    <row r="103" spans="1:23">
      <c r="A103" s="8">
        <v>3000</v>
      </c>
      <c r="B103" s="8" t="s">
        <v>334</v>
      </c>
      <c r="C103" s="8">
        <f t="shared" si="13"/>
        <v>0</v>
      </c>
      <c r="D103" s="8">
        <f t="shared" si="14"/>
        <v>1</v>
      </c>
      <c r="E103" s="8" t="str">
        <f t="shared" si="12"/>
        <v>Diemen, Gooise Meren, Stichtse Vecht, Utrecht, Weesp, Wijdemeren</v>
      </c>
      <c r="F103" s="8"/>
      <c r="G103" s="8" t="s">
        <v>148</v>
      </c>
      <c r="H103" s="8" t="s">
        <v>38</v>
      </c>
      <c r="I103" s="8">
        <f t="shared" si="15"/>
        <v>0</v>
      </c>
      <c r="J103" s="8">
        <f t="shared" si="16"/>
        <v>0</v>
      </c>
      <c r="K103" s="8" t="str">
        <f t="shared" si="17"/>
        <v>Amsterdam</v>
      </c>
      <c r="L103" s="8"/>
      <c r="M103" s="8">
        <v>3340</v>
      </c>
      <c r="N103" s="8" t="s">
        <v>195</v>
      </c>
      <c r="O103" s="8">
        <f t="shared" si="18"/>
        <v>0</v>
      </c>
      <c r="P103" s="8">
        <f t="shared" si="19"/>
        <v>1</v>
      </c>
      <c r="Q103" s="8" t="str">
        <f t="shared" si="20"/>
        <v>Noord-Holland, Utrecht</v>
      </c>
      <c r="R103" s="8"/>
      <c r="S103" s="8" t="s">
        <v>2119</v>
      </c>
      <c r="T103" s="8" t="s">
        <v>195</v>
      </c>
      <c r="U103" s="8">
        <f t="shared" si="21"/>
        <v>0</v>
      </c>
      <c r="V103" s="8">
        <f t="shared" si="22"/>
        <v>0</v>
      </c>
      <c r="W103" s="8" t="str">
        <f t="shared" si="23"/>
        <v>Utrecht</v>
      </c>
    </row>
    <row r="104" spans="1:23">
      <c r="A104" s="8">
        <v>3010</v>
      </c>
      <c r="B104" s="8" t="s">
        <v>297</v>
      </c>
      <c r="C104" s="8">
        <f t="shared" si="13"/>
        <v>0</v>
      </c>
      <c r="D104" s="8">
        <f t="shared" si="14"/>
        <v>0</v>
      </c>
      <c r="E104" s="8" t="str">
        <f t="shared" si="12"/>
        <v>Gooise Meren</v>
      </c>
      <c r="F104" s="8"/>
      <c r="G104" s="8" t="s">
        <v>148</v>
      </c>
      <c r="H104" s="8" t="s">
        <v>75</v>
      </c>
      <c r="I104" s="8">
        <f t="shared" si="15"/>
        <v>1</v>
      </c>
      <c r="J104" s="8">
        <f t="shared" si="16"/>
        <v>1</v>
      </c>
      <c r="K104" s="8" t="str">
        <f t="shared" si="17"/>
        <v>Amsterdam, Diemen</v>
      </c>
      <c r="L104" s="8"/>
      <c r="M104" s="8">
        <v>3350</v>
      </c>
      <c r="N104" s="8" t="s">
        <v>195</v>
      </c>
      <c r="O104" s="8">
        <f t="shared" si="18"/>
        <v>0</v>
      </c>
      <c r="P104" s="8">
        <f t="shared" si="19"/>
        <v>0</v>
      </c>
      <c r="Q104" s="8" t="str">
        <f t="shared" si="20"/>
        <v>Utrecht</v>
      </c>
      <c r="R104" s="8"/>
      <c r="S104" s="8" t="s">
        <v>1886</v>
      </c>
      <c r="T104" s="8" t="s">
        <v>195</v>
      </c>
      <c r="U104" s="8">
        <f t="shared" si="21"/>
        <v>0</v>
      </c>
      <c r="V104" s="8">
        <f t="shared" si="22"/>
        <v>0</v>
      </c>
      <c r="W104" s="8" t="str">
        <f t="shared" si="23"/>
        <v>Utrecht</v>
      </c>
    </row>
    <row r="105" spans="1:23">
      <c r="A105" s="8">
        <v>3020</v>
      </c>
      <c r="B105" s="8" t="s">
        <v>297</v>
      </c>
      <c r="C105" s="8">
        <f t="shared" si="13"/>
        <v>0</v>
      </c>
      <c r="D105" s="8">
        <f t="shared" si="14"/>
        <v>0</v>
      </c>
      <c r="E105" s="8" t="str">
        <f t="shared" si="12"/>
        <v>Gooise Meren</v>
      </c>
      <c r="F105" s="8"/>
      <c r="G105" s="8" t="s">
        <v>148</v>
      </c>
      <c r="H105" s="8" t="s">
        <v>129</v>
      </c>
      <c r="I105" s="8">
        <f t="shared" si="15"/>
        <v>0</v>
      </c>
      <c r="J105" s="8">
        <f t="shared" si="16"/>
        <v>1</v>
      </c>
      <c r="K105" s="8" t="str">
        <f t="shared" si="17"/>
        <v>Amsterdam, Diemen, Ouder-Amstel</v>
      </c>
      <c r="L105" s="8"/>
      <c r="M105" s="8">
        <v>3360</v>
      </c>
      <c r="N105" s="8" t="s">
        <v>195</v>
      </c>
      <c r="O105" s="8">
        <f t="shared" si="18"/>
        <v>0</v>
      </c>
      <c r="P105" s="8">
        <f t="shared" si="19"/>
        <v>0</v>
      </c>
      <c r="Q105" s="8" t="str">
        <f t="shared" si="20"/>
        <v>Utrecht</v>
      </c>
      <c r="R105" s="8"/>
      <c r="S105" s="8" t="s">
        <v>2122</v>
      </c>
      <c r="T105" s="8" t="s">
        <v>195</v>
      </c>
      <c r="U105" s="8">
        <f t="shared" si="21"/>
        <v>0</v>
      </c>
      <c r="V105" s="8">
        <f t="shared" si="22"/>
        <v>0</v>
      </c>
      <c r="W105" s="8" t="str">
        <f t="shared" si="23"/>
        <v>Utrecht</v>
      </c>
    </row>
    <row r="106" spans="1:23">
      <c r="A106" s="8">
        <v>3040</v>
      </c>
      <c r="B106" s="8" t="s">
        <v>297</v>
      </c>
      <c r="C106" s="8">
        <f t="shared" si="13"/>
        <v>0</v>
      </c>
      <c r="D106" s="8">
        <f t="shared" si="14"/>
        <v>0</v>
      </c>
      <c r="E106" s="8" t="str">
        <f t="shared" si="12"/>
        <v>Gooise Meren</v>
      </c>
      <c r="F106" s="8"/>
      <c r="G106" s="8" t="s">
        <v>1877</v>
      </c>
      <c r="H106" s="8" t="s">
        <v>129</v>
      </c>
      <c r="I106" s="8">
        <f t="shared" si="15"/>
        <v>0</v>
      </c>
      <c r="J106" s="8">
        <f t="shared" si="16"/>
        <v>0</v>
      </c>
      <c r="K106" s="8" t="str">
        <f t="shared" si="17"/>
        <v>Ouder-Amstel</v>
      </c>
      <c r="L106" s="8"/>
      <c r="M106" s="8">
        <v>3370</v>
      </c>
      <c r="N106" s="8" t="s">
        <v>195</v>
      </c>
      <c r="O106" s="8">
        <f t="shared" si="18"/>
        <v>0</v>
      </c>
      <c r="P106" s="8">
        <f t="shared" si="19"/>
        <v>0</v>
      </c>
      <c r="Q106" s="8" t="str">
        <f t="shared" si="20"/>
        <v>Utrecht</v>
      </c>
      <c r="R106" s="8"/>
      <c r="S106" s="8" t="s">
        <v>2124</v>
      </c>
      <c r="T106" s="8" t="s">
        <v>195</v>
      </c>
      <c r="U106" s="8">
        <f t="shared" si="21"/>
        <v>0</v>
      </c>
      <c r="V106" s="8">
        <f t="shared" si="22"/>
        <v>0</v>
      </c>
      <c r="W106" s="8" t="str">
        <f t="shared" si="23"/>
        <v>Utrecht</v>
      </c>
    </row>
    <row r="107" spans="1:23">
      <c r="A107" s="8">
        <v>3050</v>
      </c>
      <c r="B107" s="8" t="s">
        <v>455</v>
      </c>
      <c r="C107" s="8">
        <f t="shared" si="13"/>
        <v>0</v>
      </c>
      <c r="D107" s="8">
        <f t="shared" si="14"/>
        <v>0</v>
      </c>
      <c r="E107" s="8" t="str">
        <f t="shared" si="12"/>
        <v>Weesp</v>
      </c>
      <c r="F107" s="8"/>
      <c r="G107" s="8" t="s">
        <v>161</v>
      </c>
      <c r="H107" s="8" t="s">
        <v>75</v>
      </c>
      <c r="I107" s="8">
        <f t="shared" si="15"/>
        <v>0</v>
      </c>
      <c r="J107" s="8">
        <f t="shared" si="16"/>
        <v>0</v>
      </c>
      <c r="K107" s="8" t="str">
        <f t="shared" si="17"/>
        <v>Diemen</v>
      </c>
      <c r="L107" s="8"/>
      <c r="M107" s="8">
        <v>4000</v>
      </c>
      <c r="N107" s="8" t="s">
        <v>39</v>
      </c>
      <c r="O107" s="8">
        <f t="shared" si="18"/>
        <v>0</v>
      </c>
      <c r="P107" s="8">
        <f t="shared" si="19"/>
        <v>0</v>
      </c>
      <c r="Q107" s="8" t="str">
        <f t="shared" si="20"/>
        <v>Noord-Holland</v>
      </c>
      <c r="R107" s="8"/>
      <c r="S107" s="8" t="s">
        <v>217</v>
      </c>
      <c r="T107" s="8" t="s">
        <v>195</v>
      </c>
      <c r="U107" s="8">
        <f t="shared" si="21"/>
        <v>0</v>
      </c>
      <c r="V107" s="8">
        <f t="shared" si="22"/>
        <v>0</v>
      </c>
      <c r="W107" s="8" t="str">
        <f t="shared" si="23"/>
        <v>Utrecht</v>
      </c>
    </row>
    <row r="108" spans="1:23">
      <c r="A108" s="8">
        <v>3070</v>
      </c>
      <c r="B108" s="8" t="s">
        <v>215</v>
      </c>
      <c r="C108" s="8">
        <f t="shared" si="13"/>
        <v>0</v>
      </c>
      <c r="D108" s="8">
        <f t="shared" si="14"/>
        <v>0</v>
      </c>
      <c r="E108" s="8" t="str">
        <f t="shared" si="12"/>
        <v>Stichtse Vecht</v>
      </c>
      <c r="F108" s="8"/>
      <c r="G108" s="8" t="s">
        <v>172</v>
      </c>
      <c r="H108" s="8" t="s">
        <v>38</v>
      </c>
      <c r="I108" s="8">
        <f t="shared" si="15"/>
        <v>0</v>
      </c>
      <c r="J108" s="8">
        <f t="shared" si="16"/>
        <v>0</v>
      </c>
      <c r="K108" s="8" t="str">
        <f t="shared" si="17"/>
        <v>Amsterdam</v>
      </c>
      <c r="L108" s="8"/>
      <c r="M108" s="8">
        <v>4100</v>
      </c>
      <c r="N108" s="8" t="s">
        <v>39</v>
      </c>
      <c r="O108" s="8">
        <f t="shared" si="18"/>
        <v>0</v>
      </c>
      <c r="P108" s="8">
        <f t="shared" si="19"/>
        <v>0</v>
      </c>
      <c r="Q108" s="8" t="str">
        <f t="shared" si="20"/>
        <v>Noord-Holland</v>
      </c>
      <c r="R108" s="8"/>
      <c r="S108" s="8" t="s">
        <v>2128</v>
      </c>
      <c r="T108" s="8" t="s">
        <v>195</v>
      </c>
      <c r="U108" s="8">
        <f t="shared" si="21"/>
        <v>0</v>
      </c>
      <c r="V108" s="8">
        <f t="shared" si="22"/>
        <v>0</v>
      </c>
      <c r="W108" s="8" t="str">
        <f t="shared" si="23"/>
        <v>Utrecht</v>
      </c>
    </row>
    <row r="109" spans="1:23">
      <c r="A109" s="8">
        <v>3080</v>
      </c>
      <c r="B109" s="8" t="s">
        <v>297</v>
      </c>
      <c r="C109" s="8">
        <f t="shared" si="13"/>
        <v>0</v>
      </c>
      <c r="D109" s="8">
        <f t="shared" si="14"/>
        <v>0</v>
      </c>
      <c r="E109" s="8" t="str">
        <f t="shared" si="12"/>
        <v>Gooise Meren</v>
      </c>
      <c r="F109" s="8"/>
      <c r="G109" s="8" t="s">
        <v>172</v>
      </c>
      <c r="H109" s="8" t="s">
        <v>75</v>
      </c>
      <c r="I109" s="8">
        <f t="shared" si="15"/>
        <v>1</v>
      </c>
      <c r="J109" s="8">
        <f t="shared" si="16"/>
        <v>1</v>
      </c>
      <c r="K109" s="8" t="str">
        <f t="shared" si="17"/>
        <v>Amsterdam, Diemen</v>
      </c>
      <c r="L109" s="8"/>
      <c r="M109" s="8">
        <v>4110</v>
      </c>
      <c r="N109" s="8" t="s">
        <v>39</v>
      </c>
      <c r="O109" s="8">
        <f t="shared" si="18"/>
        <v>0</v>
      </c>
      <c r="P109" s="8">
        <f t="shared" si="19"/>
        <v>0</v>
      </c>
      <c r="Q109" s="8" t="str">
        <f t="shared" si="20"/>
        <v>Noord-Holland</v>
      </c>
      <c r="R109" s="8"/>
      <c r="S109" s="8" t="s">
        <v>1890</v>
      </c>
      <c r="T109" s="8" t="s">
        <v>195</v>
      </c>
      <c r="U109" s="8">
        <f t="shared" si="21"/>
        <v>0</v>
      </c>
      <c r="V109" s="8">
        <f t="shared" si="22"/>
        <v>0</v>
      </c>
      <c r="W109" s="8" t="str">
        <f t="shared" si="23"/>
        <v>Utrecht</v>
      </c>
    </row>
    <row r="110" spans="1:23">
      <c r="A110" s="8">
        <v>3100</v>
      </c>
      <c r="B110" s="8" t="s">
        <v>297</v>
      </c>
      <c r="C110" s="8">
        <f t="shared" si="13"/>
        <v>0</v>
      </c>
      <c r="D110" s="8">
        <f t="shared" si="14"/>
        <v>0</v>
      </c>
      <c r="E110" s="8" t="str">
        <f t="shared" si="12"/>
        <v>Gooise Meren</v>
      </c>
      <c r="F110" s="8"/>
      <c r="G110" s="8" t="s">
        <v>172</v>
      </c>
      <c r="H110" s="8" t="s">
        <v>297</v>
      </c>
      <c r="I110" s="8">
        <f t="shared" si="15"/>
        <v>0</v>
      </c>
      <c r="J110" s="8">
        <f t="shared" si="16"/>
        <v>1</v>
      </c>
      <c r="K110" s="8" t="str">
        <f t="shared" si="17"/>
        <v>Amsterdam, Diemen, Gooise Meren</v>
      </c>
      <c r="L110" s="8"/>
      <c r="M110" s="8">
        <v>4120</v>
      </c>
      <c r="N110" s="8" t="s">
        <v>39</v>
      </c>
      <c r="O110" s="8">
        <f t="shared" si="18"/>
        <v>0</v>
      </c>
      <c r="P110" s="8">
        <f t="shared" si="19"/>
        <v>0</v>
      </c>
      <c r="Q110" s="8" t="str">
        <f t="shared" si="20"/>
        <v>Noord-Holland</v>
      </c>
      <c r="R110" s="8"/>
      <c r="S110" s="8" t="s">
        <v>1891</v>
      </c>
      <c r="T110" s="8" t="s">
        <v>195</v>
      </c>
      <c r="U110" s="8">
        <f t="shared" si="21"/>
        <v>0</v>
      </c>
      <c r="V110" s="8">
        <f t="shared" si="22"/>
        <v>0</v>
      </c>
      <c r="W110" s="8" t="str">
        <f t="shared" si="23"/>
        <v>Utrecht</v>
      </c>
    </row>
    <row r="111" spans="1:23">
      <c r="A111" s="8">
        <v>3100</v>
      </c>
      <c r="B111" s="8" t="s">
        <v>455</v>
      </c>
      <c r="C111" s="8">
        <f t="shared" si="13"/>
        <v>0</v>
      </c>
      <c r="D111" s="8">
        <f t="shared" si="14"/>
        <v>1</v>
      </c>
      <c r="E111" s="8" t="str">
        <f t="shared" si="12"/>
        <v>Gooise Meren, Weesp</v>
      </c>
      <c r="F111" s="8"/>
      <c r="G111" s="8" t="s">
        <v>655</v>
      </c>
      <c r="H111" s="8" t="s">
        <v>38</v>
      </c>
      <c r="I111" s="8">
        <f t="shared" si="15"/>
        <v>0</v>
      </c>
      <c r="J111" s="8">
        <f t="shared" si="16"/>
        <v>0</v>
      </c>
      <c r="K111" s="8" t="str">
        <f t="shared" si="17"/>
        <v>Amsterdam</v>
      </c>
      <c r="L111" s="8"/>
      <c r="M111" s="8">
        <v>4130</v>
      </c>
      <c r="N111" s="8" t="s">
        <v>39</v>
      </c>
      <c r="O111" s="8">
        <f t="shared" si="18"/>
        <v>0</v>
      </c>
      <c r="P111" s="8">
        <f t="shared" si="19"/>
        <v>0</v>
      </c>
      <c r="Q111" s="8" t="str">
        <f t="shared" si="20"/>
        <v>Noord-Holland</v>
      </c>
      <c r="R111" s="8"/>
      <c r="S111" s="8" t="s">
        <v>1892</v>
      </c>
      <c r="T111" s="8" t="s">
        <v>195</v>
      </c>
      <c r="U111" s="8">
        <f t="shared" si="21"/>
        <v>0</v>
      </c>
      <c r="V111" s="8">
        <f t="shared" si="22"/>
        <v>0</v>
      </c>
      <c r="W111" s="8" t="str">
        <f t="shared" si="23"/>
        <v>Utrecht</v>
      </c>
    </row>
    <row r="112" spans="1:23">
      <c r="A112" s="8">
        <v>3110</v>
      </c>
      <c r="B112" s="8" t="s">
        <v>297</v>
      </c>
      <c r="C112" s="8">
        <f t="shared" si="13"/>
        <v>0</v>
      </c>
      <c r="D112" s="8">
        <f t="shared" si="14"/>
        <v>0</v>
      </c>
      <c r="E112" s="8" t="str">
        <f t="shared" si="12"/>
        <v>Gooise Meren</v>
      </c>
      <c r="F112" s="8"/>
      <c r="G112" s="8" t="s">
        <v>181</v>
      </c>
      <c r="H112" s="8" t="s">
        <v>194</v>
      </c>
      <c r="I112" s="8">
        <f t="shared" si="15"/>
        <v>0</v>
      </c>
      <c r="J112" s="8">
        <f t="shared" si="16"/>
        <v>0</v>
      </c>
      <c r="K112" s="8" t="str">
        <f t="shared" si="17"/>
        <v>De Ronde Venen</v>
      </c>
      <c r="L112" s="8"/>
      <c r="M112" s="8">
        <v>4140</v>
      </c>
      <c r="N112" s="8" t="s">
        <v>39</v>
      </c>
      <c r="O112" s="8">
        <f t="shared" si="18"/>
        <v>0</v>
      </c>
      <c r="P112" s="8">
        <f t="shared" si="19"/>
        <v>0</v>
      </c>
      <c r="Q112" s="8" t="str">
        <f t="shared" si="20"/>
        <v>Noord-Holland</v>
      </c>
      <c r="R112" s="8"/>
      <c r="S112" s="8" t="s">
        <v>1893</v>
      </c>
      <c r="T112" s="8" t="s">
        <v>195</v>
      </c>
      <c r="U112" s="8">
        <f t="shared" si="21"/>
        <v>0</v>
      </c>
      <c r="V112" s="8">
        <f t="shared" si="22"/>
        <v>0</v>
      </c>
      <c r="W112" s="8" t="str">
        <f t="shared" si="23"/>
        <v>Utrecht</v>
      </c>
    </row>
    <row r="113" spans="1:23">
      <c r="A113" s="8">
        <v>3110</v>
      </c>
      <c r="B113" s="8" t="s">
        <v>379</v>
      </c>
      <c r="C113" s="8">
        <f t="shared" si="13"/>
        <v>1</v>
      </c>
      <c r="D113" s="8">
        <f t="shared" si="14"/>
        <v>1</v>
      </c>
      <c r="E113" s="8" t="str">
        <f t="shared" si="12"/>
        <v>Gooise Meren, Hilversum</v>
      </c>
      <c r="F113" s="8"/>
      <c r="G113" s="8" t="s">
        <v>2092</v>
      </c>
      <c r="H113" s="8" t="s">
        <v>215</v>
      </c>
      <c r="I113" s="8">
        <f t="shared" si="15"/>
        <v>0</v>
      </c>
      <c r="J113" s="8">
        <f t="shared" si="16"/>
        <v>0</v>
      </c>
      <c r="K113" s="8" t="str">
        <f t="shared" si="17"/>
        <v>Stichtse Vecht</v>
      </c>
      <c r="L113" s="8"/>
      <c r="M113" s="8">
        <v>4200</v>
      </c>
      <c r="N113" s="8" t="s">
        <v>39</v>
      </c>
      <c r="O113" s="8">
        <f t="shared" si="18"/>
        <v>0</v>
      </c>
      <c r="P113" s="8">
        <f t="shared" si="19"/>
        <v>0</v>
      </c>
      <c r="Q113" s="8" t="str">
        <f t="shared" si="20"/>
        <v>Noord-Holland</v>
      </c>
      <c r="R113" s="8"/>
      <c r="S113" s="8" t="s">
        <v>2130</v>
      </c>
      <c r="T113" s="8" t="s">
        <v>195</v>
      </c>
      <c r="U113" s="8">
        <f t="shared" si="21"/>
        <v>0</v>
      </c>
      <c r="V113" s="8">
        <f t="shared" si="22"/>
        <v>0</v>
      </c>
      <c r="W113" s="8" t="str">
        <f t="shared" si="23"/>
        <v>Utrecht</v>
      </c>
    </row>
    <row r="114" spans="1:23">
      <c r="A114" s="8">
        <v>3110</v>
      </c>
      <c r="B114" s="8" t="s">
        <v>455</v>
      </c>
      <c r="C114" s="8">
        <f t="shared" si="13"/>
        <v>0</v>
      </c>
      <c r="D114" s="8">
        <f t="shared" si="14"/>
        <v>1</v>
      </c>
      <c r="E114" s="8" t="str">
        <f t="shared" si="12"/>
        <v>Gooise Meren, Hilversum, Weesp</v>
      </c>
      <c r="F114" s="8"/>
      <c r="G114" s="8" t="s">
        <v>2093</v>
      </c>
      <c r="H114" s="8" t="s">
        <v>194</v>
      </c>
      <c r="I114" s="8">
        <f t="shared" si="15"/>
        <v>0</v>
      </c>
      <c r="J114" s="8">
        <f t="shared" si="16"/>
        <v>0</v>
      </c>
      <c r="K114" s="8" t="str">
        <f t="shared" si="17"/>
        <v>De Ronde Venen</v>
      </c>
      <c r="L114" s="8"/>
      <c r="M114" s="8">
        <v>4210</v>
      </c>
      <c r="N114" s="8" t="s">
        <v>39</v>
      </c>
      <c r="O114" s="8">
        <f t="shared" si="18"/>
        <v>0</v>
      </c>
      <c r="P114" s="8">
        <f t="shared" si="19"/>
        <v>0</v>
      </c>
      <c r="Q114" s="8" t="str">
        <f t="shared" si="20"/>
        <v>Noord-Holland</v>
      </c>
      <c r="R114" s="8"/>
      <c r="S114" s="8" t="s">
        <v>679</v>
      </c>
      <c r="T114" s="8" t="s">
        <v>195</v>
      </c>
      <c r="U114" s="8">
        <f t="shared" si="21"/>
        <v>0</v>
      </c>
      <c r="V114" s="8">
        <f t="shared" si="22"/>
        <v>0</v>
      </c>
      <c r="W114" s="8" t="str">
        <f t="shared" si="23"/>
        <v>Utrecht</v>
      </c>
    </row>
    <row r="115" spans="1:23">
      <c r="A115" s="8">
        <v>3200</v>
      </c>
      <c r="B115" s="8" t="s">
        <v>455</v>
      </c>
      <c r="C115" s="8">
        <f t="shared" si="13"/>
        <v>0</v>
      </c>
      <c r="D115" s="8">
        <f t="shared" si="14"/>
        <v>0</v>
      </c>
      <c r="E115" s="8" t="str">
        <f t="shared" si="12"/>
        <v>Weesp</v>
      </c>
      <c r="F115" s="8"/>
      <c r="G115" s="8" t="s">
        <v>2093</v>
      </c>
      <c r="H115" s="8" t="s">
        <v>215</v>
      </c>
      <c r="I115" s="8">
        <f t="shared" si="15"/>
        <v>0</v>
      </c>
      <c r="J115" s="8">
        <f t="shared" si="16"/>
        <v>1</v>
      </c>
      <c r="K115" s="8" t="str">
        <f t="shared" si="17"/>
        <v>De Ronde Venen, Stichtse Vecht</v>
      </c>
      <c r="L115" s="8"/>
      <c r="M115" s="8">
        <v>4230</v>
      </c>
      <c r="N115" s="8" t="s">
        <v>39</v>
      </c>
      <c r="O115" s="8">
        <f t="shared" si="18"/>
        <v>0</v>
      </c>
      <c r="P115" s="8">
        <f t="shared" si="19"/>
        <v>0</v>
      </c>
      <c r="Q115" s="8" t="str">
        <f t="shared" si="20"/>
        <v>Noord-Holland</v>
      </c>
      <c r="R115" s="8"/>
      <c r="S115" s="8" t="s">
        <v>2134</v>
      </c>
      <c r="T115" s="8" t="s">
        <v>195</v>
      </c>
      <c r="U115" s="8">
        <f t="shared" si="21"/>
        <v>0</v>
      </c>
      <c r="V115" s="8">
        <f t="shared" si="22"/>
        <v>0</v>
      </c>
      <c r="W115" s="8" t="str">
        <f t="shared" si="23"/>
        <v>Utrecht</v>
      </c>
    </row>
    <row r="116" spans="1:23">
      <c r="A116" s="8">
        <v>3200</v>
      </c>
      <c r="B116" s="8" t="s">
        <v>334</v>
      </c>
      <c r="C116" s="8">
        <f t="shared" si="13"/>
        <v>0</v>
      </c>
      <c r="D116" s="8">
        <f t="shared" si="14"/>
        <v>1</v>
      </c>
      <c r="E116" s="8" t="str">
        <f t="shared" si="12"/>
        <v>Weesp, Wijdemeren</v>
      </c>
      <c r="F116" s="8"/>
      <c r="G116" s="8" t="s">
        <v>1879</v>
      </c>
      <c r="H116" s="8" t="s">
        <v>38</v>
      </c>
      <c r="I116" s="8">
        <f t="shared" si="15"/>
        <v>0</v>
      </c>
      <c r="J116" s="8">
        <f t="shared" si="16"/>
        <v>0</v>
      </c>
      <c r="K116" s="8" t="str">
        <f t="shared" si="17"/>
        <v>Amsterdam</v>
      </c>
      <c r="L116" s="8"/>
      <c r="M116" s="8">
        <v>4240</v>
      </c>
      <c r="N116" s="8" t="s">
        <v>39</v>
      </c>
      <c r="O116" s="8">
        <f t="shared" si="18"/>
        <v>0</v>
      </c>
      <c r="P116" s="8">
        <f t="shared" si="19"/>
        <v>0</v>
      </c>
      <c r="Q116" s="8" t="str">
        <f t="shared" si="20"/>
        <v>Noord-Holland</v>
      </c>
      <c r="R116" s="8"/>
      <c r="S116" s="8" t="s">
        <v>2134</v>
      </c>
      <c r="T116" s="8" t="s">
        <v>254</v>
      </c>
      <c r="U116" s="8">
        <f t="shared" si="21"/>
        <v>0</v>
      </c>
      <c r="V116" s="8">
        <f t="shared" si="22"/>
        <v>1</v>
      </c>
      <c r="W116" s="8" t="str">
        <f t="shared" si="23"/>
        <v>Utrecht, Zuid-Holland</v>
      </c>
    </row>
    <row r="117" spans="1:23">
      <c r="A117" s="8">
        <v>3201</v>
      </c>
      <c r="B117" s="8" t="s">
        <v>334</v>
      </c>
      <c r="C117" s="8">
        <f t="shared" si="13"/>
        <v>0</v>
      </c>
      <c r="D117" s="8">
        <f t="shared" si="14"/>
        <v>0</v>
      </c>
      <c r="E117" s="8" t="str">
        <f t="shared" si="12"/>
        <v>Wijdemeren</v>
      </c>
      <c r="F117" s="8"/>
      <c r="G117" s="8" t="s">
        <v>1880</v>
      </c>
      <c r="H117" s="8" t="s">
        <v>75</v>
      </c>
      <c r="I117" s="8">
        <f t="shared" si="15"/>
        <v>0</v>
      </c>
      <c r="J117" s="8">
        <f t="shared" si="16"/>
        <v>0</v>
      </c>
      <c r="K117" s="8" t="str">
        <f t="shared" si="17"/>
        <v>Diemen</v>
      </c>
      <c r="L117" s="8"/>
      <c r="M117" s="8">
        <v>4250</v>
      </c>
      <c r="N117" s="8" t="s">
        <v>39</v>
      </c>
      <c r="O117" s="8">
        <f t="shared" si="18"/>
        <v>0</v>
      </c>
      <c r="P117" s="8">
        <f t="shared" si="19"/>
        <v>0</v>
      </c>
      <c r="Q117" s="8" t="str">
        <f t="shared" si="20"/>
        <v>Noord-Holland</v>
      </c>
      <c r="R117" s="8"/>
      <c r="S117" s="8" t="s">
        <v>1895</v>
      </c>
      <c r="T117" s="8" t="s">
        <v>195</v>
      </c>
      <c r="U117" s="8">
        <f t="shared" si="21"/>
        <v>0</v>
      </c>
      <c r="V117" s="8">
        <f t="shared" si="22"/>
        <v>0</v>
      </c>
      <c r="W117" s="8" t="str">
        <f t="shared" si="23"/>
        <v>Utrecht</v>
      </c>
    </row>
    <row r="118" spans="1:23">
      <c r="A118" s="8">
        <v>3210</v>
      </c>
      <c r="B118" s="8" t="s">
        <v>334</v>
      </c>
      <c r="C118" s="8">
        <f t="shared" si="13"/>
        <v>0</v>
      </c>
      <c r="D118" s="8">
        <f t="shared" si="14"/>
        <v>0</v>
      </c>
      <c r="E118" s="8" t="str">
        <f t="shared" si="12"/>
        <v>Wijdemeren</v>
      </c>
      <c r="F118" s="8"/>
      <c r="G118" s="8" t="s">
        <v>1880</v>
      </c>
      <c r="H118" s="8" t="s">
        <v>297</v>
      </c>
      <c r="I118" s="8">
        <f t="shared" si="15"/>
        <v>0</v>
      </c>
      <c r="J118" s="8">
        <f t="shared" si="16"/>
        <v>1</v>
      </c>
      <c r="K118" s="8" t="str">
        <f t="shared" si="17"/>
        <v>Diemen, Gooise Meren</v>
      </c>
      <c r="L118" s="8"/>
      <c r="M118" s="8">
        <v>5000</v>
      </c>
      <c r="N118" s="8" t="s">
        <v>39</v>
      </c>
      <c r="O118" s="8">
        <f t="shared" si="18"/>
        <v>0</v>
      </c>
      <c r="P118" s="8">
        <f t="shared" si="19"/>
        <v>0</v>
      </c>
      <c r="Q118" s="8" t="str">
        <f t="shared" si="20"/>
        <v>Noord-Holland</v>
      </c>
      <c r="R118" s="8"/>
      <c r="S118" s="8" t="s">
        <v>1896</v>
      </c>
      <c r="T118" s="8" t="s">
        <v>254</v>
      </c>
      <c r="U118" s="8">
        <f t="shared" si="21"/>
        <v>0</v>
      </c>
      <c r="V118" s="8">
        <f t="shared" si="22"/>
        <v>0</v>
      </c>
      <c r="W118" s="8" t="str">
        <f t="shared" si="23"/>
        <v>Zuid-Holland</v>
      </c>
    </row>
    <row r="119" spans="1:23">
      <c r="A119" s="8">
        <v>3220</v>
      </c>
      <c r="B119" s="8" t="s">
        <v>334</v>
      </c>
      <c r="C119" s="8">
        <f t="shared" si="13"/>
        <v>0</v>
      </c>
      <c r="D119" s="8">
        <f t="shared" si="14"/>
        <v>0</v>
      </c>
      <c r="E119" s="8" t="str">
        <f t="shared" si="12"/>
        <v>Wijdemeren</v>
      </c>
      <c r="F119" s="8"/>
      <c r="G119" s="8" t="s">
        <v>1881</v>
      </c>
      <c r="H119" s="8" t="s">
        <v>215</v>
      </c>
      <c r="I119" s="8">
        <f t="shared" si="15"/>
        <v>0</v>
      </c>
      <c r="J119" s="8">
        <f t="shared" si="16"/>
        <v>0</v>
      </c>
      <c r="K119" s="8" t="str">
        <f t="shared" si="17"/>
        <v>Stichtse Vecht</v>
      </c>
      <c r="L119" s="8"/>
      <c r="M119" s="8">
        <v>5000</v>
      </c>
      <c r="N119" s="8" t="s">
        <v>195</v>
      </c>
      <c r="O119" s="8">
        <f t="shared" si="18"/>
        <v>0</v>
      </c>
      <c r="P119" s="8">
        <f t="shared" si="19"/>
        <v>1</v>
      </c>
      <c r="Q119" s="8" t="str">
        <f t="shared" si="20"/>
        <v>Noord-Holland, Utrecht</v>
      </c>
      <c r="R119" s="8"/>
      <c r="S119" s="8" t="s">
        <v>2137</v>
      </c>
      <c r="T119" s="8" t="s">
        <v>195</v>
      </c>
      <c r="U119" s="8">
        <f t="shared" si="21"/>
        <v>0</v>
      </c>
      <c r="V119" s="8">
        <f t="shared" si="22"/>
        <v>0</v>
      </c>
      <c r="W119" s="8" t="str">
        <f t="shared" si="23"/>
        <v>Utrecht</v>
      </c>
    </row>
    <row r="120" spans="1:23">
      <c r="A120" s="8">
        <v>3230</v>
      </c>
      <c r="B120" s="8" t="s">
        <v>379</v>
      </c>
      <c r="C120" s="8">
        <f t="shared" si="13"/>
        <v>0</v>
      </c>
      <c r="D120" s="8">
        <f t="shared" si="14"/>
        <v>0</v>
      </c>
      <c r="E120" s="8" t="str">
        <f t="shared" si="12"/>
        <v>Hilversum</v>
      </c>
      <c r="F120" s="8"/>
      <c r="G120" s="8" t="s">
        <v>2095</v>
      </c>
      <c r="H120" s="8" t="s">
        <v>129</v>
      </c>
      <c r="I120" s="8">
        <f t="shared" si="15"/>
        <v>0</v>
      </c>
      <c r="J120" s="8">
        <f t="shared" si="16"/>
        <v>0</v>
      </c>
      <c r="K120" s="8" t="str">
        <f t="shared" si="17"/>
        <v>Ouder-Amstel</v>
      </c>
      <c r="L120" s="8"/>
      <c r="M120" s="8">
        <v>6000</v>
      </c>
      <c r="N120" s="8" t="s">
        <v>39</v>
      </c>
      <c r="O120" s="8">
        <f t="shared" si="18"/>
        <v>0</v>
      </c>
      <c r="P120" s="8">
        <f t="shared" si="19"/>
        <v>0</v>
      </c>
      <c r="Q120" s="8" t="str">
        <f t="shared" si="20"/>
        <v>Noord-Holland</v>
      </c>
      <c r="R120" s="8"/>
      <c r="S120" s="8" t="s">
        <v>692</v>
      </c>
      <c r="T120" s="8" t="s">
        <v>195</v>
      </c>
      <c r="U120" s="8">
        <f t="shared" si="21"/>
        <v>0</v>
      </c>
      <c r="V120" s="8">
        <f t="shared" si="22"/>
        <v>0</v>
      </c>
      <c r="W120" s="8" t="str">
        <f t="shared" si="23"/>
        <v>Utrecht</v>
      </c>
    </row>
    <row r="121" spans="1:23">
      <c r="A121" s="8">
        <v>3230</v>
      </c>
      <c r="B121" s="8" t="s">
        <v>215</v>
      </c>
      <c r="C121" s="8">
        <f t="shared" si="13"/>
        <v>1</v>
      </c>
      <c r="D121" s="8">
        <f t="shared" si="14"/>
        <v>1</v>
      </c>
      <c r="E121" s="8" t="str">
        <f t="shared" si="12"/>
        <v>Hilversum, Stichtse Vecht</v>
      </c>
      <c r="F121" s="8"/>
      <c r="G121" s="8" t="s">
        <v>2098</v>
      </c>
      <c r="H121" s="8" t="s">
        <v>129</v>
      </c>
      <c r="I121" s="8">
        <f t="shared" si="15"/>
        <v>0</v>
      </c>
      <c r="J121" s="8">
        <f t="shared" si="16"/>
        <v>0</v>
      </c>
      <c r="K121" s="8" t="str">
        <f t="shared" si="17"/>
        <v>Ouder-Amstel</v>
      </c>
      <c r="L121" s="8"/>
      <c r="M121" s="8">
        <v>6000</v>
      </c>
      <c r="N121" s="8" t="s">
        <v>195</v>
      </c>
      <c r="O121" s="8">
        <f t="shared" si="18"/>
        <v>0</v>
      </c>
      <c r="P121" s="8">
        <f t="shared" si="19"/>
        <v>1</v>
      </c>
      <c r="Q121" s="8" t="str">
        <f t="shared" si="20"/>
        <v>Noord-Holland, Utrecht</v>
      </c>
      <c r="R121" s="8"/>
      <c r="S121" s="8" t="s">
        <v>2138</v>
      </c>
      <c r="T121" s="8" t="s">
        <v>195</v>
      </c>
      <c r="U121" s="8">
        <f t="shared" si="21"/>
        <v>0</v>
      </c>
      <c r="V121" s="8">
        <f t="shared" si="22"/>
        <v>0</v>
      </c>
      <c r="W121" s="8" t="str">
        <f t="shared" si="23"/>
        <v>Utrecht</v>
      </c>
    </row>
    <row r="122" spans="1:23">
      <c r="A122" s="8">
        <v>3230</v>
      </c>
      <c r="B122" s="8" t="s">
        <v>334</v>
      </c>
      <c r="C122" s="8">
        <f t="shared" si="13"/>
        <v>0</v>
      </c>
      <c r="D122" s="8">
        <f t="shared" si="14"/>
        <v>1</v>
      </c>
      <c r="E122" s="8" t="str">
        <f t="shared" si="12"/>
        <v>Hilversum, Stichtse Vecht, Wijdemeren</v>
      </c>
      <c r="F122" s="8"/>
      <c r="G122" s="8" t="s">
        <v>2100</v>
      </c>
      <c r="H122" s="8" t="s">
        <v>129</v>
      </c>
      <c r="I122" s="8">
        <f t="shared" si="15"/>
        <v>0</v>
      </c>
      <c r="J122" s="8">
        <f t="shared" si="16"/>
        <v>0</v>
      </c>
      <c r="K122" s="8" t="str">
        <f t="shared" si="17"/>
        <v>Ouder-Amstel</v>
      </c>
      <c r="L122" s="8"/>
      <c r="M122" s="8">
        <v>6040</v>
      </c>
      <c r="N122" s="8" t="s">
        <v>39</v>
      </c>
      <c r="O122" s="8">
        <f t="shared" si="18"/>
        <v>0</v>
      </c>
      <c r="P122" s="8">
        <f t="shared" si="19"/>
        <v>0</v>
      </c>
      <c r="Q122" s="8" t="str">
        <f t="shared" si="20"/>
        <v>Noord-Holland</v>
      </c>
      <c r="R122" s="8"/>
      <c r="S122" s="8" t="s">
        <v>2140</v>
      </c>
      <c r="T122" s="8" t="s">
        <v>195</v>
      </c>
      <c r="U122" s="8">
        <f t="shared" si="21"/>
        <v>0</v>
      </c>
      <c r="V122" s="8">
        <f t="shared" si="22"/>
        <v>0</v>
      </c>
      <c r="W122" s="8" t="str">
        <f t="shared" si="23"/>
        <v>Utrecht</v>
      </c>
    </row>
    <row r="123" spans="1:23">
      <c r="A123" s="8">
        <v>3240</v>
      </c>
      <c r="B123" s="8" t="s">
        <v>215</v>
      </c>
      <c r="C123" s="8">
        <f t="shared" si="13"/>
        <v>0</v>
      </c>
      <c r="D123" s="8">
        <f t="shared" si="14"/>
        <v>0</v>
      </c>
      <c r="E123" s="8" t="str">
        <f t="shared" si="12"/>
        <v>Stichtse Vecht</v>
      </c>
      <c r="F123" s="8"/>
      <c r="G123" s="8" t="s">
        <v>2102</v>
      </c>
      <c r="H123" s="8" t="s">
        <v>129</v>
      </c>
      <c r="I123" s="8">
        <f t="shared" si="15"/>
        <v>0</v>
      </c>
      <c r="J123" s="8">
        <f t="shared" si="16"/>
        <v>0</v>
      </c>
      <c r="K123" s="8" t="str">
        <f t="shared" si="17"/>
        <v>Ouder-Amstel</v>
      </c>
      <c r="L123" s="8"/>
      <c r="M123" s="8">
        <v>6050</v>
      </c>
      <c r="N123" s="8" t="s">
        <v>39</v>
      </c>
      <c r="O123" s="8">
        <f t="shared" si="18"/>
        <v>0</v>
      </c>
      <c r="P123" s="8">
        <f t="shared" si="19"/>
        <v>0</v>
      </c>
      <c r="Q123" s="8" t="str">
        <f t="shared" si="20"/>
        <v>Noord-Holland</v>
      </c>
      <c r="R123" s="8"/>
      <c r="S123" s="8" t="s">
        <v>2142</v>
      </c>
      <c r="T123" s="8" t="s">
        <v>195</v>
      </c>
      <c r="U123" s="8">
        <f t="shared" si="21"/>
        <v>0</v>
      </c>
      <c r="V123" s="8">
        <f t="shared" si="22"/>
        <v>0</v>
      </c>
      <c r="W123" s="8" t="str">
        <f t="shared" si="23"/>
        <v>Utrecht</v>
      </c>
    </row>
    <row r="124" spans="1:23">
      <c r="A124" s="8">
        <v>3240</v>
      </c>
      <c r="B124" s="8" t="s">
        <v>334</v>
      </c>
      <c r="C124" s="8">
        <f t="shared" si="13"/>
        <v>0</v>
      </c>
      <c r="D124" s="8">
        <f t="shared" si="14"/>
        <v>1</v>
      </c>
      <c r="E124" s="8" t="str">
        <f t="shared" si="12"/>
        <v>Stichtse Vecht, Wijdemeren</v>
      </c>
      <c r="F124" s="8"/>
      <c r="G124" s="8" t="s">
        <v>2105</v>
      </c>
      <c r="H124" s="8" t="s">
        <v>129</v>
      </c>
      <c r="I124" s="8">
        <f t="shared" si="15"/>
        <v>0</v>
      </c>
      <c r="J124" s="8">
        <f t="shared" si="16"/>
        <v>0</v>
      </c>
      <c r="K124" s="8" t="str">
        <f t="shared" si="17"/>
        <v>Ouder-Amstel</v>
      </c>
      <c r="L124" s="8"/>
      <c r="M124" s="8">
        <v>6060</v>
      </c>
      <c r="N124" s="8" t="s">
        <v>39</v>
      </c>
      <c r="O124" s="8">
        <f t="shared" si="18"/>
        <v>0</v>
      </c>
      <c r="P124" s="8">
        <f t="shared" si="19"/>
        <v>0</v>
      </c>
      <c r="Q124" s="8" t="str">
        <f t="shared" si="20"/>
        <v>Noord-Holland</v>
      </c>
      <c r="R124" s="8"/>
      <c r="S124" s="8" t="s">
        <v>2143</v>
      </c>
      <c r="T124" s="8" t="s">
        <v>195</v>
      </c>
      <c r="U124" s="8">
        <f t="shared" si="21"/>
        <v>0</v>
      </c>
      <c r="V124" s="8">
        <f t="shared" si="22"/>
        <v>0</v>
      </c>
      <c r="W124" s="8" t="str">
        <f t="shared" si="23"/>
        <v>Utrecht</v>
      </c>
    </row>
    <row r="125" spans="1:23">
      <c r="A125" s="8">
        <v>3250</v>
      </c>
      <c r="B125" s="8" t="s">
        <v>215</v>
      </c>
      <c r="C125" s="8">
        <f t="shared" si="13"/>
        <v>0</v>
      </c>
      <c r="D125" s="8">
        <f t="shared" si="14"/>
        <v>0</v>
      </c>
      <c r="E125" s="8" t="str">
        <f t="shared" si="12"/>
        <v>Stichtse Vecht</v>
      </c>
      <c r="F125" s="8"/>
      <c r="G125" s="8" t="s">
        <v>659</v>
      </c>
      <c r="H125" s="8" t="s">
        <v>129</v>
      </c>
      <c r="I125" s="8">
        <f t="shared" si="15"/>
        <v>0</v>
      </c>
      <c r="J125" s="8">
        <f t="shared" si="16"/>
        <v>0</v>
      </c>
      <c r="K125" s="8" t="str">
        <f t="shared" si="17"/>
        <v>Ouder-Amstel</v>
      </c>
      <c r="L125" s="8"/>
      <c r="M125" s="8">
        <v>6080</v>
      </c>
      <c r="N125" s="8" t="s">
        <v>39</v>
      </c>
      <c r="O125" s="8">
        <f t="shared" si="18"/>
        <v>0</v>
      </c>
      <c r="P125" s="8">
        <f t="shared" si="19"/>
        <v>0</v>
      </c>
      <c r="Q125" s="8" t="str">
        <f t="shared" si="20"/>
        <v>Noord-Holland</v>
      </c>
      <c r="R125" s="8"/>
      <c r="S125" s="8" t="s">
        <v>1898</v>
      </c>
      <c r="T125" s="8" t="s">
        <v>195</v>
      </c>
      <c r="U125" s="8">
        <f t="shared" si="21"/>
        <v>0</v>
      </c>
      <c r="V125" s="8">
        <f t="shared" si="22"/>
        <v>0</v>
      </c>
      <c r="W125" s="8" t="str">
        <f t="shared" si="23"/>
        <v>Utrecht</v>
      </c>
    </row>
    <row r="126" spans="1:23">
      <c r="A126" s="8">
        <v>3260</v>
      </c>
      <c r="B126" s="8" t="s">
        <v>334</v>
      </c>
      <c r="C126" s="8">
        <f t="shared" si="13"/>
        <v>0</v>
      </c>
      <c r="D126" s="8">
        <f t="shared" si="14"/>
        <v>0</v>
      </c>
      <c r="E126" s="8" t="str">
        <f t="shared" si="12"/>
        <v>Wijdemeren</v>
      </c>
      <c r="F126" s="8"/>
      <c r="G126" s="8" t="s">
        <v>2108</v>
      </c>
      <c r="H126" s="8" t="s">
        <v>194</v>
      </c>
      <c r="I126" s="8">
        <f t="shared" si="15"/>
        <v>0</v>
      </c>
      <c r="J126" s="8">
        <f t="shared" si="16"/>
        <v>0</v>
      </c>
      <c r="K126" s="8" t="str">
        <f t="shared" si="17"/>
        <v>De Ronde Venen</v>
      </c>
      <c r="L126" s="8"/>
      <c r="M126" s="8">
        <v>6100</v>
      </c>
      <c r="N126" s="8" t="s">
        <v>39</v>
      </c>
      <c r="O126" s="8">
        <f t="shared" si="18"/>
        <v>0</v>
      </c>
      <c r="P126" s="8">
        <f t="shared" si="19"/>
        <v>0</v>
      </c>
      <c r="Q126" s="8" t="str">
        <f t="shared" si="20"/>
        <v>Noord-Holland</v>
      </c>
      <c r="R126" s="8"/>
      <c r="S126" s="8" t="s">
        <v>2147</v>
      </c>
      <c r="T126" s="8" t="s">
        <v>195</v>
      </c>
      <c r="U126" s="8">
        <f t="shared" si="21"/>
        <v>0</v>
      </c>
      <c r="V126" s="8">
        <f t="shared" si="22"/>
        <v>0</v>
      </c>
      <c r="W126" s="8" t="str">
        <f t="shared" si="23"/>
        <v>Utrecht</v>
      </c>
    </row>
    <row r="127" spans="1:23">
      <c r="A127" s="8">
        <v>3300</v>
      </c>
      <c r="B127" s="8" t="s">
        <v>867</v>
      </c>
      <c r="C127" s="8">
        <f t="shared" si="13"/>
        <v>0</v>
      </c>
      <c r="D127" s="8">
        <f t="shared" si="14"/>
        <v>0</v>
      </c>
      <c r="E127" s="8" t="str">
        <f t="shared" si="12"/>
        <v>De Bilt</v>
      </c>
      <c r="F127" s="8"/>
      <c r="G127" s="8" t="s">
        <v>2109</v>
      </c>
      <c r="H127" s="8" t="s">
        <v>194</v>
      </c>
      <c r="I127" s="8">
        <f t="shared" si="15"/>
        <v>0</v>
      </c>
      <c r="J127" s="8">
        <f t="shared" si="16"/>
        <v>0</v>
      </c>
      <c r="K127" s="8" t="str">
        <f t="shared" si="17"/>
        <v>De Ronde Venen</v>
      </c>
      <c r="L127" s="8"/>
      <c r="M127" s="8">
        <v>6110</v>
      </c>
      <c r="N127" s="8" t="s">
        <v>39</v>
      </c>
      <c r="O127" s="8">
        <f t="shared" si="18"/>
        <v>0</v>
      </c>
      <c r="P127" s="8">
        <f t="shared" si="19"/>
        <v>0</v>
      </c>
      <c r="Q127" s="8" t="str">
        <f t="shared" si="20"/>
        <v>Noord-Holland</v>
      </c>
      <c r="R127" s="8"/>
      <c r="S127" s="8" t="s">
        <v>2148</v>
      </c>
      <c r="T127" s="8" t="s">
        <v>195</v>
      </c>
      <c r="U127" s="8">
        <f t="shared" si="21"/>
        <v>0</v>
      </c>
      <c r="V127" s="8">
        <f t="shared" si="22"/>
        <v>0</v>
      </c>
      <c r="W127" s="8" t="str">
        <f t="shared" si="23"/>
        <v>Utrecht</v>
      </c>
    </row>
    <row r="128" spans="1:23">
      <c r="A128" s="8">
        <v>3300</v>
      </c>
      <c r="B128" s="8" t="s">
        <v>379</v>
      </c>
      <c r="C128" s="8">
        <f t="shared" si="13"/>
        <v>1</v>
      </c>
      <c r="D128" s="8">
        <f t="shared" si="14"/>
        <v>1</v>
      </c>
      <c r="E128" s="8" t="str">
        <f t="shared" si="12"/>
        <v>De Bilt, Hilversum</v>
      </c>
      <c r="F128" s="8"/>
      <c r="G128" s="8" t="s">
        <v>2110</v>
      </c>
      <c r="H128" s="8" t="s">
        <v>194</v>
      </c>
      <c r="I128" s="8">
        <f t="shared" si="15"/>
        <v>0</v>
      </c>
      <c r="J128" s="8">
        <f t="shared" si="16"/>
        <v>0</v>
      </c>
      <c r="K128" s="8" t="str">
        <f t="shared" si="17"/>
        <v>De Ronde Venen</v>
      </c>
      <c r="L128" s="8"/>
      <c r="M128" s="8">
        <v>6400</v>
      </c>
      <c r="N128" s="8" t="s">
        <v>39</v>
      </c>
      <c r="O128" s="8">
        <f t="shared" si="18"/>
        <v>0</v>
      </c>
      <c r="P128" s="8">
        <f t="shared" si="19"/>
        <v>0</v>
      </c>
      <c r="Q128" s="8" t="str">
        <f t="shared" si="20"/>
        <v>Noord-Holland</v>
      </c>
      <c r="R128" s="8"/>
      <c r="S128" s="8" t="s">
        <v>702</v>
      </c>
      <c r="T128" s="8" t="s">
        <v>195</v>
      </c>
      <c r="U128" s="8">
        <f t="shared" si="21"/>
        <v>0</v>
      </c>
      <c r="V128" s="8">
        <f t="shared" si="22"/>
        <v>0</v>
      </c>
      <c r="W128" s="8" t="str">
        <f t="shared" si="23"/>
        <v>Utrecht</v>
      </c>
    </row>
    <row r="129" spans="1:23">
      <c r="A129" s="8">
        <v>3300</v>
      </c>
      <c r="B129" s="8" t="s">
        <v>215</v>
      </c>
      <c r="C129" s="8">
        <f t="shared" si="13"/>
        <v>1</v>
      </c>
      <c r="D129" s="8">
        <f t="shared" si="14"/>
        <v>1</v>
      </c>
      <c r="E129" s="8" t="str">
        <f t="shared" si="12"/>
        <v>De Bilt, Hilversum, Stichtse Vecht</v>
      </c>
      <c r="F129" s="8"/>
      <c r="G129" s="8" t="s">
        <v>2112</v>
      </c>
      <c r="H129" s="8" t="s">
        <v>194</v>
      </c>
      <c r="I129" s="8">
        <f t="shared" si="15"/>
        <v>0</v>
      </c>
      <c r="J129" s="8">
        <f t="shared" si="16"/>
        <v>0</v>
      </c>
      <c r="K129" s="8" t="str">
        <f t="shared" si="17"/>
        <v>De Ronde Venen</v>
      </c>
      <c r="L129" s="8"/>
      <c r="M129" s="8">
        <v>6420</v>
      </c>
      <c r="N129" s="8" t="s">
        <v>39</v>
      </c>
      <c r="O129" s="8">
        <f t="shared" si="18"/>
        <v>0</v>
      </c>
      <c r="P129" s="8">
        <f t="shared" si="19"/>
        <v>0</v>
      </c>
      <c r="Q129" s="8" t="str">
        <f t="shared" si="20"/>
        <v>Noord-Holland</v>
      </c>
      <c r="R129" s="8"/>
      <c r="S129" s="8" t="s">
        <v>2151</v>
      </c>
      <c r="T129" s="8" t="s">
        <v>195</v>
      </c>
      <c r="U129" s="8">
        <f t="shared" si="21"/>
        <v>0</v>
      </c>
      <c r="V129" s="8">
        <f t="shared" si="22"/>
        <v>0</v>
      </c>
      <c r="W129" s="8" t="str">
        <f t="shared" si="23"/>
        <v>Utrecht</v>
      </c>
    </row>
    <row r="130" spans="1:23">
      <c r="A130" s="8">
        <v>3300</v>
      </c>
      <c r="B130" s="8" t="s">
        <v>334</v>
      </c>
      <c r="C130" s="8">
        <f t="shared" si="13"/>
        <v>0</v>
      </c>
      <c r="D130" s="8">
        <f t="shared" si="14"/>
        <v>1</v>
      </c>
      <c r="E130" s="8" t="str">
        <f t="shared" si="12"/>
        <v>De Bilt, Hilversum, Stichtse Vecht, Wijdemeren</v>
      </c>
      <c r="F130" s="8"/>
      <c r="G130" s="8" t="s">
        <v>673</v>
      </c>
      <c r="H130" s="8" t="s">
        <v>194</v>
      </c>
      <c r="I130" s="8">
        <f t="shared" si="15"/>
        <v>0</v>
      </c>
      <c r="J130" s="8">
        <f t="shared" si="16"/>
        <v>0</v>
      </c>
      <c r="K130" s="8" t="str">
        <f t="shared" si="17"/>
        <v>De Ronde Venen</v>
      </c>
      <c r="L130" s="8"/>
      <c r="M130" s="8">
        <v>6430</v>
      </c>
      <c r="N130" s="8" t="s">
        <v>195</v>
      </c>
      <c r="O130" s="8">
        <f t="shared" si="18"/>
        <v>0</v>
      </c>
      <c r="P130" s="8">
        <f t="shared" si="19"/>
        <v>0</v>
      </c>
      <c r="Q130" s="8" t="str">
        <f t="shared" si="20"/>
        <v>Utrecht</v>
      </c>
      <c r="R130" s="8"/>
      <c r="S130" s="8" t="s">
        <v>2153</v>
      </c>
      <c r="T130" s="8" t="s">
        <v>195</v>
      </c>
      <c r="U130" s="8">
        <f t="shared" si="21"/>
        <v>0</v>
      </c>
      <c r="V130" s="8">
        <f t="shared" si="22"/>
        <v>0</v>
      </c>
      <c r="W130" s="8" t="str">
        <f t="shared" si="23"/>
        <v>Utrecht</v>
      </c>
    </row>
    <row r="131" spans="1:23">
      <c r="A131" s="8">
        <v>3301</v>
      </c>
      <c r="B131" s="8" t="s">
        <v>215</v>
      </c>
      <c r="C131" s="8">
        <f t="shared" si="13"/>
        <v>0</v>
      </c>
      <c r="D131" s="8">
        <f t="shared" si="14"/>
        <v>0</v>
      </c>
      <c r="E131" s="8" t="str">
        <f t="shared" si="12"/>
        <v>Stichtse Vecht</v>
      </c>
      <c r="F131" s="8"/>
      <c r="G131" s="8" t="s">
        <v>1885</v>
      </c>
      <c r="H131" s="8" t="s">
        <v>194</v>
      </c>
      <c r="I131" s="8">
        <f t="shared" si="15"/>
        <v>0</v>
      </c>
      <c r="J131" s="8">
        <f t="shared" si="16"/>
        <v>0</v>
      </c>
      <c r="K131" s="8" t="str">
        <f t="shared" si="17"/>
        <v>De Ronde Venen</v>
      </c>
      <c r="L131" s="8"/>
      <c r="M131" s="8">
        <v>6440</v>
      </c>
      <c r="N131" s="8" t="s">
        <v>195</v>
      </c>
      <c r="O131" s="8">
        <f t="shared" si="18"/>
        <v>0</v>
      </c>
      <c r="P131" s="8">
        <f t="shared" si="19"/>
        <v>0</v>
      </c>
      <c r="Q131" s="8" t="str">
        <f t="shared" si="20"/>
        <v>Utrecht</v>
      </c>
      <c r="R131" s="8"/>
      <c r="S131" s="8" t="s">
        <v>2155</v>
      </c>
      <c r="T131" s="8" t="s">
        <v>195</v>
      </c>
      <c r="U131" s="8">
        <f t="shared" si="21"/>
        <v>0</v>
      </c>
      <c r="V131" s="8">
        <f t="shared" si="22"/>
        <v>0</v>
      </c>
      <c r="W131" s="8" t="str">
        <f t="shared" si="23"/>
        <v>Utrecht</v>
      </c>
    </row>
    <row r="132" spans="1:23">
      <c r="A132" s="8">
        <v>3302</v>
      </c>
      <c r="B132" s="8" t="s">
        <v>867</v>
      </c>
      <c r="C132" s="8">
        <f t="shared" si="13"/>
        <v>0</v>
      </c>
      <c r="D132" s="8">
        <f t="shared" si="14"/>
        <v>0</v>
      </c>
      <c r="E132" s="8" t="str">
        <f t="shared" ref="E132:E195" si="24">IF(AND(C132=0,D132=0),B132,CONCATENATE(E131,", ",B132))</f>
        <v>De Bilt</v>
      </c>
      <c r="F132" s="8"/>
      <c r="G132" s="8" t="s">
        <v>1885</v>
      </c>
      <c r="H132" s="8" t="s">
        <v>215</v>
      </c>
      <c r="I132" s="8">
        <f t="shared" si="15"/>
        <v>0</v>
      </c>
      <c r="J132" s="8">
        <f t="shared" si="16"/>
        <v>1</v>
      </c>
      <c r="K132" s="8" t="str">
        <f t="shared" si="17"/>
        <v>De Ronde Venen, Stichtse Vecht</v>
      </c>
      <c r="L132" s="8"/>
      <c r="M132" s="8">
        <v>6450</v>
      </c>
      <c r="N132" s="8" t="s">
        <v>39</v>
      </c>
      <c r="O132" s="8">
        <f t="shared" si="18"/>
        <v>0</v>
      </c>
      <c r="P132" s="8">
        <f t="shared" si="19"/>
        <v>0</v>
      </c>
      <c r="Q132" s="8" t="str">
        <f t="shared" si="20"/>
        <v>Noord-Holland</v>
      </c>
      <c r="R132" s="8"/>
      <c r="S132" s="8" t="s">
        <v>705</v>
      </c>
      <c r="T132" s="8" t="s">
        <v>195</v>
      </c>
      <c r="U132" s="8">
        <f t="shared" si="21"/>
        <v>0</v>
      </c>
      <c r="V132" s="8">
        <f t="shared" si="22"/>
        <v>0</v>
      </c>
      <c r="W132" s="8" t="str">
        <f t="shared" si="23"/>
        <v>Utrecht</v>
      </c>
    </row>
    <row r="133" spans="1:23">
      <c r="A133" s="8">
        <v>3302</v>
      </c>
      <c r="B133" s="8" t="s">
        <v>215</v>
      </c>
      <c r="C133" s="8">
        <f t="shared" ref="C133:C196" si="25">IF(AND(A133=A134,A133=A132),1,0)</f>
        <v>0</v>
      </c>
      <c r="D133" s="8">
        <f t="shared" ref="D133:D196" si="26">IF(AND(A132=A133),1,0)</f>
        <v>1</v>
      </c>
      <c r="E133" s="8" t="str">
        <f t="shared" si="24"/>
        <v>De Bilt, Stichtse Vecht</v>
      </c>
      <c r="F133" s="8"/>
      <c r="G133" s="8" t="s">
        <v>2115</v>
      </c>
      <c r="H133" s="8" t="s">
        <v>194</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195</v>
      </c>
      <c r="O133" s="8">
        <f t="shared" ref="O133:O196" si="30">IF(AND(M133=M134,M133=M132),1,0)</f>
        <v>0</v>
      </c>
      <c r="P133" s="8">
        <f t="shared" ref="P133:P196" si="31">IF(AND(M132=M133),1,0)</f>
        <v>1</v>
      </c>
      <c r="Q133" s="8" t="str">
        <f t="shared" ref="Q133:Q196" si="32">IF(AND(O133=0,P133=0),N133,CONCATENATE(Q132,", ",N133))</f>
        <v>Noord-Holland, Utrecht</v>
      </c>
      <c r="R133" s="8"/>
      <c r="S133" s="8" t="s">
        <v>711</v>
      </c>
      <c r="T133" s="8" t="s">
        <v>195</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215</v>
      </c>
      <c r="C134" s="8">
        <f t="shared" si="25"/>
        <v>0</v>
      </c>
      <c r="D134" s="8">
        <f t="shared" si="26"/>
        <v>0</v>
      </c>
      <c r="E134" s="8" t="str">
        <f t="shared" si="24"/>
        <v>Stichtse Vecht</v>
      </c>
      <c r="F134" s="8"/>
      <c r="G134" s="8" t="s">
        <v>2117</v>
      </c>
      <c r="H134" s="8" t="s">
        <v>194</v>
      </c>
      <c r="I134" s="8">
        <f t="shared" si="27"/>
        <v>0</v>
      </c>
      <c r="J134" s="8">
        <f t="shared" si="28"/>
        <v>0</v>
      </c>
      <c r="K134" s="8" t="str">
        <f t="shared" si="29"/>
        <v>De Ronde Venen</v>
      </c>
      <c r="L134" s="8"/>
      <c r="M134" s="8">
        <v>6460</v>
      </c>
      <c r="N134" s="8" t="s">
        <v>195</v>
      </c>
      <c r="O134" s="8">
        <f t="shared" si="30"/>
        <v>0</v>
      </c>
      <c r="P134" s="8">
        <f t="shared" si="31"/>
        <v>0</v>
      </c>
      <c r="Q134" s="8" t="str">
        <f t="shared" si="32"/>
        <v>Utrecht</v>
      </c>
      <c r="R134" s="8"/>
      <c r="S134" s="8" t="s">
        <v>2158</v>
      </c>
      <c r="T134" s="8" t="s">
        <v>195</v>
      </c>
      <c r="U134" s="8">
        <f t="shared" si="33"/>
        <v>0</v>
      </c>
      <c r="V134" s="8">
        <f t="shared" si="34"/>
        <v>0</v>
      </c>
      <c r="W134" s="8" t="str">
        <f t="shared" si="35"/>
        <v>Utrecht</v>
      </c>
    </row>
    <row r="135" spans="1:23">
      <c r="A135" s="8">
        <v>3310</v>
      </c>
      <c r="B135" s="8" t="s">
        <v>215</v>
      </c>
      <c r="C135" s="8">
        <f t="shared" si="25"/>
        <v>0</v>
      </c>
      <c r="D135" s="8">
        <f t="shared" si="26"/>
        <v>0</v>
      </c>
      <c r="E135" s="8" t="str">
        <f t="shared" si="24"/>
        <v>Stichtse Vecht</v>
      </c>
      <c r="F135" s="8"/>
      <c r="G135" s="8" t="s">
        <v>2119</v>
      </c>
      <c r="H135" s="8" t="s">
        <v>194</v>
      </c>
      <c r="I135" s="8">
        <f t="shared" si="27"/>
        <v>0</v>
      </c>
      <c r="J135" s="8">
        <f t="shared" si="28"/>
        <v>0</v>
      </c>
      <c r="K135" s="8" t="str">
        <f t="shared" si="29"/>
        <v>De Ronde Venen</v>
      </c>
      <c r="L135" s="8"/>
      <c r="M135" s="8">
        <v>6480</v>
      </c>
      <c r="N135" s="8" t="s">
        <v>195</v>
      </c>
      <c r="O135" s="8">
        <f t="shared" si="30"/>
        <v>0</v>
      </c>
      <c r="P135" s="8">
        <f t="shared" si="31"/>
        <v>0</v>
      </c>
      <c r="Q135" s="8" t="str">
        <f t="shared" si="32"/>
        <v>Utrecht</v>
      </c>
      <c r="R135" s="8"/>
      <c r="S135" s="8" t="s">
        <v>2159</v>
      </c>
      <c r="T135" s="8" t="s">
        <v>195</v>
      </c>
      <c r="U135" s="8">
        <f t="shared" si="33"/>
        <v>0</v>
      </c>
      <c r="V135" s="8">
        <f t="shared" si="34"/>
        <v>0</v>
      </c>
      <c r="W135" s="8" t="str">
        <f t="shared" si="35"/>
        <v>Utrecht</v>
      </c>
    </row>
    <row r="136" spans="1:23">
      <c r="A136" s="8">
        <v>3310</v>
      </c>
      <c r="B136" s="8" t="s">
        <v>334</v>
      </c>
      <c r="C136" s="8">
        <f t="shared" si="25"/>
        <v>0</v>
      </c>
      <c r="D136" s="8">
        <f t="shared" si="26"/>
        <v>1</v>
      </c>
      <c r="E136" s="8" t="str">
        <f t="shared" si="24"/>
        <v>Stichtse Vecht, Wijdemeren</v>
      </c>
      <c r="F136" s="8"/>
      <c r="G136" s="8" t="s">
        <v>1886</v>
      </c>
      <c r="H136" s="8" t="s">
        <v>194</v>
      </c>
      <c r="I136" s="8">
        <f t="shared" si="27"/>
        <v>0</v>
      </c>
      <c r="J136" s="8">
        <f t="shared" si="28"/>
        <v>0</v>
      </c>
      <c r="K136" s="8" t="str">
        <f t="shared" si="29"/>
        <v>De Ronde Venen</v>
      </c>
      <c r="L136" s="8"/>
      <c r="M136" s="8">
        <v>6490</v>
      </c>
      <c r="N136" s="8" t="s">
        <v>39</v>
      </c>
      <c r="O136" s="8">
        <f t="shared" si="30"/>
        <v>0</v>
      </c>
      <c r="P136" s="8">
        <f t="shared" si="31"/>
        <v>0</v>
      </c>
      <c r="Q136" s="8" t="str">
        <f t="shared" si="32"/>
        <v>Noord-Holland</v>
      </c>
      <c r="R136" s="8"/>
      <c r="S136" s="8" t="s">
        <v>2161</v>
      </c>
      <c r="T136" s="8" t="s">
        <v>195</v>
      </c>
      <c r="U136" s="8">
        <f t="shared" si="33"/>
        <v>0</v>
      </c>
      <c r="V136" s="8">
        <f t="shared" si="34"/>
        <v>0</v>
      </c>
      <c r="W136" s="8" t="str">
        <f t="shared" si="35"/>
        <v>Utrecht</v>
      </c>
    </row>
    <row r="137" spans="1:23">
      <c r="A137" s="8">
        <v>3311</v>
      </c>
      <c r="B137" s="8" t="s">
        <v>215</v>
      </c>
      <c r="C137" s="8">
        <f t="shared" si="25"/>
        <v>0</v>
      </c>
      <c r="D137" s="8">
        <f t="shared" si="26"/>
        <v>0</v>
      </c>
      <c r="E137" s="8" t="str">
        <f t="shared" si="24"/>
        <v>Stichtse Vecht</v>
      </c>
      <c r="F137" s="8"/>
      <c r="G137" s="8" t="s">
        <v>2122</v>
      </c>
      <c r="H137" s="8" t="s">
        <v>215</v>
      </c>
      <c r="I137" s="8">
        <f t="shared" si="27"/>
        <v>0</v>
      </c>
      <c r="J137" s="8">
        <f t="shared" si="28"/>
        <v>0</v>
      </c>
      <c r="K137" s="8" t="str">
        <f t="shared" si="29"/>
        <v>Stichtse Vecht</v>
      </c>
      <c r="L137" s="8"/>
      <c r="M137" s="8">
        <v>6500</v>
      </c>
      <c r="N137" s="8" t="s">
        <v>39</v>
      </c>
      <c r="O137" s="8">
        <f t="shared" si="30"/>
        <v>0</v>
      </c>
      <c r="P137" s="8">
        <f t="shared" si="31"/>
        <v>0</v>
      </c>
      <c r="Q137" s="8" t="str">
        <f t="shared" si="32"/>
        <v>Noord-Holland</v>
      </c>
      <c r="R137" s="8"/>
      <c r="S137" s="8" t="s">
        <v>2162</v>
      </c>
      <c r="T137" s="8" t="s">
        <v>195</v>
      </c>
      <c r="U137" s="8">
        <f t="shared" si="33"/>
        <v>0</v>
      </c>
      <c r="V137" s="8">
        <f t="shared" si="34"/>
        <v>0</v>
      </c>
      <c r="W137" s="8" t="str">
        <f t="shared" si="35"/>
        <v>Utrecht</v>
      </c>
    </row>
    <row r="138" spans="1:23">
      <c r="A138" s="8">
        <v>3320</v>
      </c>
      <c r="B138" s="8" t="s">
        <v>215</v>
      </c>
      <c r="C138" s="8">
        <f t="shared" si="25"/>
        <v>0</v>
      </c>
      <c r="D138" s="8">
        <f t="shared" si="26"/>
        <v>0</v>
      </c>
      <c r="E138" s="8" t="str">
        <f t="shared" si="24"/>
        <v>Stichtse Vecht</v>
      </c>
      <c r="F138" s="8"/>
      <c r="G138" s="8" t="s">
        <v>2124</v>
      </c>
      <c r="H138" s="8" t="s">
        <v>194</v>
      </c>
      <c r="I138" s="8">
        <f t="shared" si="27"/>
        <v>0</v>
      </c>
      <c r="J138" s="8">
        <f t="shared" si="28"/>
        <v>0</v>
      </c>
      <c r="K138" s="8" t="str">
        <f t="shared" si="29"/>
        <v>De Ronde Venen</v>
      </c>
      <c r="L138" s="8"/>
      <c r="M138" s="8">
        <v>6510</v>
      </c>
      <c r="N138" s="8" t="s">
        <v>39</v>
      </c>
      <c r="O138" s="8">
        <f t="shared" si="30"/>
        <v>0</v>
      </c>
      <c r="P138" s="8">
        <f t="shared" si="31"/>
        <v>0</v>
      </c>
      <c r="Q138" s="8" t="str">
        <f t="shared" si="32"/>
        <v>Noord-Holland</v>
      </c>
      <c r="R138" s="8"/>
      <c r="S138" s="8" t="s">
        <v>2164</v>
      </c>
      <c r="T138" s="8" t="s">
        <v>254</v>
      </c>
      <c r="U138" s="8">
        <f t="shared" si="33"/>
        <v>0</v>
      </c>
      <c r="V138" s="8">
        <f t="shared" si="34"/>
        <v>0</v>
      </c>
      <c r="W138" s="8" t="str">
        <f t="shared" si="35"/>
        <v>Zuid-Holland</v>
      </c>
    </row>
    <row r="139" spans="1:23">
      <c r="A139" s="8">
        <v>3320</v>
      </c>
      <c r="B139" s="8" t="s">
        <v>334</v>
      </c>
      <c r="C139" s="8">
        <f t="shared" si="25"/>
        <v>0</v>
      </c>
      <c r="D139" s="8">
        <f t="shared" si="26"/>
        <v>1</v>
      </c>
      <c r="E139" s="8" t="str">
        <f t="shared" si="24"/>
        <v>Stichtse Vecht, Wijdemeren</v>
      </c>
      <c r="F139" s="8"/>
      <c r="G139" s="8" t="s">
        <v>2124</v>
      </c>
      <c r="H139" s="8" t="s">
        <v>215</v>
      </c>
      <c r="I139" s="8">
        <f t="shared" si="27"/>
        <v>0</v>
      </c>
      <c r="J139" s="8">
        <f t="shared" si="28"/>
        <v>1</v>
      </c>
      <c r="K139" s="8" t="str">
        <f t="shared" si="29"/>
        <v>De Ronde Venen, Stichtse Vecht</v>
      </c>
      <c r="L139" s="8"/>
      <c r="M139" s="8">
        <v>6530</v>
      </c>
      <c r="N139" s="8" t="s">
        <v>39</v>
      </c>
      <c r="O139" s="8">
        <f t="shared" si="30"/>
        <v>0</v>
      </c>
      <c r="P139" s="8">
        <f t="shared" si="31"/>
        <v>0</v>
      </c>
      <c r="Q139" s="8" t="str">
        <f t="shared" si="32"/>
        <v>Noord-Holland</v>
      </c>
      <c r="R139" s="8"/>
      <c r="S139" s="8" t="s">
        <v>2167</v>
      </c>
      <c r="T139" s="8" t="s">
        <v>254</v>
      </c>
      <c r="U139" s="8">
        <f t="shared" si="33"/>
        <v>0</v>
      </c>
      <c r="V139" s="8">
        <f t="shared" si="34"/>
        <v>0</v>
      </c>
      <c r="W139" s="8" t="str">
        <f t="shared" si="35"/>
        <v>Zuid-Holland</v>
      </c>
    </row>
    <row r="140" spans="1:23">
      <c r="A140" s="8">
        <v>3340</v>
      </c>
      <c r="B140" s="8" t="s">
        <v>215</v>
      </c>
      <c r="C140" s="8">
        <f t="shared" si="25"/>
        <v>0</v>
      </c>
      <c r="D140" s="8">
        <f t="shared" si="26"/>
        <v>0</v>
      </c>
      <c r="E140" s="8" t="str">
        <f t="shared" si="24"/>
        <v>Stichtse Vecht</v>
      </c>
      <c r="F140" s="8"/>
      <c r="G140" s="8" t="s">
        <v>217</v>
      </c>
      <c r="H140" s="8" t="s">
        <v>194</v>
      </c>
      <c r="I140" s="8">
        <f t="shared" si="27"/>
        <v>0</v>
      </c>
      <c r="J140" s="8">
        <f t="shared" si="28"/>
        <v>0</v>
      </c>
      <c r="K140" s="8" t="str">
        <f t="shared" si="29"/>
        <v>De Ronde Venen</v>
      </c>
      <c r="L140" s="8"/>
      <c r="M140" s="8">
        <v>6540</v>
      </c>
      <c r="N140" s="8" t="s">
        <v>39</v>
      </c>
      <c r="O140" s="8">
        <f t="shared" si="30"/>
        <v>0</v>
      </c>
      <c r="P140" s="8">
        <f t="shared" si="31"/>
        <v>0</v>
      </c>
      <c r="Q140" s="8" t="str">
        <f t="shared" si="32"/>
        <v>Noord-Holland</v>
      </c>
      <c r="R140" s="8"/>
      <c r="S140" s="8" t="s">
        <v>2168</v>
      </c>
      <c r="T140" s="8" t="s">
        <v>254</v>
      </c>
      <c r="U140" s="8">
        <f t="shared" si="33"/>
        <v>0</v>
      </c>
      <c r="V140" s="8">
        <f t="shared" si="34"/>
        <v>0</v>
      </c>
      <c r="W140" s="8" t="str">
        <f t="shared" si="35"/>
        <v>Zuid-Holland</v>
      </c>
    </row>
    <row r="141" spans="1:23">
      <c r="A141" s="8">
        <v>3340</v>
      </c>
      <c r="B141" s="8" t="s">
        <v>334</v>
      </c>
      <c r="C141" s="8">
        <f t="shared" si="25"/>
        <v>0</v>
      </c>
      <c r="D141" s="8">
        <f t="shared" si="26"/>
        <v>1</v>
      </c>
      <c r="E141" s="8" t="str">
        <f t="shared" si="24"/>
        <v>Stichtse Vecht, Wijdemeren</v>
      </c>
      <c r="F141" s="8"/>
      <c r="G141" s="8" t="s">
        <v>2128</v>
      </c>
      <c r="H141" s="8" t="s">
        <v>194</v>
      </c>
      <c r="I141" s="8">
        <f t="shared" si="27"/>
        <v>0</v>
      </c>
      <c r="J141" s="8">
        <f t="shared" si="28"/>
        <v>0</v>
      </c>
      <c r="K141" s="8" t="str">
        <f t="shared" si="29"/>
        <v>De Ronde Venen</v>
      </c>
      <c r="L141" s="8"/>
      <c r="M141" s="8">
        <v>6540</v>
      </c>
      <c r="N141" s="8" t="s">
        <v>195</v>
      </c>
      <c r="O141" s="8">
        <f t="shared" si="30"/>
        <v>0</v>
      </c>
      <c r="P141" s="8">
        <f t="shared" si="31"/>
        <v>1</v>
      </c>
      <c r="Q141" s="8" t="str">
        <f t="shared" si="32"/>
        <v>Noord-Holland, Utrecht</v>
      </c>
      <c r="R141" s="8"/>
      <c r="S141" s="8" t="s">
        <v>2170</v>
      </c>
      <c r="T141" s="8" t="s">
        <v>254</v>
      </c>
      <c r="U141" s="8">
        <f t="shared" si="33"/>
        <v>0</v>
      </c>
      <c r="V141" s="8">
        <f t="shared" si="34"/>
        <v>0</v>
      </c>
      <c r="W141" s="8" t="str">
        <f t="shared" si="35"/>
        <v>Zuid-Holland</v>
      </c>
    </row>
    <row r="142" spans="1:23">
      <c r="A142" s="8">
        <v>3350</v>
      </c>
      <c r="B142" s="8" t="s">
        <v>215</v>
      </c>
      <c r="C142" s="8">
        <f t="shared" si="25"/>
        <v>0</v>
      </c>
      <c r="D142" s="8">
        <f t="shared" si="26"/>
        <v>0</v>
      </c>
      <c r="E142" s="8" t="str">
        <f t="shared" si="24"/>
        <v>Stichtse Vecht</v>
      </c>
      <c r="F142" s="8"/>
      <c r="G142" s="8" t="s">
        <v>1890</v>
      </c>
      <c r="H142" s="8" t="s">
        <v>194</v>
      </c>
      <c r="I142" s="8">
        <f t="shared" si="27"/>
        <v>0</v>
      </c>
      <c r="J142" s="8">
        <f t="shared" si="28"/>
        <v>0</v>
      </c>
      <c r="K142" s="8" t="str">
        <f t="shared" si="29"/>
        <v>De Ronde Venen</v>
      </c>
      <c r="L142" s="8"/>
      <c r="M142" s="8">
        <v>6550</v>
      </c>
      <c r="N142" s="8" t="s">
        <v>195</v>
      </c>
      <c r="O142" s="8">
        <f t="shared" si="30"/>
        <v>0</v>
      </c>
      <c r="P142" s="8">
        <f t="shared" si="31"/>
        <v>0</v>
      </c>
      <c r="Q142" s="8" t="str">
        <f t="shared" si="32"/>
        <v>Utrecht</v>
      </c>
      <c r="R142" s="8"/>
      <c r="S142" s="8" t="s">
        <v>2172</v>
      </c>
      <c r="T142" s="8" t="s">
        <v>254</v>
      </c>
      <c r="U142" s="8">
        <f t="shared" si="33"/>
        <v>0</v>
      </c>
      <c r="V142" s="8">
        <f t="shared" si="34"/>
        <v>0</v>
      </c>
      <c r="W142" s="8" t="str">
        <f t="shared" si="35"/>
        <v>Zuid-Holland</v>
      </c>
    </row>
    <row r="143" spans="1:23">
      <c r="A143" s="8">
        <v>3360</v>
      </c>
      <c r="B143" s="8" t="s">
        <v>867</v>
      </c>
      <c r="C143" s="8">
        <f t="shared" si="25"/>
        <v>0</v>
      </c>
      <c r="D143" s="8">
        <f t="shared" si="26"/>
        <v>0</v>
      </c>
      <c r="E143" s="8" t="str">
        <f t="shared" si="24"/>
        <v>De Bilt</v>
      </c>
      <c r="F143" s="8"/>
      <c r="G143" s="8" t="s">
        <v>1891</v>
      </c>
      <c r="H143" s="8" t="s">
        <v>194</v>
      </c>
      <c r="I143" s="8">
        <f t="shared" si="27"/>
        <v>0</v>
      </c>
      <c r="J143" s="8">
        <f t="shared" si="28"/>
        <v>0</v>
      </c>
      <c r="K143" s="8" t="str">
        <f t="shared" si="29"/>
        <v>De Ronde Venen</v>
      </c>
      <c r="L143" s="8"/>
      <c r="M143" s="8">
        <v>6560</v>
      </c>
      <c r="N143" s="8" t="s">
        <v>39</v>
      </c>
      <c r="O143" s="8">
        <f t="shared" si="30"/>
        <v>0</v>
      </c>
      <c r="P143" s="8">
        <f t="shared" si="31"/>
        <v>0</v>
      </c>
      <c r="Q143" s="8" t="str">
        <f t="shared" si="32"/>
        <v>Noord-Holland</v>
      </c>
      <c r="R143" s="8"/>
      <c r="S143" s="8" t="s">
        <v>2174</v>
      </c>
      <c r="T143" s="8" t="s">
        <v>254</v>
      </c>
      <c r="U143" s="8">
        <f t="shared" si="33"/>
        <v>0</v>
      </c>
      <c r="V143" s="8">
        <f t="shared" si="34"/>
        <v>0</v>
      </c>
      <c r="W143" s="8" t="str">
        <f t="shared" si="35"/>
        <v>Zuid-Holland</v>
      </c>
    </row>
    <row r="144" spans="1:23">
      <c r="A144" s="8">
        <v>3360</v>
      </c>
      <c r="B144" s="8" t="s">
        <v>215</v>
      </c>
      <c r="C144" s="8">
        <f t="shared" si="25"/>
        <v>1</v>
      </c>
      <c r="D144" s="8">
        <f t="shared" si="26"/>
        <v>1</v>
      </c>
      <c r="E144" s="8" t="str">
        <f t="shared" si="24"/>
        <v>De Bilt, Stichtse Vecht</v>
      </c>
      <c r="F144" s="8"/>
      <c r="G144" s="8" t="s">
        <v>1892</v>
      </c>
      <c r="H144" s="8" t="s">
        <v>194</v>
      </c>
      <c r="I144" s="8">
        <f t="shared" si="27"/>
        <v>0</v>
      </c>
      <c r="J144" s="8">
        <f t="shared" si="28"/>
        <v>0</v>
      </c>
      <c r="K144" s="8" t="str">
        <f t="shared" si="29"/>
        <v>De Ronde Venen</v>
      </c>
      <c r="L144" s="8"/>
      <c r="M144" s="8">
        <v>6570</v>
      </c>
      <c r="N144" s="8" t="s">
        <v>195</v>
      </c>
      <c r="O144" s="8">
        <f t="shared" si="30"/>
        <v>0</v>
      </c>
      <c r="P144" s="8">
        <f t="shared" si="31"/>
        <v>0</v>
      </c>
      <c r="Q144" s="8" t="str">
        <f t="shared" si="32"/>
        <v>Utrecht</v>
      </c>
      <c r="R144" s="8"/>
      <c r="S144" s="8" t="s">
        <v>2176</v>
      </c>
      <c r="T144" s="8" t="s">
        <v>254</v>
      </c>
      <c r="U144" s="8">
        <f t="shared" si="33"/>
        <v>0</v>
      </c>
      <c r="V144" s="8">
        <f t="shared" si="34"/>
        <v>0</v>
      </c>
      <c r="W144" s="8" t="str">
        <f t="shared" si="35"/>
        <v>Zuid-Holland</v>
      </c>
    </row>
    <row r="145" spans="1:23">
      <c r="A145" s="8">
        <v>3360</v>
      </c>
      <c r="B145" s="8" t="s">
        <v>195</v>
      </c>
      <c r="C145" s="8">
        <f t="shared" si="25"/>
        <v>0</v>
      </c>
      <c r="D145" s="8">
        <f t="shared" si="26"/>
        <v>1</v>
      </c>
      <c r="E145" s="8" t="str">
        <f t="shared" si="24"/>
        <v>De Bilt, Stichtse Vecht, Utrecht</v>
      </c>
      <c r="F145" s="8"/>
      <c r="G145" s="8" t="s">
        <v>1892</v>
      </c>
      <c r="H145" s="8" t="s">
        <v>215</v>
      </c>
      <c r="I145" s="8">
        <f t="shared" si="27"/>
        <v>0</v>
      </c>
      <c r="J145" s="8">
        <f t="shared" si="28"/>
        <v>1</v>
      </c>
      <c r="K145" s="8" t="str">
        <f t="shared" si="29"/>
        <v>De Ronde Venen, Stichtse Vecht</v>
      </c>
      <c r="L145" s="8"/>
      <c r="M145" s="8">
        <v>6580</v>
      </c>
      <c r="N145" s="8" t="s">
        <v>195</v>
      </c>
      <c r="O145" s="8">
        <f t="shared" si="30"/>
        <v>0</v>
      </c>
      <c r="P145" s="8">
        <f t="shared" si="31"/>
        <v>0</v>
      </c>
      <c r="Q145" s="8" t="str">
        <f t="shared" si="32"/>
        <v>Utrecht</v>
      </c>
      <c r="R145" s="8"/>
      <c r="S145" s="8" t="s">
        <v>2178</v>
      </c>
      <c r="T145" s="8" t="s">
        <v>254</v>
      </c>
      <c r="U145" s="8">
        <f t="shared" si="33"/>
        <v>0</v>
      </c>
      <c r="V145" s="8">
        <f t="shared" si="34"/>
        <v>0</v>
      </c>
      <c r="W145" s="8" t="str">
        <f t="shared" si="35"/>
        <v>Zuid-Holland</v>
      </c>
    </row>
    <row r="146" spans="1:23">
      <c r="A146" s="8">
        <v>3370</v>
      </c>
      <c r="B146" s="8" t="s">
        <v>867</v>
      </c>
      <c r="C146" s="8">
        <f t="shared" si="25"/>
        <v>0</v>
      </c>
      <c r="D146" s="8">
        <f t="shared" si="26"/>
        <v>0</v>
      </c>
      <c r="E146" s="8" t="str">
        <f t="shared" si="24"/>
        <v>De Bilt</v>
      </c>
      <c r="F146" s="8"/>
      <c r="G146" s="8" t="s">
        <v>1893</v>
      </c>
      <c r="H146" s="8" t="s">
        <v>194</v>
      </c>
      <c r="I146" s="8">
        <f t="shared" si="27"/>
        <v>0</v>
      </c>
      <c r="J146" s="8">
        <f t="shared" si="28"/>
        <v>0</v>
      </c>
      <c r="K146" s="8" t="str">
        <f t="shared" si="29"/>
        <v>De Ronde Venen</v>
      </c>
      <c r="L146" s="8"/>
      <c r="M146" s="8">
        <v>6590</v>
      </c>
      <c r="N146" s="8" t="s">
        <v>39</v>
      </c>
      <c r="O146" s="8">
        <f t="shared" si="30"/>
        <v>0</v>
      </c>
      <c r="P146" s="8">
        <f t="shared" si="31"/>
        <v>0</v>
      </c>
      <c r="Q146" s="8" t="str">
        <f t="shared" si="32"/>
        <v>Noord-Holland</v>
      </c>
      <c r="R146" s="8"/>
      <c r="S146" s="8" t="s">
        <v>1905</v>
      </c>
      <c r="T146" s="8" t="s">
        <v>39</v>
      </c>
      <c r="U146" s="8">
        <f t="shared" si="33"/>
        <v>0</v>
      </c>
      <c r="V146" s="8">
        <f t="shared" si="34"/>
        <v>0</v>
      </c>
      <c r="W146" s="8" t="str">
        <f t="shared" si="35"/>
        <v>Noord-Holland</v>
      </c>
    </row>
    <row r="147" spans="1:23">
      <c r="A147" s="8">
        <v>3370</v>
      </c>
      <c r="B147" s="8" t="s">
        <v>215</v>
      </c>
      <c r="C147" s="8">
        <f t="shared" si="25"/>
        <v>1</v>
      </c>
      <c r="D147" s="8">
        <f t="shared" si="26"/>
        <v>1</v>
      </c>
      <c r="E147" s="8" t="str">
        <f t="shared" si="24"/>
        <v>De Bilt, Stichtse Vecht</v>
      </c>
      <c r="F147" s="8"/>
      <c r="G147" s="8" t="s">
        <v>2130</v>
      </c>
      <c r="H147" s="8" t="s">
        <v>194</v>
      </c>
      <c r="I147" s="8">
        <f t="shared" si="27"/>
        <v>0</v>
      </c>
      <c r="J147" s="8">
        <f t="shared" si="28"/>
        <v>0</v>
      </c>
      <c r="K147" s="8" t="str">
        <f t="shared" si="29"/>
        <v>De Ronde Venen</v>
      </c>
      <c r="L147" s="8"/>
      <c r="M147" s="8">
        <v>7000</v>
      </c>
      <c r="N147" s="8" t="s">
        <v>39</v>
      </c>
      <c r="O147" s="8">
        <f t="shared" si="30"/>
        <v>0</v>
      </c>
      <c r="P147" s="8">
        <f t="shared" si="31"/>
        <v>0</v>
      </c>
      <c r="Q147" s="8" t="str">
        <f t="shared" si="32"/>
        <v>Noord-Holland</v>
      </c>
      <c r="R147" s="8"/>
      <c r="S147" s="8" t="s">
        <v>1905</v>
      </c>
      <c r="T147" s="8" t="s">
        <v>195</v>
      </c>
      <c r="U147" s="8">
        <f t="shared" si="33"/>
        <v>1</v>
      </c>
      <c r="V147" s="8">
        <f t="shared" si="34"/>
        <v>1</v>
      </c>
      <c r="W147" s="8" t="str">
        <f t="shared" si="35"/>
        <v>Noord-Holland, Utrecht</v>
      </c>
    </row>
    <row r="148" spans="1:23">
      <c r="A148" s="8">
        <v>3370</v>
      </c>
      <c r="B148" s="8" t="s">
        <v>195</v>
      </c>
      <c r="C148" s="8">
        <f t="shared" si="25"/>
        <v>0</v>
      </c>
      <c r="D148" s="8">
        <f t="shared" si="26"/>
        <v>1</v>
      </c>
      <c r="E148" s="8" t="str">
        <f t="shared" si="24"/>
        <v>De Bilt, Stichtse Vecht, Utrecht</v>
      </c>
      <c r="F148" s="8"/>
      <c r="G148" s="8" t="s">
        <v>2130</v>
      </c>
      <c r="H148" s="8" t="s">
        <v>215</v>
      </c>
      <c r="I148" s="8">
        <f t="shared" si="27"/>
        <v>0</v>
      </c>
      <c r="J148" s="8">
        <f t="shared" si="28"/>
        <v>1</v>
      </c>
      <c r="K148" s="8" t="str">
        <f t="shared" si="29"/>
        <v>De Ronde Venen, Stichtse Vecht</v>
      </c>
      <c r="L148" s="8"/>
      <c r="M148" s="8">
        <v>7010</v>
      </c>
      <c r="N148" s="8" t="s">
        <v>39</v>
      </c>
      <c r="O148" s="8">
        <f t="shared" si="30"/>
        <v>0</v>
      </c>
      <c r="P148" s="8">
        <f t="shared" si="31"/>
        <v>0</v>
      </c>
      <c r="Q148" s="8" t="str">
        <f t="shared" si="32"/>
        <v>Noord-Holland</v>
      </c>
      <c r="R148" s="8"/>
      <c r="S148" s="8" t="s">
        <v>1905</v>
      </c>
      <c r="T148" s="8" t="s">
        <v>254</v>
      </c>
      <c r="U148" s="8">
        <f t="shared" si="33"/>
        <v>0</v>
      </c>
      <c r="V148" s="8">
        <f t="shared" si="34"/>
        <v>1</v>
      </c>
      <c r="W148" s="8" t="str">
        <f t="shared" si="35"/>
        <v>Noord-Holland, Utrecht, Zuid-Holland</v>
      </c>
    </row>
    <row r="149" spans="1:23">
      <c r="A149" s="8">
        <v>4000</v>
      </c>
      <c r="B149" s="8" t="s">
        <v>297</v>
      </c>
      <c r="C149" s="8">
        <f t="shared" si="25"/>
        <v>0</v>
      </c>
      <c r="D149" s="8">
        <f t="shared" si="26"/>
        <v>0</v>
      </c>
      <c r="E149" s="8" t="str">
        <f t="shared" si="24"/>
        <v>Gooise Meren</v>
      </c>
      <c r="F149" s="8"/>
      <c r="G149" s="8" t="s">
        <v>679</v>
      </c>
      <c r="H149" s="8" t="s">
        <v>215</v>
      </c>
      <c r="I149" s="8">
        <f t="shared" si="27"/>
        <v>0</v>
      </c>
      <c r="J149" s="8">
        <f t="shared" si="28"/>
        <v>0</v>
      </c>
      <c r="K149" s="8" t="str">
        <f t="shared" si="29"/>
        <v>Stichtse Vecht</v>
      </c>
      <c r="L149" s="8"/>
      <c r="M149" s="8">
        <v>7010</v>
      </c>
      <c r="N149" s="8" t="s">
        <v>195</v>
      </c>
      <c r="O149" s="8">
        <f t="shared" si="30"/>
        <v>0</v>
      </c>
      <c r="P149" s="8">
        <f t="shared" si="31"/>
        <v>1</v>
      </c>
      <c r="Q149" s="8" t="str">
        <f t="shared" si="32"/>
        <v>Noord-Holland, Utrecht</v>
      </c>
      <c r="R149" s="8"/>
      <c r="S149" s="8" t="s">
        <v>1906</v>
      </c>
      <c r="T149" s="8" t="s">
        <v>254</v>
      </c>
      <c r="U149" s="8">
        <f t="shared" si="33"/>
        <v>0</v>
      </c>
      <c r="V149" s="8">
        <f t="shared" si="34"/>
        <v>0</v>
      </c>
      <c r="W149" s="8" t="str">
        <f t="shared" si="35"/>
        <v>Zuid-Holland</v>
      </c>
    </row>
    <row r="150" spans="1:23">
      <c r="A150" s="8">
        <v>4000</v>
      </c>
      <c r="B150" s="8" t="s">
        <v>379</v>
      </c>
      <c r="C150" s="8">
        <f t="shared" si="25"/>
        <v>1</v>
      </c>
      <c r="D150" s="8">
        <f t="shared" si="26"/>
        <v>1</v>
      </c>
      <c r="E150" s="8" t="str">
        <f t="shared" si="24"/>
        <v>Gooise Meren, Hilversum</v>
      </c>
      <c r="F150" s="8"/>
      <c r="G150" s="8" t="s">
        <v>2134</v>
      </c>
      <c r="H150" s="8" t="s">
        <v>194</v>
      </c>
      <c r="I150" s="8">
        <f t="shared" si="27"/>
        <v>0</v>
      </c>
      <c r="J150" s="8">
        <f t="shared" si="28"/>
        <v>0</v>
      </c>
      <c r="K150" s="8" t="str">
        <f t="shared" si="29"/>
        <v>De Ronde Venen</v>
      </c>
      <c r="L150" s="8"/>
      <c r="M150" s="8">
        <v>7020</v>
      </c>
      <c r="N150" s="8" t="s">
        <v>39</v>
      </c>
      <c r="O150" s="8">
        <f t="shared" si="30"/>
        <v>0</v>
      </c>
      <c r="P150" s="8">
        <f t="shared" si="31"/>
        <v>0</v>
      </c>
      <c r="Q150" s="8" t="str">
        <f t="shared" si="32"/>
        <v>Noord-Holland</v>
      </c>
      <c r="R150" s="8"/>
      <c r="S150" s="8" t="s">
        <v>1907</v>
      </c>
      <c r="T150" s="8" t="s">
        <v>195</v>
      </c>
      <c r="U150" s="8">
        <f t="shared" si="33"/>
        <v>0</v>
      </c>
      <c r="V150" s="8">
        <f t="shared" si="34"/>
        <v>0</v>
      </c>
      <c r="W150" s="8" t="str">
        <f t="shared" si="35"/>
        <v>Utrecht</v>
      </c>
    </row>
    <row r="151" spans="1:23">
      <c r="A151" s="8">
        <v>4000</v>
      </c>
      <c r="B151" s="8" t="s">
        <v>997</v>
      </c>
      <c r="C151" s="8">
        <f t="shared" si="25"/>
        <v>1</v>
      </c>
      <c r="D151" s="8">
        <f t="shared" si="26"/>
        <v>1</v>
      </c>
      <c r="E151" s="8" t="str">
        <f t="shared" si="24"/>
        <v>Gooise Meren, Hilversum, Huizen</v>
      </c>
      <c r="F151" s="8"/>
      <c r="G151" s="8" t="s">
        <v>2134</v>
      </c>
      <c r="H151" s="8" t="s">
        <v>253</v>
      </c>
      <c r="I151" s="8">
        <f t="shared" si="27"/>
        <v>0</v>
      </c>
      <c r="J151" s="8">
        <f t="shared" si="28"/>
        <v>1</v>
      </c>
      <c r="K151" s="8" t="str">
        <f t="shared" si="29"/>
        <v>De Ronde Venen, Nieuwkoop</v>
      </c>
      <c r="L151" s="8"/>
      <c r="M151" s="8">
        <v>7020</v>
      </c>
      <c r="N151" s="8" t="s">
        <v>195</v>
      </c>
      <c r="O151" s="8">
        <f t="shared" si="30"/>
        <v>0</v>
      </c>
      <c r="P151" s="8">
        <f t="shared" si="31"/>
        <v>1</v>
      </c>
      <c r="Q151" s="8" t="str">
        <f t="shared" si="32"/>
        <v>Noord-Holland, Utrecht</v>
      </c>
      <c r="R151" s="8"/>
      <c r="S151" s="8" t="s">
        <v>1907</v>
      </c>
      <c r="T151" s="8" t="s">
        <v>254</v>
      </c>
      <c r="U151" s="8">
        <f t="shared" si="33"/>
        <v>0</v>
      </c>
      <c r="V151" s="8">
        <f t="shared" si="34"/>
        <v>1</v>
      </c>
      <c r="W151" s="8" t="str">
        <f t="shared" si="35"/>
        <v>Utrecht, Zuid-Holland</v>
      </c>
    </row>
    <row r="152" spans="1:23">
      <c r="A152" s="8">
        <v>4000</v>
      </c>
      <c r="B152" s="8" t="s">
        <v>455</v>
      </c>
      <c r="C152" s="8">
        <f t="shared" si="25"/>
        <v>1</v>
      </c>
      <c r="D152" s="8">
        <f t="shared" si="26"/>
        <v>1</v>
      </c>
      <c r="E152" s="8" t="str">
        <f t="shared" si="24"/>
        <v>Gooise Meren, Hilversum, Huizen, Weesp</v>
      </c>
      <c r="F152" s="8"/>
      <c r="G152" s="8" t="s">
        <v>1895</v>
      </c>
      <c r="H152" s="8" t="s">
        <v>194</v>
      </c>
      <c r="I152" s="8">
        <f t="shared" si="27"/>
        <v>0</v>
      </c>
      <c r="J152" s="8">
        <f t="shared" si="28"/>
        <v>0</v>
      </c>
      <c r="K152" s="8" t="str">
        <f t="shared" si="29"/>
        <v>De Ronde Venen</v>
      </c>
      <c r="L152" s="8"/>
      <c r="M152" s="8">
        <v>7030</v>
      </c>
      <c r="N152" s="8" t="s">
        <v>39</v>
      </c>
      <c r="O152" s="8">
        <f t="shared" si="30"/>
        <v>0</v>
      </c>
      <c r="P152" s="8">
        <f t="shared" si="31"/>
        <v>0</v>
      </c>
      <c r="Q152" s="8" t="str">
        <f t="shared" si="32"/>
        <v>Noord-Holland</v>
      </c>
      <c r="R152" s="8"/>
      <c r="S152" s="8" t="s">
        <v>2180</v>
      </c>
      <c r="T152" s="8" t="s">
        <v>254</v>
      </c>
      <c r="U152" s="8">
        <f t="shared" si="33"/>
        <v>0</v>
      </c>
      <c r="V152" s="8">
        <f t="shared" si="34"/>
        <v>0</v>
      </c>
      <c r="W152" s="8" t="str">
        <f t="shared" si="35"/>
        <v>Zuid-Holland</v>
      </c>
    </row>
    <row r="153" spans="1:23">
      <c r="A153" s="8">
        <v>4000</v>
      </c>
      <c r="B153" s="8" t="s">
        <v>334</v>
      </c>
      <c r="C153" s="8">
        <f t="shared" si="25"/>
        <v>0</v>
      </c>
      <c r="D153" s="8">
        <f t="shared" si="26"/>
        <v>1</v>
      </c>
      <c r="E153" s="8" t="str">
        <f t="shared" si="24"/>
        <v>Gooise Meren, Hilversum, Huizen, Weesp, Wijdemeren</v>
      </c>
      <c r="F153" s="8"/>
      <c r="G153" s="8" t="s">
        <v>1896</v>
      </c>
      <c r="H153" s="8" t="s">
        <v>253</v>
      </c>
      <c r="I153" s="8">
        <f t="shared" si="27"/>
        <v>0</v>
      </c>
      <c r="J153" s="8">
        <f t="shared" si="28"/>
        <v>0</v>
      </c>
      <c r="K153" s="8" t="str">
        <f t="shared" si="29"/>
        <v>Nieuwkoop</v>
      </c>
      <c r="L153" s="8"/>
      <c r="M153" s="8">
        <v>7040</v>
      </c>
      <c r="N153" s="8" t="s">
        <v>39</v>
      </c>
      <c r="O153" s="8">
        <f t="shared" si="30"/>
        <v>0</v>
      </c>
      <c r="P153" s="8">
        <f t="shared" si="31"/>
        <v>0</v>
      </c>
      <c r="Q153" s="8" t="str">
        <f t="shared" si="32"/>
        <v>Noord-Holland</v>
      </c>
      <c r="R153" s="8"/>
      <c r="S153" s="8" t="s">
        <v>2181</v>
      </c>
      <c r="T153" s="8" t="s">
        <v>254</v>
      </c>
      <c r="U153" s="8">
        <f t="shared" si="33"/>
        <v>0</v>
      </c>
      <c r="V153" s="8">
        <f t="shared" si="34"/>
        <v>0</v>
      </c>
      <c r="W153" s="8" t="str">
        <f t="shared" si="35"/>
        <v>Zuid-Holland</v>
      </c>
    </row>
    <row r="154" spans="1:23">
      <c r="A154" s="8">
        <v>4100</v>
      </c>
      <c r="B154" s="8" t="s">
        <v>297</v>
      </c>
      <c r="C154" s="8">
        <f t="shared" si="25"/>
        <v>0</v>
      </c>
      <c r="D154" s="8">
        <f t="shared" si="26"/>
        <v>0</v>
      </c>
      <c r="E154" s="8" t="str">
        <f t="shared" si="24"/>
        <v>Gooise Meren</v>
      </c>
      <c r="F154" s="8"/>
      <c r="G154" s="8" t="s">
        <v>2137</v>
      </c>
      <c r="H154" s="8" t="s">
        <v>194</v>
      </c>
      <c r="I154" s="8">
        <f t="shared" si="27"/>
        <v>0</v>
      </c>
      <c r="J154" s="8">
        <f t="shared" si="28"/>
        <v>0</v>
      </c>
      <c r="K154" s="8" t="str">
        <f t="shared" si="29"/>
        <v>De Ronde Venen</v>
      </c>
      <c r="L154" s="8"/>
      <c r="M154" s="8">
        <v>7050</v>
      </c>
      <c r="N154" s="8" t="s">
        <v>39</v>
      </c>
      <c r="O154" s="8">
        <f t="shared" si="30"/>
        <v>0</v>
      </c>
      <c r="P154" s="8">
        <f t="shared" si="31"/>
        <v>0</v>
      </c>
      <c r="Q154" s="8" t="str">
        <f t="shared" si="32"/>
        <v>Noord-Holland</v>
      </c>
      <c r="R154" s="8"/>
      <c r="S154" s="8" t="s">
        <v>1908</v>
      </c>
      <c r="T154" s="8" t="s">
        <v>254</v>
      </c>
      <c r="U154" s="8">
        <f t="shared" si="33"/>
        <v>0</v>
      </c>
      <c r="V154" s="8">
        <f t="shared" si="34"/>
        <v>0</v>
      </c>
      <c r="W154" s="8" t="str">
        <f t="shared" si="35"/>
        <v>Zuid-Holland</v>
      </c>
    </row>
    <row r="155" spans="1:23">
      <c r="A155" s="8">
        <v>4110</v>
      </c>
      <c r="B155" s="8" t="s">
        <v>297</v>
      </c>
      <c r="C155" s="8">
        <f t="shared" si="25"/>
        <v>0</v>
      </c>
      <c r="D155" s="8">
        <f t="shared" si="26"/>
        <v>0</v>
      </c>
      <c r="E155" s="8" t="str">
        <f t="shared" si="24"/>
        <v>Gooise Meren</v>
      </c>
      <c r="F155" s="8"/>
      <c r="G155" s="8" t="s">
        <v>692</v>
      </c>
      <c r="H155" s="8" t="s">
        <v>194</v>
      </c>
      <c r="I155" s="8">
        <f t="shared" si="27"/>
        <v>0</v>
      </c>
      <c r="J155" s="8">
        <f t="shared" si="28"/>
        <v>0</v>
      </c>
      <c r="K155" s="8" t="str">
        <f t="shared" si="29"/>
        <v>De Ronde Venen</v>
      </c>
      <c r="L155" s="8"/>
      <c r="M155" s="8">
        <v>7060</v>
      </c>
      <c r="N155" s="8" t="s">
        <v>39</v>
      </c>
      <c r="O155" s="8">
        <f t="shared" si="30"/>
        <v>0</v>
      </c>
      <c r="P155" s="8">
        <f t="shared" si="31"/>
        <v>0</v>
      </c>
      <c r="Q155" s="8" t="str">
        <f t="shared" si="32"/>
        <v>Noord-Holland</v>
      </c>
      <c r="R155" s="8"/>
      <c r="S155" s="8" t="s">
        <v>2001</v>
      </c>
      <c r="T155" s="8" t="s">
        <v>195</v>
      </c>
      <c r="U155" s="8">
        <f t="shared" si="33"/>
        <v>0</v>
      </c>
      <c r="V155" s="8">
        <f t="shared" si="34"/>
        <v>0</v>
      </c>
      <c r="W155" s="8" t="str">
        <f t="shared" si="35"/>
        <v>Utrecht</v>
      </c>
    </row>
    <row r="156" spans="1:23">
      <c r="A156" s="8">
        <v>4120</v>
      </c>
      <c r="B156" s="8" t="s">
        <v>297</v>
      </c>
      <c r="C156" s="8">
        <f t="shared" si="25"/>
        <v>0</v>
      </c>
      <c r="D156" s="8">
        <f t="shared" si="26"/>
        <v>0</v>
      </c>
      <c r="E156" s="8" t="str">
        <f t="shared" si="24"/>
        <v>Gooise Meren</v>
      </c>
      <c r="F156" s="8"/>
      <c r="G156" s="8" t="s">
        <v>2138</v>
      </c>
      <c r="H156" s="8" t="s">
        <v>194</v>
      </c>
      <c r="I156" s="8">
        <f t="shared" si="27"/>
        <v>0</v>
      </c>
      <c r="J156" s="8">
        <f t="shared" si="28"/>
        <v>0</v>
      </c>
      <c r="K156" s="8" t="str">
        <f t="shared" si="29"/>
        <v>De Ronde Venen</v>
      </c>
      <c r="L156" s="8"/>
      <c r="M156" s="8">
        <v>7080</v>
      </c>
      <c r="N156" s="8" t="s">
        <v>39</v>
      </c>
      <c r="O156" s="8">
        <f t="shared" si="30"/>
        <v>0</v>
      </c>
      <c r="P156" s="8">
        <f t="shared" si="31"/>
        <v>0</v>
      </c>
      <c r="Q156" s="8" t="str">
        <f t="shared" si="32"/>
        <v>Noord-Holland</v>
      </c>
      <c r="R156" s="8"/>
      <c r="S156" s="8" t="s">
        <v>2185</v>
      </c>
      <c r="T156" s="8" t="s">
        <v>39</v>
      </c>
      <c r="U156" s="8">
        <f t="shared" si="33"/>
        <v>0</v>
      </c>
      <c r="V156" s="8">
        <f t="shared" si="34"/>
        <v>0</v>
      </c>
      <c r="W156" s="8" t="str">
        <f t="shared" si="35"/>
        <v>Noord-Holland</v>
      </c>
    </row>
    <row r="157" spans="1:23">
      <c r="A157" s="8">
        <v>4130</v>
      </c>
      <c r="B157" s="8" t="s">
        <v>297</v>
      </c>
      <c r="C157" s="8">
        <f t="shared" si="25"/>
        <v>0</v>
      </c>
      <c r="D157" s="8">
        <f t="shared" si="26"/>
        <v>0</v>
      </c>
      <c r="E157" s="8" t="str">
        <f t="shared" si="24"/>
        <v>Gooise Meren</v>
      </c>
      <c r="F157" s="8"/>
      <c r="G157" s="8" t="s">
        <v>2140</v>
      </c>
      <c r="H157" s="8" t="s">
        <v>194</v>
      </c>
      <c r="I157" s="8">
        <f t="shared" si="27"/>
        <v>0</v>
      </c>
      <c r="J157" s="8">
        <f t="shared" si="28"/>
        <v>0</v>
      </c>
      <c r="K157" s="8" t="str">
        <f t="shared" si="29"/>
        <v>De Ronde Venen</v>
      </c>
      <c r="L157" s="8"/>
      <c r="M157" s="8">
        <v>7090</v>
      </c>
      <c r="N157" s="8" t="s">
        <v>39</v>
      </c>
      <c r="O157" s="8">
        <f t="shared" si="30"/>
        <v>0</v>
      </c>
      <c r="P157" s="8">
        <f t="shared" si="31"/>
        <v>0</v>
      </c>
      <c r="Q157" s="8" t="str">
        <f t="shared" si="32"/>
        <v>Noord-Holland</v>
      </c>
      <c r="R157" s="8"/>
      <c r="S157" s="8" t="s">
        <v>2185</v>
      </c>
      <c r="T157" s="8" t="s">
        <v>195</v>
      </c>
      <c r="U157" s="8">
        <f t="shared" si="33"/>
        <v>0</v>
      </c>
      <c r="V157" s="8">
        <f t="shared" si="34"/>
        <v>1</v>
      </c>
      <c r="W157" s="8" t="str">
        <f t="shared" si="35"/>
        <v>Noord-Holland, Utrecht</v>
      </c>
    </row>
    <row r="158" spans="1:23">
      <c r="A158" s="8">
        <v>4130</v>
      </c>
      <c r="B158" s="8" t="s">
        <v>455</v>
      </c>
      <c r="C158" s="8">
        <f t="shared" si="25"/>
        <v>0</v>
      </c>
      <c r="D158" s="8">
        <f t="shared" si="26"/>
        <v>1</v>
      </c>
      <c r="E158" s="8" t="str">
        <f t="shared" si="24"/>
        <v>Gooise Meren, Weesp</v>
      </c>
      <c r="F158" s="8"/>
      <c r="G158" s="8" t="s">
        <v>2142</v>
      </c>
      <c r="H158" s="8" t="s">
        <v>194</v>
      </c>
      <c r="I158" s="8">
        <f t="shared" si="27"/>
        <v>0</v>
      </c>
      <c r="J158" s="8">
        <f t="shared" si="28"/>
        <v>0</v>
      </c>
      <c r="K158" s="8" t="str">
        <f t="shared" si="29"/>
        <v>De Ronde Venen</v>
      </c>
      <c r="L158" s="8"/>
      <c r="M158" s="8">
        <v>7100</v>
      </c>
      <c r="N158" s="8" t="s">
        <v>39</v>
      </c>
      <c r="O158" s="8">
        <f t="shared" si="30"/>
        <v>0</v>
      </c>
      <c r="P158" s="8">
        <f t="shared" si="31"/>
        <v>0</v>
      </c>
      <c r="Q158" s="8" t="str">
        <f t="shared" si="32"/>
        <v>Noord-Holland</v>
      </c>
      <c r="R158" s="8"/>
      <c r="S158" s="8" t="s">
        <v>2188</v>
      </c>
      <c r="T158" s="8" t="s">
        <v>39</v>
      </c>
      <c r="U158" s="8">
        <f t="shared" si="33"/>
        <v>0</v>
      </c>
      <c r="V158" s="8">
        <f t="shared" si="34"/>
        <v>0</v>
      </c>
      <c r="W158" s="8" t="str">
        <f t="shared" si="35"/>
        <v>Noord-Holland</v>
      </c>
    </row>
    <row r="159" spans="1:23">
      <c r="A159" s="8">
        <v>4140</v>
      </c>
      <c r="B159" s="8" t="s">
        <v>297</v>
      </c>
      <c r="C159" s="8">
        <f t="shared" si="25"/>
        <v>0</v>
      </c>
      <c r="D159" s="8">
        <f t="shared" si="26"/>
        <v>0</v>
      </c>
      <c r="E159" s="8" t="str">
        <f t="shared" si="24"/>
        <v>Gooise Meren</v>
      </c>
      <c r="F159" s="8"/>
      <c r="G159" s="8" t="s">
        <v>2143</v>
      </c>
      <c r="H159" s="8" t="s">
        <v>194</v>
      </c>
      <c r="I159" s="8">
        <f t="shared" si="27"/>
        <v>0</v>
      </c>
      <c r="J159" s="8">
        <f t="shared" si="28"/>
        <v>0</v>
      </c>
      <c r="K159" s="8" t="str">
        <f t="shared" si="29"/>
        <v>De Ronde Venen</v>
      </c>
      <c r="L159" s="8"/>
      <c r="M159" s="8">
        <v>7110</v>
      </c>
      <c r="N159" s="8" t="s">
        <v>39</v>
      </c>
      <c r="O159" s="8">
        <f t="shared" si="30"/>
        <v>0</v>
      </c>
      <c r="P159" s="8">
        <f t="shared" si="31"/>
        <v>0</v>
      </c>
      <c r="Q159" s="8" t="str">
        <f t="shared" si="32"/>
        <v>Noord-Holland</v>
      </c>
      <c r="R159" s="8"/>
      <c r="S159" s="8" t="s">
        <v>2188</v>
      </c>
      <c r="T159" s="8" t="s">
        <v>195</v>
      </c>
      <c r="U159" s="8">
        <f t="shared" si="33"/>
        <v>0</v>
      </c>
      <c r="V159" s="8">
        <f t="shared" si="34"/>
        <v>1</v>
      </c>
      <c r="W159" s="8" t="str">
        <f t="shared" si="35"/>
        <v>Noord-Holland, Utrecht</v>
      </c>
    </row>
    <row r="160" spans="1:23">
      <c r="A160" s="8">
        <v>4200</v>
      </c>
      <c r="B160" s="8" t="s">
        <v>379</v>
      </c>
      <c r="C160" s="8">
        <f t="shared" si="25"/>
        <v>0</v>
      </c>
      <c r="D160" s="8">
        <f t="shared" si="26"/>
        <v>0</v>
      </c>
      <c r="E160" s="8" t="str">
        <f t="shared" si="24"/>
        <v>Hilversum</v>
      </c>
      <c r="F160" s="8"/>
      <c r="G160" s="8" t="s">
        <v>1898</v>
      </c>
      <c r="H160" s="8" t="s">
        <v>194</v>
      </c>
      <c r="I160" s="8">
        <f t="shared" si="27"/>
        <v>0</v>
      </c>
      <c r="J160" s="8">
        <f t="shared" si="28"/>
        <v>0</v>
      </c>
      <c r="K160" s="8" t="str">
        <f t="shared" si="29"/>
        <v>De Ronde Venen</v>
      </c>
      <c r="L160" s="8"/>
      <c r="M160" s="8">
        <v>8000</v>
      </c>
      <c r="N160" s="8" t="s">
        <v>39</v>
      </c>
      <c r="O160" s="8">
        <f t="shared" si="30"/>
        <v>0</v>
      </c>
      <c r="P160" s="8">
        <f t="shared" si="31"/>
        <v>0</v>
      </c>
      <c r="Q160" s="8" t="str">
        <f t="shared" si="32"/>
        <v>Noord-Holland</v>
      </c>
      <c r="R160" s="8"/>
      <c r="S160" s="8" t="s">
        <v>2190</v>
      </c>
      <c r="T160" s="8" t="s">
        <v>195</v>
      </c>
      <c r="U160" s="8">
        <f t="shared" si="33"/>
        <v>0</v>
      </c>
      <c r="V160" s="8">
        <f t="shared" si="34"/>
        <v>0</v>
      </c>
      <c r="W160" s="8" t="str">
        <f t="shared" si="35"/>
        <v>Utrecht</v>
      </c>
    </row>
    <row r="161" spans="1:23">
      <c r="A161" s="8">
        <v>4200</v>
      </c>
      <c r="B161" s="8" t="s">
        <v>455</v>
      </c>
      <c r="C161" s="8">
        <f t="shared" si="25"/>
        <v>1</v>
      </c>
      <c r="D161" s="8">
        <f t="shared" si="26"/>
        <v>1</v>
      </c>
      <c r="E161" s="8" t="str">
        <f t="shared" si="24"/>
        <v>Hilversum, Weesp</v>
      </c>
      <c r="F161" s="8"/>
      <c r="G161" s="8" t="s">
        <v>2147</v>
      </c>
      <c r="H161" s="8" t="s">
        <v>194</v>
      </c>
      <c r="I161" s="8">
        <f t="shared" si="27"/>
        <v>0</v>
      </c>
      <c r="J161" s="8">
        <f t="shared" si="28"/>
        <v>0</v>
      </c>
      <c r="K161" s="8" t="str">
        <f t="shared" si="29"/>
        <v>De Ronde Venen</v>
      </c>
      <c r="L161" s="8"/>
      <c r="M161" s="8">
        <v>8010</v>
      </c>
      <c r="N161" s="8" t="s">
        <v>39</v>
      </c>
      <c r="O161" s="8">
        <f t="shared" si="30"/>
        <v>0</v>
      </c>
      <c r="P161" s="8">
        <f t="shared" si="31"/>
        <v>0</v>
      </c>
      <c r="Q161" s="8" t="str">
        <f t="shared" si="32"/>
        <v>Noord-Holland</v>
      </c>
      <c r="R161" s="8"/>
      <c r="S161" s="8" t="s">
        <v>727</v>
      </c>
      <c r="T161" s="8" t="s">
        <v>195</v>
      </c>
      <c r="U161" s="8">
        <f t="shared" si="33"/>
        <v>0</v>
      </c>
      <c r="V161" s="8">
        <f t="shared" si="34"/>
        <v>0</v>
      </c>
      <c r="W161" s="8" t="str">
        <f t="shared" si="35"/>
        <v>Utrecht</v>
      </c>
    </row>
    <row r="162" spans="1:23">
      <c r="A162" s="8">
        <v>4200</v>
      </c>
      <c r="B162" s="8" t="s">
        <v>334</v>
      </c>
      <c r="C162" s="8">
        <f t="shared" si="25"/>
        <v>0</v>
      </c>
      <c r="D162" s="8">
        <f t="shared" si="26"/>
        <v>1</v>
      </c>
      <c r="E162" s="8" t="str">
        <f t="shared" si="24"/>
        <v>Hilversum, Weesp, Wijdemeren</v>
      </c>
      <c r="F162" s="8"/>
      <c r="G162" s="8" t="s">
        <v>2148</v>
      </c>
      <c r="H162" s="8" t="s">
        <v>194</v>
      </c>
      <c r="I162" s="8">
        <f t="shared" si="27"/>
        <v>0</v>
      </c>
      <c r="J162" s="8">
        <f t="shared" si="28"/>
        <v>0</v>
      </c>
      <c r="K162" s="8" t="str">
        <f t="shared" si="29"/>
        <v>De Ronde Venen</v>
      </c>
      <c r="L162" s="8"/>
      <c r="M162" s="8">
        <v>8020</v>
      </c>
      <c r="N162" s="8" t="s">
        <v>39</v>
      </c>
      <c r="O162" s="8">
        <f t="shared" si="30"/>
        <v>0</v>
      </c>
      <c r="P162" s="8">
        <f t="shared" si="31"/>
        <v>0</v>
      </c>
      <c r="Q162" s="8" t="str">
        <f t="shared" si="32"/>
        <v>Noord-Holland</v>
      </c>
      <c r="R162" s="8"/>
      <c r="S162" s="8" t="s">
        <v>1911</v>
      </c>
      <c r="T162" s="8" t="s">
        <v>39</v>
      </c>
      <c r="U162" s="8">
        <f t="shared" si="33"/>
        <v>0</v>
      </c>
      <c r="V162" s="8">
        <f t="shared" si="34"/>
        <v>0</v>
      </c>
      <c r="W162" s="8" t="str">
        <f t="shared" si="35"/>
        <v>Noord-Holland</v>
      </c>
    </row>
    <row r="163" spans="1:23">
      <c r="A163" s="8">
        <v>4210</v>
      </c>
      <c r="B163" s="8" t="s">
        <v>379</v>
      </c>
      <c r="C163" s="8">
        <f t="shared" si="25"/>
        <v>0</v>
      </c>
      <c r="D163" s="8">
        <f t="shared" si="26"/>
        <v>0</v>
      </c>
      <c r="E163" s="8" t="str">
        <f t="shared" si="24"/>
        <v>Hilversum</v>
      </c>
      <c r="F163" s="8"/>
      <c r="G163" s="8" t="s">
        <v>702</v>
      </c>
      <c r="H163" s="8" t="s">
        <v>194</v>
      </c>
      <c r="I163" s="8">
        <f t="shared" si="27"/>
        <v>0</v>
      </c>
      <c r="J163" s="8">
        <f t="shared" si="28"/>
        <v>0</v>
      </c>
      <c r="K163" s="8" t="str">
        <f t="shared" si="29"/>
        <v>De Ronde Venen</v>
      </c>
      <c r="L163" s="8"/>
      <c r="M163" s="8">
        <v>8030</v>
      </c>
      <c r="N163" s="8" t="s">
        <v>39</v>
      </c>
      <c r="O163" s="8">
        <f t="shared" si="30"/>
        <v>0</v>
      </c>
      <c r="P163" s="8">
        <f t="shared" si="31"/>
        <v>0</v>
      </c>
      <c r="Q163" s="8" t="str">
        <f t="shared" si="32"/>
        <v>Noord-Holland</v>
      </c>
      <c r="R163" s="8"/>
      <c r="S163" s="8" t="s">
        <v>732</v>
      </c>
      <c r="T163" s="8" t="s">
        <v>39</v>
      </c>
      <c r="U163" s="8">
        <f t="shared" si="33"/>
        <v>0</v>
      </c>
      <c r="V163" s="8">
        <f t="shared" si="34"/>
        <v>0</v>
      </c>
      <c r="W163" s="8" t="str">
        <f t="shared" si="35"/>
        <v>Noord-Holland</v>
      </c>
    </row>
    <row r="164" spans="1:23">
      <c r="A164" s="8">
        <v>4210</v>
      </c>
      <c r="B164" s="8" t="s">
        <v>455</v>
      </c>
      <c r="C164" s="8">
        <f t="shared" si="25"/>
        <v>1</v>
      </c>
      <c r="D164" s="8">
        <f t="shared" si="26"/>
        <v>1</v>
      </c>
      <c r="E164" s="8" t="str">
        <f t="shared" si="24"/>
        <v>Hilversum, Weesp</v>
      </c>
      <c r="F164" s="8"/>
      <c r="G164" s="8" t="s">
        <v>2151</v>
      </c>
      <c r="H164" s="8" t="s">
        <v>194</v>
      </c>
      <c r="I164" s="8">
        <f t="shared" si="27"/>
        <v>0</v>
      </c>
      <c r="J164" s="8">
        <f t="shared" si="28"/>
        <v>0</v>
      </c>
      <c r="K164" s="8" t="str">
        <f t="shared" si="29"/>
        <v>De Ronde Venen</v>
      </c>
      <c r="L164" s="8"/>
      <c r="M164" s="8">
        <v>8040</v>
      </c>
      <c r="N164" s="8" t="s">
        <v>39</v>
      </c>
      <c r="O164" s="8">
        <f t="shared" si="30"/>
        <v>0</v>
      </c>
      <c r="P164" s="8">
        <f t="shared" si="31"/>
        <v>0</v>
      </c>
      <c r="Q164" s="8" t="str">
        <f t="shared" si="32"/>
        <v>Noord-Holland</v>
      </c>
      <c r="R164" s="8"/>
      <c r="S164" s="8" t="s">
        <v>737</v>
      </c>
      <c r="T164" s="8" t="s">
        <v>39</v>
      </c>
      <c r="U164" s="8">
        <f t="shared" si="33"/>
        <v>0</v>
      </c>
      <c r="V164" s="8">
        <f t="shared" si="34"/>
        <v>0</v>
      </c>
      <c r="W164" s="8" t="str">
        <f t="shared" si="35"/>
        <v>Noord-Holland</v>
      </c>
    </row>
    <row r="165" spans="1:23">
      <c r="A165" s="8">
        <v>4210</v>
      </c>
      <c r="B165" s="8" t="s">
        <v>334</v>
      </c>
      <c r="C165" s="8">
        <f t="shared" si="25"/>
        <v>0</v>
      </c>
      <c r="D165" s="8">
        <f t="shared" si="26"/>
        <v>1</v>
      </c>
      <c r="E165" s="8" t="str">
        <f t="shared" si="24"/>
        <v>Hilversum, Weesp, Wijdemeren</v>
      </c>
      <c r="F165" s="8"/>
      <c r="G165" s="8" t="s">
        <v>2153</v>
      </c>
      <c r="H165" s="8" t="s">
        <v>194</v>
      </c>
      <c r="I165" s="8">
        <f t="shared" si="27"/>
        <v>0</v>
      </c>
      <c r="J165" s="8">
        <f t="shared" si="28"/>
        <v>0</v>
      </c>
      <c r="K165" s="8" t="str">
        <f t="shared" si="29"/>
        <v>De Ronde Venen</v>
      </c>
      <c r="L165" s="8"/>
      <c r="M165" s="8">
        <v>8050</v>
      </c>
      <c r="N165" s="8" t="s">
        <v>39</v>
      </c>
      <c r="O165" s="8">
        <f t="shared" si="30"/>
        <v>0</v>
      </c>
      <c r="P165" s="8">
        <f t="shared" si="31"/>
        <v>0</v>
      </c>
      <c r="Q165" s="8" t="str">
        <f t="shared" si="32"/>
        <v>Noord-Holland</v>
      </c>
      <c r="R165" s="8"/>
      <c r="S165" s="8" t="s">
        <v>1912</v>
      </c>
      <c r="T165" s="8" t="s">
        <v>39</v>
      </c>
      <c r="U165" s="8">
        <f t="shared" si="33"/>
        <v>0</v>
      </c>
      <c r="V165" s="8">
        <f t="shared" si="34"/>
        <v>0</v>
      </c>
      <c r="W165" s="8" t="str">
        <f t="shared" si="35"/>
        <v>Noord-Holland</v>
      </c>
    </row>
    <row r="166" spans="1:23">
      <c r="A166" s="8">
        <v>4230</v>
      </c>
      <c r="B166" s="8" t="s">
        <v>379</v>
      </c>
      <c r="C166" s="8">
        <f t="shared" si="25"/>
        <v>0</v>
      </c>
      <c r="D166" s="8">
        <f t="shared" si="26"/>
        <v>0</v>
      </c>
      <c r="E166" s="8" t="str">
        <f t="shared" si="24"/>
        <v>Hilversum</v>
      </c>
      <c r="F166" s="8"/>
      <c r="G166" s="8" t="s">
        <v>2155</v>
      </c>
      <c r="H166" s="8" t="s">
        <v>194</v>
      </c>
      <c r="I166" s="8">
        <f t="shared" si="27"/>
        <v>0</v>
      </c>
      <c r="J166" s="8">
        <f t="shared" si="28"/>
        <v>0</v>
      </c>
      <c r="K166" s="8" t="str">
        <f t="shared" si="29"/>
        <v>De Ronde Venen</v>
      </c>
      <c r="L166" s="8"/>
      <c r="M166" s="8">
        <v>8060</v>
      </c>
      <c r="N166" s="8" t="s">
        <v>39</v>
      </c>
      <c r="O166" s="8">
        <f t="shared" si="30"/>
        <v>0</v>
      </c>
      <c r="P166" s="8">
        <f t="shared" si="31"/>
        <v>0</v>
      </c>
      <c r="Q166" s="8" t="str">
        <f t="shared" si="32"/>
        <v>Noord-Holland</v>
      </c>
      <c r="R166" s="8"/>
      <c r="S166" s="8" t="s">
        <v>741</v>
      </c>
      <c r="T166" s="8" t="s">
        <v>39</v>
      </c>
      <c r="U166" s="8">
        <f t="shared" si="33"/>
        <v>0</v>
      </c>
      <c r="V166" s="8">
        <f t="shared" si="34"/>
        <v>0</v>
      </c>
      <c r="W166" s="8" t="str">
        <f t="shared" si="35"/>
        <v>Noord-Holland</v>
      </c>
    </row>
    <row r="167" spans="1:23">
      <c r="A167" s="8">
        <v>4240</v>
      </c>
      <c r="B167" s="8" t="s">
        <v>379</v>
      </c>
      <c r="C167" s="8">
        <f t="shared" si="25"/>
        <v>0</v>
      </c>
      <c r="D167" s="8">
        <f t="shared" si="26"/>
        <v>0</v>
      </c>
      <c r="E167" s="8" t="str">
        <f t="shared" si="24"/>
        <v>Hilversum</v>
      </c>
      <c r="F167" s="8"/>
      <c r="G167" s="8" t="s">
        <v>705</v>
      </c>
      <c r="H167" s="8" t="s">
        <v>194</v>
      </c>
      <c r="I167" s="8">
        <f t="shared" si="27"/>
        <v>0</v>
      </c>
      <c r="J167" s="8">
        <f t="shared" si="28"/>
        <v>0</v>
      </c>
      <c r="K167" s="8" t="str">
        <f t="shared" si="29"/>
        <v>De Ronde Venen</v>
      </c>
      <c r="L167" s="8"/>
      <c r="M167" s="8">
        <v>8070</v>
      </c>
      <c r="N167" s="8" t="s">
        <v>39</v>
      </c>
      <c r="O167" s="8">
        <f t="shared" si="30"/>
        <v>0</v>
      </c>
      <c r="P167" s="8">
        <f t="shared" si="31"/>
        <v>0</v>
      </c>
      <c r="Q167" s="8" t="str">
        <f t="shared" si="32"/>
        <v>Noord-Holland</v>
      </c>
      <c r="R167" s="8"/>
      <c r="S167" s="8" t="s">
        <v>747</v>
      </c>
      <c r="T167" s="8" t="s">
        <v>39</v>
      </c>
      <c r="U167" s="8">
        <f t="shared" si="33"/>
        <v>0</v>
      </c>
      <c r="V167" s="8">
        <f t="shared" si="34"/>
        <v>0</v>
      </c>
      <c r="W167" s="8" t="str">
        <f t="shared" si="35"/>
        <v>Noord-Holland</v>
      </c>
    </row>
    <row r="168" spans="1:23">
      <c r="A168" s="8">
        <v>4250</v>
      </c>
      <c r="B168" s="8" t="s">
        <v>297</v>
      </c>
      <c r="C168" s="8">
        <f t="shared" si="25"/>
        <v>0</v>
      </c>
      <c r="D168" s="8">
        <f t="shared" si="26"/>
        <v>0</v>
      </c>
      <c r="E168" s="8" t="str">
        <f t="shared" si="24"/>
        <v>Gooise Meren</v>
      </c>
      <c r="F168" s="8"/>
      <c r="G168" s="8" t="s">
        <v>711</v>
      </c>
      <c r="H168" s="8" t="s">
        <v>194</v>
      </c>
      <c r="I168" s="8">
        <f t="shared" si="27"/>
        <v>0</v>
      </c>
      <c r="J168" s="8">
        <f t="shared" si="28"/>
        <v>0</v>
      </c>
      <c r="K168" s="8" t="str">
        <f t="shared" si="29"/>
        <v>De Ronde Venen</v>
      </c>
      <c r="L168" s="8"/>
      <c r="M168" s="8">
        <v>8080</v>
      </c>
      <c r="N168" s="8" t="s">
        <v>39</v>
      </c>
      <c r="O168" s="8">
        <f t="shared" si="30"/>
        <v>0</v>
      </c>
      <c r="P168" s="8">
        <f t="shared" si="31"/>
        <v>0</v>
      </c>
      <c r="Q168" s="8" t="str">
        <f t="shared" si="32"/>
        <v>Noord-Holland</v>
      </c>
      <c r="R168" s="8"/>
      <c r="S168" s="8" t="s">
        <v>2192</v>
      </c>
      <c r="T168" s="8" t="s">
        <v>195</v>
      </c>
      <c r="U168" s="8">
        <f t="shared" si="33"/>
        <v>0</v>
      </c>
      <c r="V168" s="8">
        <f t="shared" si="34"/>
        <v>0</v>
      </c>
      <c r="W168" s="8" t="str">
        <f t="shared" si="35"/>
        <v>Utrecht</v>
      </c>
    </row>
    <row r="169" spans="1:23">
      <c r="A169" s="8">
        <v>4250</v>
      </c>
      <c r="B169" s="8" t="s">
        <v>379</v>
      </c>
      <c r="C169" s="8">
        <f t="shared" si="25"/>
        <v>1</v>
      </c>
      <c r="D169" s="8">
        <f t="shared" si="26"/>
        <v>1</v>
      </c>
      <c r="E169" s="8" t="str">
        <f t="shared" si="24"/>
        <v>Gooise Meren, Hilversum</v>
      </c>
      <c r="F169" s="8"/>
      <c r="G169" s="8" t="s">
        <v>2158</v>
      </c>
      <c r="H169" s="8" t="s">
        <v>194</v>
      </c>
      <c r="I169" s="8">
        <f t="shared" si="27"/>
        <v>0</v>
      </c>
      <c r="J169" s="8">
        <f t="shared" si="28"/>
        <v>0</v>
      </c>
      <c r="K169" s="8" t="str">
        <f t="shared" si="29"/>
        <v>De Ronde Venen</v>
      </c>
      <c r="L169" s="8"/>
      <c r="M169" s="8">
        <v>8090</v>
      </c>
      <c r="N169" s="8" t="s">
        <v>39</v>
      </c>
      <c r="O169" s="8">
        <f t="shared" si="30"/>
        <v>0</v>
      </c>
      <c r="P169" s="8">
        <f t="shared" si="31"/>
        <v>0</v>
      </c>
      <c r="Q169" s="8" t="str">
        <f t="shared" si="32"/>
        <v>Noord-Holland</v>
      </c>
      <c r="R169" s="8"/>
      <c r="S169" s="8" t="s">
        <v>2193</v>
      </c>
      <c r="T169" s="8" t="s">
        <v>195</v>
      </c>
      <c r="U169" s="8">
        <f t="shared" si="33"/>
        <v>0</v>
      </c>
      <c r="V169" s="8">
        <f t="shared" si="34"/>
        <v>0</v>
      </c>
      <c r="W169" s="8" t="str">
        <f t="shared" si="35"/>
        <v>Utrecht</v>
      </c>
    </row>
    <row r="170" spans="1:23">
      <c r="A170" s="8">
        <v>4250</v>
      </c>
      <c r="B170" s="8" t="s">
        <v>334</v>
      </c>
      <c r="C170" s="8">
        <f t="shared" si="25"/>
        <v>0</v>
      </c>
      <c r="D170" s="8">
        <f t="shared" si="26"/>
        <v>1</v>
      </c>
      <c r="E170" s="8" t="str">
        <f t="shared" si="24"/>
        <v>Gooise Meren, Hilversum, Wijdemeren</v>
      </c>
      <c r="F170" s="8"/>
      <c r="G170" s="8" t="s">
        <v>2159</v>
      </c>
      <c r="H170" s="8" t="s">
        <v>194</v>
      </c>
      <c r="I170" s="8">
        <f t="shared" si="27"/>
        <v>0</v>
      </c>
      <c r="J170" s="8">
        <f t="shared" si="28"/>
        <v>0</v>
      </c>
      <c r="K170" s="8" t="str">
        <f t="shared" si="29"/>
        <v>De Ronde Venen</v>
      </c>
      <c r="L170" s="8"/>
      <c r="M170" s="8">
        <v>8110</v>
      </c>
      <c r="N170" s="8" t="s">
        <v>39</v>
      </c>
      <c r="O170" s="8">
        <f t="shared" si="30"/>
        <v>0</v>
      </c>
      <c r="P170" s="8">
        <f t="shared" si="31"/>
        <v>0</v>
      </c>
      <c r="Q170" s="8" t="str">
        <f t="shared" si="32"/>
        <v>Noord-Holland</v>
      </c>
      <c r="R170" s="8"/>
      <c r="S170" s="8" t="s">
        <v>1914</v>
      </c>
      <c r="T170" s="8" t="s">
        <v>39</v>
      </c>
      <c r="U170" s="8">
        <f t="shared" si="33"/>
        <v>0</v>
      </c>
      <c r="V170" s="8">
        <f t="shared" si="34"/>
        <v>0</v>
      </c>
      <c r="W170" s="8" t="str">
        <f t="shared" si="35"/>
        <v>Noord-Holland</v>
      </c>
    </row>
    <row r="171" spans="1:23">
      <c r="A171" s="8">
        <v>5000</v>
      </c>
      <c r="B171" s="8" t="s">
        <v>2384</v>
      </c>
      <c r="C171" s="8">
        <f t="shared" si="25"/>
        <v>0</v>
      </c>
      <c r="D171" s="8">
        <f t="shared" si="26"/>
        <v>0</v>
      </c>
      <c r="E171" s="8" t="str">
        <f t="shared" si="24"/>
        <v>Baarn</v>
      </c>
      <c r="F171" s="8"/>
      <c r="G171" s="8" t="s">
        <v>2161</v>
      </c>
      <c r="H171" s="8" t="s">
        <v>194</v>
      </c>
      <c r="I171" s="8">
        <f t="shared" si="27"/>
        <v>0</v>
      </c>
      <c r="J171" s="8">
        <f t="shared" si="28"/>
        <v>0</v>
      </c>
      <c r="K171" s="8" t="str">
        <f t="shared" si="29"/>
        <v>De Ronde Venen</v>
      </c>
      <c r="L171" s="8"/>
      <c r="M171" s="8">
        <v>9010</v>
      </c>
      <c r="N171" s="8" t="s">
        <v>39</v>
      </c>
      <c r="O171" s="8">
        <f t="shared" si="30"/>
        <v>0</v>
      </c>
      <c r="P171" s="8">
        <f t="shared" si="31"/>
        <v>0</v>
      </c>
      <c r="Q171" s="8" t="str">
        <f t="shared" si="32"/>
        <v>Noord-Holland</v>
      </c>
      <c r="R171" s="8"/>
      <c r="S171" s="8" t="s">
        <v>2195</v>
      </c>
      <c r="T171" s="8" t="s">
        <v>39</v>
      </c>
      <c r="U171" s="8">
        <f t="shared" si="33"/>
        <v>0</v>
      </c>
      <c r="V171" s="8">
        <f t="shared" si="34"/>
        <v>0</v>
      </c>
      <c r="W171" s="8" t="str">
        <f t="shared" si="35"/>
        <v>Noord-Holland</v>
      </c>
    </row>
    <row r="172" spans="1:23">
      <c r="A172" s="8">
        <v>5000</v>
      </c>
      <c r="B172" s="8" t="s">
        <v>2380</v>
      </c>
      <c r="C172" s="8">
        <f t="shared" si="25"/>
        <v>1</v>
      </c>
      <c r="D172" s="8">
        <f t="shared" si="26"/>
        <v>1</v>
      </c>
      <c r="E172" s="8" t="str">
        <f t="shared" si="24"/>
        <v>Baarn, Blaricum</v>
      </c>
      <c r="F172" s="8"/>
      <c r="G172" s="8" t="s">
        <v>2161</v>
      </c>
      <c r="H172" s="8" t="s">
        <v>215</v>
      </c>
      <c r="I172" s="8">
        <f t="shared" si="27"/>
        <v>0</v>
      </c>
      <c r="J172" s="8">
        <f t="shared" si="28"/>
        <v>1</v>
      </c>
      <c r="K172" s="8" t="str">
        <f t="shared" si="29"/>
        <v>De Ronde Venen, Stichtse Vecht</v>
      </c>
      <c r="L172" s="8"/>
      <c r="M172" s="8">
        <v>9020</v>
      </c>
      <c r="N172" s="8" t="s">
        <v>39</v>
      </c>
      <c r="O172" s="8">
        <f t="shared" si="30"/>
        <v>0</v>
      </c>
      <c r="P172" s="8">
        <f t="shared" si="31"/>
        <v>0</v>
      </c>
      <c r="Q172" s="8" t="str">
        <f t="shared" si="32"/>
        <v>Noord-Holland</v>
      </c>
      <c r="R172" s="8"/>
      <c r="S172" s="8" t="s">
        <v>752</v>
      </c>
      <c r="T172" s="8" t="s">
        <v>39</v>
      </c>
      <c r="U172" s="8">
        <f t="shared" si="33"/>
        <v>0</v>
      </c>
      <c r="V172" s="8">
        <f t="shared" si="34"/>
        <v>0</v>
      </c>
      <c r="W172" s="8" t="str">
        <f t="shared" si="35"/>
        <v>Noord-Holland</v>
      </c>
    </row>
    <row r="173" spans="1:23">
      <c r="A173" s="8">
        <v>5000</v>
      </c>
      <c r="B173" s="8" t="s">
        <v>867</v>
      </c>
      <c r="C173" s="8">
        <f t="shared" si="25"/>
        <v>1</v>
      </c>
      <c r="D173" s="8">
        <f t="shared" si="26"/>
        <v>1</v>
      </c>
      <c r="E173" s="8" t="str">
        <f t="shared" si="24"/>
        <v>Baarn, Blaricum, De Bilt</v>
      </c>
      <c r="F173" s="8"/>
      <c r="G173" s="8" t="s">
        <v>2162</v>
      </c>
      <c r="H173" s="8" t="s">
        <v>194</v>
      </c>
      <c r="I173" s="8">
        <f t="shared" si="27"/>
        <v>0</v>
      </c>
      <c r="J173" s="8">
        <f t="shared" si="28"/>
        <v>0</v>
      </c>
      <c r="K173" s="8" t="str">
        <f t="shared" si="29"/>
        <v>De Ronde Venen</v>
      </c>
      <c r="L173" s="8"/>
      <c r="M173" s="8">
        <v>9030</v>
      </c>
      <c r="N173" s="8" t="s">
        <v>39</v>
      </c>
      <c r="O173" s="8">
        <f t="shared" si="30"/>
        <v>0</v>
      </c>
      <c r="P173" s="8">
        <f t="shared" si="31"/>
        <v>0</v>
      </c>
      <c r="Q173" s="8" t="str">
        <f t="shared" si="32"/>
        <v>Noord-Holland</v>
      </c>
      <c r="R173" s="8"/>
      <c r="S173" s="8" t="s">
        <v>2197</v>
      </c>
      <c r="T173" s="8" t="s">
        <v>39</v>
      </c>
      <c r="U173" s="8">
        <f t="shared" si="33"/>
        <v>0</v>
      </c>
      <c r="V173" s="8">
        <f t="shared" si="34"/>
        <v>0</v>
      </c>
      <c r="W173" s="8" t="str">
        <f t="shared" si="35"/>
        <v>Noord-Holland</v>
      </c>
    </row>
    <row r="174" spans="1:23">
      <c r="A174" s="8">
        <v>5000</v>
      </c>
      <c r="B174" s="8" t="s">
        <v>2381</v>
      </c>
      <c r="C174" s="8">
        <f t="shared" si="25"/>
        <v>1</v>
      </c>
      <c r="D174" s="8">
        <f t="shared" si="26"/>
        <v>1</v>
      </c>
      <c r="E174" s="8" t="str">
        <f t="shared" si="24"/>
        <v>Baarn, Blaricum, De Bilt, Eemnes</v>
      </c>
      <c r="F174" s="8"/>
      <c r="G174" s="8" t="s">
        <v>2164</v>
      </c>
      <c r="H174" s="8" t="s">
        <v>253</v>
      </c>
      <c r="I174" s="8">
        <f t="shared" si="27"/>
        <v>0</v>
      </c>
      <c r="J174" s="8">
        <f t="shared" si="28"/>
        <v>0</v>
      </c>
      <c r="K174" s="8" t="str">
        <f t="shared" si="29"/>
        <v>Nieuwkoop</v>
      </c>
      <c r="L174" s="8"/>
      <c r="M174" s="8">
        <v>9040</v>
      </c>
      <c r="N174" s="8" t="s">
        <v>39</v>
      </c>
      <c r="O174" s="8">
        <f t="shared" si="30"/>
        <v>0</v>
      </c>
      <c r="P174" s="8">
        <f t="shared" si="31"/>
        <v>0</v>
      </c>
      <c r="Q174" s="8" t="str">
        <f t="shared" si="32"/>
        <v>Noord-Holland</v>
      </c>
      <c r="R174" s="8"/>
      <c r="S174" s="8" t="s">
        <v>2199</v>
      </c>
      <c r="T174" s="8" t="s">
        <v>39</v>
      </c>
      <c r="U174" s="8">
        <f t="shared" si="33"/>
        <v>0</v>
      </c>
      <c r="V174" s="8">
        <f t="shared" si="34"/>
        <v>0</v>
      </c>
      <c r="W174" s="8" t="str">
        <f t="shared" si="35"/>
        <v>Noord-Holland</v>
      </c>
    </row>
    <row r="175" spans="1:23">
      <c r="A175" s="8">
        <v>5000</v>
      </c>
      <c r="B175" s="8" t="s">
        <v>297</v>
      </c>
      <c r="C175" s="8">
        <f t="shared" si="25"/>
        <v>1</v>
      </c>
      <c r="D175" s="8">
        <f t="shared" si="26"/>
        <v>1</v>
      </c>
      <c r="E175" s="8" t="str">
        <f t="shared" si="24"/>
        <v>Baarn, Blaricum, De Bilt, Eemnes, Gooise Meren</v>
      </c>
      <c r="F175" s="8"/>
      <c r="G175" s="8" t="s">
        <v>2167</v>
      </c>
      <c r="H175" s="8" t="s">
        <v>253</v>
      </c>
      <c r="I175" s="8">
        <f t="shared" si="27"/>
        <v>0</v>
      </c>
      <c r="J175" s="8">
        <f t="shared" si="28"/>
        <v>0</v>
      </c>
      <c r="K175" s="8" t="str">
        <f t="shared" si="29"/>
        <v>Nieuwkoop</v>
      </c>
      <c r="L175" s="8"/>
      <c r="M175" s="8">
        <v>9801</v>
      </c>
      <c r="N175" s="8" t="s">
        <v>39</v>
      </c>
      <c r="O175" s="8">
        <f t="shared" si="30"/>
        <v>0</v>
      </c>
      <c r="P175" s="8">
        <f t="shared" si="31"/>
        <v>0</v>
      </c>
      <c r="Q175" s="8" t="str">
        <f t="shared" si="32"/>
        <v>Noord-Holland</v>
      </c>
      <c r="R175" s="8"/>
      <c r="S175" s="8" t="s">
        <v>2201</v>
      </c>
      <c r="T175" s="8" t="s">
        <v>39</v>
      </c>
      <c r="U175" s="8">
        <f t="shared" si="33"/>
        <v>0</v>
      </c>
      <c r="V175" s="8">
        <f t="shared" si="34"/>
        <v>0</v>
      </c>
      <c r="W175" s="8" t="str">
        <f t="shared" si="35"/>
        <v>Noord-Holland</v>
      </c>
    </row>
    <row r="176" spans="1:23">
      <c r="A176" s="8">
        <v>5000</v>
      </c>
      <c r="B176" s="8" t="s">
        <v>379</v>
      </c>
      <c r="C176" s="8">
        <f t="shared" si="25"/>
        <v>1</v>
      </c>
      <c r="D176" s="8">
        <f t="shared" si="26"/>
        <v>1</v>
      </c>
      <c r="E176" s="8" t="str">
        <f t="shared" si="24"/>
        <v>Baarn, Blaricum, De Bilt, Eemnes, Gooise Meren, Hilversum</v>
      </c>
      <c r="F176" s="8"/>
      <c r="G176" s="8" t="s">
        <v>2168</v>
      </c>
      <c r="H176" s="8" t="s">
        <v>253</v>
      </c>
      <c r="I176" s="8">
        <f t="shared" si="27"/>
        <v>0</v>
      </c>
      <c r="J176" s="8">
        <f t="shared" si="28"/>
        <v>0</v>
      </c>
      <c r="K176" s="8" t="str">
        <f t="shared" si="29"/>
        <v>Nieuwkoop</v>
      </c>
      <c r="L176" s="8"/>
      <c r="M176" s="8">
        <v>9802</v>
      </c>
      <c r="N176" s="8" t="s">
        <v>39</v>
      </c>
      <c r="O176" s="8">
        <f t="shared" si="30"/>
        <v>0</v>
      </c>
      <c r="P176" s="8">
        <f t="shared" si="31"/>
        <v>0</v>
      </c>
      <c r="Q176" s="8" t="str">
        <f t="shared" si="32"/>
        <v>Noord-Holland</v>
      </c>
      <c r="R176" s="8"/>
      <c r="S176" s="8" t="s">
        <v>2204</v>
      </c>
      <c r="T176" s="8" t="s">
        <v>39</v>
      </c>
      <c r="U176" s="8">
        <f t="shared" si="33"/>
        <v>0</v>
      </c>
      <c r="V176" s="8">
        <f t="shared" si="34"/>
        <v>0</v>
      </c>
      <c r="W176" s="8" t="str">
        <f t="shared" si="35"/>
        <v>Noord-Holland</v>
      </c>
    </row>
    <row r="177" spans="1:23">
      <c r="A177" s="8">
        <v>5000</v>
      </c>
      <c r="B177" s="8" t="s">
        <v>997</v>
      </c>
      <c r="C177" s="8">
        <f t="shared" si="25"/>
        <v>1</v>
      </c>
      <c r="D177" s="8">
        <f t="shared" si="26"/>
        <v>1</v>
      </c>
      <c r="E177" s="8" t="str">
        <f t="shared" si="24"/>
        <v>Baarn, Blaricum, De Bilt, Eemnes, Gooise Meren, Hilversum, Huizen</v>
      </c>
      <c r="F177" s="8"/>
      <c r="G177" s="8" t="s">
        <v>2170</v>
      </c>
      <c r="H177" s="8" t="s">
        <v>253</v>
      </c>
      <c r="I177" s="8">
        <f t="shared" si="27"/>
        <v>0</v>
      </c>
      <c r="J177" s="8">
        <f t="shared" si="28"/>
        <v>0</v>
      </c>
      <c r="K177" s="8" t="str">
        <f t="shared" si="29"/>
        <v>Nieuwkoop</v>
      </c>
      <c r="L177" s="8"/>
      <c r="M177" s="8">
        <v>9901</v>
      </c>
      <c r="N177" s="8" t="s">
        <v>39</v>
      </c>
      <c r="O177" s="8">
        <f t="shared" si="30"/>
        <v>0</v>
      </c>
      <c r="P177" s="8">
        <f t="shared" si="31"/>
        <v>0</v>
      </c>
      <c r="Q177" s="8" t="str">
        <f t="shared" si="32"/>
        <v>Noord-Holland</v>
      </c>
      <c r="R177" s="8"/>
      <c r="S177" s="8" t="s">
        <v>2206</v>
      </c>
      <c r="T177" s="8" t="s">
        <v>39</v>
      </c>
      <c r="U177" s="8">
        <f t="shared" si="33"/>
        <v>0</v>
      </c>
      <c r="V177" s="8">
        <f t="shared" si="34"/>
        <v>0</v>
      </c>
      <c r="W177" s="8" t="str">
        <f t="shared" si="35"/>
        <v>Noord-Holland</v>
      </c>
    </row>
    <row r="178" spans="1:23">
      <c r="A178" s="8">
        <v>5000</v>
      </c>
      <c r="B178" s="8" t="s">
        <v>2377</v>
      </c>
      <c r="C178" s="8">
        <f t="shared" si="25"/>
        <v>1</v>
      </c>
      <c r="D178" s="8">
        <f t="shared" si="26"/>
        <v>1</v>
      </c>
      <c r="E178" s="8" t="str">
        <f t="shared" si="24"/>
        <v>Baarn, Blaricum, De Bilt, Eemnes, Gooise Meren, Hilversum, Huizen, Laren</v>
      </c>
      <c r="F178" s="8"/>
      <c r="G178" s="8" t="s">
        <v>2172</v>
      </c>
      <c r="H178" s="8" t="s">
        <v>253</v>
      </c>
      <c r="I178" s="8">
        <f t="shared" si="27"/>
        <v>0</v>
      </c>
      <c r="J178" s="8">
        <f t="shared" si="28"/>
        <v>0</v>
      </c>
      <c r="K178" s="8" t="str">
        <f t="shared" si="29"/>
        <v>Nieuwkoop</v>
      </c>
      <c r="L178" s="8"/>
      <c r="M178" s="8">
        <v>9902</v>
      </c>
      <c r="N178" s="8" t="s">
        <v>195</v>
      </c>
      <c r="O178" s="8">
        <f t="shared" si="30"/>
        <v>0</v>
      </c>
      <c r="P178" s="8">
        <f t="shared" si="31"/>
        <v>0</v>
      </c>
      <c r="Q178" s="8" t="str">
        <f t="shared" si="32"/>
        <v>Utrecht</v>
      </c>
      <c r="R178" s="8"/>
      <c r="S178" s="8" t="s">
        <v>2209</v>
      </c>
      <c r="T178" s="8" t="s">
        <v>39</v>
      </c>
      <c r="U178" s="8">
        <f t="shared" si="33"/>
        <v>0</v>
      </c>
      <c r="V178" s="8">
        <f t="shared" si="34"/>
        <v>0</v>
      </c>
      <c r="W178" s="8" t="str">
        <f t="shared" si="35"/>
        <v>Noord-Holland</v>
      </c>
    </row>
    <row r="179" spans="1:23">
      <c r="A179" s="8">
        <v>5000</v>
      </c>
      <c r="B179" s="8" t="s">
        <v>334</v>
      </c>
      <c r="C179" s="8">
        <f t="shared" si="25"/>
        <v>0</v>
      </c>
      <c r="D179" s="8">
        <f t="shared" si="26"/>
        <v>1</v>
      </c>
      <c r="E179" s="8" t="str">
        <f t="shared" si="24"/>
        <v>Baarn, Blaricum, De Bilt, Eemnes, Gooise Meren, Hilversum, Huizen, Laren, Wijdemeren</v>
      </c>
      <c r="F179" s="8"/>
      <c r="G179" s="8" t="s">
        <v>2174</v>
      </c>
      <c r="H179" s="8" t="s">
        <v>253</v>
      </c>
      <c r="I179" s="8">
        <f t="shared" si="27"/>
        <v>0</v>
      </c>
      <c r="J179" s="8">
        <f t="shared" si="28"/>
        <v>0</v>
      </c>
      <c r="K179" s="8" t="str">
        <f t="shared" si="29"/>
        <v>Nieuwkoop</v>
      </c>
      <c r="L179" s="8"/>
      <c r="M179" s="8" t="s">
        <v>2000</v>
      </c>
      <c r="N179" s="8" t="s">
        <v>195</v>
      </c>
      <c r="O179" s="8">
        <f t="shared" si="30"/>
        <v>0</v>
      </c>
      <c r="P179" s="8">
        <f t="shared" si="31"/>
        <v>0</v>
      </c>
      <c r="Q179" s="8" t="str">
        <f t="shared" si="32"/>
        <v>Utrecht</v>
      </c>
      <c r="R179" s="8"/>
      <c r="S179" s="8" t="s">
        <v>2211</v>
      </c>
      <c r="T179" s="8" t="s">
        <v>39</v>
      </c>
      <c r="U179" s="8">
        <f t="shared" si="33"/>
        <v>0</v>
      </c>
      <c r="V179" s="8">
        <f t="shared" si="34"/>
        <v>0</v>
      </c>
      <c r="W179" s="8" t="str">
        <f t="shared" si="35"/>
        <v>Noord-Holland</v>
      </c>
    </row>
    <row r="180" spans="1:23">
      <c r="A180" s="8">
        <v>6000</v>
      </c>
      <c r="B180" s="8" t="s">
        <v>38</v>
      </c>
      <c r="C180" s="8">
        <f t="shared" si="25"/>
        <v>0</v>
      </c>
      <c r="D180" s="8">
        <f t="shared" si="26"/>
        <v>0</v>
      </c>
      <c r="E180" s="8" t="str">
        <f t="shared" si="24"/>
        <v>Amsterdam</v>
      </c>
      <c r="F180" s="8"/>
      <c r="G180" s="8" t="s">
        <v>2176</v>
      </c>
      <c r="H180" s="8" t="s">
        <v>253</v>
      </c>
      <c r="I180" s="8">
        <f t="shared" si="27"/>
        <v>0</v>
      </c>
      <c r="J180" s="8">
        <f t="shared" si="28"/>
        <v>0</v>
      </c>
      <c r="K180" s="8" t="str">
        <f t="shared" si="29"/>
        <v>Nieuwkoop</v>
      </c>
      <c r="L180" s="8"/>
      <c r="M180" s="8" t="s">
        <v>2481</v>
      </c>
      <c r="N180" s="8" t="s">
        <v>2481</v>
      </c>
      <c r="O180" s="8">
        <f t="shared" si="30"/>
        <v>0</v>
      </c>
      <c r="P180" s="8">
        <f t="shared" si="31"/>
        <v>0</v>
      </c>
      <c r="Q180" s="8" t="str">
        <f t="shared" si="32"/>
        <v>(leeg)</v>
      </c>
      <c r="R180" s="8"/>
      <c r="S180" s="8" t="s">
        <v>2213</v>
      </c>
      <c r="T180" s="8" t="s">
        <v>39</v>
      </c>
      <c r="U180" s="8">
        <f t="shared" si="33"/>
        <v>0</v>
      </c>
      <c r="V180" s="8">
        <f t="shared" si="34"/>
        <v>0</v>
      </c>
      <c r="W180" s="8" t="str">
        <f t="shared" si="35"/>
        <v>Noord-Holland</v>
      </c>
    </row>
    <row r="181" spans="1:23">
      <c r="A181" s="8">
        <v>6000</v>
      </c>
      <c r="B181" s="8" t="s">
        <v>75</v>
      </c>
      <c r="C181" s="8">
        <f t="shared" si="25"/>
        <v>1</v>
      </c>
      <c r="D181" s="8">
        <f t="shared" si="26"/>
        <v>1</v>
      </c>
      <c r="E181" s="8" t="str">
        <f t="shared" si="24"/>
        <v>Amsterdam, Diemen</v>
      </c>
      <c r="F181" s="8"/>
      <c r="G181" s="8" t="s">
        <v>2178</v>
      </c>
      <c r="H181" s="8" t="s">
        <v>253</v>
      </c>
      <c r="I181" s="8">
        <f t="shared" si="27"/>
        <v>0</v>
      </c>
      <c r="J181" s="8">
        <f t="shared" si="28"/>
        <v>0</v>
      </c>
      <c r="K181" s="8" t="str">
        <f t="shared" si="29"/>
        <v>Nieuwkoop</v>
      </c>
      <c r="L181" s="8"/>
      <c r="O181" s="8">
        <f t="shared" si="30"/>
        <v>0</v>
      </c>
      <c r="P181" s="8">
        <f t="shared" si="31"/>
        <v>0</v>
      </c>
      <c r="Q181" s="8">
        <f t="shared" si="32"/>
        <v>0</v>
      </c>
      <c r="R181" s="8"/>
      <c r="S181" s="8" t="s">
        <v>763</v>
      </c>
      <c r="T181" s="8" t="s">
        <v>39</v>
      </c>
      <c r="U181" s="8">
        <f t="shared" si="33"/>
        <v>0</v>
      </c>
      <c r="V181" s="8">
        <f t="shared" si="34"/>
        <v>0</v>
      </c>
      <c r="W181" s="8" t="str">
        <f t="shared" si="35"/>
        <v>Noord-Holland</v>
      </c>
    </row>
    <row r="182" spans="1:23">
      <c r="A182" s="8">
        <v>6000</v>
      </c>
      <c r="B182" s="8" t="s">
        <v>297</v>
      </c>
      <c r="C182" s="8">
        <f t="shared" si="25"/>
        <v>1</v>
      </c>
      <c r="D182" s="8">
        <f t="shared" si="26"/>
        <v>1</v>
      </c>
      <c r="E182" s="8" t="str">
        <f t="shared" si="24"/>
        <v>Amsterdam, Diemen, Gooise Meren</v>
      </c>
      <c r="F182" s="8"/>
      <c r="G182" s="8" t="s">
        <v>1905</v>
      </c>
      <c r="H182" s="8" t="s">
        <v>194</v>
      </c>
      <c r="I182" s="8">
        <f t="shared" si="27"/>
        <v>0</v>
      </c>
      <c r="J182" s="8">
        <f t="shared" si="28"/>
        <v>0</v>
      </c>
      <c r="K182" s="8" t="str">
        <f t="shared" si="29"/>
        <v>De Ronde Venen</v>
      </c>
      <c r="L182" s="8"/>
      <c r="O182" s="8">
        <f t="shared" si="30"/>
        <v>1</v>
      </c>
      <c r="P182" s="8">
        <f t="shared" si="31"/>
        <v>1</v>
      </c>
      <c r="Q182" s="8" t="str">
        <f t="shared" si="32"/>
        <v xml:space="preserve">0, </v>
      </c>
      <c r="R182" s="8"/>
      <c r="S182" s="8" t="s">
        <v>2215</v>
      </c>
      <c r="T182" s="8" t="s">
        <v>39</v>
      </c>
      <c r="U182" s="8">
        <f t="shared" si="33"/>
        <v>0</v>
      </c>
      <c r="V182" s="8">
        <f t="shared" si="34"/>
        <v>0</v>
      </c>
      <c r="W182" s="8" t="str">
        <f t="shared" si="35"/>
        <v>Noord-Holland</v>
      </c>
    </row>
    <row r="183" spans="1:23">
      <c r="A183" s="8">
        <v>6000</v>
      </c>
      <c r="B183" s="8" t="s">
        <v>215</v>
      </c>
      <c r="C183" s="8">
        <f t="shared" si="25"/>
        <v>0</v>
      </c>
      <c r="D183" s="8">
        <f t="shared" si="26"/>
        <v>1</v>
      </c>
      <c r="E183" s="8" t="str">
        <f t="shared" si="24"/>
        <v>Amsterdam, Diemen, Gooise Meren, Stichtse Vecht</v>
      </c>
      <c r="F183" s="8"/>
      <c r="G183" s="8" t="s">
        <v>1905</v>
      </c>
      <c r="H183" s="8" t="s">
        <v>253</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1918</v>
      </c>
      <c r="T183" s="8" t="s">
        <v>39</v>
      </c>
      <c r="U183" s="8">
        <f t="shared" si="33"/>
        <v>0</v>
      </c>
      <c r="V183" s="8">
        <f t="shared" si="34"/>
        <v>0</v>
      </c>
      <c r="W183" s="8" t="str">
        <f t="shared" si="35"/>
        <v>Noord-Holland</v>
      </c>
    </row>
    <row r="184" spans="1:23">
      <c r="A184" s="8">
        <v>6040</v>
      </c>
      <c r="B184" s="8" t="s">
        <v>38</v>
      </c>
      <c r="C184" s="8">
        <f t="shared" si="25"/>
        <v>0</v>
      </c>
      <c r="D184" s="8">
        <f t="shared" si="26"/>
        <v>0</v>
      </c>
      <c r="E184" s="8" t="str">
        <f t="shared" si="24"/>
        <v>Amsterdam</v>
      </c>
      <c r="F184" s="8"/>
      <c r="G184" s="8" t="s">
        <v>1905</v>
      </c>
      <c r="H184" s="8" t="s">
        <v>586</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769</v>
      </c>
      <c r="T184" s="8" t="s">
        <v>39</v>
      </c>
      <c r="U184" s="8">
        <f t="shared" si="33"/>
        <v>0</v>
      </c>
      <c r="V184" s="8">
        <f t="shared" si="34"/>
        <v>0</v>
      </c>
      <c r="W184" s="8" t="str">
        <f t="shared" si="35"/>
        <v>Noord-Holland</v>
      </c>
    </row>
    <row r="185" spans="1:23">
      <c r="A185" s="8">
        <v>6050</v>
      </c>
      <c r="B185" s="8" t="s">
        <v>38</v>
      </c>
      <c r="C185" s="8">
        <f t="shared" si="25"/>
        <v>0</v>
      </c>
      <c r="D185" s="8">
        <f t="shared" si="26"/>
        <v>0</v>
      </c>
      <c r="E185" s="8" t="str">
        <f t="shared" si="24"/>
        <v>Amsterdam</v>
      </c>
      <c r="F185" s="8"/>
      <c r="G185" s="8" t="s">
        <v>1906</v>
      </c>
      <c r="H185" s="8" t="s">
        <v>253</v>
      </c>
      <c r="I185" s="8">
        <f t="shared" si="27"/>
        <v>0</v>
      </c>
      <c r="J185" s="8">
        <f t="shared" si="28"/>
        <v>0</v>
      </c>
      <c r="K185" s="8" t="str">
        <f t="shared" si="29"/>
        <v>Nieuwkoop</v>
      </c>
      <c r="L185" s="8"/>
      <c r="O185" s="8">
        <f t="shared" si="30"/>
        <v>1</v>
      </c>
      <c r="P185" s="8">
        <f t="shared" si="31"/>
        <v>1</v>
      </c>
      <c r="Q185" s="8" t="str">
        <f t="shared" si="32"/>
        <v xml:space="preserve">0, , , , </v>
      </c>
      <c r="R185" s="8"/>
      <c r="S185" s="8" t="s">
        <v>2217</v>
      </c>
      <c r="T185" s="8" t="s">
        <v>39</v>
      </c>
      <c r="U185" s="8">
        <f t="shared" si="33"/>
        <v>0</v>
      </c>
      <c r="V185" s="8">
        <f t="shared" si="34"/>
        <v>0</v>
      </c>
      <c r="W185" s="8" t="str">
        <f t="shared" si="35"/>
        <v>Noord-Holland</v>
      </c>
    </row>
    <row r="186" spans="1:23">
      <c r="A186" s="8">
        <v>6060</v>
      </c>
      <c r="B186" s="8" t="s">
        <v>38</v>
      </c>
      <c r="C186" s="8">
        <f t="shared" si="25"/>
        <v>0</v>
      </c>
      <c r="D186" s="8">
        <f t="shared" si="26"/>
        <v>0</v>
      </c>
      <c r="E186" s="8" t="str">
        <f t="shared" si="24"/>
        <v>Amsterdam</v>
      </c>
      <c r="F186" s="8"/>
      <c r="G186" s="8" t="s">
        <v>1907</v>
      </c>
      <c r="H186" s="8" t="s">
        <v>194</v>
      </c>
      <c r="I186" s="8">
        <f t="shared" si="27"/>
        <v>0</v>
      </c>
      <c r="J186" s="8">
        <f t="shared" si="28"/>
        <v>0</v>
      </c>
      <c r="K186" s="8" t="str">
        <f t="shared" si="29"/>
        <v>De Ronde Venen</v>
      </c>
      <c r="L186" s="8"/>
      <c r="O186" s="8">
        <f t="shared" si="30"/>
        <v>1</v>
      </c>
      <c r="P186" s="8">
        <f t="shared" si="31"/>
        <v>1</v>
      </c>
      <c r="Q186" s="8" t="str">
        <f t="shared" si="32"/>
        <v xml:space="preserve">0, , , , , </v>
      </c>
      <c r="R186" s="8"/>
      <c r="S186" s="8" t="s">
        <v>2219</v>
      </c>
      <c r="T186" s="8" t="s">
        <v>39</v>
      </c>
      <c r="U186" s="8">
        <f t="shared" si="33"/>
        <v>0</v>
      </c>
      <c r="V186" s="8">
        <f t="shared" si="34"/>
        <v>0</v>
      </c>
      <c r="W186" s="8" t="str">
        <f t="shared" si="35"/>
        <v>Noord-Holland</v>
      </c>
    </row>
    <row r="187" spans="1:23">
      <c r="A187" s="8">
        <v>6080</v>
      </c>
      <c r="B187" s="8" t="s">
        <v>38</v>
      </c>
      <c r="C187" s="8">
        <f t="shared" si="25"/>
        <v>0</v>
      </c>
      <c r="D187" s="8">
        <f t="shared" si="26"/>
        <v>0</v>
      </c>
      <c r="E187" s="8" t="str">
        <f t="shared" si="24"/>
        <v>Amsterdam</v>
      </c>
      <c r="F187" s="8"/>
      <c r="G187" s="8" t="s">
        <v>1907</v>
      </c>
      <c r="H187" s="8" t="s">
        <v>253</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778</v>
      </c>
      <c r="T187" s="8" t="s">
        <v>39</v>
      </c>
      <c r="U187" s="8">
        <f t="shared" si="33"/>
        <v>0</v>
      </c>
      <c r="V187" s="8">
        <f t="shared" si="34"/>
        <v>0</v>
      </c>
      <c r="W187" s="8" t="str">
        <f t="shared" si="35"/>
        <v>Noord-Holland</v>
      </c>
    </row>
    <row r="188" spans="1:23">
      <c r="A188" s="8">
        <v>6100</v>
      </c>
      <c r="B188" s="8" t="s">
        <v>38</v>
      </c>
      <c r="C188" s="8">
        <f t="shared" si="25"/>
        <v>0</v>
      </c>
      <c r="D188" s="8">
        <f t="shared" si="26"/>
        <v>0</v>
      </c>
      <c r="E188" s="8" t="str">
        <f t="shared" si="24"/>
        <v>Amsterdam</v>
      </c>
      <c r="F188" s="8"/>
      <c r="G188" s="8" t="s">
        <v>2180</v>
      </c>
      <c r="H188" s="8" t="s">
        <v>253</v>
      </c>
      <c r="I188" s="8">
        <f t="shared" si="27"/>
        <v>0</v>
      </c>
      <c r="J188" s="8">
        <f t="shared" si="28"/>
        <v>0</v>
      </c>
      <c r="K188" s="8" t="str">
        <f t="shared" si="29"/>
        <v>Nieuwkoop</v>
      </c>
      <c r="L188" s="8"/>
      <c r="O188" s="8">
        <f t="shared" si="30"/>
        <v>1</v>
      </c>
      <c r="P188" s="8">
        <f t="shared" si="31"/>
        <v>1</v>
      </c>
      <c r="Q188" s="8" t="str">
        <f t="shared" si="32"/>
        <v xml:space="preserve">0, , , , , , , </v>
      </c>
      <c r="R188" s="8"/>
      <c r="S188" s="8" t="s">
        <v>2221</v>
      </c>
      <c r="T188" s="8" t="s">
        <v>39</v>
      </c>
      <c r="U188" s="8">
        <f t="shared" si="33"/>
        <v>0</v>
      </c>
      <c r="V188" s="8">
        <f t="shared" si="34"/>
        <v>0</v>
      </c>
      <c r="W188" s="8" t="str">
        <f t="shared" si="35"/>
        <v>Noord-Holland</v>
      </c>
    </row>
    <row r="189" spans="1:23">
      <c r="A189" s="8">
        <v>6110</v>
      </c>
      <c r="B189" s="8" t="s">
        <v>38</v>
      </c>
      <c r="C189" s="8">
        <f t="shared" si="25"/>
        <v>0</v>
      </c>
      <c r="D189" s="8">
        <f t="shared" si="26"/>
        <v>0</v>
      </c>
      <c r="E189" s="8" t="str">
        <f t="shared" si="24"/>
        <v>Amsterdam</v>
      </c>
      <c r="F189" s="8"/>
      <c r="G189" s="8" t="s">
        <v>2181</v>
      </c>
      <c r="H189" s="8" t="s">
        <v>253</v>
      </c>
      <c r="I189" s="8">
        <f t="shared" si="27"/>
        <v>0</v>
      </c>
      <c r="J189" s="8">
        <f t="shared" si="28"/>
        <v>0</v>
      </c>
      <c r="K189" s="8" t="str">
        <f t="shared" si="29"/>
        <v>Nieuwkoop</v>
      </c>
      <c r="L189" s="8"/>
      <c r="O189" s="8">
        <f t="shared" si="30"/>
        <v>1</v>
      </c>
      <c r="P189" s="8">
        <f t="shared" si="31"/>
        <v>1</v>
      </c>
      <c r="Q189" s="8" t="str">
        <f t="shared" si="32"/>
        <v xml:space="preserve">0, , , , , , , , </v>
      </c>
      <c r="R189" s="8"/>
      <c r="S189" s="8" t="s">
        <v>2223</v>
      </c>
      <c r="T189" s="8" t="s">
        <v>39</v>
      </c>
      <c r="U189" s="8">
        <f t="shared" si="33"/>
        <v>0</v>
      </c>
      <c r="V189" s="8">
        <f t="shared" si="34"/>
        <v>0</v>
      </c>
      <c r="W189" s="8" t="str">
        <f t="shared" si="35"/>
        <v>Noord-Holland</v>
      </c>
    </row>
    <row r="190" spans="1:23">
      <c r="A190" s="8">
        <v>6400</v>
      </c>
      <c r="B190" s="8" t="s">
        <v>38</v>
      </c>
      <c r="C190" s="8">
        <f t="shared" si="25"/>
        <v>0</v>
      </c>
      <c r="D190" s="8">
        <f t="shared" si="26"/>
        <v>0</v>
      </c>
      <c r="E190" s="8" t="str">
        <f t="shared" si="24"/>
        <v>Amsterdam</v>
      </c>
      <c r="F190" s="8"/>
      <c r="G190" s="8" t="s">
        <v>1908</v>
      </c>
      <c r="H190" s="8" t="s">
        <v>253</v>
      </c>
      <c r="I190" s="8">
        <f t="shared" si="27"/>
        <v>0</v>
      </c>
      <c r="J190" s="8">
        <f t="shared" si="28"/>
        <v>0</v>
      </c>
      <c r="K190" s="8" t="str">
        <f t="shared" si="29"/>
        <v>Nieuwkoop</v>
      </c>
      <c r="L190" s="8"/>
      <c r="O190" s="8">
        <f t="shared" si="30"/>
        <v>1</v>
      </c>
      <c r="P190" s="8">
        <f t="shared" si="31"/>
        <v>1</v>
      </c>
      <c r="Q190" s="8" t="str">
        <f t="shared" si="32"/>
        <v xml:space="preserve">0, , , , , , , , , </v>
      </c>
      <c r="R190" s="8"/>
      <c r="S190" s="8" t="s">
        <v>803</v>
      </c>
      <c r="T190" s="8" t="s">
        <v>39</v>
      </c>
      <c r="U190" s="8">
        <f t="shared" si="33"/>
        <v>0</v>
      </c>
      <c r="V190" s="8">
        <f t="shared" si="34"/>
        <v>0</v>
      </c>
      <c r="W190" s="8" t="str">
        <f t="shared" si="35"/>
        <v>Noord-Holland</v>
      </c>
    </row>
    <row r="191" spans="1:23">
      <c r="A191" s="8">
        <v>6400</v>
      </c>
      <c r="B191" s="8" t="s">
        <v>75</v>
      </c>
      <c r="C191" s="8">
        <f t="shared" si="25"/>
        <v>0</v>
      </c>
      <c r="D191" s="8">
        <f t="shared" si="26"/>
        <v>1</v>
      </c>
      <c r="E191" s="8" t="str">
        <f t="shared" si="24"/>
        <v>Amsterdam, Diemen</v>
      </c>
      <c r="F191" s="8"/>
      <c r="G191" s="8" t="s">
        <v>2001</v>
      </c>
      <c r="H191" s="8" t="s">
        <v>215</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2225</v>
      </c>
      <c r="T191" s="8" t="s">
        <v>39</v>
      </c>
      <c r="U191" s="8">
        <f t="shared" si="33"/>
        <v>0</v>
      </c>
      <c r="V191" s="8">
        <f t="shared" si="34"/>
        <v>0</v>
      </c>
      <c r="W191" s="8" t="str">
        <f t="shared" si="35"/>
        <v>Noord-Holland</v>
      </c>
    </row>
    <row r="192" spans="1:23">
      <c r="A192" s="8">
        <v>6420</v>
      </c>
      <c r="B192" s="8" t="s">
        <v>38</v>
      </c>
      <c r="C192" s="8">
        <f t="shared" si="25"/>
        <v>0</v>
      </c>
      <c r="D192" s="8">
        <f t="shared" si="26"/>
        <v>0</v>
      </c>
      <c r="E192" s="8" t="str">
        <f t="shared" si="24"/>
        <v>Amsterdam</v>
      </c>
      <c r="F192" s="8"/>
      <c r="G192" s="8" t="s">
        <v>2185</v>
      </c>
      <c r="H192" s="8" t="s">
        <v>75</v>
      </c>
      <c r="I192" s="8">
        <f t="shared" si="27"/>
        <v>0</v>
      </c>
      <c r="J192" s="8">
        <f t="shared" si="28"/>
        <v>0</v>
      </c>
      <c r="K192" s="8" t="str">
        <f t="shared" si="29"/>
        <v>Diemen</v>
      </c>
      <c r="L192" s="8"/>
      <c r="O192" s="8">
        <f t="shared" si="30"/>
        <v>1</v>
      </c>
      <c r="P192" s="8">
        <f t="shared" si="31"/>
        <v>1</v>
      </c>
      <c r="Q192" s="8" t="str">
        <f t="shared" si="32"/>
        <v xml:space="preserve">0, , , , , , , , , , , </v>
      </c>
      <c r="R192" s="8"/>
      <c r="S192" s="8" t="s">
        <v>2226</v>
      </c>
      <c r="T192" s="8" t="s">
        <v>39</v>
      </c>
      <c r="U192" s="8">
        <f t="shared" si="33"/>
        <v>0</v>
      </c>
      <c r="V192" s="8">
        <f t="shared" si="34"/>
        <v>0</v>
      </c>
      <c r="W192" s="8" t="str">
        <f t="shared" si="35"/>
        <v>Noord-Holland</v>
      </c>
    </row>
    <row r="193" spans="1:23">
      <c r="A193" s="8">
        <v>6430</v>
      </c>
      <c r="B193" s="8" t="s">
        <v>194</v>
      </c>
      <c r="C193" s="8">
        <f t="shared" si="25"/>
        <v>0</v>
      </c>
      <c r="D193" s="8">
        <f t="shared" si="26"/>
        <v>0</v>
      </c>
      <c r="E193" s="8" t="str">
        <f t="shared" si="24"/>
        <v>De Ronde Venen</v>
      </c>
      <c r="F193" s="8"/>
      <c r="G193" s="8" t="s">
        <v>2185</v>
      </c>
      <c r="H193" s="8" t="s">
        <v>297</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2228</v>
      </c>
      <c r="T193" s="8" t="s">
        <v>39</v>
      </c>
      <c r="U193" s="8">
        <f t="shared" si="33"/>
        <v>0</v>
      </c>
      <c r="V193" s="8">
        <f t="shared" si="34"/>
        <v>0</v>
      </c>
      <c r="W193" s="8" t="str">
        <f t="shared" si="35"/>
        <v>Noord-Holland</v>
      </c>
    </row>
    <row r="194" spans="1:23">
      <c r="A194" s="8">
        <v>6430</v>
      </c>
      <c r="B194" s="8" t="s">
        <v>215</v>
      </c>
      <c r="C194" s="8">
        <f t="shared" si="25"/>
        <v>0</v>
      </c>
      <c r="D194" s="8">
        <f t="shared" si="26"/>
        <v>1</v>
      </c>
      <c r="E194" s="8" t="str">
        <f t="shared" si="24"/>
        <v>De Ronde Venen, Stichtse Vecht</v>
      </c>
      <c r="F194" s="8"/>
      <c r="G194" s="8" t="s">
        <v>2185</v>
      </c>
      <c r="H194" s="8" t="s">
        <v>215</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2230</v>
      </c>
      <c r="T194" s="8" t="s">
        <v>39</v>
      </c>
      <c r="U194" s="8">
        <f t="shared" si="33"/>
        <v>0</v>
      </c>
      <c r="V194" s="8">
        <f t="shared" si="34"/>
        <v>0</v>
      </c>
      <c r="W194" s="8" t="str">
        <f t="shared" si="35"/>
        <v>Noord-Holland</v>
      </c>
    </row>
    <row r="195" spans="1:23">
      <c r="A195" s="8">
        <v>6440</v>
      </c>
      <c r="B195" s="8" t="s">
        <v>215</v>
      </c>
      <c r="C195" s="8">
        <f t="shared" si="25"/>
        <v>0</v>
      </c>
      <c r="D195" s="8">
        <f t="shared" si="26"/>
        <v>0</v>
      </c>
      <c r="E195" s="8" t="str">
        <f t="shared" si="24"/>
        <v>Stichtse Vecht</v>
      </c>
      <c r="F195" s="8"/>
      <c r="G195" s="8" t="s">
        <v>2185</v>
      </c>
      <c r="H195" s="8" t="s">
        <v>455</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814</v>
      </c>
      <c r="T195" s="8" t="s">
        <v>39</v>
      </c>
      <c r="U195" s="8">
        <f t="shared" si="33"/>
        <v>0</v>
      </c>
      <c r="V195" s="8">
        <f t="shared" si="34"/>
        <v>0</v>
      </c>
      <c r="W195" s="8" t="str">
        <f t="shared" si="35"/>
        <v>Noord-Holland</v>
      </c>
    </row>
    <row r="196" spans="1:23">
      <c r="A196" s="8">
        <v>6450</v>
      </c>
      <c r="B196" s="8" t="s">
        <v>38</v>
      </c>
      <c r="C196" s="8">
        <f t="shared" si="25"/>
        <v>0</v>
      </c>
      <c r="D196" s="8">
        <f t="shared" si="26"/>
        <v>0</v>
      </c>
      <c r="E196" s="8" t="str">
        <f t="shared" ref="E196:E254" si="36">IF(AND(C196=0,D196=0),B196,CONCATENATE(E195,", ",B196))</f>
        <v>Amsterdam</v>
      </c>
      <c r="F196" s="8"/>
      <c r="G196" s="8" t="s">
        <v>2185</v>
      </c>
      <c r="H196" s="8" t="s">
        <v>334</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2232</v>
      </c>
      <c r="T196" s="8" t="s">
        <v>39</v>
      </c>
      <c r="U196" s="8">
        <f t="shared" si="33"/>
        <v>0</v>
      </c>
      <c r="V196" s="8">
        <f t="shared" si="34"/>
        <v>0</v>
      </c>
      <c r="W196" s="8" t="str">
        <f t="shared" si="35"/>
        <v>Noord-Holland</v>
      </c>
    </row>
    <row r="197" spans="1:23">
      <c r="A197" s="8">
        <v>6450</v>
      </c>
      <c r="B197" s="8" t="s">
        <v>194</v>
      </c>
      <c r="C197" s="8">
        <f t="shared" ref="C197:C254" si="37">IF(AND(A197=A198,A197=A196),1,0)</f>
        <v>0</v>
      </c>
      <c r="D197" s="8">
        <f t="shared" ref="D197:D254" si="38">IF(AND(A196=A197),1,0)</f>
        <v>1</v>
      </c>
      <c r="E197" s="8" t="str">
        <f t="shared" si="36"/>
        <v>Amsterdam, De Ronde Venen</v>
      </c>
      <c r="F197" s="8"/>
      <c r="G197" s="8" t="s">
        <v>2188</v>
      </c>
      <c r="H197" s="8" t="s">
        <v>215</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1921</v>
      </c>
      <c r="T197" s="8" t="s">
        <v>39</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215</v>
      </c>
      <c r="C198" s="8">
        <f t="shared" si="37"/>
        <v>0</v>
      </c>
      <c r="D198" s="8">
        <f t="shared" si="38"/>
        <v>0</v>
      </c>
      <c r="E198" s="8" t="str">
        <f t="shared" si="36"/>
        <v>Stichtse Vecht</v>
      </c>
      <c r="F198" s="8"/>
      <c r="G198" s="8" t="s">
        <v>2188</v>
      </c>
      <c r="H198" s="8" t="s">
        <v>334</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1920</v>
      </c>
      <c r="T198" s="8" t="s">
        <v>39</v>
      </c>
      <c r="U198" s="8">
        <f t="shared" si="45"/>
        <v>0</v>
      </c>
      <c r="V198" s="8">
        <f t="shared" si="46"/>
        <v>0</v>
      </c>
      <c r="W198" s="8" t="str">
        <f t="shared" si="47"/>
        <v>Noord-Holland</v>
      </c>
    </row>
    <row r="199" spans="1:23">
      <c r="A199" s="8">
        <v>6480</v>
      </c>
      <c r="B199" s="8" t="s">
        <v>215</v>
      </c>
      <c r="C199" s="8">
        <f t="shared" si="37"/>
        <v>0</v>
      </c>
      <c r="D199" s="8">
        <f t="shared" si="38"/>
        <v>0</v>
      </c>
      <c r="E199" s="8" t="str">
        <f t="shared" si="36"/>
        <v>Stichtse Vecht</v>
      </c>
      <c r="F199" s="8"/>
      <c r="G199" s="8" t="s">
        <v>2190</v>
      </c>
      <c r="H199" s="8" t="s">
        <v>215</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1920</v>
      </c>
      <c r="T199" s="8" t="s">
        <v>195</v>
      </c>
      <c r="U199" s="8">
        <f t="shared" si="45"/>
        <v>0</v>
      </c>
      <c r="V199" s="8">
        <f t="shared" si="46"/>
        <v>1</v>
      </c>
      <c r="W199" s="8" t="str">
        <f t="shared" si="47"/>
        <v>Noord-Holland, Utrecht</v>
      </c>
    </row>
    <row r="200" spans="1:23">
      <c r="A200" s="8">
        <v>6490</v>
      </c>
      <c r="B200" s="8" t="s">
        <v>38</v>
      </c>
      <c r="C200" s="8">
        <f t="shared" si="37"/>
        <v>0</v>
      </c>
      <c r="D200" s="8">
        <f t="shared" si="38"/>
        <v>0</v>
      </c>
      <c r="E200" s="8" t="str">
        <f t="shared" si="36"/>
        <v>Amsterdam</v>
      </c>
      <c r="F200" s="8"/>
      <c r="G200" s="8" t="s">
        <v>2190</v>
      </c>
      <c r="H200" s="8" t="s">
        <v>195</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1922</v>
      </c>
      <c r="T200" s="8" t="s">
        <v>39</v>
      </c>
      <c r="U200" s="8">
        <f t="shared" si="45"/>
        <v>0</v>
      </c>
      <c r="V200" s="8">
        <f t="shared" si="46"/>
        <v>0</v>
      </c>
      <c r="W200" s="8" t="str">
        <f t="shared" si="47"/>
        <v>Noord-Holland</v>
      </c>
    </row>
    <row r="201" spans="1:23">
      <c r="A201" s="8">
        <v>6500</v>
      </c>
      <c r="B201" s="8" t="s">
        <v>75</v>
      </c>
      <c r="C201" s="8">
        <f t="shared" si="37"/>
        <v>0</v>
      </c>
      <c r="D201" s="8">
        <f t="shared" si="38"/>
        <v>0</v>
      </c>
      <c r="E201" s="8" t="str">
        <f t="shared" si="36"/>
        <v>Diemen</v>
      </c>
      <c r="F201" s="8"/>
      <c r="G201" s="8" t="s">
        <v>727</v>
      </c>
      <c r="H201" s="8" t="s">
        <v>215</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818</v>
      </c>
      <c r="T201" s="8" t="s">
        <v>39</v>
      </c>
      <c r="U201" s="8">
        <f t="shared" si="45"/>
        <v>0</v>
      </c>
      <c r="V201" s="8">
        <f t="shared" si="46"/>
        <v>0</v>
      </c>
      <c r="W201" s="8" t="str">
        <f t="shared" si="47"/>
        <v>Noord-Holland</v>
      </c>
    </row>
    <row r="202" spans="1:23">
      <c r="A202" s="8">
        <v>6510</v>
      </c>
      <c r="B202" s="8" t="s">
        <v>75</v>
      </c>
      <c r="C202" s="8">
        <f t="shared" si="37"/>
        <v>0</v>
      </c>
      <c r="D202" s="8">
        <f t="shared" si="38"/>
        <v>0</v>
      </c>
      <c r="E202" s="8" t="str">
        <f t="shared" si="36"/>
        <v>Diemen</v>
      </c>
      <c r="F202" s="8"/>
      <c r="G202" s="8" t="s">
        <v>1911</v>
      </c>
      <c r="H202" s="8" t="s">
        <v>297</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2237</v>
      </c>
      <c r="T202" s="8" t="s">
        <v>39</v>
      </c>
      <c r="U202" s="8">
        <f t="shared" si="45"/>
        <v>0</v>
      </c>
      <c r="V202" s="8">
        <f t="shared" si="46"/>
        <v>0</v>
      </c>
      <c r="W202" s="8" t="str">
        <f t="shared" si="47"/>
        <v>Noord-Holland</v>
      </c>
    </row>
    <row r="203" spans="1:23">
      <c r="A203" s="8">
        <v>6530</v>
      </c>
      <c r="B203" s="8" t="s">
        <v>75</v>
      </c>
      <c r="C203" s="8">
        <f t="shared" si="37"/>
        <v>0</v>
      </c>
      <c r="D203" s="8">
        <f t="shared" si="38"/>
        <v>0</v>
      </c>
      <c r="E203" s="8" t="str">
        <f t="shared" si="36"/>
        <v>Diemen</v>
      </c>
      <c r="F203" s="8"/>
      <c r="G203" s="8" t="s">
        <v>732</v>
      </c>
      <c r="H203" s="8" t="s">
        <v>297</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2239</v>
      </c>
      <c r="T203" s="8" t="s">
        <v>39</v>
      </c>
      <c r="U203" s="8">
        <f t="shared" si="45"/>
        <v>0</v>
      </c>
      <c r="V203" s="8">
        <f t="shared" si="46"/>
        <v>0</v>
      </c>
      <c r="W203" s="8" t="str">
        <f t="shared" si="47"/>
        <v>Noord-Holland</v>
      </c>
    </row>
    <row r="204" spans="1:23">
      <c r="A204" s="8">
        <v>6530</v>
      </c>
      <c r="B204" s="8" t="s">
        <v>297</v>
      </c>
      <c r="C204" s="8">
        <f t="shared" si="37"/>
        <v>1</v>
      </c>
      <c r="D204" s="8">
        <f t="shared" si="38"/>
        <v>1</v>
      </c>
      <c r="E204" s="8" t="str">
        <f t="shared" si="36"/>
        <v>Diemen, Gooise Meren</v>
      </c>
      <c r="F204" s="8"/>
      <c r="G204" s="8" t="s">
        <v>737</v>
      </c>
      <c r="H204" s="8" t="s">
        <v>297</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2239</v>
      </c>
      <c r="T204" s="8" t="s">
        <v>195</v>
      </c>
      <c r="U204" s="8">
        <f t="shared" si="45"/>
        <v>0</v>
      </c>
      <c r="V204" s="8">
        <f t="shared" si="46"/>
        <v>1</v>
      </c>
      <c r="W204" s="8" t="str">
        <f t="shared" si="47"/>
        <v>Noord-Holland, Utrecht</v>
      </c>
    </row>
    <row r="205" spans="1:23">
      <c r="A205" s="8">
        <v>6530</v>
      </c>
      <c r="B205" s="8" t="s">
        <v>455</v>
      </c>
      <c r="C205" s="8">
        <f t="shared" si="37"/>
        <v>0</v>
      </c>
      <c r="D205" s="8">
        <f t="shared" si="38"/>
        <v>1</v>
      </c>
      <c r="E205" s="8" t="str">
        <f t="shared" si="36"/>
        <v>Diemen, Gooise Meren, Weesp</v>
      </c>
      <c r="F205" s="8"/>
      <c r="G205" s="8" t="s">
        <v>1912</v>
      </c>
      <c r="H205" s="8" t="s">
        <v>297</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1924</v>
      </c>
      <c r="T205" s="8" t="s">
        <v>39</v>
      </c>
      <c r="U205" s="8">
        <f t="shared" si="45"/>
        <v>0</v>
      </c>
      <c r="V205" s="8">
        <f t="shared" si="46"/>
        <v>0</v>
      </c>
      <c r="W205" s="8" t="str">
        <f t="shared" si="47"/>
        <v>Noord-Holland</v>
      </c>
    </row>
    <row r="206" spans="1:23">
      <c r="A206" s="8">
        <v>6540</v>
      </c>
      <c r="B206" s="8" t="s">
        <v>215</v>
      </c>
      <c r="C206" s="8">
        <f t="shared" si="37"/>
        <v>0</v>
      </c>
      <c r="D206" s="8">
        <f t="shared" si="38"/>
        <v>0</v>
      </c>
      <c r="E206" s="8" t="str">
        <f t="shared" si="36"/>
        <v>Stichtse Vecht</v>
      </c>
      <c r="F206" s="8"/>
      <c r="G206" s="8" t="s">
        <v>741</v>
      </c>
      <c r="H206" s="8" t="s">
        <v>455</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1924</v>
      </c>
      <c r="T206" s="8" t="s">
        <v>195</v>
      </c>
      <c r="U206" s="8">
        <f t="shared" si="45"/>
        <v>0</v>
      </c>
      <c r="V206" s="8">
        <f t="shared" si="46"/>
        <v>1</v>
      </c>
      <c r="W206" s="8" t="str">
        <f t="shared" si="47"/>
        <v>Noord-Holland, Utrecht</v>
      </c>
    </row>
    <row r="207" spans="1:23">
      <c r="A207" s="8">
        <v>6540</v>
      </c>
      <c r="B207" s="8" t="s">
        <v>455</v>
      </c>
      <c r="C207" s="8">
        <f t="shared" si="37"/>
        <v>0</v>
      </c>
      <c r="D207" s="8">
        <f t="shared" si="38"/>
        <v>1</v>
      </c>
      <c r="E207" s="8" t="str">
        <f t="shared" si="36"/>
        <v>Stichtse Vecht, Weesp</v>
      </c>
      <c r="F207" s="8"/>
      <c r="G207" s="8" t="s">
        <v>747</v>
      </c>
      <c r="H207" s="8" t="s">
        <v>455</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1925</v>
      </c>
      <c r="T207" s="8" t="s">
        <v>195</v>
      </c>
      <c r="U207" s="8">
        <f t="shared" si="45"/>
        <v>0</v>
      </c>
      <c r="V207" s="8">
        <f t="shared" si="46"/>
        <v>0</v>
      </c>
      <c r="W207" s="8" t="str">
        <f t="shared" si="47"/>
        <v>Utrecht</v>
      </c>
    </row>
    <row r="208" spans="1:23">
      <c r="A208" s="8">
        <v>6550</v>
      </c>
      <c r="B208" s="8" t="s">
        <v>215</v>
      </c>
      <c r="C208" s="8">
        <f t="shared" si="37"/>
        <v>0</v>
      </c>
      <c r="D208" s="8">
        <f t="shared" si="38"/>
        <v>0</v>
      </c>
      <c r="E208" s="8" t="str">
        <f t="shared" si="36"/>
        <v>Stichtse Vecht</v>
      </c>
      <c r="F208" s="8"/>
      <c r="G208" s="8" t="s">
        <v>2192</v>
      </c>
      <c r="H208" s="8" t="s">
        <v>215</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1926</v>
      </c>
      <c r="T208" s="8" t="s">
        <v>39</v>
      </c>
      <c r="U208" s="8">
        <f t="shared" si="45"/>
        <v>0</v>
      </c>
      <c r="V208" s="8">
        <f t="shared" si="46"/>
        <v>0</v>
      </c>
      <c r="W208" s="8" t="str">
        <f t="shared" si="47"/>
        <v>Noord-Holland</v>
      </c>
    </row>
    <row r="209" spans="1:23">
      <c r="A209" s="8">
        <v>6560</v>
      </c>
      <c r="B209" s="8" t="s">
        <v>75</v>
      </c>
      <c r="C209" s="8">
        <f t="shared" si="37"/>
        <v>0</v>
      </c>
      <c r="D209" s="8">
        <f t="shared" si="38"/>
        <v>0</v>
      </c>
      <c r="E209" s="8" t="str">
        <f t="shared" si="36"/>
        <v>Diemen</v>
      </c>
      <c r="F209" s="8"/>
      <c r="G209" s="8" t="s">
        <v>2193</v>
      </c>
      <c r="H209" s="8" t="s">
        <v>215</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2242</v>
      </c>
      <c r="T209" s="8" t="s">
        <v>39</v>
      </c>
      <c r="U209" s="8">
        <f t="shared" si="45"/>
        <v>0</v>
      </c>
      <c r="V209" s="8">
        <f t="shared" si="46"/>
        <v>0</v>
      </c>
      <c r="W209" s="8" t="str">
        <f t="shared" si="47"/>
        <v>Noord-Holland</v>
      </c>
    </row>
    <row r="210" spans="1:23">
      <c r="A210" s="8">
        <v>6570</v>
      </c>
      <c r="B210" s="8" t="s">
        <v>215</v>
      </c>
      <c r="C210" s="8">
        <f t="shared" si="37"/>
        <v>0</v>
      </c>
      <c r="D210" s="8">
        <f t="shared" si="38"/>
        <v>0</v>
      </c>
      <c r="E210" s="8" t="str">
        <f t="shared" si="36"/>
        <v>Stichtse Vecht</v>
      </c>
      <c r="F210" s="8"/>
      <c r="G210" s="8" t="s">
        <v>1914</v>
      </c>
      <c r="H210" s="8" t="s">
        <v>297</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2242</v>
      </c>
      <c r="T210" s="8" t="s">
        <v>195</v>
      </c>
      <c r="U210" s="8">
        <f t="shared" si="45"/>
        <v>0</v>
      </c>
      <c r="V210" s="8">
        <f t="shared" si="46"/>
        <v>1</v>
      </c>
      <c r="W210" s="8" t="str">
        <f t="shared" si="47"/>
        <v>Noord-Holland, Utrecht</v>
      </c>
    </row>
    <row r="211" spans="1:23">
      <c r="A211" s="8">
        <v>6580</v>
      </c>
      <c r="B211" s="8" t="s">
        <v>215</v>
      </c>
      <c r="C211" s="8">
        <f t="shared" si="37"/>
        <v>0</v>
      </c>
      <c r="D211" s="8">
        <f t="shared" si="38"/>
        <v>0</v>
      </c>
      <c r="E211" s="8" t="str">
        <f t="shared" si="36"/>
        <v>Stichtse Vecht</v>
      </c>
      <c r="F211" s="8"/>
      <c r="G211" s="8" t="s">
        <v>2195</v>
      </c>
      <c r="H211" s="8" t="s">
        <v>297</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2244</v>
      </c>
      <c r="T211" s="8" t="s">
        <v>39</v>
      </c>
      <c r="U211" s="8">
        <f t="shared" si="45"/>
        <v>0</v>
      </c>
      <c r="V211" s="8">
        <f t="shared" si="46"/>
        <v>0</v>
      </c>
      <c r="W211" s="8" t="str">
        <f t="shared" si="47"/>
        <v>Noord-Holland</v>
      </c>
    </row>
    <row r="212" spans="1:23">
      <c r="A212" s="8">
        <v>6590</v>
      </c>
      <c r="B212" s="8" t="s">
        <v>455</v>
      </c>
      <c r="C212" s="8">
        <f t="shared" si="37"/>
        <v>0</v>
      </c>
      <c r="D212" s="8">
        <f t="shared" si="38"/>
        <v>0</v>
      </c>
      <c r="E212" s="8" t="str">
        <f t="shared" si="36"/>
        <v>Weesp</v>
      </c>
      <c r="F212" s="8"/>
      <c r="G212" s="8" t="s">
        <v>2195</v>
      </c>
      <c r="H212" s="8" t="s">
        <v>455</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2244</v>
      </c>
      <c r="T212" s="8" t="s">
        <v>195</v>
      </c>
      <c r="U212" s="8">
        <f t="shared" si="45"/>
        <v>0</v>
      </c>
      <c r="V212" s="8">
        <f t="shared" si="46"/>
        <v>1</v>
      </c>
      <c r="W212" s="8" t="str">
        <f t="shared" si="47"/>
        <v>Noord-Holland, Utrecht</v>
      </c>
    </row>
    <row r="213" spans="1:23">
      <c r="A213" s="8">
        <v>7000</v>
      </c>
      <c r="B213" s="8" t="s">
        <v>38</v>
      </c>
      <c r="C213" s="8">
        <f t="shared" si="37"/>
        <v>0</v>
      </c>
      <c r="D213" s="8">
        <f t="shared" si="38"/>
        <v>0</v>
      </c>
      <c r="E213" s="8" t="str">
        <f t="shared" si="36"/>
        <v>Amsterdam</v>
      </c>
      <c r="F213" s="8"/>
      <c r="G213" s="8" t="s">
        <v>752</v>
      </c>
      <c r="H213" s="8" t="s">
        <v>297</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2247</v>
      </c>
      <c r="T213" s="8" t="s">
        <v>39</v>
      </c>
      <c r="U213" s="8">
        <f t="shared" si="45"/>
        <v>0</v>
      </c>
      <c r="V213" s="8">
        <f t="shared" si="46"/>
        <v>0</v>
      </c>
      <c r="W213" s="8" t="str">
        <f t="shared" si="47"/>
        <v>Noord-Holland</v>
      </c>
    </row>
    <row r="214" spans="1:23">
      <c r="A214" s="8">
        <v>7000</v>
      </c>
      <c r="B214" s="8" t="s">
        <v>997</v>
      </c>
      <c r="C214" s="8">
        <f t="shared" si="37"/>
        <v>0</v>
      </c>
      <c r="D214" s="8">
        <f t="shared" si="38"/>
        <v>1</v>
      </c>
      <c r="E214" s="8" t="str">
        <f t="shared" si="36"/>
        <v>Amsterdam, Huizen</v>
      </c>
      <c r="F214" s="8"/>
      <c r="G214" s="8" t="s">
        <v>2197</v>
      </c>
      <c r="H214" s="8" t="s">
        <v>297</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2249</v>
      </c>
      <c r="T214" s="8" t="s">
        <v>39</v>
      </c>
      <c r="U214" s="8">
        <f t="shared" si="45"/>
        <v>0</v>
      </c>
      <c r="V214" s="8">
        <f t="shared" si="46"/>
        <v>0</v>
      </c>
      <c r="W214" s="8" t="str">
        <f t="shared" si="47"/>
        <v>Noord-Holland</v>
      </c>
    </row>
    <row r="215" spans="1:23">
      <c r="A215" s="8">
        <v>7010</v>
      </c>
      <c r="B215" s="8" t="s">
        <v>2380</v>
      </c>
      <c r="C215" s="8">
        <f t="shared" si="37"/>
        <v>0</v>
      </c>
      <c r="D215" s="8">
        <f t="shared" si="38"/>
        <v>0</v>
      </c>
      <c r="E215" s="8" t="str">
        <f t="shared" si="36"/>
        <v>Blaricum</v>
      </c>
      <c r="F215" s="8"/>
      <c r="G215" s="8" t="s">
        <v>2199</v>
      </c>
      <c r="H215" s="8" t="s">
        <v>297</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2252</v>
      </c>
      <c r="T215" s="8" t="s">
        <v>39</v>
      </c>
      <c r="U215" s="8">
        <f t="shared" si="45"/>
        <v>0</v>
      </c>
      <c r="V215" s="8">
        <f t="shared" si="46"/>
        <v>0</v>
      </c>
      <c r="W215" s="8" t="str">
        <f t="shared" si="47"/>
        <v>Noord-Holland</v>
      </c>
    </row>
    <row r="216" spans="1:23">
      <c r="A216" s="8">
        <v>7010</v>
      </c>
      <c r="B216" s="8" t="s">
        <v>2381</v>
      </c>
      <c r="C216" s="8">
        <f t="shared" si="37"/>
        <v>1</v>
      </c>
      <c r="D216" s="8">
        <f t="shared" si="38"/>
        <v>1</v>
      </c>
      <c r="E216" s="8" t="str">
        <f t="shared" si="36"/>
        <v>Blaricum, Eemnes</v>
      </c>
      <c r="F216" s="8"/>
      <c r="G216" s="8" t="s">
        <v>2201</v>
      </c>
      <c r="H216" s="8" t="s">
        <v>297</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2252</v>
      </c>
      <c r="T216" s="8" t="s">
        <v>195</v>
      </c>
      <c r="U216" s="8">
        <f t="shared" si="45"/>
        <v>0</v>
      </c>
      <c r="V216" s="8">
        <f t="shared" si="46"/>
        <v>1</v>
      </c>
      <c r="W216" s="8" t="str">
        <f t="shared" si="47"/>
        <v>Noord-Holland, Utrecht</v>
      </c>
    </row>
    <row r="217" spans="1:23">
      <c r="A217" s="8">
        <v>7010</v>
      </c>
      <c r="B217" s="8" t="s">
        <v>997</v>
      </c>
      <c r="C217" s="8">
        <f t="shared" si="37"/>
        <v>0</v>
      </c>
      <c r="D217" s="8">
        <f t="shared" si="38"/>
        <v>1</v>
      </c>
      <c r="E217" s="8" t="str">
        <f t="shared" si="36"/>
        <v>Blaricum, Eemnes, Huizen</v>
      </c>
      <c r="F217" s="8"/>
      <c r="G217" s="8" t="s">
        <v>2201</v>
      </c>
      <c r="H217" s="8" t="s">
        <v>455</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2254</v>
      </c>
      <c r="T217" s="8" t="s">
        <v>39</v>
      </c>
      <c r="U217" s="8">
        <f t="shared" si="45"/>
        <v>0</v>
      </c>
      <c r="V217" s="8">
        <f t="shared" si="46"/>
        <v>0</v>
      </c>
      <c r="W217" s="8" t="str">
        <f t="shared" si="47"/>
        <v>Noord-Holland</v>
      </c>
    </row>
    <row r="218" spans="1:23">
      <c r="A218" s="8">
        <v>7020</v>
      </c>
      <c r="B218" s="8" t="s">
        <v>2380</v>
      </c>
      <c r="C218" s="8">
        <f t="shared" si="37"/>
        <v>0</v>
      </c>
      <c r="D218" s="8">
        <f t="shared" si="38"/>
        <v>0</v>
      </c>
      <c r="E218" s="8" t="str">
        <f t="shared" si="36"/>
        <v>Blaricum</v>
      </c>
      <c r="F218" s="8"/>
      <c r="G218" s="8" t="s">
        <v>2204</v>
      </c>
      <c r="H218" s="8" t="s">
        <v>297</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2257</v>
      </c>
      <c r="T218" s="8" t="s">
        <v>39</v>
      </c>
      <c r="U218" s="8">
        <f t="shared" si="45"/>
        <v>0</v>
      </c>
      <c r="V218" s="8">
        <f t="shared" si="46"/>
        <v>0</v>
      </c>
      <c r="W218" s="8" t="str">
        <f t="shared" si="47"/>
        <v>Noord-Holland</v>
      </c>
    </row>
    <row r="219" spans="1:23">
      <c r="A219" s="8">
        <v>7020</v>
      </c>
      <c r="B219" s="8" t="s">
        <v>2381</v>
      </c>
      <c r="C219" s="8">
        <f t="shared" si="37"/>
        <v>1</v>
      </c>
      <c r="D219" s="8">
        <f t="shared" si="38"/>
        <v>1</v>
      </c>
      <c r="E219" s="8" t="str">
        <f t="shared" si="36"/>
        <v>Blaricum, Eemnes</v>
      </c>
      <c r="F219" s="8"/>
      <c r="G219" s="8" t="s">
        <v>2206</v>
      </c>
      <c r="H219" s="8" t="s">
        <v>297</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2257</v>
      </c>
      <c r="T219" s="8" t="s">
        <v>195</v>
      </c>
      <c r="U219" s="8">
        <f t="shared" si="45"/>
        <v>0</v>
      </c>
      <c r="V219" s="8">
        <f t="shared" si="46"/>
        <v>1</v>
      </c>
      <c r="W219" s="8" t="str">
        <f t="shared" si="47"/>
        <v>Noord-Holland, Utrecht</v>
      </c>
    </row>
    <row r="220" spans="1:23">
      <c r="A220" s="8">
        <v>7020</v>
      </c>
      <c r="B220" s="8" t="s">
        <v>997</v>
      </c>
      <c r="C220" s="8">
        <f t="shared" si="37"/>
        <v>0</v>
      </c>
      <c r="D220" s="8">
        <f t="shared" si="38"/>
        <v>1</v>
      </c>
      <c r="E220" s="8" t="str">
        <f t="shared" si="36"/>
        <v>Blaricum, Eemnes, Huizen</v>
      </c>
      <c r="F220" s="8"/>
      <c r="G220" s="8" t="s">
        <v>2209</v>
      </c>
      <c r="H220" s="8" t="s">
        <v>297</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2260</v>
      </c>
      <c r="T220" s="8" t="s">
        <v>39</v>
      </c>
      <c r="U220" s="8">
        <f t="shared" si="45"/>
        <v>0</v>
      </c>
      <c r="V220" s="8">
        <f t="shared" si="46"/>
        <v>0</v>
      </c>
      <c r="W220" s="8" t="str">
        <f t="shared" si="47"/>
        <v>Noord-Holland</v>
      </c>
    </row>
    <row r="221" spans="1:23">
      <c r="A221" s="8">
        <v>7030</v>
      </c>
      <c r="B221" s="8" t="s">
        <v>297</v>
      </c>
      <c r="C221" s="8">
        <f t="shared" si="37"/>
        <v>0</v>
      </c>
      <c r="D221" s="8">
        <f t="shared" si="38"/>
        <v>0</v>
      </c>
      <c r="E221" s="8" t="str">
        <f t="shared" si="36"/>
        <v>Gooise Meren</v>
      </c>
      <c r="F221" s="8"/>
      <c r="G221" s="8" t="s">
        <v>2209</v>
      </c>
      <c r="H221" s="8" t="s">
        <v>379</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2262</v>
      </c>
      <c r="T221" s="8" t="s">
        <v>39</v>
      </c>
      <c r="U221" s="8">
        <f t="shared" si="45"/>
        <v>0</v>
      </c>
      <c r="V221" s="8">
        <f t="shared" si="46"/>
        <v>0</v>
      </c>
      <c r="W221" s="8" t="str">
        <f t="shared" si="47"/>
        <v>Noord-Holland</v>
      </c>
    </row>
    <row r="222" spans="1:23">
      <c r="A222" s="8">
        <v>7040</v>
      </c>
      <c r="B222" s="8" t="s">
        <v>38</v>
      </c>
      <c r="C222" s="8">
        <f t="shared" si="37"/>
        <v>0</v>
      </c>
      <c r="D222" s="8">
        <f t="shared" si="38"/>
        <v>0</v>
      </c>
      <c r="E222" s="8" t="str">
        <f t="shared" si="36"/>
        <v>Amsterdam</v>
      </c>
      <c r="F222" s="8"/>
      <c r="G222" s="8" t="s">
        <v>2209</v>
      </c>
      <c r="H222" s="8" t="s">
        <v>455</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2262</v>
      </c>
      <c r="T222" s="8" t="s">
        <v>195</v>
      </c>
      <c r="U222" s="8">
        <f t="shared" si="45"/>
        <v>0</v>
      </c>
      <c r="V222" s="8">
        <f t="shared" si="46"/>
        <v>1</v>
      </c>
      <c r="W222" s="8" t="str">
        <f t="shared" si="47"/>
        <v>Noord-Holland, Utrecht</v>
      </c>
    </row>
    <row r="223" spans="1:23">
      <c r="A223" s="8">
        <v>7050</v>
      </c>
      <c r="B223" s="8" t="s">
        <v>38</v>
      </c>
      <c r="C223" s="8">
        <f t="shared" si="37"/>
        <v>0</v>
      </c>
      <c r="D223" s="8">
        <f t="shared" si="38"/>
        <v>0</v>
      </c>
      <c r="E223" s="8" t="str">
        <f t="shared" si="36"/>
        <v>Amsterdam</v>
      </c>
      <c r="F223" s="8"/>
      <c r="G223" s="8" t="s">
        <v>2211</v>
      </c>
      <c r="H223" s="8" t="s">
        <v>297</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2264</v>
      </c>
      <c r="T223" s="8" t="s">
        <v>39</v>
      </c>
      <c r="U223" s="8">
        <f t="shared" si="45"/>
        <v>0</v>
      </c>
      <c r="V223" s="8">
        <f t="shared" si="46"/>
        <v>0</v>
      </c>
      <c r="W223" s="8" t="str">
        <f t="shared" si="47"/>
        <v>Noord-Holland</v>
      </c>
    </row>
    <row r="224" spans="1:23">
      <c r="A224" s="8">
        <v>7060</v>
      </c>
      <c r="B224" s="8" t="s">
        <v>38</v>
      </c>
      <c r="C224" s="8">
        <f t="shared" si="37"/>
        <v>0</v>
      </c>
      <c r="D224" s="8">
        <f t="shared" si="38"/>
        <v>0</v>
      </c>
      <c r="E224" s="8" t="str">
        <f t="shared" si="36"/>
        <v>Amsterdam</v>
      </c>
      <c r="F224" s="8"/>
      <c r="G224" s="8" t="s">
        <v>2211</v>
      </c>
      <c r="H224" s="8" t="s">
        <v>379</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2264</v>
      </c>
      <c r="T224" s="8" t="s">
        <v>195</v>
      </c>
      <c r="U224" s="8">
        <f t="shared" si="45"/>
        <v>0</v>
      </c>
      <c r="V224" s="8">
        <f t="shared" si="46"/>
        <v>1</v>
      </c>
      <c r="W224" s="8" t="str">
        <f t="shared" si="47"/>
        <v>Noord-Holland, Utrecht</v>
      </c>
    </row>
    <row r="225" spans="1:23">
      <c r="A225" s="8">
        <v>7080</v>
      </c>
      <c r="B225" s="8" t="s">
        <v>38</v>
      </c>
      <c r="C225" s="8">
        <f t="shared" si="37"/>
        <v>0</v>
      </c>
      <c r="D225" s="8">
        <f t="shared" si="38"/>
        <v>0</v>
      </c>
      <c r="E225" s="8" t="str">
        <f t="shared" si="36"/>
        <v>Amsterdam</v>
      </c>
      <c r="F225" s="8"/>
      <c r="G225" s="8" t="s">
        <v>2211</v>
      </c>
      <c r="H225" s="8" t="s">
        <v>455</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1932</v>
      </c>
      <c r="T225" s="8" t="s">
        <v>39</v>
      </c>
      <c r="U225" s="8">
        <f t="shared" si="45"/>
        <v>0</v>
      </c>
      <c r="V225" s="8">
        <f t="shared" si="46"/>
        <v>0</v>
      </c>
      <c r="W225" s="8" t="str">
        <f t="shared" si="47"/>
        <v>Noord-Holland</v>
      </c>
    </row>
    <row r="226" spans="1:23">
      <c r="A226" s="8">
        <v>7090</v>
      </c>
      <c r="B226" s="8" t="s">
        <v>38</v>
      </c>
      <c r="C226" s="8">
        <f t="shared" si="37"/>
        <v>0</v>
      </c>
      <c r="D226" s="8">
        <f t="shared" si="38"/>
        <v>0</v>
      </c>
      <c r="E226" s="8" t="str">
        <f t="shared" si="36"/>
        <v>Amsterdam</v>
      </c>
      <c r="F226" s="8"/>
      <c r="G226" s="8" t="s">
        <v>2213</v>
      </c>
      <c r="H226" s="8" t="s">
        <v>297</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1932</v>
      </c>
      <c r="T226" s="8" t="s">
        <v>195</v>
      </c>
      <c r="U226" s="8">
        <f t="shared" si="45"/>
        <v>0</v>
      </c>
      <c r="V226" s="8">
        <f t="shared" si="46"/>
        <v>1</v>
      </c>
      <c r="W226" s="8" t="str">
        <f t="shared" si="47"/>
        <v>Noord-Holland, Utrecht</v>
      </c>
    </row>
    <row r="227" spans="1:23">
      <c r="A227" s="8">
        <v>7100</v>
      </c>
      <c r="B227" s="8" t="s">
        <v>2380</v>
      </c>
      <c r="C227" s="8">
        <f t="shared" si="37"/>
        <v>0</v>
      </c>
      <c r="D227" s="8">
        <f t="shared" si="38"/>
        <v>0</v>
      </c>
      <c r="E227" s="8" t="str">
        <f t="shared" si="36"/>
        <v>Blaricum</v>
      </c>
      <c r="F227" s="8"/>
      <c r="G227" s="8" t="s">
        <v>2213</v>
      </c>
      <c r="H227" s="8" t="s">
        <v>455</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2267</v>
      </c>
      <c r="T227" s="8" t="s">
        <v>195</v>
      </c>
      <c r="U227" s="8">
        <f t="shared" si="45"/>
        <v>0</v>
      </c>
      <c r="V227" s="8">
        <f t="shared" si="46"/>
        <v>0</v>
      </c>
      <c r="W227" s="8" t="str">
        <f t="shared" si="47"/>
        <v>Utrecht</v>
      </c>
    </row>
    <row r="228" spans="1:23">
      <c r="A228" s="8">
        <v>7100</v>
      </c>
      <c r="B228" s="8" t="s">
        <v>997</v>
      </c>
      <c r="C228" s="8">
        <f t="shared" si="37"/>
        <v>0</v>
      </c>
      <c r="D228" s="8">
        <f t="shared" si="38"/>
        <v>1</v>
      </c>
      <c r="E228" s="8" t="str">
        <f t="shared" si="36"/>
        <v>Blaricum, Huizen</v>
      </c>
      <c r="F228" s="8"/>
      <c r="G228" s="8" t="s">
        <v>763</v>
      </c>
      <c r="H228" s="8" t="s">
        <v>297</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2269</v>
      </c>
      <c r="T228" s="8" t="s">
        <v>195</v>
      </c>
      <c r="U228" s="8">
        <f t="shared" si="45"/>
        <v>0</v>
      </c>
      <c r="V228" s="8">
        <f t="shared" si="46"/>
        <v>0</v>
      </c>
      <c r="W228" s="8" t="str">
        <f t="shared" si="47"/>
        <v>Utrecht</v>
      </c>
    </row>
    <row r="229" spans="1:23">
      <c r="A229" s="8">
        <v>7110</v>
      </c>
      <c r="B229" s="8" t="s">
        <v>38</v>
      </c>
      <c r="C229" s="8">
        <f t="shared" si="37"/>
        <v>0</v>
      </c>
      <c r="D229" s="8">
        <f t="shared" si="38"/>
        <v>0</v>
      </c>
      <c r="E229" s="8" t="str">
        <f t="shared" si="36"/>
        <v>Amsterdam</v>
      </c>
      <c r="F229" s="8"/>
      <c r="G229" s="8" t="s">
        <v>763</v>
      </c>
      <c r="H229" s="8" t="s">
        <v>455</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1934</v>
      </c>
      <c r="T229" s="8" t="s">
        <v>39</v>
      </c>
      <c r="U229" s="8">
        <f t="shared" si="45"/>
        <v>0</v>
      </c>
      <c r="V229" s="8">
        <f t="shared" si="46"/>
        <v>0</v>
      </c>
      <c r="W229" s="8" t="str">
        <f t="shared" si="47"/>
        <v>Noord-Holland</v>
      </c>
    </row>
    <row r="230" spans="1:23">
      <c r="A230" s="8">
        <v>8000</v>
      </c>
      <c r="B230" s="8" t="s">
        <v>613</v>
      </c>
      <c r="C230" s="8">
        <f t="shared" si="37"/>
        <v>0</v>
      </c>
      <c r="D230" s="8">
        <f t="shared" si="38"/>
        <v>0</v>
      </c>
      <c r="E230" s="8" t="str">
        <f t="shared" si="36"/>
        <v>Aalsmeer</v>
      </c>
      <c r="F230" s="8"/>
      <c r="G230" s="8" t="s">
        <v>2215</v>
      </c>
      <c r="H230" s="8" t="s">
        <v>297</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2272</v>
      </c>
      <c r="T230" s="8" t="s">
        <v>39</v>
      </c>
      <c r="U230" s="8">
        <f t="shared" si="45"/>
        <v>0</v>
      </c>
      <c r="V230" s="8">
        <f t="shared" si="46"/>
        <v>0</v>
      </c>
      <c r="W230" s="8" t="str">
        <f t="shared" si="47"/>
        <v>Noord-Holland</v>
      </c>
    </row>
    <row r="231" spans="1:23">
      <c r="A231" s="8">
        <v>8000</v>
      </c>
      <c r="B231" s="8" t="s">
        <v>38</v>
      </c>
      <c r="C231" s="8">
        <f t="shared" si="37"/>
        <v>1</v>
      </c>
      <c r="D231" s="8">
        <f t="shared" si="38"/>
        <v>1</v>
      </c>
      <c r="E231" s="8" t="str">
        <f t="shared" si="36"/>
        <v>Aalsmeer, Amsterdam</v>
      </c>
      <c r="F231" s="8"/>
      <c r="G231" s="8" t="s">
        <v>2215</v>
      </c>
      <c r="H231" s="8" t="s">
        <v>455</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827</v>
      </c>
      <c r="T231" s="8" t="s">
        <v>195</v>
      </c>
      <c r="U231" s="8">
        <f t="shared" si="45"/>
        <v>0</v>
      </c>
      <c r="V231" s="8">
        <f t="shared" si="46"/>
        <v>0</v>
      </c>
      <c r="W231" s="8" t="str">
        <f t="shared" si="47"/>
        <v>Utrecht</v>
      </c>
    </row>
    <row r="232" spans="1:23">
      <c r="A232" s="8">
        <v>8000</v>
      </c>
      <c r="B232" s="8" t="s">
        <v>2440</v>
      </c>
      <c r="C232" s="8">
        <f t="shared" si="37"/>
        <v>0</v>
      </c>
      <c r="D232" s="8">
        <f t="shared" si="38"/>
        <v>1</v>
      </c>
      <c r="E232" s="8" t="str">
        <f t="shared" si="36"/>
        <v>Aalsmeer, Amsterdam, Haarlemmermeer</v>
      </c>
      <c r="F232" s="8"/>
      <c r="G232" s="8" t="s">
        <v>1918</v>
      </c>
      <c r="H232" s="8" t="s">
        <v>455</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833</v>
      </c>
      <c r="T232" s="8" t="s">
        <v>195</v>
      </c>
      <c r="U232" s="8">
        <f t="shared" si="45"/>
        <v>0</v>
      </c>
      <c r="V232" s="8">
        <f t="shared" si="46"/>
        <v>0</v>
      </c>
      <c r="W232" s="8" t="str">
        <f t="shared" si="47"/>
        <v>Utrecht</v>
      </c>
    </row>
    <row r="233" spans="1:23">
      <c r="A233" s="8">
        <v>8010</v>
      </c>
      <c r="B233" s="8" t="s">
        <v>38</v>
      </c>
      <c r="C233" s="8">
        <f t="shared" si="37"/>
        <v>0</v>
      </c>
      <c r="D233" s="8">
        <f t="shared" si="38"/>
        <v>0</v>
      </c>
      <c r="E233" s="8" t="str">
        <f t="shared" si="36"/>
        <v>Amsterdam</v>
      </c>
      <c r="F233" s="8"/>
      <c r="G233" s="8" t="s">
        <v>1918</v>
      </c>
      <c r="H233" s="8" t="s">
        <v>334</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2275</v>
      </c>
      <c r="T233" s="8" t="s">
        <v>195</v>
      </c>
      <c r="U233" s="8">
        <f t="shared" si="45"/>
        <v>0</v>
      </c>
      <c r="V233" s="8">
        <f t="shared" si="46"/>
        <v>0</v>
      </c>
      <c r="W233" s="8" t="str">
        <f t="shared" si="47"/>
        <v>Utrecht</v>
      </c>
    </row>
    <row r="234" spans="1:23">
      <c r="A234" s="8">
        <v>8020</v>
      </c>
      <c r="B234" s="8" t="s">
        <v>38</v>
      </c>
      <c r="C234" s="8">
        <f t="shared" si="37"/>
        <v>0</v>
      </c>
      <c r="D234" s="8">
        <f t="shared" si="38"/>
        <v>0</v>
      </c>
      <c r="E234" s="8" t="str">
        <f t="shared" si="36"/>
        <v>Amsterdam</v>
      </c>
      <c r="F234" s="8"/>
      <c r="G234" s="8" t="s">
        <v>769</v>
      </c>
      <c r="H234" s="8" t="s">
        <v>334</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2277</v>
      </c>
      <c r="T234" s="8" t="s">
        <v>195</v>
      </c>
      <c r="U234" s="8">
        <f t="shared" si="45"/>
        <v>0</v>
      </c>
      <c r="V234" s="8">
        <f t="shared" si="46"/>
        <v>0</v>
      </c>
      <c r="W234" s="8" t="str">
        <f t="shared" si="47"/>
        <v>Utrecht</v>
      </c>
    </row>
    <row r="235" spans="1:23">
      <c r="A235" s="8">
        <v>8030</v>
      </c>
      <c r="B235" s="8" t="s">
        <v>38</v>
      </c>
      <c r="C235" s="8">
        <f t="shared" si="37"/>
        <v>0</v>
      </c>
      <c r="D235" s="8">
        <f t="shared" si="38"/>
        <v>0</v>
      </c>
      <c r="E235" s="8" t="str">
        <f t="shared" si="36"/>
        <v>Amsterdam</v>
      </c>
      <c r="F235" s="8"/>
      <c r="G235" s="8" t="s">
        <v>2217</v>
      </c>
      <c r="H235" s="8" t="s">
        <v>334</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1936</v>
      </c>
      <c r="T235" s="8" t="s">
        <v>195</v>
      </c>
      <c r="U235" s="8">
        <f t="shared" si="45"/>
        <v>0</v>
      </c>
      <c r="V235" s="8">
        <f t="shared" si="46"/>
        <v>0</v>
      </c>
      <c r="W235" s="8" t="str">
        <f t="shared" si="47"/>
        <v>Utrecht</v>
      </c>
    </row>
    <row r="236" spans="1:23">
      <c r="A236" s="8">
        <v>8030</v>
      </c>
      <c r="B236" s="8" t="s">
        <v>2440</v>
      </c>
      <c r="C236" s="8">
        <f t="shared" si="37"/>
        <v>0</v>
      </c>
      <c r="D236" s="8">
        <f t="shared" si="38"/>
        <v>1</v>
      </c>
      <c r="E236" s="8" t="str">
        <f t="shared" si="36"/>
        <v>Amsterdam, Haarlemmermeer</v>
      </c>
      <c r="F236" s="8"/>
      <c r="G236" s="8" t="s">
        <v>2219</v>
      </c>
      <c r="H236" s="8" t="s">
        <v>334</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836</v>
      </c>
      <c r="T236" s="8" t="s">
        <v>39</v>
      </c>
      <c r="U236" s="8">
        <f t="shared" si="45"/>
        <v>0</v>
      </c>
      <c r="V236" s="8">
        <f t="shared" si="46"/>
        <v>0</v>
      </c>
      <c r="W236" s="8" t="str">
        <f t="shared" si="47"/>
        <v>Noord-Holland</v>
      </c>
    </row>
    <row r="237" spans="1:23">
      <c r="A237" s="8">
        <v>8040</v>
      </c>
      <c r="B237" s="8" t="s">
        <v>38</v>
      </c>
      <c r="C237" s="8">
        <f t="shared" si="37"/>
        <v>0</v>
      </c>
      <c r="D237" s="8">
        <f t="shared" si="38"/>
        <v>0</v>
      </c>
      <c r="E237" s="8" t="str">
        <f t="shared" si="36"/>
        <v>Amsterdam</v>
      </c>
      <c r="F237" s="8"/>
      <c r="G237" s="8" t="s">
        <v>778</v>
      </c>
      <c r="H237" s="8" t="s">
        <v>334</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836</v>
      </c>
      <c r="T237" s="8" t="s">
        <v>195</v>
      </c>
      <c r="U237" s="8">
        <f t="shared" si="45"/>
        <v>0</v>
      </c>
      <c r="V237" s="8">
        <f t="shared" si="46"/>
        <v>1</v>
      </c>
      <c r="W237" s="8" t="str">
        <f t="shared" si="47"/>
        <v>Noord-Holland, Utrecht</v>
      </c>
    </row>
    <row r="238" spans="1:23">
      <c r="A238" s="8">
        <v>8040</v>
      </c>
      <c r="B238" s="8" t="s">
        <v>2440</v>
      </c>
      <c r="C238" s="8">
        <f t="shared" si="37"/>
        <v>0</v>
      </c>
      <c r="D238" s="8">
        <f t="shared" si="38"/>
        <v>1</v>
      </c>
      <c r="E238" s="8" t="str">
        <f t="shared" si="36"/>
        <v>Amsterdam, Haarlemmermeer</v>
      </c>
      <c r="F238" s="8"/>
      <c r="G238" s="8" t="s">
        <v>2221</v>
      </c>
      <c r="H238" s="8" t="s">
        <v>334</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1937</v>
      </c>
      <c r="T238" s="8" t="s">
        <v>39</v>
      </c>
      <c r="U238" s="8">
        <f t="shared" si="45"/>
        <v>0</v>
      </c>
      <c r="V238" s="8">
        <f t="shared" si="46"/>
        <v>0</v>
      </c>
      <c r="W238" s="8" t="str">
        <f t="shared" si="47"/>
        <v>Noord-Holland</v>
      </c>
    </row>
    <row r="239" spans="1:23">
      <c r="A239" s="8">
        <v>8050</v>
      </c>
      <c r="B239" s="8" t="s">
        <v>38</v>
      </c>
      <c r="C239" s="8">
        <f t="shared" si="37"/>
        <v>0</v>
      </c>
      <c r="D239" s="8">
        <f t="shared" si="38"/>
        <v>0</v>
      </c>
      <c r="E239" s="8" t="str">
        <f t="shared" si="36"/>
        <v>Amsterdam</v>
      </c>
      <c r="F239" s="8"/>
      <c r="G239" s="8" t="s">
        <v>2223</v>
      </c>
      <c r="H239" s="8" t="s">
        <v>334</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2280</v>
      </c>
      <c r="T239" s="8" t="s">
        <v>195</v>
      </c>
      <c r="U239" s="8">
        <f t="shared" si="45"/>
        <v>0</v>
      </c>
      <c r="V239" s="8">
        <f t="shared" si="46"/>
        <v>0</v>
      </c>
      <c r="W239" s="8" t="str">
        <f t="shared" si="47"/>
        <v>Utrecht</v>
      </c>
    </row>
    <row r="240" spans="1:23">
      <c r="A240" s="8">
        <v>8060</v>
      </c>
      <c r="B240" s="8" t="s">
        <v>38</v>
      </c>
      <c r="C240" s="8">
        <f t="shared" si="37"/>
        <v>0</v>
      </c>
      <c r="D240" s="8">
        <f t="shared" si="38"/>
        <v>0</v>
      </c>
      <c r="E240" s="8" t="str">
        <f t="shared" si="36"/>
        <v>Amsterdam</v>
      </c>
      <c r="F240" s="8"/>
      <c r="G240" s="8" t="s">
        <v>803</v>
      </c>
      <c r="H240" s="8" t="s">
        <v>334</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2281</v>
      </c>
      <c r="T240" s="8" t="s">
        <v>195</v>
      </c>
      <c r="U240" s="8">
        <f t="shared" si="45"/>
        <v>0</v>
      </c>
      <c r="V240" s="8">
        <f t="shared" si="46"/>
        <v>0</v>
      </c>
      <c r="W240" s="8" t="str">
        <f t="shared" si="47"/>
        <v>Utrecht</v>
      </c>
    </row>
    <row r="241" spans="1:23">
      <c r="A241" s="8">
        <v>8070</v>
      </c>
      <c r="B241" s="8" t="s">
        <v>38</v>
      </c>
      <c r="C241" s="8">
        <f t="shared" si="37"/>
        <v>0</v>
      </c>
      <c r="D241" s="8">
        <f t="shared" si="38"/>
        <v>0</v>
      </c>
      <c r="E241" s="8" t="str">
        <f t="shared" si="36"/>
        <v>Amsterdam</v>
      </c>
      <c r="F241" s="8"/>
      <c r="G241" s="8" t="s">
        <v>2225</v>
      </c>
      <c r="H241" s="8" t="s">
        <v>334</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2282</v>
      </c>
      <c r="T241" s="8" t="s">
        <v>195</v>
      </c>
      <c r="U241" s="8">
        <f t="shared" si="45"/>
        <v>0</v>
      </c>
      <c r="V241" s="8">
        <f t="shared" si="46"/>
        <v>0</v>
      </c>
      <c r="W241" s="8" t="str">
        <f t="shared" si="47"/>
        <v>Utrecht</v>
      </c>
    </row>
    <row r="242" spans="1:23">
      <c r="A242" s="8">
        <v>8080</v>
      </c>
      <c r="B242" s="8" t="s">
        <v>38</v>
      </c>
      <c r="C242" s="8">
        <f t="shared" si="37"/>
        <v>0</v>
      </c>
      <c r="D242" s="8">
        <f t="shared" si="38"/>
        <v>0</v>
      </c>
      <c r="E242" s="8" t="str">
        <f t="shared" si="36"/>
        <v>Amsterdam</v>
      </c>
      <c r="F242" s="8"/>
      <c r="G242" s="8" t="s">
        <v>2226</v>
      </c>
      <c r="H242" s="8" t="s">
        <v>334</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2283</v>
      </c>
      <c r="T242" s="8" t="s">
        <v>195</v>
      </c>
      <c r="U242" s="8">
        <f t="shared" si="45"/>
        <v>0</v>
      </c>
      <c r="V242" s="8">
        <f t="shared" si="46"/>
        <v>0</v>
      </c>
      <c r="W242" s="8" t="str">
        <f t="shared" si="47"/>
        <v>Utrecht</v>
      </c>
    </row>
    <row r="243" spans="1:23">
      <c r="A243" s="8">
        <v>8090</v>
      </c>
      <c r="B243" s="8" t="s">
        <v>38</v>
      </c>
      <c r="C243" s="8">
        <f t="shared" si="37"/>
        <v>0</v>
      </c>
      <c r="D243" s="8">
        <f t="shared" si="38"/>
        <v>0</v>
      </c>
      <c r="E243" s="8" t="str">
        <f t="shared" si="36"/>
        <v>Amsterdam</v>
      </c>
      <c r="F243" s="8"/>
      <c r="G243" s="8" t="s">
        <v>2228</v>
      </c>
      <c r="H243" s="8" t="s">
        <v>334</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2284</v>
      </c>
      <c r="T243" s="8" t="s">
        <v>195</v>
      </c>
      <c r="U243" s="8">
        <f t="shared" si="45"/>
        <v>0</v>
      </c>
      <c r="V243" s="8">
        <f t="shared" si="46"/>
        <v>0</v>
      </c>
      <c r="W243" s="8" t="str">
        <f t="shared" si="47"/>
        <v>Utrecht</v>
      </c>
    </row>
    <row r="244" spans="1:23">
      <c r="A244" s="8">
        <v>8110</v>
      </c>
      <c r="B244" s="8" t="s">
        <v>38</v>
      </c>
      <c r="C244" s="8">
        <f t="shared" si="37"/>
        <v>0</v>
      </c>
      <c r="D244" s="8">
        <f t="shared" si="38"/>
        <v>0</v>
      </c>
      <c r="E244" s="8" t="str">
        <f t="shared" si="36"/>
        <v>Amsterdam</v>
      </c>
      <c r="F244" s="8"/>
      <c r="G244" s="8" t="s">
        <v>2230</v>
      </c>
      <c r="H244" s="8" t="s">
        <v>334</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2285</v>
      </c>
      <c r="T244" s="8" t="s">
        <v>195</v>
      </c>
      <c r="U244" s="8">
        <f t="shared" si="45"/>
        <v>0</v>
      </c>
      <c r="V244" s="8">
        <f t="shared" si="46"/>
        <v>0</v>
      </c>
      <c r="W244" s="8" t="str">
        <f t="shared" si="47"/>
        <v>Utrecht</v>
      </c>
    </row>
    <row r="245" spans="1:23">
      <c r="A245" s="8">
        <v>9010</v>
      </c>
      <c r="B245" s="8" t="s">
        <v>38</v>
      </c>
      <c r="C245" s="8">
        <f t="shared" si="37"/>
        <v>0</v>
      </c>
      <c r="D245" s="8">
        <f t="shared" si="38"/>
        <v>0</v>
      </c>
      <c r="E245" s="8" t="str">
        <f t="shared" si="36"/>
        <v>Amsterdam</v>
      </c>
      <c r="F245" s="8"/>
      <c r="G245" s="8" t="s">
        <v>814</v>
      </c>
      <c r="H245" s="8" t="s">
        <v>334</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2286</v>
      </c>
      <c r="T245" s="8" t="s">
        <v>195</v>
      </c>
      <c r="U245" s="8">
        <f t="shared" si="45"/>
        <v>0</v>
      </c>
      <c r="V245" s="8">
        <f t="shared" si="46"/>
        <v>0</v>
      </c>
      <c r="W245" s="8" t="str">
        <f t="shared" si="47"/>
        <v>Utrecht</v>
      </c>
    </row>
    <row r="246" spans="1:23">
      <c r="A246" s="8">
        <v>9020</v>
      </c>
      <c r="B246" s="8" t="s">
        <v>38</v>
      </c>
      <c r="C246" s="8">
        <f t="shared" si="37"/>
        <v>0</v>
      </c>
      <c r="D246" s="8">
        <f t="shared" si="38"/>
        <v>0</v>
      </c>
      <c r="E246" s="8" t="str">
        <f t="shared" si="36"/>
        <v>Amsterdam</v>
      </c>
      <c r="F246" s="8"/>
      <c r="G246" s="8" t="s">
        <v>2232</v>
      </c>
      <c r="H246" s="8" t="s">
        <v>334</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2287</v>
      </c>
      <c r="T246" s="8" t="s">
        <v>195</v>
      </c>
      <c r="U246" s="8">
        <f t="shared" si="45"/>
        <v>0</v>
      </c>
      <c r="V246" s="8">
        <f t="shared" si="46"/>
        <v>0</v>
      </c>
      <c r="W246" s="8" t="str">
        <f t="shared" si="47"/>
        <v>Utrecht</v>
      </c>
    </row>
    <row r="247" spans="1:23">
      <c r="A247" s="8">
        <v>9030</v>
      </c>
      <c r="B247" s="8" t="s">
        <v>38</v>
      </c>
      <c r="C247" s="8">
        <f t="shared" si="37"/>
        <v>0</v>
      </c>
      <c r="D247" s="8">
        <f t="shared" si="38"/>
        <v>0</v>
      </c>
      <c r="E247" s="8" t="str">
        <f t="shared" si="36"/>
        <v>Amsterdam</v>
      </c>
      <c r="F247" s="8"/>
      <c r="G247" s="8" t="s">
        <v>1921</v>
      </c>
      <c r="H247" s="8" t="s">
        <v>379</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2288</v>
      </c>
      <c r="T247" s="8" t="s">
        <v>195</v>
      </c>
      <c r="U247" s="8">
        <f t="shared" si="45"/>
        <v>0</v>
      </c>
      <c r="V247" s="8">
        <f t="shared" si="46"/>
        <v>0</v>
      </c>
      <c r="W247" s="8" t="str">
        <f t="shared" si="47"/>
        <v>Utrecht</v>
      </c>
    </row>
    <row r="248" spans="1:23">
      <c r="A248" s="8">
        <v>9040</v>
      </c>
      <c r="B248" s="8" t="s">
        <v>38</v>
      </c>
      <c r="C248" s="8">
        <f t="shared" si="37"/>
        <v>0</v>
      </c>
      <c r="D248" s="8">
        <f t="shared" si="38"/>
        <v>0</v>
      </c>
      <c r="E248" s="8" t="str">
        <f t="shared" si="36"/>
        <v>Amsterdam</v>
      </c>
      <c r="F248" s="8"/>
      <c r="G248" s="8" t="s">
        <v>1921</v>
      </c>
      <c r="H248" s="8" t="s">
        <v>334</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2289</v>
      </c>
      <c r="T248" s="8" t="s">
        <v>195</v>
      </c>
      <c r="U248" s="8">
        <f t="shared" si="45"/>
        <v>0</v>
      </c>
      <c r="V248" s="8">
        <f t="shared" si="46"/>
        <v>0</v>
      </c>
      <c r="W248" s="8" t="str">
        <f t="shared" si="47"/>
        <v>Utrecht</v>
      </c>
    </row>
    <row r="249" spans="1:23">
      <c r="A249" s="8">
        <v>9801</v>
      </c>
      <c r="B249" s="8" t="s">
        <v>297</v>
      </c>
      <c r="C249" s="8">
        <f t="shared" si="37"/>
        <v>0</v>
      </c>
      <c r="D249" s="8">
        <f t="shared" si="38"/>
        <v>0</v>
      </c>
      <c r="E249" s="8" t="str">
        <f t="shared" si="36"/>
        <v>Gooise Meren</v>
      </c>
      <c r="F249" s="8"/>
      <c r="G249" s="8" t="s">
        <v>1920</v>
      </c>
      <c r="H249" s="8" t="s">
        <v>215</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2290</v>
      </c>
      <c r="T249" s="8" t="s">
        <v>39</v>
      </c>
      <c r="U249" s="8">
        <f t="shared" si="45"/>
        <v>0</v>
      </c>
      <c r="V249" s="8">
        <f t="shared" si="46"/>
        <v>0</v>
      </c>
      <c r="W249" s="8" t="str">
        <f t="shared" si="47"/>
        <v>Noord-Holland</v>
      </c>
    </row>
    <row r="250" spans="1:23">
      <c r="A250" s="8">
        <v>9802</v>
      </c>
      <c r="B250" s="8" t="s">
        <v>297</v>
      </c>
      <c r="C250" s="8">
        <f t="shared" si="37"/>
        <v>0</v>
      </c>
      <c r="D250" s="8">
        <f t="shared" si="38"/>
        <v>0</v>
      </c>
      <c r="E250" s="8" t="str">
        <f t="shared" si="36"/>
        <v>Gooise Meren</v>
      </c>
      <c r="F250" s="8"/>
      <c r="G250" s="8" t="s">
        <v>1920</v>
      </c>
      <c r="H250" s="8" t="s">
        <v>334</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2290</v>
      </c>
      <c r="T250" s="8" t="s">
        <v>195</v>
      </c>
      <c r="U250" s="8">
        <f t="shared" si="45"/>
        <v>0</v>
      </c>
      <c r="V250" s="8">
        <f t="shared" si="46"/>
        <v>1</v>
      </c>
      <c r="W250" s="8" t="str">
        <f t="shared" si="47"/>
        <v>Noord-Holland, Utrecht</v>
      </c>
    </row>
    <row r="251" spans="1:23">
      <c r="A251" s="8">
        <v>9901</v>
      </c>
      <c r="B251" s="8" t="s">
        <v>455</v>
      </c>
      <c r="C251" s="8">
        <f t="shared" si="37"/>
        <v>0</v>
      </c>
      <c r="D251" s="8">
        <f t="shared" si="38"/>
        <v>0</v>
      </c>
      <c r="E251" s="8" t="str">
        <f t="shared" si="36"/>
        <v>Weesp</v>
      </c>
      <c r="F251" s="8"/>
      <c r="G251" s="8" t="s">
        <v>1922</v>
      </c>
      <c r="H251" s="8" t="s">
        <v>334</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2292</v>
      </c>
      <c r="T251" s="8" t="s">
        <v>39</v>
      </c>
      <c r="U251" s="8">
        <f t="shared" si="45"/>
        <v>0</v>
      </c>
      <c r="V251" s="8">
        <f t="shared" si="46"/>
        <v>0</v>
      </c>
      <c r="W251" s="8" t="str">
        <f t="shared" si="47"/>
        <v>Noord-Holland</v>
      </c>
    </row>
    <row r="252" spans="1:23">
      <c r="A252" s="8">
        <v>9902</v>
      </c>
      <c r="B252" s="8" t="s">
        <v>215</v>
      </c>
      <c r="C252" s="8">
        <f t="shared" si="37"/>
        <v>0</v>
      </c>
      <c r="D252" s="8">
        <f t="shared" si="38"/>
        <v>0</v>
      </c>
      <c r="E252" s="8" t="str">
        <f t="shared" si="36"/>
        <v>Stichtse Vecht</v>
      </c>
      <c r="F252" s="8"/>
      <c r="G252" s="8" t="s">
        <v>818</v>
      </c>
      <c r="H252" s="8" t="s">
        <v>334</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2292</v>
      </c>
      <c r="T252" s="8" t="s">
        <v>195</v>
      </c>
      <c r="U252" s="8">
        <f t="shared" si="45"/>
        <v>0</v>
      </c>
      <c r="V252" s="8">
        <f t="shared" si="46"/>
        <v>1</v>
      </c>
      <c r="W252" s="8" t="str">
        <f t="shared" si="47"/>
        <v>Noord-Holland, Utrecht</v>
      </c>
    </row>
    <row r="253" spans="1:23">
      <c r="A253" s="8" t="s">
        <v>2000</v>
      </c>
      <c r="B253" s="8" t="s">
        <v>215</v>
      </c>
      <c r="C253" s="8">
        <f t="shared" si="37"/>
        <v>0</v>
      </c>
      <c r="D253" s="8">
        <f t="shared" si="38"/>
        <v>0</v>
      </c>
      <c r="E253" s="8" t="str">
        <f t="shared" si="36"/>
        <v>Stichtse Vecht</v>
      </c>
      <c r="F253" s="8"/>
      <c r="G253" s="8" t="s">
        <v>2237</v>
      </c>
      <c r="H253" s="8" t="s">
        <v>334</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839</v>
      </c>
      <c r="T253" s="8" t="s">
        <v>39</v>
      </c>
      <c r="U253" s="8">
        <f t="shared" si="45"/>
        <v>0</v>
      </c>
      <c r="V253" s="8">
        <f t="shared" si="46"/>
        <v>0</v>
      </c>
      <c r="W253" s="8" t="str">
        <f t="shared" si="47"/>
        <v>Noord-Holland</v>
      </c>
    </row>
    <row r="254" spans="1:23">
      <c r="A254" s="8" t="s">
        <v>2481</v>
      </c>
      <c r="B254" s="8" t="s">
        <v>2481</v>
      </c>
      <c r="C254" s="8">
        <f t="shared" si="37"/>
        <v>0</v>
      </c>
      <c r="D254" s="8">
        <f t="shared" si="38"/>
        <v>0</v>
      </c>
      <c r="E254" s="8" t="str">
        <f t="shared" si="36"/>
        <v>(leeg)</v>
      </c>
      <c r="F254" s="8"/>
      <c r="G254" s="8" t="s">
        <v>2239</v>
      </c>
      <c r="H254" s="8" t="s">
        <v>379</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839</v>
      </c>
      <c r="T254" s="8" t="s">
        <v>195</v>
      </c>
      <c r="U254" s="8">
        <f t="shared" si="45"/>
        <v>0</v>
      </c>
      <c r="V254" s="8">
        <f t="shared" si="46"/>
        <v>1</v>
      </c>
      <c r="W254" s="8" t="str">
        <f t="shared" si="47"/>
        <v>Noord-Holland, Utrecht</v>
      </c>
    </row>
    <row r="255" spans="1:23">
      <c r="A255" s="8"/>
      <c r="B255" s="8"/>
      <c r="C255" s="8"/>
      <c r="E255" s="8"/>
      <c r="F255" s="8"/>
      <c r="G255" s="8" t="s">
        <v>2239</v>
      </c>
      <c r="H255" s="8" t="s">
        <v>215</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1939</v>
      </c>
      <c r="T255" s="8" t="s">
        <v>39</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2239</v>
      </c>
      <c r="H256" s="8" t="s">
        <v>334</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2295</v>
      </c>
      <c r="T256" s="8" t="s">
        <v>39</v>
      </c>
      <c r="U256" s="8">
        <f t="shared" si="54"/>
        <v>0</v>
      </c>
      <c r="V256" s="8">
        <f t="shared" si="55"/>
        <v>0</v>
      </c>
      <c r="W256" s="8" t="str">
        <f t="shared" si="56"/>
        <v>Noord-Holland</v>
      </c>
    </row>
    <row r="257" spans="7:23">
      <c r="G257" s="8" t="s">
        <v>1924</v>
      </c>
      <c r="H257" s="8" t="s">
        <v>215</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2295</v>
      </c>
      <c r="T257" s="8" t="s">
        <v>195</v>
      </c>
      <c r="U257" s="8">
        <f t="shared" si="54"/>
        <v>0</v>
      </c>
      <c r="V257" s="8">
        <f t="shared" si="55"/>
        <v>1</v>
      </c>
      <c r="W257" s="8" t="str">
        <f t="shared" si="56"/>
        <v>Noord-Holland, Utrecht</v>
      </c>
    </row>
    <row r="258" spans="7:23">
      <c r="G258" s="8" t="s">
        <v>1924</v>
      </c>
      <c r="H258" s="8" t="s">
        <v>334</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847</v>
      </c>
      <c r="T258" s="8" t="s">
        <v>39</v>
      </c>
      <c r="U258" s="8">
        <f t="shared" si="54"/>
        <v>0</v>
      </c>
      <c r="V258" s="8">
        <f t="shared" si="55"/>
        <v>0</v>
      </c>
      <c r="W258" s="8" t="str">
        <f t="shared" si="56"/>
        <v>Noord-Holland</v>
      </c>
    </row>
    <row r="259" spans="7:23">
      <c r="G259" s="8" t="s">
        <v>1925</v>
      </c>
      <c r="H259" s="8" t="s">
        <v>215</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847</v>
      </c>
      <c r="T259" s="8" t="s">
        <v>195</v>
      </c>
      <c r="U259" s="8">
        <f t="shared" si="54"/>
        <v>0</v>
      </c>
      <c r="V259" s="8">
        <f t="shared" si="55"/>
        <v>1</v>
      </c>
      <c r="W259" s="8" t="str">
        <f t="shared" si="56"/>
        <v>Noord-Holland, Utrecht</v>
      </c>
    </row>
    <row r="260" spans="7:23">
      <c r="G260" s="8" t="s">
        <v>1926</v>
      </c>
      <c r="H260" s="8" t="s">
        <v>334</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2296</v>
      </c>
      <c r="T260" s="8" t="s">
        <v>39</v>
      </c>
      <c r="U260" s="8">
        <f t="shared" si="54"/>
        <v>0</v>
      </c>
      <c r="V260" s="8">
        <f t="shared" si="55"/>
        <v>0</v>
      </c>
      <c r="W260" s="8" t="str">
        <f t="shared" si="56"/>
        <v>Noord-Holland</v>
      </c>
    </row>
    <row r="261" spans="7:23">
      <c r="G261" s="8" t="s">
        <v>2242</v>
      </c>
      <c r="H261" s="8" t="s">
        <v>215</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2296</v>
      </c>
      <c r="T261" s="8" t="s">
        <v>195</v>
      </c>
      <c r="U261" s="8">
        <f t="shared" si="54"/>
        <v>0</v>
      </c>
      <c r="V261" s="8">
        <f t="shared" si="55"/>
        <v>1</v>
      </c>
      <c r="W261" s="8" t="str">
        <f t="shared" si="56"/>
        <v>Noord-Holland, Utrecht</v>
      </c>
    </row>
    <row r="262" spans="7:23">
      <c r="G262" s="8" t="s">
        <v>2242</v>
      </c>
      <c r="H262" s="8" t="s">
        <v>334</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2298</v>
      </c>
      <c r="T262" s="8" t="s">
        <v>195</v>
      </c>
      <c r="U262" s="8">
        <f t="shared" si="54"/>
        <v>0</v>
      </c>
      <c r="V262" s="8">
        <f t="shared" si="55"/>
        <v>0</v>
      </c>
      <c r="W262" s="8" t="str">
        <f t="shared" si="56"/>
        <v>Utrecht</v>
      </c>
    </row>
    <row r="263" spans="7:23">
      <c r="G263" s="8" t="s">
        <v>2244</v>
      </c>
      <c r="H263" s="8" t="s">
        <v>867</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2299</v>
      </c>
      <c r="T263" s="8" t="s">
        <v>195</v>
      </c>
      <c r="U263" s="8">
        <f t="shared" si="54"/>
        <v>0</v>
      </c>
      <c r="V263" s="8">
        <f t="shared" si="55"/>
        <v>0</v>
      </c>
      <c r="W263" s="8" t="str">
        <f t="shared" si="56"/>
        <v>Utrecht</v>
      </c>
    </row>
    <row r="264" spans="7:23">
      <c r="G264" s="8" t="s">
        <v>2244</v>
      </c>
      <c r="H264" s="8" t="s">
        <v>379</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2301</v>
      </c>
      <c r="T264" s="8" t="s">
        <v>195</v>
      </c>
      <c r="U264" s="8">
        <f t="shared" si="54"/>
        <v>0</v>
      </c>
      <c r="V264" s="8">
        <f t="shared" si="55"/>
        <v>0</v>
      </c>
      <c r="W264" s="8" t="str">
        <f t="shared" si="56"/>
        <v>Utrecht</v>
      </c>
    </row>
    <row r="265" spans="7:23">
      <c r="G265" s="8" t="s">
        <v>2244</v>
      </c>
      <c r="H265" s="8" t="s">
        <v>215</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2302</v>
      </c>
      <c r="T265" s="8" t="s">
        <v>195</v>
      </c>
      <c r="U265" s="8">
        <f t="shared" si="54"/>
        <v>0</v>
      </c>
      <c r="V265" s="8">
        <f t="shared" si="55"/>
        <v>0</v>
      </c>
      <c r="W265" s="8" t="str">
        <f t="shared" si="56"/>
        <v>Utrecht</v>
      </c>
    </row>
    <row r="266" spans="7:23">
      <c r="G266" s="8" t="s">
        <v>2244</v>
      </c>
      <c r="H266" s="8" t="s">
        <v>334</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1942</v>
      </c>
      <c r="T266" s="8" t="s">
        <v>195</v>
      </c>
      <c r="U266" s="8">
        <f t="shared" si="54"/>
        <v>0</v>
      </c>
      <c r="V266" s="8">
        <f t="shared" si="55"/>
        <v>0</v>
      </c>
      <c r="W266" s="8" t="str">
        <f t="shared" si="56"/>
        <v>Utrecht</v>
      </c>
    </row>
    <row r="267" spans="7:23">
      <c r="G267" s="8" t="s">
        <v>2247</v>
      </c>
      <c r="H267" s="8" t="s">
        <v>334</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860</v>
      </c>
      <c r="T267" s="8" t="s">
        <v>195</v>
      </c>
      <c r="U267" s="8">
        <f t="shared" si="54"/>
        <v>0</v>
      </c>
      <c r="V267" s="8">
        <f t="shared" si="55"/>
        <v>0</v>
      </c>
      <c r="W267" s="8" t="str">
        <f t="shared" si="56"/>
        <v>Utrecht</v>
      </c>
    </row>
    <row r="268" spans="7:23">
      <c r="G268" s="8" t="s">
        <v>2249</v>
      </c>
      <c r="H268" s="8" t="s">
        <v>334</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2305</v>
      </c>
      <c r="T268" s="8" t="s">
        <v>195</v>
      </c>
      <c r="U268" s="8">
        <f t="shared" si="54"/>
        <v>0</v>
      </c>
      <c r="V268" s="8">
        <f t="shared" si="55"/>
        <v>0</v>
      </c>
      <c r="W268" s="8" t="str">
        <f t="shared" si="56"/>
        <v>Utrecht</v>
      </c>
    </row>
    <row r="269" spans="7:23">
      <c r="G269" s="8" t="s">
        <v>2252</v>
      </c>
      <c r="H269" s="8" t="s">
        <v>867</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2307</v>
      </c>
      <c r="T269" s="8" t="s">
        <v>195</v>
      </c>
      <c r="U269" s="8">
        <f t="shared" si="54"/>
        <v>0</v>
      </c>
      <c r="V269" s="8">
        <f t="shared" si="55"/>
        <v>0</v>
      </c>
      <c r="W269" s="8" t="str">
        <f t="shared" si="56"/>
        <v>Utrecht</v>
      </c>
    </row>
    <row r="270" spans="7:23">
      <c r="G270" s="8" t="s">
        <v>2252</v>
      </c>
      <c r="H270" s="8" t="s">
        <v>379</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2309</v>
      </c>
      <c r="T270" s="8" t="s">
        <v>195</v>
      </c>
      <c r="U270" s="8">
        <f t="shared" si="54"/>
        <v>0</v>
      </c>
      <c r="V270" s="8">
        <f t="shared" si="55"/>
        <v>0</v>
      </c>
      <c r="W270" s="8" t="str">
        <f t="shared" si="56"/>
        <v>Utrecht</v>
      </c>
    </row>
    <row r="271" spans="7:23">
      <c r="G271" s="8" t="s">
        <v>2252</v>
      </c>
      <c r="H271" s="8" t="s">
        <v>334</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2311</v>
      </c>
      <c r="T271" s="8" t="s">
        <v>195</v>
      </c>
      <c r="U271" s="8">
        <f t="shared" si="54"/>
        <v>0</v>
      </c>
      <c r="V271" s="8">
        <f t="shared" si="55"/>
        <v>0</v>
      </c>
      <c r="W271" s="8" t="str">
        <f t="shared" si="56"/>
        <v>Utrecht</v>
      </c>
    </row>
    <row r="272" spans="7:23">
      <c r="G272" s="8" t="s">
        <v>2254</v>
      </c>
      <c r="H272" s="8" t="s">
        <v>379</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2313</v>
      </c>
      <c r="T272" s="8" t="s">
        <v>195</v>
      </c>
      <c r="U272" s="8">
        <f t="shared" si="54"/>
        <v>0</v>
      </c>
      <c r="V272" s="8">
        <f t="shared" si="55"/>
        <v>0</v>
      </c>
      <c r="W272" s="8" t="str">
        <f t="shared" si="56"/>
        <v>Utrecht</v>
      </c>
    </row>
    <row r="273" spans="7:23">
      <c r="G273" s="8" t="s">
        <v>2254</v>
      </c>
      <c r="H273" s="8" t="s">
        <v>334</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864</v>
      </c>
      <c r="T273" s="8" t="s">
        <v>195</v>
      </c>
      <c r="U273" s="8">
        <f t="shared" si="54"/>
        <v>0</v>
      </c>
      <c r="V273" s="8">
        <f t="shared" si="55"/>
        <v>0</v>
      </c>
      <c r="W273" s="8" t="str">
        <f t="shared" si="56"/>
        <v>Utrecht</v>
      </c>
    </row>
    <row r="274" spans="7:23">
      <c r="G274" s="8" t="s">
        <v>2257</v>
      </c>
      <c r="H274" s="8" t="s">
        <v>867</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1945</v>
      </c>
      <c r="T274" s="8" t="s">
        <v>195</v>
      </c>
      <c r="U274" s="8">
        <f t="shared" si="54"/>
        <v>0</v>
      </c>
      <c r="V274" s="8">
        <f t="shared" si="55"/>
        <v>0</v>
      </c>
      <c r="W274" s="8" t="str">
        <f t="shared" si="56"/>
        <v>Utrecht</v>
      </c>
    </row>
    <row r="275" spans="7:23">
      <c r="G275" s="8" t="s">
        <v>2257</v>
      </c>
      <c r="H275" s="8" t="s">
        <v>379</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2316</v>
      </c>
      <c r="T275" s="8" t="s">
        <v>195</v>
      </c>
      <c r="U275" s="8">
        <f t="shared" si="54"/>
        <v>0</v>
      </c>
      <c r="V275" s="8">
        <f t="shared" si="55"/>
        <v>0</v>
      </c>
      <c r="W275" s="8" t="str">
        <f t="shared" si="56"/>
        <v>Utrecht</v>
      </c>
    </row>
    <row r="276" spans="7:23">
      <c r="G276" s="8" t="s">
        <v>2257</v>
      </c>
      <c r="H276" s="8" t="s">
        <v>334</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2318</v>
      </c>
      <c r="T276" s="8" t="s">
        <v>195</v>
      </c>
      <c r="U276" s="8">
        <f t="shared" si="54"/>
        <v>0</v>
      </c>
      <c r="V276" s="8">
        <f t="shared" si="55"/>
        <v>0</v>
      </c>
      <c r="W276" s="8" t="str">
        <f t="shared" si="56"/>
        <v>Utrecht</v>
      </c>
    </row>
    <row r="277" spans="7:23">
      <c r="G277" s="8" t="s">
        <v>2260</v>
      </c>
      <c r="H277" s="8" t="s">
        <v>334</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869</v>
      </c>
      <c r="T277" s="8" t="s">
        <v>195</v>
      </c>
      <c r="U277" s="8">
        <f t="shared" si="54"/>
        <v>0</v>
      </c>
      <c r="V277" s="8">
        <f t="shared" si="55"/>
        <v>0</v>
      </c>
      <c r="W277" s="8" t="str">
        <f t="shared" si="56"/>
        <v>Utrecht</v>
      </c>
    </row>
    <row r="278" spans="7:23">
      <c r="G278" s="8" t="s">
        <v>2262</v>
      </c>
      <c r="H278" s="8" t="s">
        <v>215</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2320</v>
      </c>
      <c r="T278" s="8" t="s">
        <v>195</v>
      </c>
      <c r="U278" s="8">
        <f t="shared" si="54"/>
        <v>0</v>
      </c>
      <c r="V278" s="8">
        <f t="shared" si="55"/>
        <v>0</v>
      </c>
      <c r="W278" s="8" t="str">
        <f t="shared" si="56"/>
        <v>Utrecht</v>
      </c>
    </row>
    <row r="279" spans="7:23">
      <c r="G279" s="8" t="s">
        <v>2262</v>
      </c>
      <c r="H279" s="8" t="s">
        <v>334</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2322</v>
      </c>
      <c r="T279" s="8" t="s">
        <v>195</v>
      </c>
      <c r="U279" s="8">
        <f t="shared" si="54"/>
        <v>0</v>
      </c>
      <c r="V279" s="8">
        <f t="shared" si="55"/>
        <v>0</v>
      </c>
      <c r="W279" s="8" t="str">
        <f t="shared" si="56"/>
        <v>Utrecht</v>
      </c>
    </row>
    <row r="280" spans="7:23">
      <c r="G280" s="8" t="s">
        <v>2264</v>
      </c>
      <c r="H280" s="8" t="s">
        <v>215</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2324</v>
      </c>
      <c r="T280" s="8" t="s">
        <v>195</v>
      </c>
      <c r="U280" s="8">
        <f t="shared" si="54"/>
        <v>0</v>
      </c>
      <c r="V280" s="8">
        <f t="shared" si="55"/>
        <v>0</v>
      </c>
      <c r="W280" s="8" t="str">
        <f t="shared" si="56"/>
        <v>Utrecht</v>
      </c>
    </row>
    <row r="281" spans="7:23">
      <c r="G281" s="8" t="s">
        <v>2264</v>
      </c>
      <c r="H281" s="8" t="s">
        <v>334</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2326</v>
      </c>
      <c r="T281" s="8" t="s">
        <v>195</v>
      </c>
      <c r="U281" s="8">
        <f t="shared" si="54"/>
        <v>0</v>
      </c>
      <c r="V281" s="8">
        <f t="shared" si="55"/>
        <v>0</v>
      </c>
      <c r="W281" s="8" t="str">
        <f t="shared" si="56"/>
        <v>Utrecht</v>
      </c>
    </row>
    <row r="282" spans="7:23">
      <c r="G282" s="8" t="s">
        <v>1932</v>
      </c>
      <c r="H282" s="8" t="s">
        <v>215</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874</v>
      </c>
      <c r="T282" s="8" t="s">
        <v>195</v>
      </c>
      <c r="U282" s="8">
        <f t="shared" si="54"/>
        <v>0</v>
      </c>
      <c r="V282" s="8">
        <f t="shared" si="55"/>
        <v>0</v>
      </c>
      <c r="W282" s="8" t="str">
        <f t="shared" si="56"/>
        <v>Utrecht</v>
      </c>
    </row>
    <row r="283" spans="7:23">
      <c r="G283" s="8" t="s">
        <v>1932</v>
      </c>
      <c r="H283" s="8" t="s">
        <v>334</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2328</v>
      </c>
      <c r="T283" s="8" t="s">
        <v>195</v>
      </c>
      <c r="U283" s="8">
        <f t="shared" si="54"/>
        <v>0</v>
      </c>
      <c r="V283" s="8">
        <f t="shared" si="55"/>
        <v>0</v>
      </c>
      <c r="W283" s="8" t="str">
        <f t="shared" si="56"/>
        <v>Utrecht</v>
      </c>
    </row>
    <row r="284" spans="7:23">
      <c r="G284" s="8" t="s">
        <v>2267</v>
      </c>
      <c r="H284" s="8" t="s">
        <v>215</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892</v>
      </c>
      <c r="T284" s="8" t="s">
        <v>195</v>
      </c>
      <c r="U284" s="8">
        <f t="shared" si="54"/>
        <v>0</v>
      </c>
      <c r="V284" s="8">
        <f t="shared" si="55"/>
        <v>0</v>
      </c>
      <c r="W284" s="8" t="str">
        <f t="shared" si="56"/>
        <v>Utrecht</v>
      </c>
    </row>
    <row r="285" spans="7:23">
      <c r="G285" s="8" t="s">
        <v>2269</v>
      </c>
      <c r="H285" s="8" t="s">
        <v>215</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2329</v>
      </c>
      <c r="T285" s="8" t="s">
        <v>195</v>
      </c>
      <c r="U285" s="8">
        <f t="shared" si="54"/>
        <v>0</v>
      </c>
      <c r="V285" s="8">
        <f t="shared" si="55"/>
        <v>0</v>
      </c>
      <c r="W285" s="8" t="str">
        <f t="shared" si="56"/>
        <v>Utrecht</v>
      </c>
    </row>
    <row r="286" spans="7:23">
      <c r="G286" s="8" t="s">
        <v>1934</v>
      </c>
      <c r="H286" s="8" t="s">
        <v>334</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2331</v>
      </c>
      <c r="T286" s="8" t="s">
        <v>195</v>
      </c>
      <c r="U286" s="8">
        <f t="shared" si="54"/>
        <v>0</v>
      </c>
      <c r="V286" s="8">
        <f t="shared" si="55"/>
        <v>0</v>
      </c>
      <c r="W286" s="8" t="str">
        <f t="shared" si="56"/>
        <v>Utrecht</v>
      </c>
    </row>
    <row r="287" spans="7:23">
      <c r="G287" s="8" t="s">
        <v>2272</v>
      </c>
      <c r="H287" s="8" t="s">
        <v>379</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2334</v>
      </c>
      <c r="T287" s="8" t="s">
        <v>195</v>
      </c>
      <c r="U287" s="8">
        <f t="shared" si="54"/>
        <v>0</v>
      </c>
      <c r="V287" s="8">
        <f t="shared" si="55"/>
        <v>0</v>
      </c>
      <c r="W287" s="8" t="str">
        <f t="shared" si="56"/>
        <v>Utrecht</v>
      </c>
    </row>
    <row r="288" spans="7:23">
      <c r="G288" s="8" t="s">
        <v>2272</v>
      </c>
      <c r="H288" s="8" t="s">
        <v>334</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2337</v>
      </c>
      <c r="T288" s="8" t="s">
        <v>39</v>
      </c>
      <c r="U288" s="8">
        <f t="shared" si="54"/>
        <v>0</v>
      </c>
      <c r="V288" s="8">
        <f t="shared" si="55"/>
        <v>0</v>
      </c>
      <c r="W288" s="8" t="str">
        <f t="shared" si="56"/>
        <v>Noord-Holland</v>
      </c>
    </row>
    <row r="289" spans="7:23">
      <c r="G289" s="8" t="s">
        <v>827</v>
      </c>
      <c r="H289" s="8" t="s">
        <v>215</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896</v>
      </c>
      <c r="T289" s="8" t="s">
        <v>39</v>
      </c>
      <c r="U289" s="8">
        <f t="shared" si="54"/>
        <v>0</v>
      </c>
      <c r="V289" s="8">
        <f t="shared" si="55"/>
        <v>0</v>
      </c>
      <c r="W289" s="8" t="str">
        <f t="shared" si="56"/>
        <v>Noord-Holland</v>
      </c>
    </row>
    <row r="290" spans="7:23">
      <c r="G290" s="8" t="s">
        <v>833</v>
      </c>
      <c r="H290" s="8" t="s">
        <v>215</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2339</v>
      </c>
      <c r="T290" s="8" t="s">
        <v>39</v>
      </c>
      <c r="U290" s="8">
        <f t="shared" si="54"/>
        <v>0</v>
      </c>
      <c r="V290" s="8">
        <f t="shared" si="55"/>
        <v>0</v>
      </c>
      <c r="W290" s="8" t="str">
        <f t="shared" si="56"/>
        <v>Noord-Holland</v>
      </c>
    </row>
    <row r="291" spans="7:23">
      <c r="G291" s="8" t="s">
        <v>2275</v>
      </c>
      <c r="H291" s="8" t="s">
        <v>867</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2342</v>
      </c>
      <c r="T291" s="8" t="s">
        <v>39</v>
      </c>
      <c r="U291" s="8">
        <f t="shared" si="54"/>
        <v>0</v>
      </c>
      <c r="V291" s="8">
        <f t="shared" si="55"/>
        <v>0</v>
      </c>
      <c r="W291" s="8" t="str">
        <f t="shared" si="56"/>
        <v>Noord-Holland</v>
      </c>
    </row>
    <row r="292" spans="7:23">
      <c r="G292" s="8" t="s">
        <v>2275</v>
      </c>
      <c r="H292" s="8" t="s">
        <v>215</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2344</v>
      </c>
      <c r="T292" s="8" t="s">
        <v>39</v>
      </c>
      <c r="U292" s="8">
        <f t="shared" si="54"/>
        <v>0</v>
      </c>
      <c r="V292" s="8">
        <f t="shared" si="55"/>
        <v>0</v>
      </c>
      <c r="W292" s="8" t="str">
        <f t="shared" si="56"/>
        <v>Noord-Holland</v>
      </c>
    </row>
    <row r="293" spans="7:23">
      <c r="G293" s="8" t="s">
        <v>2277</v>
      </c>
      <c r="H293" s="8" t="s">
        <v>867</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2346</v>
      </c>
      <c r="T293" s="8" t="s">
        <v>39</v>
      </c>
      <c r="U293" s="8">
        <f t="shared" si="54"/>
        <v>0</v>
      </c>
      <c r="V293" s="8">
        <f t="shared" si="55"/>
        <v>0</v>
      </c>
      <c r="W293" s="8" t="str">
        <f t="shared" si="56"/>
        <v>Noord-Holland</v>
      </c>
    </row>
    <row r="294" spans="7:23">
      <c r="G294" s="8" t="s">
        <v>2277</v>
      </c>
      <c r="H294" s="8" t="s">
        <v>215</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2348</v>
      </c>
      <c r="T294" s="8" t="s">
        <v>39</v>
      </c>
      <c r="U294" s="8">
        <f t="shared" si="54"/>
        <v>0</v>
      </c>
      <c r="V294" s="8">
        <f t="shared" si="55"/>
        <v>0</v>
      </c>
      <c r="W294" s="8" t="str">
        <f t="shared" si="56"/>
        <v>Noord-Holland</v>
      </c>
    </row>
    <row r="295" spans="7:23">
      <c r="G295" s="8" t="s">
        <v>1936</v>
      </c>
      <c r="H295" s="8" t="s">
        <v>215</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2350</v>
      </c>
      <c r="T295" s="8" t="s">
        <v>39</v>
      </c>
      <c r="U295" s="8">
        <f t="shared" si="54"/>
        <v>0</v>
      </c>
      <c r="V295" s="8">
        <f t="shared" si="55"/>
        <v>0</v>
      </c>
      <c r="W295" s="8" t="str">
        <f t="shared" si="56"/>
        <v>Noord-Holland</v>
      </c>
    </row>
    <row r="296" spans="7:23">
      <c r="G296" s="8" t="s">
        <v>836</v>
      </c>
      <c r="H296" s="8" t="s">
        <v>215</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2351</v>
      </c>
      <c r="T296" s="8" t="s">
        <v>39</v>
      </c>
      <c r="U296" s="8">
        <f t="shared" si="54"/>
        <v>0</v>
      </c>
      <c r="V296" s="8">
        <f t="shared" si="55"/>
        <v>0</v>
      </c>
      <c r="W296" s="8" t="str">
        <f t="shared" si="56"/>
        <v>Noord-Holland</v>
      </c>
    </row>
    <row r="297" spans="7:23">
      <c r="G297" s="8" t="s">
        <v>836</v>
      </c>
      <c r="H297" s="8" t="s">
        <v>334</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2353</v>
      </c>
      <c r="T297" s="8" t="s">
        <v>39</v>
      </c>
      <c r="U297" s="8">
        <f t="shared" si="54"/>
        <v>0</v>
      </c>
      <c r="V297" s="8">
        <f t="shared" si="55"/>
        <v>0</v>
      </c>
      <c r="W297" s="8" t="str">
        <f t="shared" si="56"/>
        <v>Noord-Holland</v>
      </c>
    </row>
    <row r="298" spans="7:23">
      <c r="G298" s="8" t="s">
        <v>1937</v>
      </c>
      <c r="H298" s="8" t="s">
        <v>334</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2354</v>
      </c>
      <c r="T298" s="8" t="s">
        <v>39</v>
      </c>
      <c r="U298" s="8">
        <f t="shared" si="54"/>
        <v>0</v>
      </c>
      <c r="V298" s="8">
        <f t="shared" si="55"/>
        <v>0</v>
      </c>
      <c r="W298" s="8" t="str">
        <f t="shared" si="56"/>
        <v>Noord-Holland</v>
      </c>
    </row>
    <row r="299" spans="7:23">
      <c r="G299" s="8" t="s">
        <v>2280</v>
      </c>
      <c r="H299" s="8" t="s">
        <v>215</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901</v>
      </c>
      <c r="T299" s="8" t="s">
        <v>39</v>
      </c>
      <c r="U299" s="8">
        <f t="shared" si="54"/>
        <v>0</v>
      </c>
      <c r="V299" s="8">
        <f t="shared" si="55"/>
        <v>0</v>
      </c>
      <c r="W299" s="8" t="str">
        <f t="shared" si="56"/>
        <v>Noord-Holland</v>
      </c>
    </row>
    <row r="300" spans="7:23">
      <c r="G300" s="8" t="s">
        <v>2281</v>
      </c>
      <c r="H300" s="8" t="s">
        <v>215</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907</v>
      </c>
      <c r="T300" s="8" t="s">
        <v>39</v>
      </c>
      <c r="U300" s="8">
        <f t="shared" si="54"/>
        <v>0</v>
      </c>
      <c r="V300" s="8">
        <f t="shared" si="55"/>
        <v>0</v>
      </c>
      <c r="W300" s="8" t="str">
        <f t="shared" si="56"/>
        <v>Noord-Holland</v>
      </c>
    </row>
    <row r="301" spans="7:23">
      <c r="G301" s="8" t="s">
        <v>2282</v>
      </c>
      <c r="H301" s="8" t="s">
        <v>215</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1949</v>
      </c>
      <c r="T301" s="8" t="s">
        <v>39</v>
      </c>
      <c r="U301" s="8">
        <f t="shared" si="54"/>
        <v>0</v>
      </c>
      <c r="V301" s="8">
        <f t="shared" si="55"/>
        <v>0</v>
      </c>
      <c r="W301" s="8" t="str">
        <f t="shared" si="56"/>
        <v>Noord-Holland</v>
      </c>
    </row>
    <row r="302" spans="7:23">
      <c r="G302" s="8" t="s">
        <v>2283</v>
      </c>
      <c r="H302" s="8" t="s">
        <v>215</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2356</v>
      </c>
      <c r="T302" s="8" t="s">
        <v>39</v>
      </c>
      <c r="U302" s="8">
        <f t="shared" si="54"/>
        <v>0</v>
      </c>
      <c r="V302" s="8">
        <f t="shared" si="55"/>
        <v>0</v>
      </c>
      <c r="W302" s="8" t="str">
        <f t="shared" si="56"/>
        <v>Noord-Holland</v>
      </c>
    </row>
    <row r="303" spans="7:23">
      <c r="G303" s="8" t="s">
        <v>2284</v>
      </c>
      <c r="H303" s="8" t="s">
        <v>215</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2357</v>
      </c>
      <c r="T303" s="8" t="s">
        <v>39</v>
      </c>
      <c r="U303" s="8">
        <f t="shared" si="54"/>
        <v>0</v>
      </c>
      <c r="V303" s="8">
        <f t="shared" si="55"/>
        <v>0</v>
      </c>
      <c r="W303" s="8" t="str">
        <f t="shared" si="56"/>
        <v>Noord-Holland</v>
      </c>
    </row>
    <row r="304" spans="7:23">
      <c r="G304" s="8" t="s">
        <v>2285</v>
      </c>
      <c r="H304" s="8" t="s">
        <v>215</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2358</v>
      </c>
      <c r="T304" s="8" t="s">
        <v>39</v>
      </c>
      <c r="U304" s="8">
        <f t="shared" si="54"/>
        <v>0</v>
      </c>
      <c r="V304" s="8">
        <f t="shared" si="55"/>
        <v>0</v>
      </c>
      <c r="W304" s="8" t="str">
        <f t="shared" si="56"/>
        <v>Noord-Holland</v>
      </c>
    </row>
    <row r="305" spans="7:23">
      <c r="G305" s="8" t="s">
        <v>2286</v>
      </c>
      <c r="H305" s="8" t="s">
        <v>215</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2359</v>
      </c>
      <c r="T305" s="8" t="s">
        <v>39</v>
      </c>
      <c r="U305" s="8">
        <f t="shared" si="54"/>
        <v>0</v>
      </c>
      <c r="V305" s="8">
        <f t="shared" si="55"/>
        <v>0</v>
      </c>
      <c r="W305" s="8" t="str">
        <f t="shared" si="56"/>
        <v>Noord-Holland</v>
      </c>
    </row>
    <row r="306" spans="7:23">
      <c r="G306" s="8" t="s">
        <v>2287</v>
      </c>
      <c r="H306" s="8" t="s">
        <v>215</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916</v>
      </c>
      <c r="T306" s="8" t="s">
        <v>39</v>
      </c>
      <c r="U306" s="8">
        <f t="shared" si="54"/>
        <v>0</v>
      </c>
      <c r="V306" s="8">
        <f t="shared" si="55"/>
        <v>0</v>
      </c>
      <c r="W306" s="8" t="str">
        <f t="shared" si="56"/>
        <v>Noord-Holland</v>
      </c>
    </row>
    <row r="307" spans="7:23">
      <c r="G307" s="8" t="s">
        <v>2288</v>
      </c>
      <c r="H307" s="8" t="s">
        <v>215</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2360</v>
      </c>
      <c r="T307" s="8" t="s">
        <v>39</v>
      </c>
      <c r="U307" s="8">
        <f t="shared" si="54"/>
        <v>0</v>
      </c>
      <c r="V307" s="8">
        <f t="shared" si="55"/>
        <v>0</v>
      </c>
      <c r="W307" s="8" t="str">
        <f t="shared" si="56"/>
        <v>Noord-Holland</v>
      </c>
    </row>
    <row r="308" spans="7:23">
      <c r="G308" s="8" t="s">
        <v>2289</v>
      </c>
      <c r="H308" s="8" t="s">
        <v>215</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2361</v>
      </c>
      <c r="T308" s="8" t="s">
        <v>39</v>
      </c>
      <c r="U308" s="8">
        <f t="shared" si="54"/>
        <v>0</v>
      </c>
      <c r="V308" s="8">
        <f t="shared" si="55"/>
        <v>0</v>
      </c>
      <c r="W308" s="8" t="str">
        <f t="shared" si="56"/>
        <v>Noord-Holland</v>
      </c>
    </row>
    <row r="309" spans="7:23">
      <c r="G309" s="8" t="s">
        <v>2290</v>
      </c>
      <c r="H309" s="8" t="s">
        <v>215</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2363</v>
      </c>
      <c r="T309" s="8" t="s">
        <v>39</v>
      </c>
      <c r="U309" s="8">
        <f t="shared" si="54"/>
        <v>0</v>
      </c>
      <c r="V309" s="8">
        <f t="shared" si="55"/>
        <v>0</v>
      </c>
      <c r="W309" s="8" t="str">
        <f t="shared" si="56"/>
        <v>Noord-Holland</v>
      </c>
    </row>
    <row r="310" spans="7:23">
      <c r="G310" s="8" t="s">
        <v>2290</v>
      </c>
      <c r="H310" s="8" t="s">
        <v>334</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2365</v>
      </c>
      <c r="T310" s="8" t="s">
        <v>39</v>
      </c>
      <c r="U310" s="8">
        <f t="shared" si="54"/>
        <v>0</v>
      </c>
      <c r="V310" s="8">
        <f t="shared" si="55"/>
        <v>0</v>
      </c>
      <c r="W310" s="8" t="str">
        <f t="shared" si="56"/>
        <v>Noord-Holland</v>
      </c>
    </row>
    <row r="311" spans="7:23">
      <c r="G311" s="8" t="s">
        <v>2292</v>
      </c>
      <c r="H311" s="8" t="s">
        <v>215</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2367</v>
      </c>
      <c r="T311" s="8" t="s">
        <v>39</v>
      </c>
      <c r="U311" s="8">
        <f t="shared" si="54"/>
        <v>0</v>
      </c>
      <c r="V311" s="8">
        <f t="shared" si="55"/>
        <v>0</v>
      </c>
      <c r="W311" s="8" t="str">
        <f t="shared" si="56"/>
        <v>Noord-Holland</v>
      </c>
    </row>
    <row r="312" spans="7:23">
      <c r="G312" s="8" t="s">
        <v>2292</v>
      </c>
      <c r="H312" s="8" t="s">
        <v>334</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2369</v>
      </c>
      <c r="T312" s="8" t="s">
        <v>39</v>
      </c>
      <c r="U312" s="8">
        <f t="shared" si="54"/>
        <v>0</v>
      </c>
      <c r="V312" s="8">
        <f t="shared" si="55"/>
        <v>0</v>
      </c>
      <c r="W312" s="8" t="str">
        <f t="shared" si="56"/>
        <v>Noord-Holland</v>
      </c>
    </row>
    <row r="313" spans="7:23">
      <c r="G313" s="8" t="s">
        <v>839</v>
      </c>
      <c r="H313" s="8" t="s">
        <v>215</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920</v>
      </c>
      <c r="T313" s="8" t="s">
        <v>39</v>
      </c>
      <c r="U313" s="8">
        <f t="shared" si="54"/>
        <v>0</v>
      </c>
      <c r="V313" s="8">
        <f t="shared" si="55"/>
        <v>0</v>
      </c>
      <c r="W313" s="8" t="str">
        <f t="shared" si="56"/>
        <v>Noord-Holland</v>
      </c>
    </row>
    <row r="314" spans="7:23">
      <c r="G314" s="8" t="s">
        <v>839</v>
      </c>
      <c r="H314" s="8" t="s">
        <v>334</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2371</v>
      </c>
      <c r="T314" s="8" t="s">
        <v>39</v>
      </c>
      <c r="U314" s="8">
        <f t="shared" si="54"/>
        <v>0</v>
      </c>
      <c r="V314" s="8">
        <f t="shared" si="55"/>
        <v>0</v>
      </c>
      <c r="W314" s="8" t="str">
        <f t="shared" si="56"/>
        <v>Noord-Holland</v>
      </c>
    </row>
    <row r="315" spans="7:23">
      <c r="G315" s="8" t="s">
        <v>1939</v>
      </c>
      <c r="H315" s="8" t="s">
        <v>334</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927</v>
      </c>
      <c r="T315" s="8" t="s">
        <v>39</v>
      </c>
      <c r="U315" s="8">
        <f t="shared" si="54"/>
        <v>0</v>
      </c>
      <c r="V315" s="8">
        <f t="shared" si="55"/>
        <v>0</v>
      </c>
      <c r="W315" s="8" t="str">
        <f t="shared" si="56"/>
        <v>Noord-Holland</v>
      </c>
    </row>
    <row r="316" spans="7:23">
      <c r="G316" s="8" t="s">
        <v>2295</v>
      </c>
      <c r="H316" s="8" t="s">
        <v>215</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1952</v>
      </c>
      <c r="T316" s="8" t="s">
        <v>39</v>
      </c>
      <c r="U316" s="8">
        <f t="shared" si="54"/>
        <v>0</v>
      </c>
      <c r="V316" s="8">
        <f t="shared" si="55"/>
        <v>0</v>
      </c>
      <c r="W316" s="8" t="str">
        <f t="shared" si="56"/>
        <v>Noord-Holland</v>
      </c>
    </row>
    <row r="317" spans="7:23">
      <c r="G317" s="8" t="s">
        <v>2295</v>
      </c>
      <c r="H317" s="8" t="s">
        <v>334</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1953</v>
      </c>
      <c r="T317" s="8" t="s">
        <v>39</v>
      </c>
      <c r="U317" s="8">
        <f t="shared" si="54"/>
        <v>0</v>
      </c>
      <c r="V317" s="8">
        <f t="shared" si="55"/>
        <v>0</v>
      </c>
      <c r="W317" s="8" t="str">
        <f t="shared" si="56"/>
        <v>Noord-Holland</v>
      </c>
    </row>
    <row r="318" spans="7:23">
      <c r="G318" s="8" t="s">
        <v>847</v>
      </c>
      <c r="H318" s="8" t="s">
        <v>215</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933</v>
      </c>
      <c r="T318" s="8" t="s">
        <v>39</v>
      </c>
      <c r="U318" s="8">
        <f t="shared" si="54"/>
        <v>0</v>
      </c>
      <c r="V318" s="8">
        <f t="shared" si="55"/>
        <v>0</v>
      </c>
      <c r="W318" s="8" t="str">
        <f t="shared" si="56"/>
        <v>Noord-Holland</v>
      </c>
    </row>
    <row r="319" spans="7:23">
      <c r="G319" s="8" t="s">
        <v>847</v>
      </c>
      <c r="H319" s="8" t="s">
        <v>334</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1954</v>
      </c>
      <c r="T319" s="8" t="s">
        <v>39</v>
      </c>
      <c r="U319" s="8">
        <f t="shared" ref="U319:U382" si="63">IF(AND(S319=S320,S319=S318),1,0)</f>
        <v>0</v>
      </c>
      <c r="V319" s="8">
        <f t="shared" ref="V319:V382" si="64">IF(AND(S318=S319),1,0)</f>
        <v>0</v>
      </c>
      <c r="W319" s="8" t="str">
        <f t="shared" ref="W319:W382" si="65">IF(AND(U319=0,V319=0),T319,CONCATENATE(W318,", ",T319))</f>
        <v>Noord-Holland</v>
      </c>
    </row>
    <row r="320" spans="7:23">
      <c r="G320" s="8" t="s">
        <v>2296</v>
      </c>
      <c r="H320" s="8" t="s">
        <v>215</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2375</v>
      </c>
      <c r="T320" s="8" t="s">
        <v>39</v>
      </c>
      <c r="U320" s="8">
        <f t="shared" si="63"/>
        <v>0</v>
      </c>
      <c r="V320" s="8">
        <f t="shared" si="64"/>
        <v>0</v>
      </c>
      <c r="W320" s="8" t="str">
        <f t="shared" si="65"/>
        <v>Noord-Holland</v>
      </c>
    </row>
    <row r="321" spans="7:23">
      <c r="G321" s="8" t="s">
        <v>2296</v>
      </c>
      <c r="H321" s="8" t="s">
        <v>334</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2378</v>
      </c>
      <c r="T321" s="8" t="s">
        <v>39</v>
      </c>
      <c r="U321" s="8">
        <f t="shared" si="63"/>
        <v>0</v>
      </c>
      <c r="V321" s="8">
        <f t="shared" si="64"/>
        <v>0</v>
      </c>
      <c r="W321" s="8" t="str">
        <f t="shared" si="65"/>
        <v>Noord-Holland</v>
      </c>
    </row>
    <row r="322" spans="7:23">
      <c r="G322" s="8" t="s">
        <v>2298</v>
      </c>
      <c r="H322" s="8" t="s">
        <v>215</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2378</v>
      </c>
      <c r="T322" s="8" t="s">
        <v>195</v>
      </c>
      <c r="U322" s="8">
        <f t="shared" si="63"/>
        <v>0</v>
      </c>
      <c r="V322" s="8">
        <f t="shared" si="64"/>
        <v>1</v>
      </c>
      <c r="W322" s="8" t="str">
        <f t="shared" si="65"/>
        <v>Noord-Holland, Utrecht</v>
      </c>
    </row>
    <row r="323" spans="7:23">
      <c r="G323" s="8" t="s">
        <v>2299</v>
      </c>
      <c r="H323" s="8" t="s">
        <v>215</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2382</v>
      </c>
      <c r="T323" s="8" t="s">
        <v>39</v>
      </c>
      <c r="U323" s="8">
        <f t="shared" si="63"/>
        <v>0</v>
      </c>
      <c r="V323" s="8">
        <f t="shared" si="64"/>
        <v>0</v>
      </c>
      <c r="W323" s="8" t="str">
        <f t="shared" si="65"/>
        <v>Noord-Holland</v>
      </c>
    </row>
    <row r="324" spans="7:23">
      <c r="G324" s="8" t="s">
        <v>2301</v>
      </c>
      <c r="H324" s="8" t="s">
        <v>867</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2382</v>
      </c>
      <c r="T324" s="8" t="s">
        <v>195</v>
      </c>
      <c r="U324" s="8">
        <f t="shared" si="63"/>
        <v>0</v>
      </c>
      <c r="V324" s="8">
        <f t="shared" si="64"/>
        <v>1</v>
      </c>
      <c r="W324" s="8" t="str">
        <f t="shared" si="65"/>
        <v>Noord-Holland, Utrecht</v>
      </c>
    </row>
    <row r="325" spans="7:23">
      <c r="G325" s="8" t="s">
        <v>2301</v>
      </c>
      <c r="H325" s="8" t="s">
        <v>215</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2383</v>
      </c>
      <c r="T325" s="8" t="s">
        <v>39</v>
      </c>
      <c r="U325" s="8">
        <f t="shared" si="63"/>
        <v>0</v>
      </c>
      <c r="V325" s="8">
        <f t="shared" si="64"/>
        <v>0</v>
      </c>
      <c r="W325" s="8" t="str">
        <f t="shared" si="65"/>
        <v>Noord-Holland</v>
      </c>
    </row>
    <row r="326" spans="7:23">
      <c r="G326" s="8" t="s">
        <v>2302</v>
      </c>
      <c r="H326" s="8" t="s">
        <v>215</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2383</v>
      </c>
      <c r="T326" s="8" t="s">
        <v>195</v>
      </c>
      <c r="U326" s="8">
        <f t="shared" si="63"/>
        <v>0</v>
      </c>
      <c r="V326" s="8">
        <f t="shared" si="64"/>
        <v>1</v>
      </c>
      <c r="W326" s="8" t="str">
        <f t="shared" si="65"/>
        <v>Noord-Holland, Utrecht</v>
      </c>
    </row>
    <row r="327" spans="7:23">
      <c r="G327" s="8" t="s">
        <v>1942</v>
      </c>
      <c r="H327" s="8" t="s">
        <v>215</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2385</v>
      </c>
      <c r="T327" s="8" t="s">
        <v>39</v>
      </c>
      <c r="U327" s="8">
        <f t="shared" si="63"/>
        <v>0</v>
      </c>
      <c r="V327" s="8">
        <f t="shared" si="64"/>
        <v>0</v>
      </c>
      <c r="W327" s="8" t="str">
        <f t="shared" si="65"/>
        <v>Noord-Holland</v>
      </c>
    </row>
    <row r="328" spans="7:23">
      <c r="G328" s="8" t="s">
        <v>860</v>
      </c>
      <c r="H328" s="8" t="s">
        <v>867</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2385</v>
      </c>
      <c r="T328" s="8" t="s">
        <v>195</v>
      </c>
      <c r="U328" s="8">
        <f t="shared" si="63"/>
        <v>0</v>
      </c>
      <c r="V328" s="8">
        <f t="shared" si="64"/>
        <v>1</v>
      </c>
      <c r="W328" s="8" t="str">
        <f t="shared" si="65"/>
        <v>Noord-Holland, Utrecht</v>
      </c>
    </row>
    <row r="329" spans="7:23">
      <c r="G329" s="8" t="s">
        <v>860</v>
      </c>
      <c r="H329" s="8" t="s">
        <v>215</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943</v>
      </c>
      <c r="T329" s="8" t="s">
        <v>39</v>
      </c>
      <c r="U329" s="8">
        <f t="shared" si="63"/>
        <v>0</v>
      </c>
      <c r="V329" s="8">
        <f t="shared" si="64"/>
        <v>0</v>
      </c>
      <c r="W329" s="8" t="str">
        <f t="shared" si="65"/>
        <v>Noord-Holland</v>
      </c>
    </row>
    <row r="330" spans="7:23">
      <c r="G330" s="8" t="s">
        <v>2305</v>
      </c>
      <c r="H330" s="8" t="s">
        <v>215</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2386</v>
      </c>
      <c r="T330" s="8" t="s">
        <v>39</v>
      </c>
      <c r="U330" s="8">
        <f t="shared" si="63"/>
        <v>0</v>
      </c>
      <c r="V330" s="8">
        <f t="shared" si="64"/>
        <v>0</v>
      </c>
      <c r="W330" s="8" t="str">
        <f t="shared" si="65"/>
        <v>Noord-Holland</v>
      </c>
    </row>
    <row r="331" spans="7:23">
      <c r="G331" s="8" t="s">
        <v>2307</v>
      </c>
      <c r="H331" s="8" t="s">
        <v>215</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2387</v>
      </c>
      <c r="T331" s="8" t="s">
        <v>39</v>
      </c>
      <c r="U331" s="8">
        <f t="shared" si="63"/>
        <v>0</v>
      </c>
      <c r="V331" s="8">
        <f t="shared" si="64"/>
        <v>0</v>
      </c>
      <c r="W331" s="8" t="str">
        <f t="shared" si="65"/>
        <v>Noord-Holland</v>
      </c>
    </row>
    <row r="332" spans="7:23">
      <c r="G332" s="8" t="s">
        <v>2309</v>
      </c>
      <c r="H332" s="8" t="s">
        <v>867</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2389</v>
      </c>
      <c r="T332" s="8" t="s">
        <v>39</v>
      </c>
      <c r="U332" s="8">
        <f t="shared" si="63"/>
        <v>0</v>
      </c>
      <c r="V332" s="8">
        <f t="shared" si="64"/>
        <v>0</v>
      </c>
      <c r="W332" s="8" t="str">
        <f t="shared" si="65"/>
        <v>Noord-Holland</v>
      </c>
    </row>
    <row r="333" spans="7:23">
      <c r="G333" s="8" t="s">
        <v>2309</v>
      </c>
      <c r="H333" s="8" t="s">
        <v>215</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2391</v>
      </c>
      <c r="T333" s="8" t="s">
        <v>39</v>
      </c>
      <c r="U333" s="8">
        <f t="shared" si="63"/>
        <v>0</v>
      </c>
      <c r="V333" s="8">
        <f t="shared" si="64"/>
        <v>0</v>
      </c>
      <c r="W333" s="8" t="str">
        <f t="shared" si="65"/>
        <v>Noord-Holland</v>
      </c>
    </row>
    <row r="334" spans="7:23">
      <c r="G334" s="8" t="s">
        <v>2311</v>
      </c>
      <c r="H334" s="8" t="s">
        <v>867</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948</v>
      </c>
      <c r="T334" s="8" t="s">
        <v>195</v>
      </c>
      <c r="U334" s="8">
        <f t="shared" si="63"/>
        <v>0</v>
      </c>
      <c r="V334" s="8">
        <f t="shared" si="64"/>
        <v>0</v>
      </c>
      <c r="W334" s="8" t="str">
        <f t="shared" si="65"/>
        <v>Utrecht</v>
      </c>
    </row>
    <row r="335" spans="7:23">
      <c r="G335" s="8" t="s">
        <v>2311</v>
      </c>
      <c r="H335" s="8" t="s">
        <v>215</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2393</v>
      </c>
      <c r="T335" s="8" t="s">
        <v>39</v>
      </c>
      <c r="U335" s="8">
        <f t="shared" si="63"/>
        <v>0</v>
      </c>
      <c r="V335" s="8">
        <f t="shared" si="64"/>
        <v>0</v>
      </c>
      <c r="W335" s="8" t="str">
        <f t="shared" si="65"/>
        <v>Noord-Holland</v>
      </c>
    </row>
    <row r="336" spans="7:23">
      <c r="G336" s="8" t="s">
        <v>2313</v>
      </c>
      <c r="H336" s="8" t="s">
        <v>867</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2395</v>
      </c>
      <c r="T336" s="8" t="s">
        <v>195</v>
      </c>
      <c r="U336" s="8">
        <f t="shared" si="63"/>
        <v>0</v>
      </c>
      <c r="V336" s="8">
        <f t="shared" si="64"/>
        <v>0</v>
      </c>
      <c r="W336" s="8" t="str">
        <f t="shared" si="65"/>
        <v>Utrecht</v>
      </c>
    </row>
    <row r="337" spans="7:23">
      <c r="G337" s="8" t="s">
        <v>864</v>
      </c>
      <c r="H337" s="8" t="s">
        <v>867</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2397</v>
      </c>
      <c r="T337" s="8" t="s">
        <v>39</v>
      </c>
      <c r="U337" s="8">
        <f t="shared" si="63"/>
        <v>0</v>
      </c>
      <c r="V337" s="8">
        <f t="shared" si="64"/>
        <v>0</v>
      </c>
      <c r="W337" s="8" t="str">
        <f t="shared" si="65"/>
        <v>Noord-Holland</v>
      </c>
    </row>
    <row r="338" spans="7:23">
      <c r="G338" s="8" t="s">
        <v>1945</v>
      </c>
      <c r="H338" s="8" t="s">
        <v>867</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2399</v>
      </c>
      <c r="T338" s="8" t="s">
        <v>195</v>
      </c>
      <c r="U338" s="8">
        <f t="shared" si="63"/>
        <v>0</v>
      </c>
      <c r="V338" s="8">
        <f t="shared" si="64"/>
        <v>0</v>
      </c>
      <c r="W338" s="8" t="str">
        <f t="shared" si="65"/>
        <v>Utrecht</v>
      </c>
    </row>
    <row r="339" spans="7:23">
      <c r="G339" s="8" t="s">
        <v>1945</v>
      </c>
      <c r="H339" s="8" t="s">
        <v>215</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2401</v>
      </c>
      <c r="T339" s="8" t="s">
        <v>39</v>
      </c>
      <c r="U339" s="8">
        <f t="shared" si="63"/>
        <v>0</v>
      </c>
      <c r="V339" s="8">
        <f t="shared" si="64"/>
        <v>0</v>
      </c>
      <c r="W339" s="8" t="str">
        <f t="shared" si="65"/>
        <v>Noord-Holland</v>
      </c>
    </row>
    <row r="340" spans="7:23">
      <c r="G340" s="8" t="s">
        <v>2316</v>
      </c>
      <c r="H340" s="8" t="s">
        <v>215</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1955</v>
      </c>
      <c r="T340" s="8" t="s">
        <v>39</v>
      </c>
      <c r="U340" s="8">
        <f t="shared" si="63"/>
        <v>0</v>
      </c>
      <c r="V340" s="8">
        <f t="shared" si="64"/>
        <v>0</v>
      </c>
      <c r="W340" s="8" t="str">
        <f t="shared" si="65"/>
        <v>Noord-Holland</v>
      </c>
    </row>
    <row r="341" spans="7:23">
      <c r="G341" s="8" t="s">
        <v>2316</v>
      </c>
      <c r="H341" s="8" t="s">
        <v>195</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1956</v>
      </c>
      <c r="T341" s="8" t="s">
        <v>39</v>
      </c>
      <c r="U341" s="8">
        <f t="shared" si="63"/>
        <v>0</v>
      </c>
      <c r="V341" s="8">
        <f t="shared" si="64"/>
        <v>0</v>
      </c>
      <c r="W341" s="8" t="str">
        <f t="shared" si="65"/>
        <v>Noord-Holland</v>
      </c>
    </row>
    <row r="342" spans="7:23">
      <c r="G342" s="8" t="s">
        <v>2318</v>
      </c>
      <c r="H342" s="8" t="s">
        <v>215</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1957</v>
      </c>
      <c r="T342" s="8" t="s">
        <v>39</v>
      </c>
      <c r="U342" s="8">
        <f t="shared" si="63"/>
        <v>0</v>
      </c>
      <c r="V342" s="8">
        <f t="shared" si="64"/>
        <v>0</v>
      </c>
      <c r="W342" s="8" t="str">
        <f t="shared" si="65"/>
        <v>Noord-Holland</v>
      </c>
    </row>
    <row r="343" spans="7:23">
      <c r="G343" s="8" t="s">
        <v>869</v>
      </c>
      <c r="H343" s="8" t="s">
        <v>215</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1958</v>
      </c>
      <c r="T343" s="8" t="s">
        <v>39</v>
      </c>
      <c r="U343" s="8">
        <f t="shared" si="63"/>
        <v>0</v>
      </c>
      <c r="V343" s="8">
        <f t="shared" si="64"/>
        <v>0</v>
      </c>
      <c r="W343" s="8" t="str">
        <f t="shared" si="65"/>
        <v>Noord-Holland</v>
      </c>
    </row>
    <row r="344" spans="7:23">
      <c r="G344" s="8" t="s">
        <v>2320</v>
      </c>
      <c r="H344" s="8" t="s">
        <v>215</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1959</v>
      </c>
      <c r="T344" s="8" t="s">
        <v>39</v>
      </c>
      <c r="U344" s="8">
        <f t="shared" si="63"/>
        <v>0</v>
      </c>
      <c r="V344" s="8">
        <f t="shared" si="64"/>
        <v>0</v>
      </c>
      <c r="W344" s="8" t="str">
        <f t="shared" si="65"/>
        <v>Noord-Holland</v>
      </c>
    </row>
    <row r="345" spans="7:23">
      <c r="G345" s="8" t="s">
        <v>2322</v>
      </c>
      <c r="H345" s="8" t="s">
        <v>215</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1960</v>
      </c>
      <c r="T345" s="8" t="s">
        <v>39</v>
      </c>
      <c r="U345" s="8">
        <f t="shared" si="63"/>
        <v>0</v>
      </c>
      <c r="V345" s="8">
        <f t="shared" si="64"/>
        <v>0</v>
      </c>
      <c r="W345" s="8" t="str">
        <f t="shared" si="65"/>
        <v>Noord-Holland</v>
      </c>
    </row>
    <row r="346" spans="7:23">
      <c r="G346" s="8" t="s">
        <v>2324</v>
      </c>
      <c r="H346" s="8" t="s">
        <v>215</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2404</v>
      </c>
      <c r="T346" s="8" t="s">
        <v>39</v>
      </c>
      <c r="U346" s="8">
        <f t="shared" si="63"/>
        <v>0</v>
      </c>
      <c r="V346" s="8">
        <f t="shared" si="64"/>
        <v>0</v>
      </c>
      <c r="W346" s="8" t="str">
        <f t="shared" si="65"/>
        <v>Noord-Holland</v>
      </c>
    </row>
    <row r="347" spans="7:23">
      <c r="G347" s="8" t="s">
        <v>2326</v>
      </c>
      <c r="H347" s="8" t="s">
        <v>215</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2405</v>
      </c>
      <c r="T347" s="8" t="s">
        <v>39</v>
      </c>
      <c r="U347" s="8">
        <f t="shared" si="63"/>
        <v>0</v>
      </c>
      <c r="V347" s="8">
        <f t="shared" si="64"/>
        <v>0</v>
      </c>
      <c r="W347" s="8" t="str">
        <f t="shared" si="65"/>
        <v>Noord-Holland</v>
      </c>
    </row>
    <row r="348" spans="7:23">
      <c r="G348" s="8" t="s">
        <v>874</v>
      </c>
      <c r="H348" s="8" t="s">
        <v>215</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1962</v>
      </c>
      <c r="T348" s="8" t="s">
        <v>39</v>
      </c>
      <c r="U348" s="8">
        <f t="shared" si="63"/>
        <v>0</v>
      </c>
      <c r="V348" s="8">
        <f t="shared" si="64"/>
        <v>0</v>
      </c>
      <c r="W348" s="8" t="str">
        <f t="shared" si="65"/>
        <v>Noord-Holland</v>
      </c>
    </row>
    <row r="349" spans="7:23">
      <c r="G349" s="8" t="s">
        <v>2328</v>
      </c>
      <c r="H349" s="8" t="s">
        <v>867</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408</v>
      </c>
      <c r="T349" s="8" t="s">
        <v>195</v>
      </c>
      <c r="U349" s="8">
        <f t="shared" si="63"/>
        <v>0</v>
      </c>
      <c r="V349" s="8">
        <f t="shared" si="64"/>
        <v>0</v>
      </c>
      <c r="W349" s="8" t="str">
        <f t="shared" si="65"/>
        <v>Utrecht</v>
      </c>
    </row>
    <row r="350" spans="7:23">
      <c r="G350" s="8" t="s">
        <v>2328</v>
      </c>
      <c r="H350" s="8" t="s">
        <v>215</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2407</v>
      </c>
      <c r="T350" s="8" t="s">
        <v>195</v>
      </c>
      <c r="U350" s="8">
        <f t="shared" si="63"/>
        <v>0</v>
      </c>
      <c r="V350" s="8">
        <f t="shared" si="64"/>
        <v>0</v>
      </c>
      <c r="W350" s="8" t="str">
        <f t="shared" si="65"/>
        <v>Utrecht</v>
      </c>
    </row>
    <row r="351" spans="7:23">
      <c r="G351" s="8" t="s">
        <v>2328</v>
      </c>
      <c r="H351" s="8" t="s">
        <v>195</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2408</v>
      </c>
      <c r="T351" s="8" t="s">
        <v>195</v>
      </c>
      <c r="U351" s="8">
        <f t="shared" si="63"/>
        <v>0</v>
      </c>
      <c r="V351" s="8">
        <f t="shared" si="64"/>
        <v>0</v>
      </c>
      <c r="W351" s="8" t="str">
        <f t="shared" si="65"/>
        <v>Utrecht</v>
      </c>
    </row>
    <row r="352" spans="7:23">
      <c r="G352" s="8" t="s">
        <v>892</v>
      </c>
      <c r="H352" s="8" t="s">
        <v>867</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2409</v>
      </c>
      <c r="T352" s="8" t="s">
        <v>195</v>
      </c>
      <c r="U352" s="8">
        <f t="shared" si="63"/>
        <v>0</v>
      </c>
      <c r="V352" s="8">
        <f t="shared" si="64"/>
        <v>0</v>
      </c>
      <c r="W352" s="8" t="str">
        <f t="shared" si="65"/>
        <v>Utrecht</v>
      </c>
    </row>
    <row r="353" spans="7:23">
      <c r="G353" s="8" t="s">
        <v>892</v>
      </c>
      <c r="H353" s="8" t="s">
        <v>195</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2410</v>
      </c>
      <c r="T353" s="8" t="s">
        <v>195</v>
      </c>
      <c r="U353" s="8">
        <f t="shared" si="63"/>
        <v>0</v>
      </c>
      <c r="V353" s="8">
        <f t="shared" si="64"/>
        <v>0</v>
      </c>
      <c r="W353" s="8" t="str">
        <f t="shared" si="65"/>
        <v>Utrecht</v>
      </c>
    </row>
    <row r="354" spans="7:23">
      <c r="G354" s="8" t="s">
        <v>2329</v>
      </c>
      <c r="H354" s="8" t="s">
        <v>867</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958</v>
      </c>
      <c r="T354" s="8" t="s">
        <v>195</v>
      </c>
      <c r="U354" s="8">
        <f t="shared" si="63"/>
        <v>0</v>
      </c>
      <c r="V354" s="8">
        <f t="shared" si="64"/>
        <v>0</v>
      </c>
      <c r="W354" s="8" t="str">
        <f t="shared" si="65"/>
        <v>Utrecht</v>
      </c>
    </row>
    <row r="355" spans="7:23">
      <c r="G355" s="8" t="s">
        <v>2329</v>
      </c>
      <c r="H355" s="8" t="s">
        <v>215</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2411</v>
      </c>
      <c r="T355" s="8" t="s">
        <v>39</v>
      </c>
      <c r="U355" s="8">
        <f t="shared" si="63"/>
        <v>0</v>
      </c>
      <c r="V355" s="8">
        <f t="shared" si="64"/>
        <v>0</v>
      </c>
      <c r="W355" s="8" t="str">
        <f t="shared" si="65"/>
        <v>Noord-Holland</v>
      </c>
    </row>
    <row r="356" spans="7:23">
      <c r="G356" s="8" t="s">
        <v>2329</v>
      </c>
      <c r="H356" s="8" t="s">
        <v>195</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2411</v>
      </c>
      <c r="T356" s="8" t="s">
        <v>195</v>
      </c>
      <c r="U356" s="8">
        <f t="shared" si="63"/>
        <v>0</v>
      </c>
      <c r="V356" s="8">
        <f t="shared" si="64"/>
        <v>1</v>
      </c>
      <c r="W356" s="8" t="str">
        <f t="shared" si="65"/>
        <v>Noord-Holland, Utrecht</v>
      </c>
    </row>
    <row r="357" spans="7:23">
      <c r="G357" s="8" t="s">
        <v>2331</v>
      </c>
      <c r="H357" s="8" t="s">
        <v>867</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969</v>
      </c>
      <c r="T357" s="8" t="s">
        <v>195</v>
      </c>
      <c r="U357" s="8">
        <f t="shared" si="63"/>
        <v>0</v>
      </c>
      <c r="V357" s="8">
        <f t="shared" si="64"/>
        <v>0</v>
      </c>
      <c r="W357" s="8" t="str">
        <f t="shared" si="65"/>
        <v>Utrecht</v>
      </c>
    </row>
    <row r="358" spans="7:23">
      <c r="G358" s="8" t="s">
        <v>2334</v>
      </c>
      <c r="H358" s="8" t="s">
        <v>867</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2412</v>
      </c>
      <c r="T358" s="8" t="s">
        <v>195</v>
      </c>
      <c r="U358" s="8">
        <f t="shared" si="63"/>
        <v>0</v>
      </c>
      <c r="V358" s="8">
        <f t="shared" si="64"/>
        <v>0</v>
      </c>
      <c r="W358" s="8" t="str">
        <f t="shared" si="65"/>
        <v>Utrecht</v>
      </c>
    </row>
    <row r="359" spans="7:23">
      <c r="G359" s="8" t="s">
        <v>2337</v>
      </c>
      <c r="H359" s="8" t="s">
        <v>297</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2414</v>
      </c>
      <c r="T359" s="8" t="s">
        <v>195</v>
      </c>
      <c r="U359" s="8">
        <f t="shared" si="63"/>
        <v>0</v>
      </c>
      <c r="V359" s="8">
        <f t="shared" si="64"/>
        <v>0</v>
      </c>
      <c r="W359" s="8" t="str">
        <f t="shared" si="65"/>
        <v>Utrecht</v>
      </c>
    </row>
    <row r="360" spans="7:23">
      <c r="G360" s="8" t="s">
        <v>2337</v>
      </c>
      <c r="H360" s="8" t="s">
        <v>379</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2415</v>
      </c>
      <c r="T360" s="8" t="s">
        <v>195</v>
      </c>
      <c r="U360" s="8">
        <f t="shared" si="63"/>
        <v>0</v>
      </c>
      <c r="V360" s="8">
        <f t="shared" si="64"/>
        <v>0</v>
      </c>
      <c r="W360" s="8" t="str">
        <f t="shared" si="65"/>
        <v>Utrecht</v>
      </c>
    </row>
    <row r="361" spans="7:23">
      <c r="G361" s="8" t="s">
        <v>2337</v>
      </c>
      <c r="H361" s="8" t="s">
        <v>455</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2417</v>
      </c>
      <c r="T361" s="8" t="s">
        <v>195</v>
      </c>
      <c r="U361" s="8">
        <f t="shared" si="63"/>
        <v>0</v>
      </c>
      <c r="V361" s="8">
        <f t="shared" si="64"/>
        <v>0</v>
      </c>
      <c r="W361" s="8" t="str">
        <f t="shared" si="65"/>
        <v>Utrecht</v>
      </c>
    </row>
    <row r="362" spans="7:23">
      <c r="G362" s="8" t="s">
        <v>2337</v>
      </c>
      <c r="H362" s="8" t="s">
        <v>334</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2418</v>
      </c>
      <c r="T362" s="8" t="s">
        <v>195</v>
      </c>
      <c r="U362" s="8">
        <f t="shared" si="63"/>
        <v>0</v>
      </c>
      <c r="V362" s="8">
        <f t="shared" si="64"/>
        <v>0</v>
      </c>
      <c r="W362" s="8" t="str">
        <f t="shared" si="65"/>
        <v>Utrecht</v>
      </c>
    </row>
    <row r="363" spans="7:23">
      <c r="G363" s="8" t="s">
        <v>896</v>
      </c>
      <c r="H363" s="8" t="s">
        <v>297</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2420</v>
      </c>
      <c r="T363" s="8" t="s">
        <v>195</v>
      </c>
      <c r="U363" s="8">
        <f t="shared" si="63"/>
        <v>0</v>
      </c>
      <c r="V363" s="8">
        <f t="shared" si="64"/>
        <v>0</v>
      </c>
      <c r="W363" s="8" t="str">
        <f t="shared" si="65"/>
        <v>Utrecht</v>
      </c>
    </row>
    <row r="364" spans="7:23">
      <c r="G364" s="8" t="s">
        <v>896</v>
      </c>
      <c r="H364" s="8" t="s">
        <v>379</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1965</v>
      </c>
      <c r="T364" s="8" t="s">
        <v>39</v>
      </c>
      <c r="U364" s="8">
        <f t="shared" si="63"/>
        <v>0</v>
      </c>
      <c r="V364" s="8">
        <f t="shared" si="64"/>
        <v>0</v>
      </c>
      <c r="W364" s="8" t="str">
        <f t="shared" si="65"/>
        <v>Noord-Holland</v>
      </c>
    </row>
    <row r="365" spans="7:23">
      <c r="G365" s="8" t="s">
        <v>2339</v>
      </c>
      <c r="H365" s="8" t="s">
        <v>297</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1966</v>
      </c>
      <c r="T365" s="8" t="s">
        <v>39</v>
      </c>
      <c r="U365" s="8">
        <f t="shared" si="63"/>
        <v>0</v>
      </c>
      <c r="V365" s="8">
        <f t="shared" si="64"/>
        <v>0</v>
      </c>
      <c r="W365" s="8" t="str">
        <f t="shared" si="65"/>
        <v>Noord-Holland</v>
      </c>
    </row>
    <row r="366" spans="7:23">
      <c r="G366" s="8" t="s">
        <v>2339</v>
      </c>
      <c r="H366" s="8" t="s">
        <v>379</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1967</v>
      </c>
      <c r="T366" s="8" t="s">
        <v>39</v>
      </c>
      <c r="U366" s="8">
        <f t="shared" si="63"/>
        <v>0</v>
      </c>
      <c r="V366" s="8">
        <f t="shared" si="64"/>
        <v>0</v>
      </c>
      <c r="W366" s="8" t="str">
        <f t="shared" si="65"/>
        <v>Noord-Holland</v>
      </c>
    </row>
    <row r="367" spans="7:23">
      <c r="G367" s="8" t="s">
        <v>2342</v>
      </c>
      <c r="H367" s="8" t="s">
        <v>297</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2422</v>
      </c>
      <c r="T367" s="8" t="s">
        <v>39</v>
      </c>
      <c r="U367" s="8">
        <f t="shared" si="63"/>
        <v>0</v>
      </c>
      <c r="V367" s="8">
        <f t="shared" si="64"/>
        <v>0</v>
      </c>
      <c r="W367" s="8" t="str">
        <f t="shared" si="65"/>
        <v>Noord-Holland</v>
      </c>
    </row>
    <row r="368" spans="7:23">
      <c r="G368" s="8" t="s">
        <v>2344</v>
      </c>
      <c r="H368" s="8" t="s">
        <v>297</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2423</v>
      </c>
      <c r="T368" s="8" t="s">
        <v>39</v>
      </c>
      <c r="U368" s="8">
        <f t="shared" si="63"/>
        <v>0</v>
      </c>
      <c r="V368" s="8">
        <f t="shared" si="64"/>
        <v>0</v>
      </c>
      <c r="W368" s="8" t="str">
        <f t="shared" si="65"/>
        <v>Noord-Holland</v>
      </c>
    </row>
    <row r="369" spans="7:23">
      <c r="G369" s="8" t="s">
        <v>2346</v>
      </c>
      <c r="H369" s="8" t="s">
        <v>297</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2425</v>
      </c>
      <c r="T369" s="8" t="s">
        <v>39</v>
      </c>
      <c r="U369" s="8">
        <f t="shared" si="63"/>
        <v>0</v>
      </c>
      <c r="V369" s="8">
        <f t="shared" si="64"/>
        <v>0</v>
      </c>
      <c r="W369" s="8" t="str">
        <f t="shared" si="65"/>
        <v>Noord-Holland</v>
      </c>
    </row>
    <row r="370" spans="7:23">
      <c r="G370" s="8" t="s">
        <v>2348</v>
      </c>
      <c r="H370" s="8" t="s">
        <v>297</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2425</v>
      </c>
      <c r="T370" s="8" t="s">
        <v>195</v>
      </c>
      <c r="U370" s="8">
        <f t="shared" si="63"/>
        <v>0</v>
      </c>
      <c r="V370" s="8">
        <f t="shared" si="64"/>
        <v>1</v>
      </c>
      <c r="W370" s="8" t="str">
        <f t="shared" si="65"/>
        <v>Noord-Holland, Utrecht</v>
      </c>
    </row>
    <row r="371" spans="7:23">
      <c r="G371" s="8" t="s">
        <v>2348</v>
      </c>
      <c r="H371" s="8" t="s">
        <v>997</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2426</v>
      </c>
      <c r="T371" s="8" t="s">
        <v>39</v>
      </c>
      <c r="U371" s="8">
        <f t="shared" si="63"/>
        <v>0</v>
      </c>
      <c r="V371" s="8">
        <f t="shared" si="64"/>
        <v>0</v>
      </c>
      <c r="W371" s="8" t="str">
        <f t="shared" si="65"/>
        <v>Noord-Holland</v>
      </c>
    </row>
    <row r="372" spans="7:23">
      <c r="G372" s="8" t="s">
        <v>2350</v>
      </c>
      <c r="H372" s="8" t="s">
        <v>297</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2426</v>
      </c>
      <c r="T372" s="8" t="s">
        <v>195</v>
      </c>
      <c r="U372" s="8">
        <f t="shared" si="63"/>
        <v>0</v>
      </c>
      <c r="V372" s="8">
        <f t="shared" si="64"/>
        <v>1</v>
      </c>
      <c r="W372" s="8" t="str">
        <f t="shared" si="65"/>
        <v>Noord-Holland, Utrecht</v>
      </c>
    </row>
    <row r="373" spans="7:23">
      <c r="G373" s="8" t="s">
        <v>2351</v>
      </c>
      <c r="H373" s="8" t="s">
        <v>297</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981</v>
      </c>
      <c r="T373" s="8" t="s">
        <v>39</v>
      </c>
      <c r="U373" s="8">
        <f t="shared" si="63"/>
        <v>0</v>
      </c>
      <c r="V373" s="8">
        <f t="shared" si="64"/>
        <v>0</v>
      </c>
      <c r="W373" s="8" t="str">
        <f t="shared" si="65"/>
        <v>Noord-Holland</v>
      </c>
    </row>
    <row r="374" spans="7:23">
      <c r="G374" s="8" t="s">
        <v>2353</v>
      </c>
      <c r="H374" s="8" t="s">
        <v>297</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2428</v>
      </c>
      <c r="T374" s="8" t="s">
        <v>195</v>
      </c>
      <c r="U374" s="8">
        <f t="shared" si="63"/>
        <v>0</v>
      </c>
      <c r="V374" s="8">
        <f t="shared" si="64"/>
        <v>0</v>
      </c>
      <c r="W374" s="8" t="str">
        <f t="shared" si="65"/>
        <v>Utrecht</v>
      </c>
    </row>
    <row r="375" spans="7:23">
      <c r="G375" s="8" t="s">
        <v>2354</v>
      </c>
      <c r="H375" s="8" t="s">
        <v>297</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2429</v>
      </c>
      <c r="T375" s="8" t="s">
        <v>195</v>
      </c>
      <c r="U375" s="8">
        <f t="shared" si="63"/>
        <v>0</v>
      </c>
      <c r="V375" s="8">
        <f t="shared" si="64"/>
        <v>0</v>
      </c>
      <c r="W375" s="8" t="str">
        <f t="shared" si="65"/>
        <v>Utrecht</v>
      </c>
    </row>
    <row r="376" spans="7:23">
      <c r="G376" s="8" t="s">
        <v>901</v>
      </c>
      <c r="H376" s="8" t="s">
        <v>297</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991</v>
      </c>
      <c r="T376" s="8" t="s">
        <v>195</v>
      </c>
      <c r="U376" s="8">
        <f t="shared" si="63"/>
        <v>0</v>
      </c>
      <c r="V376" s="8">
        <f t="shared" si="64"/>
        <v>0</v>
      </c>
      <c r="W376" s="8" t="str">
        <f t="shared" si="65"/>
        <v>Utrecht</v>
      </c>
    </row>
    <row r="377" spans="7:23">
      <c r="G377" s="8" t="s">
        <v>907</v>
      </c>
      <c r="H377" s="8" t="s">
        <v>297</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1969</v>
      </c>
      <c r="T377" s="8" t="s">
        <v>39</v>
      </c>
      <c r="U377" s="8">
        <f t="shared" si="63"/>
        <v>0</v>
      </c>
      <c r="V377" s="8">
        <f t="shared" si="64"/>
        <v>0</v>
      </c>
      <c r="W377" s="8" t="str">
        <f t="shared" si="65"/>
        <v>Noord-Holland</v>
      </c>
    </row>
    <row r="378" spans="7:23">
      <c r="G378" s="8" t="s">
        <v>1949</v>
      </c>
      <c r="H378" s="8" t="s">
        <v>297</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1970</v>
      </c>
      <c r="T378" s="8" t="s">
        <v>195</v>
      </c>
      <c r="U378" s="8">
        <f t="shared" si="63"/>
        <v>0</v>
      </c>
      <c r="V378" s="8">
        <f t="shared" si="64"/>
        <v>0</v>
      </c>
      <c r="W378" s="8" t="str">
        <f t="shared" si="65"/>
        <v>Utrecht</v>
      </c>
    </row>
    <row r="379" spans="7:23">
      <c r="G379" s="8" t="s">
        <v>1949</v>
      </c>
      <c r="H379" s="8" t="s">
        <v>455</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1971</v>
      </c>
      <c r="T379" s="8" t="s">
        <v>195</v>
      </c>
      <c r="U379" s="8">
        <f t="shared" si="63"/>
        <v>0</v>
      </c>
      <c r="V379" s="8">
        <f t="shared" si="64"/>
        <v>0</v>
      </c>
      <c r="W379" s="8" t="str">
        <f t="shared" si="65"/>
        <v>Utrecht</v>
      </c>
    </row>
    <row r="380" spans="7:23">
      <c r="G380" s="8" t="s">
        <v>2356</v>
      </c>
      <c r="H380" s="8" t="s">
        <v>297</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1972</v>
      </c>
      <c r="T380" s="8" t="s">
        <v>39</v>
      </c>
      <c r="U380" s="8">
        <f t="shared" si="63"/>
        <v>0</v>
      </c>
      <c r="V380" s="8">
        <f t="shared" si="64"/>
        <v>0</v>
      </c>
      <c r="W380" s="8" t="str">
        <f t="shared" si="65"/>
        <v>Noord-Holland</v>
      </c>
    </row>
    <row r="381" spans="7:23">
      <c r="G381" s="8" t="s">
        <v>2357</v>
      </c>
      <c r="H381" s="8" t="s">
        <v>297</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2433</v>
      </c>
      <c r="T381" s="8" t="s">
        <v>39</v>
      </c>
      <c r="U381" s="8">
        <f t="shared" si="63"/>
        <v>0</v>
      </c>
      <c r="V381" s="8">
        <f t="shared" si="64"/>
        <v>0</v>
      </c>
      <c r="W381" s="8" t="str">
        <f t="shared" si="65"/>
        <v>Noord-Holland</v>
      </c>
    </row>
    <row r="382" spans="7:23">
      <c r="G382" s="8" t="s">
        <v>2358</v>
      </c>
      <c r="H382" s="8" t="s">
        <v>297</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2434</v>
      </c>
      <c r="T382" s="8" t="s">
        <v>39</v>
      </c>
      <c r="U382" s="8">
        <f t="shared" si="63"/>
        <v>0</v>
      </c>
      <c r="V382" s="8">
        <f t="shared" si="64"/>
        <v>0</v>
      </c>
      <c r="W382" s="8" t="str">
        <f t="shared" si="65"/>
        <v>Noord-Holland</v>
      </c>
    </row>
    <row r="383" spans="7:23">
      <c r="G383" s="8" t="s">
        <v>2359</v>
      </c>
      <c r="H383" s="8" t="s">
        <v>297</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2436</v>
      </c>
      <c r="T383" s="8" t="s">
        <v>39</v>
      </c>
      <c r="U383" s="8">
        <f t="shared" ref="U383:U434" si="72">IF(AND(S383=S384,S383=S382),1,0)</f>
        <v>0</v>
      </c>
      <c r="V383" s="8">
        <f t="shared" ref="V383:V434" si="73">IF(AND(S382=S383),1,0)</f>
        <v>0</v>
      </c>
      <c r="W383" s="8" t="str">
        <f t="shared" ref="W383:W434" si="74">IF(AND(U383=0,V383=0),T383,CONCATENATE(W382,", ",T383))</f>
        <v>Noord-Holland</v>
      </c>
    </row>
    <row r="384" spans="7:23">
      <c r="G384" s="8" t="s">
        <v>916</v>
      </c>
      <c r="H384" s="8" t="s">
        <v>297</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999</v>
      </c>
      <c r="T384" s="8" t="s">
        <v>39</v>
      </c>
      <c r="U384" s="8">
        <f t="shared" si="72"/>
        <v>0</v>
      </c>
      <c r="V384" s="8">
        <f t="shared" si="73"/>
        <v>0</v>
      </c>
      <c r="W384" s="8" t="str">
        <f t="shared" si="74"/>
        <v>Noord-Holland</v>
      </c>
    </row>
    <row r="385" spans="7:23">
      <c r="G385" s="8" t="s">
        <v>2360</v>
      </c>
      <c r="H385" s="8" t="s">
        <v>379</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1001</v>
      </c>
      <c r="T385" s="8" t="s">
        <v>39</v>
      </c>
      <c r="U385" s="8">
        <f t="shared" si="72"/>
        <v>0</v>
      </c>
      <c r="V385" s="8">
        <f t="shared" si="73"/>
        <v>0</v>
      </c>
      <c r="W385" s="8" t="str">
        <f t="shared" si="74"/>
        <v>Noord-Holland</v>
      </c>
    </row>
    <row r="386" spans="7:23">
      <c r="G386" s="8" t="s">
        <v>2360</v>
      </c>
      <c r="H386" s="8" t="s">
        <v>455</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1001</v>
      </c>
      <c r="T386" s="8" t="s">
        <v>195</v>
      </c>
      <c r="U386" s="8">
        <f t="shared" si="72"/>
        <v>0</v>
      </c>
      <c r="V386" s="8">
        <f t="shared" si="73"/>
        <v>1</v>
      </c>
      <c r="W386" s="8" t="str">
        <f t="shared" si="74"/>
        <v>Noord-Holland, Utrecht</v>
      </c>
    </row>
    <row r="387" spans="7:23">
      <c r="G387" s="8" t="s">
        <v>2360</v>
      </c>
      <c r="H387" s="8" t="s">
        <v>334</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1008</v>
      </c>
      <c r="T387" s="8" t="s">
        <v>39</v>
      </c>
      <c r="U387" s="8">
        <f t="shared" si="72"/>
        <v>0</v>
      </c>
      <c r="V387" s="8">
        <f t="shared" si="73"/>
        <v>0</v>
      </c>
      <c r="W387" s="8" t="str">
        <f t="shared" si="74"/>
        <v>Noord-Holland</v>
      </c>
    </row>
    <row r="388" spans="7:23">
      <c r="G388" s="8" t="s">
        <v>2361</v>
      </c>
      <c r="H388" s="8" t="s">
        <v>455</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1008</v>
      </c>
      <c r="T388" s="8" t="s">
        <v>195</v>
      </c>
      <c r="U388" s="8">
        <f t="shared" si="72"/>
        <v>0</v>
      </c>
      <c r="V388" s="8">
        <f t="shared" si="73"/>
        <v>1</v>
      </c>
      <c r="W388" s="8" t="str">
        <f t="shared" si="74"/>
        <v>Noord-Holland, Utrecht</v>
      </c>
    </row>
    <row r="389" spans="7:23">
      <c r="G389" s="8" t="s">
        <v>2361</v>
      </c>
      <c r="H389" s="8" t="s">
        <v>334</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1973</v>
      </c>
      <c r="T389" s="8" t="s">
        <v>39</v>
      </c>
      <c r="U389" s="8">
        <f t="shared" si="72"/>
        <v>0</v>
      </c>
      <c r="V389" s="8">
        <f t="shared" si="73"/>
        <v>0</v>
      </c>
      <c r="W389" s="8" t="str">
        <f t="shared" si="74"/>
        <v>Noord-Holland</v>
      </c>
    </row>
    <row r="390" spans="7:23">
      <c r="G390" s="8" t="s">
        <v>2363</v>
      </c>
      <c r="H390" s="8" t="s">
        <v>455</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1973</v>
      </c>
      <c r="T390" s="8" t="s">
        <v>195</v>
      </c>
      <c r="U390" s="8">
        <f t="shared" si="72"/>
        <v>0</v>
      </c>
      <c r="V390" s="8">
        <f t="shared" si="73"/>
        <v>1</v>
      </c>
      <c r="W390" s="8" t="str">
        <f t="shared" si="74"/>
        <v>Noord-Holland, Utrecht</v>
      </c>
    </row>
    <row r="391" spans="7:23">
      <c r="G391" s="8" t="s">
        <v>2363</v>
      </c>
      <c r="H391" s="8" t="s">
        <v>334</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1974</v>
      </c>
      <c r="T391" s="8" t="s">
        <v>39</v>
      </c>
      <c r="U391" s="8">
        <f t="shared" si="72"/>
        <v>0</v>
      </c>
      <c r="V391" s="8">
        <f t="shared" si="73"/>
        <v>0</v>
      </c>
      <c r="W391" s="8" t="str">
        <f t="shared" si="74"/>
        <v>Noord-Holland</v>
      </c>
    </row>
    <row r="392" spans="7:23">
      <c r="G392" s="8" t="s">
        <v>2365</v>
      </c>
      <c r="H392" s="8" t="s">
        <v>379</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1975</v>
      </c>
      <c r="T392" s="8" t="s">
        <v>39</v>
      </c>
      <c r="U392" s="8">
        <f t="shared" si="72"/>
        <v>0</v>
      </c>
      <c r="V392" s="8">
        <f t="shared" si="73"/>
        <v>0</v>
      </c>
      <c r="W392" s="8" t="str">
        <f t="shared" si="74"/>
        <v>Noord-Holland</v>
      </c>
    </row>
    <row r="393" spans="7:23">
      <c r="G393" s="8" t="s">
        <v>2365</v>
      </c>
      <c r="H393" s="8" t="s">
        <v>334</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1976</v>
      </c>
      <c r="T393" s="8" t="s">
        <v>39</v>
      </c>
      <c r="U393" s="8">
        <f t="shared" si="72"/>
        <v>0</v>
      </c>
      <c r="V393" s="8">
        <f t="shared" si="73"/>
        <v>0</v>
      </c>
      <c r="W393" s="8" t="str">
        <f t="shared" si="74"/>
        <v>Noord-Holland</v>
      </c>
    </row>
    <row r="394" spans="7:23">
      <c r="G394" s="8" t="s">
        <v>2367</v>
      </c>
      <c r="H394" s="8" t="s">
        <v>379</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1977</v>
      </c>
      <c r="T394" s="8" t="s">
        <v>39</v>
      </c>
      <c r="U394" s="8">
        <f t="shared" si="72"/>
        <v>0</v>
      </c>
      <c r="V394" s="8">
        <f t="shared" si="73"/>
        <v>0</v>
      </c>
      <c r="W394" s="8" t="str">
        <f t="shared" si="74"/>
        <v>Noord-Holland</v>
      </c>
    </row>
    <row r="395" spans="7:23">
      <c r="G395" s="8" t="s">
        <v>2367</v>
      </c>
      <c r="H395" s="8" t="s">
        <v>455</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1978</v>
      </c>
      <c r="T395" s="8" t="s">
        <v>39</v>
      </c>
      <c r="U395" s="8">
        <f t="shared" si="72"/>
        <v>0</v>
      </c>
      <c r="V395" s="8">
        <f t="shared" si="73"/>
        <v>0</v>
      </c>
      <c r="W395" s="8" t="str">
        <f t="shared" si="74"/>
        <v>Noord-Holland</v>
      </c>
    </row>
    <row r="396" spans="7:23">
      <c r="G396" s="8" t="s">
        <v>2367</v>
      </c>
      <c r="H396" s="8" t="s">
        <v>334</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1979</v>
      </c>
      <c r="T396" s="8" t="s">
        <v>39</v>
      </c>
      <c r="U396" s="8">
        <f t="shared" si="72"/>
        <v>0</v>
      </c>
      <c r="V396" s="8">
        <f t="shared" si="73"/>
        <v>0</v>
      </c>
      <c r="W396" s="8" t="str">
        <f t="shared" si="74"/>
        <v>Noord-Holland</v>
      </c>
    </row>
    <row r="397" spans="7:23">
      <c r="G397" s="8" t="s">
        <v>2369</v>
      </c>
      <c r="H397" s="8" t="s">
        <v>334</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2437</v>
      </c>
      <c r="T397" s="8" t="s">
        <v>39</v>
      </c>
      <c r="U397" s="8">
        <f t="shared" si="72"/>
        <v>0</v>
      </c>
      <c r="V397" s="8">
        <f t="shared" si="73"/>
        <v>0</v>
      </c>
      <c r="W397" s="8" t="str">
        <f t="shared" si="74"/>
        <v>Noord-Holland</v>
      </c>
    </row>
    <row r="398" spans="7:23">
      <c r="G398" s="8" t="s">
        <v>920</v>
      </c>
      <c r="H398" s="8" t="s">
        <v>334</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2438</v>
      </c>
      <c r="T398" s="8" t="s">
        <v>39</v>
      </c>
      <c r="U398" s="8">
        <f t="shared" si="72"/>
        <v>0</v>
      </c>
      <c r="V398" s="8">
        <f t="shared" si="73"/>
        <v>0</v>
      </c>
      <c r="W398" s="8" t="str">
        <f t="shared" si="74"/>
        <v>Noord-Holland</v>
      </c>
    </row>
    <row r="399" spans="7:23">
      <c r="G399" s="8" t="s">
        <v>2371</v>
      </c>
      <c r="H399" s="8" t="s">
        <v>334</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1981</v>
      </c>
      <c r="T399" s="8" t="s">
        <v>39</v>
      </c>
      <c r="U399" s="8">
        <f t="shared" si="72"/>
        <v>0</v>
      </c>
      <c r="V399" s="8">
        <f t="shared" si="73"/>
        <v>0</v>
      </c>
      <c r="W399" s="8" t="str">
        <f t="shared" si="74"/>
        <v>Noord-Holland</v>
      </c>
    </row>
    <row r="400" spans="7:23">
      <c r="G400" s="8" t="s">
        <v>927</v>
      </c>
      <c r="H400" s="8" t="s">
        <v>334</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1012</v>
      </c>
      <c r="T400" s="8" t="s">
        <v>39</v>
      </c>
      <c r="U400" s="8">
        <f t="shared" si="72"/>
        <v>0</v>
      </c>
      <c r="V400" s="8">
        <f t="shared" si="73"/>
        <v>0</v>
      </c>
      <c r="W400" s="8" t="str">
        <f t="shared" si="74"/>
        <v>Noord-Holland</v>
      </c>
    </row>
    <row r="401" spans="7:23">
      <c r="G401" s="8" t="s">
        <v>1952</v>
      </c>
      <c r="H401" s="8" t="s">
        <v>379</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1015</v>
      </c>
      <c r="T401" s="8" t="s">
        <v>39</v>
      </c>
      <c r="U401" s="8">
        <f t="shared" si="72"/>
        <v>0</v>
      </c>
      <c r="V401" s="8">
        <f t="shared" si="73"/>
        <v>0</v>
      </c>
      <c r="W401" s="8" t="str">
        <f t="shared" si="74"/>
        <v>Noord-Holland</v>
      </c>
    </row>
    <row r="402" spans="7:23">
      <c r="G402" s="8" t="s">
        <v>1953</v>
      </c>
      <c r="H402" s="8" t="s">
        <v>379</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2441</v>
      </c>
      <c r="T402" s="8" t="s">
        <v>39</v>
      </c>
      <c r="U402" s="8">
        <f t="shared" si="72"/>
        <v>0</v>
      </c>
      <c r="V402" s="8">
        <f t="shared" si="73"/>
        <v>0</v>
      </c>
      <c r="W402" s="8" t="str">
        <f t="shared" si="74"/>
        <v>Noord-Holland</v>
      </c>
    </row>
    <row r="403" spans="7:23">
      <c r="G403" s="8" t="s">
        <v>933</v>
      </c>
      <c r="H403" s="8" t="s">
        <v>297</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2442</v>
      </c>
      <c r="T403" s="8" t="s">
        <v>39</v>
      </c>
      <c r="U403" s="8">
        <f t="shared" si="72"/>
        <v>0</v>
      </c>
      <c r="V403" s="8">
        <f t="shared" si="73"/>
        <v>0</v>
      </c>
      <c r="W403" s="8" t="str">
        <f t="shared" si="74"/>
        <v>Noord-Holland</v>
      </c>
    </row>
    <row r="404" spans="7:23">
      <c r="G404" s="8" t="s">
        <v>933</v>
      </c>
      <c r="H404" s="8" t="s">
        <v>379</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2444</v>
      </c>
      <c r="T404" s="8" t="s">
        <v>39</v>
      </c>
      <c r="U404" s="8">
        <f t="shared" si="72"/>
        <v>0</v>
      </c>
      <c r="V404" s="8">
        <f t="shared" si="73"/>
        <v>0</v>
      </c>
      <c r="W404" s="8" t="str">
        <f t="shared" si="74"/>
        <v>Noord-Holland</v>
      </c>
    </row>
    <row r="405" spans="7:23">
      <c r="G405" s="8" t="s">
        <v>933</v>
      </c>
      <c r="H405" s="8" t="s">
        <v>334</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2445</v>
      </c>
      <c r="T405" s="8" t="s">
        <v>39</v>
      </c>
      <c r="U405" s="8">
        <f t="shared" si="72"/>
        <v>0</v>
      </c>
      <c r="V405" s="8">
        <f t="shared" si="73"/>
        <v>0</v>
      </c>
      <c r="W405" s="8" t="str">
        <f t="shared" si="74"/>
        <v>Noord-Holland</v>
      </c>
    </row>
    <row r="406" spans="7:23">
      <c r="G406" s="8" t="s">
        <v>1954</v>
      </c>
      <c r="H406" s="8" t="s">
        <v>379</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2447</v>
      </c>
      <c r="T406" s="8" t="s">
        <v>39</v>
      </c>
      <c r="U406" s="8">
        <f t="shared" si="72"/>
        <v>0</v>
      </c>
      <c r="V406" s="8">
        <f t="shared" si="73"/>
        <v>0</v>
      </c>
      <c r="W406" s="8" t="str">
        <f t="shared" si="74"/>
        <v>Noord-Holland</v>
      </c>
    </row>
    <row r="407" spans="7:23">
      <c r="G407" s="8" t="s">
        <v>1954</v>
      </c>
      <c r="H407" s="8" t="s">
        <v>334</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2448</v>
      </c>
      <c r="T407" s="8" t="s">
        <v>39</v>
      </c>
      <c r="U407" s="8">
        <f t="shared" si="72"/>
        <v>0</v>
      </c>
      <c r="V407" s="8">
        <f t="shared" si="73"/>
        <v>0</v>
      </c>
      <c r="W407" s="8" t="str">
        <f t="shared" si="74"/>
        <v>Noord-Holland</v>
      </c>
    </row>
    <row r="408" spans="7:23">
      <c r="G408" s="8" t="s">
        <v>2375</v>
      </c>
      <c r="H408" s="8" t="s">
        <v>297</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2450</v>
      </c>
      <c r="T408" s="8" t="s">
        <v>39</v>
      </c>
      <c r="U408" s="8">
        <f t="shared" si="72"/>
        <v>0</v>
      </c>
      <c r="V408" s="8">
        <f t="shared" si="73"/>
        <v>0</v>
      </c>
      <c r="W408" s="8" t="str">
        <f t="shared" si="74"/>
        <v>Noord-Holland</v>
      </c>
    </row>
    <row r="409" spans="7:23">
      <c r="G409" s="8" t="s">
        <v>2375</v>
      </c>
      <c r="H409" s="8" t="s">
        <v>379</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2452</v>
      </c>
      <c r="T409" s="8" t="s">
        <v>39</v>
      </c>
      <c r="U409" s="8">
        <f t="shared" si="72"/>
        <v>0</v>
      </c>
      <c r="V409" s="8">
        <f t="shared" si="73"/>
        <v>0</v>
      </c>
      <c r="W409" s="8" t="str">
        <f t="shared" si="74"/>
        <v>Noord-Holland</v>
      </c>
    </row>
    <row r="410" spans="7:23">
      <c r="G410" s="8" t="s">
        <v>2375</v>
      </c>
      <c r="H410" s="8" t="s">
        <v>997</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2454</v>
      </c>
      <c r="T410" s="8" t="s">
        <v>39</v>
      </c>
      <c r="U410" s="8">
        <f t="shared" si="72"/>
        <v>0</v>
      </c>
      <c r="V410" s="8">
        <f t="shared" si="73"/>
        <v>0</v>
      </c>
      <c r="W410" s="8" t="str">
        <f t="shared" si="74"/>
        <v>Noord-Holland</v>
      </c>
    </row>
    <row r="411" spans="7:23">
      <c r="G411" s="8" t="s">
        <v>2375</v>
      </c>
      <c r="H411" s="8" t="s">
        <v>2377</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2456</v>
      </c>
      <c r="T411" s="8" t="s">
        <v>39</v>
      </c>
      <c r="U411" s="8">
        <f t="shared" si="72"/>
        <v>0</v>
      </c>
      <c r="V411" s="8">
        <f t="shared" si="73"/>
        <v>0</v>
      </c>
      <c r="W411" s="8" t="str">
        <f t="shared" si="74"/>
        <v>Noord-Holland</v>
      </c>
    </row>
    <row r="412" spans="7:23">
      <c r="G412" s="8" t="s">
        <v>2378</v>
      </c>
      <c r="H412" s="8" t="s">
        <v>2380</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2458</v>
      </c>
      <c r="T412" s="8" t="s">
        <v>39</v>
      </c>
      <c r="U412" s="8">
        <f t="shared" si="72"/>
        <v>0</v>
      </c>
      <c r="V412" s="8">
        <f t="shared" si="73"/>
        <v>0</v>
      </c>
      <c r="W412" s="8" t="str">
        <f t="shared" si="74"/>
        <v>Noord-Holland</v>
      </c>
    </row>
    <row r="413" spans="7:23">
      <c r="G413" s="8" t="s">
        <v>2378</v>
      </c>
      <c r="H413" s="8" t="s">
        <v>2381</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2459</v>
      </c>
      <c r="T413" s="8" t="s">
        <v>39</v>
      </c>
      <c r="U413" s="8">
        <f t="shared" si="72"/>
        <v>0</v>
      </c>
      <c r="V413" s="8">
        <f t="shared" si="73"/>
        <v>0</v>
      </c>
      <c r="W413" s="8" t="str">
        <f t="shared" si="74"/>
        <v>Noord-Holland</v>
      </c>
    </row>
    <row r="414" spans="7:23">
      <c r="G414" s="8" t="s">
        <v>2378</v>
      </c>
      <c r="H414" s="8" t="s">
        <v>997</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2461</v>
      </c>
      <c r="T414" s="8" t="s">
        <v>39</v>
      </c>
      <c r="U414" s="8">
        <f t="shared" si="72"/>
        <v>0</v>
      </c>
      <c r="V414" s="8">
        <f t="shared" si="73"/>
        <v>0</v>
      </c>
      <c r="W414" s="8" t="str">
        <f t="shared" si="74"/>
        <v>Noord-Holland</v>
      </c>
    </row>
    <row r="415" spans="7:23">
      <c r="G415" s="8" t="s">
        <v>2378</v>
      </c>
      <c r="H415" s="8" t="s">
        <v>2377</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2462</v>
      </c>
      <c r="T415" s="8" t="s">
        <v>39</v>
      </c>
      <c r="U415" s="8">
        <f t="shared" si="72"/>
        <v>0</v>
      </c>
      <c r="V415" s="8">
        <f t="shared" si="73"/>
        <v>0</v>
      </c>
      <c r="W415" s="8" t="str">
        <f t="shared" si="74"/>
        <v>Noord-Holland</v>
      </c>
    </row>
    <row r="416" spans="7:23">
      <c r="G416" s="8" t="s">
        <v>2382</v>
      </c>
      <c r="H416" s="8" t="s">
        <v>2380</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2464</v>
      </c>
      <c r="T416" s="8" t="s">
        <v>39</v>
      </c>
      <c r="U416" s="8">
        <f t="shared" si="72"/>
        <v>0</v>
      </c>
      <c r="V416" s="8">
        <f t="shared" si="73"/>
        <v>0</v>
      </c>
      <c r="W416" s="8" t="str">
        <f t="shared" si="74"/>
        <v>Noord-Holland</v>
      </c>
    </row>
    <row r="417" spans="7:23">
      <c r="G417" s="8" t="s">
        <v>2382</v>
      </c>
      <c r="H417" s="8" t="s">
        <v>2381</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1987</v>
      </c>
      <c r="T417" s="8" t="s">
        <v>39</v>
      </c>
      <c r="U417" s="8">
        <f t="shared" si="72"/>
        <v>0</v>
      </c>
      <c r="V417" s="8">
        <f t="shared" si="73"/>
        <v>0</v>
      </c>
      <c r="W417" s="8" t="str">
        <f t="shared" si="74"/>
        <v>Noord-Holland</v>
      </c>
    </row>
    <row r="418" spans="7:23">
      <c r="G418" s="8" t="s">
        <v>2382</v>
      </c>
      <c r="H418" s="8" t="s">
        <v>297</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1988</v>
      </c>
      <c r="T418" s="8" t="s">
        <v>39</v>
      </c>
      <c r="U418" s="8">
        <f t="shared" si="72"/>
        <v>0</v>
      </c>
      <c r="V418" s="8">
        <f t="shared" si="73"/>
        <v>0</v>
      </c>
      <c r="W418" s="8" t="str">
        <f t="shared" si="74"/>
        <v>Noord-Holland</v>
      </c>
    </row>
    <row r="419" spans="7:23">
      <c r="G419" s="8" t="s">
        <v>2382</v>
      </c>
      <c r="H419" s="8" t="s">
        <v>379</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2467</v>
      </c>
      <c r="T419" s="8" t="s">
        <v>39</v>
      </c>
      <c r="U419" s="8">
        <f t="shared" si="72"/>
        <v>0</v>
      </c>
      <c r="V419" s="8">
        <f t="shared" si="73"/>
        <v>0</v>
      </c>
      <c r="W419" s="8" t="str">
        <f t="shared" si="74"/>
        <v>Noord-Holland</v>
      </c>
    </row>
    <row r="420" spans="7:23">
      <c r="G420" s="8" t="s">
        <v>2382</v>
      </c>
      <c r="H420" s="8" t="s">
        <v>997</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2469</v>
      </c>
      <c r="T420" s="8" t="s">
        <v>39</v>
      </c>
      <c r="U420" s="8">
        <f t="shared" si="72"/>
        <v>0</v>
      </c>
      <c r="V420" s="8">
        <f t="shared" si="73"/>
        <v>0</v>
      </c>
      <c r="W420" s="8" t="str">
        <f t="shared" si="74"/>
        <v>Noord-Holland</v>
      </c>
    </row>
    <row r="421" spans="7:23">
      <c r="G421" s="8" t="s">
        <v>2382</v>
      </c>
      <c r="H421" s="8" t="s">
        <v>2377</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2471</v>
      </c>
      <c r="T421" s="8" t="s">
        <v>39</v>
      </c>
      <c r="U421" s="8">
        <f t="shared" si="72"/>
        <v>0</v>
      </c>
      <c r="V421" s="8">
        <f t="shared" si="73"/>
        <v>0</v>
      </c>
      <c r="W421" s="8" t="str">
        <f t="shared" si="74"/>
        <v>Noord-Holland</v>
      </c>
    </row>
    <row r="422" spans="7:23">
      <c r="G422" s="8" t="s">
        <v>2383</v>
      </c>
      <c r="H422" s="8" t="s">
        <v>2384</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2472</v>
      </c>
      <c r="T422" s="8" t="s">
        <v>39</v>
      </c>
      <c r="U422" s="8">
        <f t="shared" si="72"/>
        <v>0</v>
      </c>
      <c r="V422" s="8">
        <f t="shared" si="73"/>
        <v>0</v>
      </c>
      <c r="W422" s="8" t="str">
        <f t="shared" si="74"/>
        <v>Noord-Holland</v>
      </c>
    </row>
    <row r="423" spans="7:23">
      <c r="G423" s="8" t="s">
        <v>2383</v>
      </c>
      <c r="H423" s="8" t="s">
        <v>2381</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2474</v>
      </c>
      <c r="T423" s="8" t="s">
        <v>39</v>
      </c>
      <c r="U423" s="8">
        <f t="shared" si="72"/>
        <v>0</v>
      </c>
      <c r="V423" s="8">
        <f t="shared" si="73"/>
        <v>0</v>
      </c>
      <c r="W423" s="8" t="str">
        <f t="shared" si="74"/>
        <v>Noord-Holland</v>
      </c>
    </row>
    <row r="424" spans="7:23">
      <c r="G424" s="8" t="s">
        <v>2383</v>
      </c>
      <c r="H424" s="8" t="s">
        <v>379</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2475</v>
      </c>
      <c r="T424" s="8" t="s">
        <v>39</v>
      </c>
      <c r="U424" s="8">
        <f t="shared" si="72"/>
        <v>0</v>
      </c>
      <c r="V424" s="8">
        <f t="shared" si="73"/>
        <v>0</v>
      </c>
      <c r="W424" s="8" t="str">
        <f t="shared" si="74"/>
        <v>Noord-Holland</v>
      </c>
    </row>
    <row r="425" spans="7:23">
      <c r="G425" s="8" t="s">
        <v>2383</v>
      </c>
      <c r="H425" s="8" t="s">
        <v>2377</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1991</v>
      </c>
      <c r="T425" s="8" t="s">
        <v>39</v>
      </c>
      <c r="U425" s="8">
        <f t="shared" si="72"/>
        <v>0</v>
      </c>
      <c r="V425" s="8">
        <f t="shared" si="73"/>
        <v>0</v>
      </c>
      <c r="W425" s="8" t="str">
        <f t="shared" si="74"/>
        <v>Noord-Holland</v>
      </c>
    </row>
    <row r="426" spans="7:23">
      <c r="G426" s="8" t="s">
        <v>2385</v>
      </c>
      <c r="H426" s="8" t="s">
        <v>2384</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1992</v>
      </c>
      <c r="T426" s="8" t="s">
        <v>39</v>
      </c>
      <c r="U426" s="8">
        <f t="shared" si="72"/>
        <v>0</v>
      </c>
      <c r="V426" s="8">
        <f t="shared" si="73"/>
        <v>0</v>
      </c>
      <c r="W426" s="8" t="str">
        <f t="shared" si="74"/>
        <v>Noord-Holland</v>
      </c>
    </row>
    <row r="427" spans="7:23">
      <c r="G427" s="8" t="s">
        <v>2385</v>
      </c>
      <c r="H427" s="8" t="s">
        <v>867</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1993</v>
      </c>
      <c r="T427" s="8" t="s">
        <v>39</v>
      </c>
      <c r="U427" s="8">
        <f t="shared" si="72"/>
        <v>0</v>
      </c>
      <c r="V427" s="8">
        <f t="shared" si="73"/>
        <v>0</v>
      </c>
      <c r="W427" s="8" t="str">
        <f t="shared" si="74"/>
        <v>Noord-Holland</v>
      </c>
    </row>
    <row r="428" spans="7:23">
      <c r="G428" s="8" t="s">
        <v>2385</v>
      </c>
      <c r="H428" s="8" t="s">
        <v>379</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1994</v>
      </c>
      <c r="T428" s="8" t="s">
        <v>39</v>
      </c>
      <c r="U428" s="8">
        <f t="shared" si="72"/>
        <v>0</v>
      </c>
      <c r="V428" s="8">
        <f t="shared" si="73"/>
        <v>0</v>
      </c>
      <c r="W428" s="8" t="str">
        <f t="shared" si="74"/>
        <v>Noord-Holland</v>
      </c>
    </row>
    <row r="429" spans="7:23">
      <c r="G429" s="8" t="s">
        <v>2385</v>
      </c>
      <c r="H429" s="8" t="s">
        <v>334</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1995</v>
      </c>
      <c r="T429" s="8" t="s">
        <v>39</v>
      </c>
      <c r="U429" s="8">
        <f t="shared" si="72"/>
        <v>0</v>
      </c>
      <c r="V429" s="8">
        <f t="shared" si="73"/>
        <v>0</v>
      </c>
      <c r="W429" s="8" t="str">
        <f t="shared" si="74"/>
        <v>Noord-Holland</v>
      </c>
    </row>
    <row r="430" spans="7:23">
      <c r="G430" s="8" t="s">
        <v>943</v>
      </c>
      <c r="H430" s="8" t="s">
        <v>379</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1996</v>
      </c>
      <c r="T430" s="8" t="s">
        <v>39</v>
      </c>
      <c r="U430" s="8">
        <f t="shared" si="72"/>
        <v>0</v>
      </c>
      <c r="V430" s="8">
        <f t="shared" si="73"/>
        <v>0</v>
      </c>
      <c r="W430" s="8" t="str">
        <f t="shared" si="74"/>
        <v>Noord-Holland</v>
      </c>
    </row>
    <row r="431" spans="7:23">
      <c r="G431" s="8" t="s">
        <v>2386</v>
      </c>
      <c r="H431" s="8" t="s">
        <v>297</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1997</v>
      </c>
      <c r="T431" s="8" t="s">
        <v>39</v>
      </c>
      <c r="U431" s="8">
        <f t="shared" si="72"/>
        <v>0</v>
      </c>
      <c r="V431" s="8">
        <f t="shared" si="73"/>
        <v>0</v>
      </c>
      <c r="W431" s="8" t="str">
        <f t="shared" si="74"/>
        <v>Noord-Holland</v>
      </c>
    </row>
    <row r="432" spans="7:23">
      <c r="G432" s="8" t="s">
        <v>2386</v>
      </c>
      <c r="H432" s="8" t="s">
        <v>379</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1998</v>
      </c>
      <c r="T432" s="8" t="s">
        <v>39</v>
      </c>
      <c r="U432" s="8">
        <f t="shared" si="72"/>
        <v>0</v>
      </c>
      <c r="V432" s="8">
        <f t="shared" si="73"/>
        <v>0</v>
      </c>
      <c r="W432" s="8" t="str">
        <f t="shared" si="74"/>
        <v>Noord-Holland</v>
      </c>
    </row>
    <row r="433" spans="7:23">
      <c r="G433" s="8" t="s">
        <v>2387</v>
      </c>
      <c r="H433" s="8" t="s">
        <v>38</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2477</v>
      </c>
      <c r="T433" s="8" t="s">
        <v>195</v>
      </c>
      <c r="U433" s="8">
        <f t="shared" si="72"/>
        <v>0</v>
      </c>
      <c r="V433" s="8">
        <f t="shared" si="73"/>
        <v>0</v>
      </c>
      <c r="W433" s="8" t="str">
        <f t="shared" si="74"/>
        <v>Utrecht</v>
      </c>
    </row>
    <row r="434" spans="7:23">
      <c r="G434" s="8" t="s">
        <v>2389</v>
      </c>
      <c r="H434" s="8" t="s">
        <v>75</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2481</v>
      </c>
      <c r="T434" s="8" t="s">
        <v>2481</v>
      </c>
      <c r="U434" s="8">
        <f t="shared" si="72"/>
        <v>0</v>
      </c>
      <c r="V434" s="8">
        <f t="shared" si="73"/>
        <v>0</v>
      </c>
      <c r="W434" s="8" t="str">
        <f t="shared" si="74"/>
        <v>(leeg)</v>
      </c>
    </row>
    <row r="435" spans="7:23">
      <c r="G435" s="8" t="s">
        <v>2391</v>
      </c>
      <c r="H435" s="8" t="s">
        <v>38</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948</v>
      </c>
      <c r="H436" s="8" t="s">
        <v>215</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2393</v>
      </c>
      <c r="H437" s="8" t="s">
        <v>38</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2395</v>
      </c>
      <c r="H438" s="8" t="s">
        <v>215</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2397</v>
      </c>
      <c r="H439" s="8" t="s">
        <v>75</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2397</v>
      </c>
      <c r="H440" s="8" t="s">
        <v>297</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2399</v>
      </c>
      <c r="H441" s="8" t="s">
        <v>215</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2401</v>
      </c>
      <c r="H442" s="8" t="s">
        <v>38</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1955</v>
      </c>
      <c r="H443" s="8" t="s">
        <v>38</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1956</v>
      </c>
      <c r="H444" s="8" t="s">
        <v>38</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1957</v>
      </c>
      <c r="H445" s="8" t="s">
        <v>38</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1958</v>
      </c>
      <c r="H446" s="8" t="s">
        <v>38</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1959</v>
      </c>
      <c r="H447" s="8" t="s">
        <v>38</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1960</v>
      </c>
      <c r="H448" s="8" t="s">
        <v>38</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2404</v>
      </c>
      <c r="H449" s="8" t="s">
        <v>38</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2404</v>
      </c>
      <c r="H450" s="8" t="s">
        <v>75</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2405</v>
      </c>
      <c r="H451" s="8" t="s">
        <v>38</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2405</v>
      </c>
      <c r="H452" s="8" t="s">
        <v>75</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1962</v>
      </c>
      <c r="H453" s="8" t="s">
        <v>38</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408</v>
      </c>
      <c r="H454" s="8" t="s">
        <v>194</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408</v>
      </c>
      <c r="H455" s="8" t="s">
        <v>215</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2407</v>
      </c>
      <c r="H456" s="8" t="s">
        <v>215</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2408</v>
      </c>
      <c r="H457" s="8" t="s">
        <v>215</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2409</v>
      </c>
      <c r="H458" s="8" t="s">
        <v>215</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2410</v>
      </c>
      <c r="H459" s="8" t="s">
        <v>215</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958</v>
      </c>
      <c r="H460" s="8" t="s">
        <v>215</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2411</v>
      </c>
      <c r="H461" s="8" t="s">
        <v>38</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2411</v>
      </c>
      <c r="H462" s="8" t="s">
        <v>194</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969</v>
      </c>
      <c r="H463" s="8" t="s">
        <v>194</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2412</v>
      </c>
      <c r="H464" s="8" t="s">
        <v>194</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2414</v>
      </c>
      <c r="H465" s="8" t="s">
        <v>215</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2415</v>
      </c>
      <c r="H466" s="8" t="s">
        <v>215</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2417</v>
      </c>
      <c r="H467" s="8" t="s">
        <v>215</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2418</v>
      </c>
      <c r="H468" s="8" t="s">
        <v>215</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2420</v>
      </c>
      <c r="H469" s="8" t="s">
        <v>215</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1965</v>
      </c>
      <c r="H470" s="8" t="s">
        <v>38</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1966</v>
      </c>
      <c r="H471" s="8" t="s">
        <v>75</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1967</v>
      </c>
      <c r="H472" s="8" t="s">
        <v>75</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2422</v>
      </c>
      <c r="H473" s="8" t="s">
        <v>75</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2422</v>
      </c>
      <c r="H474" s="8" t="s">
        <v>297</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2422</v>
      </c>
      <c r="H475" s="8" t="s">
        <v>455</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2423</v>
      </c>
      <c r="H476" s="8" t="s">
        <v>297</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2423</v>
      </c>
      <c r="H477" s="8" t="s">
        <v>455</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2425</v>
      </c>
      <c r="H478" s="8" t="s">
        <v>215</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2425</v>
      </c>
      <c r="H479" s="8" t="s">
        <v>455</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2426</v>
      </c>
      <c r="H480" s="8" t="s">
        <v>215</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2426</v>
      </c>
      <c r="H481" s="8" t="s">
        <v>455</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981</v>
      </c>
      <c r="H482" s="8" t="s">
        <v>455</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2428</v>
      </c>
      <c r="H483" s="8" t="s">
        <v>215</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2429</v>
      </c>
      <c r="H484" s="8" t="s">
        <v>215</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991</v>
      </c>
      <c r="H485" s="8" t="s">
        <v>215</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1969</v>
      </c>
      <c r="H486" s="8" t="s">
        <v>75</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1970</v>
      </c>
      <c r="H487" s="8" t="s">
        <v>215</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1971</v>
      </c>
      <c r="H488" s="8" t="s">
        <v>215</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1972</v>
      </c>
      <c r="H489" s="8" t="s">
        <v>455</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2433</v>
      </c>
      <c r="H490" s="8" t="s">
        <v>997</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2434</v>
      </c>
      <c r="H491" s="8" t="s">
        <v>38</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2436</v>
      </c>
      <c r="H492" s="8" t="s">
        <v>38</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999</v>
      </c>
      <c r="H493" s="8" t="s">
        <v>38</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1001</v>
      </c>
      <c r="H494" s="8" t="s">
        <v>2380</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1001</v>
      </c>
      <c r="H495" s="8" t="s">
        <v>2381</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1008</v>
      </c>
      <c r="H496" s="8" t="s">
        <v>2380</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1008</v>
      </c>
      <c r="H497" s="8" t="s">
        <v>2381</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1008</v>
      </c>
      <c r="H498" s="8" t="s">
        <v>997</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1973</v>
      </c>
      <c r="H499" s="8" t="s">
        <v>2380</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1973</v>
      </c>
      <c r="H500" s="8" t="s">
        <v>2381</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1973</v>
      </c>
      <c r="H501" s="8" t="s">
        <v>997</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1974</v>
      </c>
      <c r="H502" s="8" t="s">
        <v>297</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1975</v>
      </c>
      <c r="H503" s="8" t="s">
        <v>38</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1976</v>
      </c>
      <c r="H504" s="8" t="s">
        <v>38</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1977</v>
      </c>
      <c r="H505" s="8" t="s">
        <v>38</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1978</v>
      </c>
      <c r="H506" s="8" t="s">
        <v>38</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1979</v>
      </c>
      <c r="H507" s="8" t="s">
        <v>38</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2437</v>
      </c>
      <c r="H508" s="8" t="s">
        <v>2380</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2437</v>
      </c>
      <c r="H509" s="8" t="s">
        <v>997</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2438</v>
      </c>
      <c r="H510" s="8" t="s">
        <v>997</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1981</v>
      </c>
      <c r="H511" s="8" t="s">
        <v>38</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1012</v>
      </c>
      <c r="H512" s="8" t="s">
        <v>38</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1012</v>
      </c>
      <c r="H513" s="8" t="s">
        <v>2440</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1015</v>
      </c>
      <c r="H514" s="8" t="s">
        <v>613</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2441</v>
      </c>
      <c r="H515" s="8" t="s">
        <v>38</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2442</v>
      </c>
      <c r="H516" s="8" t="s">
        <v>38</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2444</v>
      </c>
      <c r="H517" s="8" t="s">
        <v>38</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2445</v>
      </c>
      <c r="H518" s="8" t="s">
        <v>38</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2447</v>
      </c>
      <c r="H519" s="8" t="s">
        <v>38</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2447</v>
      </c>
      <c r="H520" s="8" t="s">
        <v>2440</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2448</v>
      </c>
      <c r="H521" s="8" t="s">
        <v>38</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2450</v>
      </c>
      <c r="H522" s="8" t="s">
        <v>38</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2452</v>
      </c>
      <c r="H523" s="8" t="s">
        <v>38</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2454</v>
      </c>
      <c r="H524" s="8" t="s">
        <v>38</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2456</v>
      </c>
      <c r="H525" s="8" t="s">
        <v>38</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2458</v>
      </c>
      <c r="H526" s="8" t="s">
        <v>38</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2458</v>
      </c>
      <c r="H527" s="8" t="s">
        <v>2440</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2459</v>
      </c>
      <c r="H528" s="8" t="s">
        <v>38</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2459</v>
      </c>
      <c r="H529" s="8" t="s">
        <v>2440</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2461</v>
      </c>
      <c r="H530" s="8" t="s">
        <v>38</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2462</v>
      </c>
      <c r="H531" s="8" t="s">
        <v>38</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2464</v>
      </c>
      <c r="H532" s="8" t="s">
        <v>38</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1987</v>
      </c>
      <c r="H533" s="8" t="s">
        <v>38</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1988</v>
      </c>
      <c r="H534" s="8" t="s">
        <v>38</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2467</v>
      </c>
      <c r="H535" s="8" t="s">
        <v>38</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2469</v>
      </c>
      <c r="H536" s="8" t="s">
        <v>38</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2471</v>
      </c>
      <c r="H537" s="8" t="s">
        <v>38</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2472</v>
      </c>
      <c r="H538" s="8" t="s">
        <v>38</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2474</v>
      </c>
      <c r="H539" s="8" t="s">
        <v>38</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2475</v>
      </c>
      <c r="H540" s="8" t="s">
        <v>38</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1991</v>
      </c>
      <c r="H541" s="8" t="s">
        <v>38</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1992</v>
      </c>
      <c r="H542" s="8" t="s">
        <v>38</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1993</v>
      </c>
      <c r="H543" s="8" t="s">
        <v>38</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1994</v>
      </c>
      <c r="H544" s="8" t="s">
        <v>38</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1995</v>
      </c>
      <c r="H545" s="8" t="s">
        <v>38</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1996</v>
      </c>
      <c r="H546" s="8" t="s">
        <v>297</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1997</v>
      </c>
      <c r="H547" s="8" t="s">
        <v>297</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1998</v>
      </c>
      <c r="H548" s="8" t="s">
        <v>455</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2477</v>
      </c>
      <c r="H549" s="8" t="s">
        <v>215</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2481</v>
      </c>
      <c r="H550" s="8" t="s">
        <v>2481</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7c1d69d6-3248-424b-85a1-c0d9ad05b603" ContentTypeId="0x0101004F34529632943E4DBB820B36F0ABAA060601" PreviousValue="false"/>
</file>

<file path=customXml/item2.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ggregatieniveau xmlns="d59e9867-4acc-40d5-91da-91f4047d1695" xsi:nil="true"/>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 xsi:nil="true"/>
    <Omschrijving xmlns="d59e9867-4acc-40d5-91da-91f4047d1695" xsi:nil="true"/>
    <_dlc_DocId xmlns="fbe582d4-4cd9-4e01-adc0-428c7d30a990">PNHZET2ZRHHM-1647798991-189087</_dlc_DocId>
    <_dlc_DocIdUrl xmlns="fbe582d4-4cd9-4e01-adc0-428c7d30a990">
      <Url>https://waternet.sharepoint.com/sites/0182/_layouts/15/DocIdRedir.aspx?ID=PNHZET2ZRHHM-1647798991-189087</Url>
      <Description>PNHZET2ZRHHM-1647798991-189087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40E78EF-FA64-477C-B32F-B2A918519654}"/>
</file>

<file path=customXml/itemProps2.xml><?xml version="1.0" encoding="utf-8"?>
<ds:datastoreItem xmlns:ds="http://schemas.openxmlformats.org/officeDocument/2006/customXml" ds:itemID="{F86B8397-87B8-4D40-AF04-C46E58BC1F98}"/>
</file>

<file path=customXml/itemProps3.xml><?xml version="1.0" encoding="utf-8"?>
<ds:datastoreItem xmlns:ds="http://schemas.openxmlformats.org/officeDocument/2006/customXml" ds:itemID="{655E2F0D-1F28-4F83-8202-005B93307A63}"/>
</file>

<file path=customXml/itemProps4.xml><?xml version="1.0" encoding="utf-8"?>
<ds:datastoreItem xmlns:ds="http://schemas.openxmlformats.org/officeDocument/2006/customXml" ds:itemID="{94B747E4-DC85-406F-9229-756F259B9EFD}"/>
</file>

<file path=customXml/itemProps5.xml><?xml version="1.0" encoding="utf-8"?>
<ds:datastoreItem xmlns:ds="http://schemas.openxmlformats.org/officeDocument/2006/customXml" ds:itemID="{963470CD-18B7-4320-95E8-74BA0D0CF4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Diek, Renske</cp:lastModifiedBy>
  <cp:revision/>
  <dcterms:created xsi:type="dcterms:W3CDTF">2020-03-26T11:42:34Z</dcterms:created>
  <dcterms:modified xsi:type="dcterms:W3CDTF">2020-12-17T09:01:30Z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d23ab7ad-3dd0-4807-abd2-7b6650fd7666</vt:lpwstr>
  </property>
</Properties>
</file>